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60" yWindow="-80" windowWidth="21680" windowHeight="9840" tabRatio="893" firstSheet="39" activeTab="49"/>
  </bookViews>
  <sheets>
    <sheet name="14Jan10" sheetId="58" r:id="rId1"/>
    <sheet name="14Jan11" sheetId="57" r:id="rId2"/>
    <sheet name="14Jan12" sheetId="43" r:id="rId3"/>
    <sheet name="14Jan13" sheetId="44" r:id="rId4"/>
    <sheet name="14Jan14" sheetId="45" r:id="rId5"/>
    <sheet name="14Jan15" sheetId="46" r:id="rId6"/>
    <sheet name="14Jan16" sheetId="47" r:id="rId7"/>
    <sheet name="14Jan17" sheetId="48" r:id="rId8"/>
    <sheet name="14Jan18" sheetId="49" r:id="rId9"/>
    <sheet name="14Jan19" sheetId="50" r:id="rId10"/>
    <sheet name="14Jan20" sheetId="51" r:id="rId11"/>
    <sheet name="14Jan21" sheetId="52" r:id="rId12"/>
    <sheet name="14Feb09" sheetId="53" r:id="rId13"/>
    <sheet name="14Feb10" sheetId="55" r:id="rId14"/>
    <sheet name="14Feb11" sheetId="5" r:id="rId15"/>
    <sheet name="14Feb12" sheetId="6" r:id="rId16"/>
    <sheet name="14Feb13" sheetId="7" r:id="rId17"/>
    <sheet name="14Feb14" sheetId="2" r:id="rId18"/>
    <sheet name="14Feb15" sheetId="8" r:id="rId19"/>
    <sheet name="14Feb16" sheetId="9" r:id="rId20"/>
    <sheet name="14Feb17" sheetId="10" r:id="rId21"/>
    <sheet name="14Feb18" sheetId="11" r:id="rId22"/>
    <sheet name="14Feb19" sheetId="12" r:id="rId23"/>
    <sheet name="14Feb20" sheetId="14" r:id="rId24"/>
    <sheet name="14Feb21" sheetId="15" r:id="rId25"/>
    <sheet name="14Feb22" sheetId="16" r:id="rId26"/>
    <sheet name="14Apr14" sheetId="13" r:id="rId27"/>
    <sheet name="14Apr15" sheetId="17" r:id="rId28"/>
    <sheet name="14Apr16" sheetId="18" r:id="rId29"/>
    <sheet name="14Apr17" sheetId="19" r:id="rId30"/>
    <sheet name="14Apr18" sheetId="20" r:id="rId31"/>
    <sheet name="14Apr19" sheetId="21" r:id="rId32"/>
    <sheet name="14Apr20" sheetId="22" r:id="rId33"/>
    <sheet name="14Apr21" sheetId="23" r:id="rId34"/>
    <sheet name="14Apr22" sheetId="24" r:id="rId35"/>
    <sheet name="14May09" sheetId="25" r:id="rId36"/>
    <sheet name="14May10" sheetId="26" r:id="rId37"/>
    <sheet name="14May11" sheetId="27" r:id="rId38"/>
    <sheet name="14May12" sheetId="28" r:id="rId39"/>
    <sheet name="14May13" sheetId="29" r:id="rId40"/>
    <sheet name="14May14" sheetId="30" r:id="rId41"/>
    <sheet name="14May15" sheetId="31" r:id="rId42"/>
    <sheet name="14May16" sheetId="32" r:id="rId43"/>
    <sheet name="14May17" sheetId="33" r:id="rId44"/>
    <sheet name="14May18" sheetId="34" r:id="rId45"/>
    <sheet name="14May19" sheetId="39" r:id="rId46"/>
    <sheet name="14May20" sheetId="40" r:id="rId47"/>
    <sheet name="14May21" sheetId="42" r:id="rId48"/>
    <sheet name="14Nov30" sheetId="56" r:id="rId49"/>
    <sheet name="14Dec01" sheetId="59" r:id="rId50"/>
    <sheet name="14Dec02" sheetId="60" r:id="rId51"/>
    <sheet name="14Dec05" sheetId="61" r:id="rId52"/>
    <sheet name="14Dec07" sheetId="64" r:id="rId53"/>
  </sheets>
  <definedNames>
    <definedName name="_xlnm.Print_Area" localSheetId="0">'14Jan10'!$A$12:$AM$37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4" i="13"/>
  <c r="R14"/>
  <c r="Q14" i="17"/>
  <c r="R14"/>
  <c r="Q14" i="18"/>
  <c r="R14"/>
  <c r="Q18"/>
  <c r="R18"/>
  <c r="Q14" i="19"/>
  <c r="R14"/>
  <c r="Q18"/>
  <c r="R18"/>
  <c r="Q45"/>
  <c r="R45"/>
  <c r="Q14" i="20"/>
  <c r="R14"/>
  <c r="Q14" i="21"/>
  <c r="R14"/>
  <c r="Q17"/>
  <c r="R17"/>
  <c r="Q14" i="22"/>
  <c r="R14"/>
  <c r="Q17"/>
  <c r="R17"/>
  <c r="Q31"/>
  <c r="R31"/>
  <c r="Q14" i="23"/>
  <c r="R14"/>
  <c r="R17"/>
  <c r="Q32"/>
  <c r="R32"/>
  <c r="Q14" i="24"/>
  <c r="R14"/>
  <c r="Q25"/>
  <c r="R25"/>
  <c r="Q26"/>
  <c r="Q35"/>
  <c r="R35"/>
  <c r="H19" i="60"/>
  <c r="H18" i="61"/>
  <c r="Q14" i="6"/>
  <c r="R14"/>
  <c r="Q27"/>
  <c r="R27"/>
  <c r="Q14" i="7"/>
  <c r="R14"/>
  <c r="Q17"/>
  <c r="R17"/>
  <c r="Q26"/>
  <c r="R26"/>
  <c r="Q14" i="2"/>
  <c r="R14"/>
  <c r="Q17"/>
  <c r="R17"/>
  <c r="Q26"/>
  <c r="R26"/>
  <c r="Q14" i="8"/>
  <c r="R14"/>
  <c r="Q17"/>
  <c r="Q26"/>
  <c r="R26"/>
  <c r="Q14" i="9"/>
  <c r="R14"/>
  <c r="Q18"/>
  <c r="R18"/>
  <c r="Q14" i="11"/>
  <c r="R14"/>
  <c r="Q34"/>
  <c r="R34"/>
  <c r="Q35"/>
  <c r="R35"/>
  <c r="Q14" i="12"/>
  <c r="R14"/>
  <c r="Q17"/>
  <c r="R17"/>
  <c r="Q26"/>
  <c r="R26"/>
  <c r="Q14" i="14"/>
  <c r="R14"/>
  <c r="Q17"/>
  <c r="R17"/>
  <c r="Q27"/>
  <c r="R27"/>
  <c r="Q14" i="15"/>
  <c r="R14"/>
  <c r="Q17"/>
  <c r="R17"/>
  <c r="Q14" i="16"/>
  <c r="R14"/>
  <c r="Q17"/>
  <c r="R17"/>
  <c r="Q14" i="25"/>
  <c r="R14"/>
  <c r="H18"/>
  <c r="H19"/>
  <c r="H20"/>
  <c r="H21"/>
  <c r="Q22"/>
  <c r="R22"/>
  <c r="Q14" i="26"/>
  <c r="R14"/>
  <c r="Q17"/>
  <c r="R17"/>
  <c r="H18"/>
  <c r="H19"/>
  <c r="Q31"/>
  <c r="R31"/>
  <c r="Q14" i="27"/>
  <c r="R14"/>
  <c r="H16"/>
  <c r="Q17"/>
  <c r="R17"/>
  <c r="H18"/>
  <c r="Q33"/>
  <c r="R33"/>
  <c r="Q14" i="28"/>
  <c r="R14"/>
  <c r="H16"/>
  <c r="Q17"/>
  <c r="R17"/>
  <c r="H18"/>
  <c r="Q27"/>
  <c r="R27"/>
  <c r="Q14" i="29"/>
  <c r="R14"/>
  <c r="H15"/>
  <c r="H16"/>
  <c r="H25"/>
  <c r="H27"/>
  <c r="Q30"/>
  <c r="R30"/>
  <c r="Q14" i="30"/>
  <c r="R14"/>
  <c r="H18"/>
  <c r="Q22"/>
  <c r="R22"/>
  <c r="Q14" i="31"/>
  <c r="R14"/>
  <c r="H18"/>
  <c r="Q22"/>
  <c r="R22"/>
  <c r="Q14" i="32"/>
  <c r="R14"/>
  <c r="Q22"/>
  <c r="R22"/>
  <c r="Q14" i="33"/>
  <c r="R14"/>
  <c r="Q14" i="34"/>
  <c r="R14"/>
  <c r="Q17"/>
  <c r="R17"/>
  <c r="Q29"/>
  <c r="R29"/>
  <c r="Q14" i="39"/>
  <c r="R14"/>
  <c r="Q27"/>
  <c r="R27"/>
  <c r="Q14" i="40"/>
  <c r="R14"/>
  <c r="Q17"/>
  <c r="R17"/>
  <c r="Q25"/>
  <c r="R25"/>
  <c r="Q14" i="42"/>
  <c r="R14"/>
</calcChain>
</file>

<file path=xl/sharedStrings.xml><?xml version="1.0" encoding="utf-8"?>
<sst xmlns="http://schemas.openxmlformats.org/spreadsheetml/2006/main" count="22413" uniqueCount="1312">
  <si>
    <t>FOV at 10.5 arcmin s of limb</t>
  </si>
  <si>
    <t>FOV at 28 sec E of limb</t>
    <phoneticPr fontId="0" type="noConversion"/>
  </si>
  <si>
    <t>FOV at field lens edge</t>
    <phoneticPr fontId="8" type="noConversion"/>
  </si>
  <si>
    <t>actually 1mm from limb on poster</t>
    <phoneticPr fontId="0" type="noConversion"/>
  </si>
  <si>
    <t>FOV at limb</t>
    <phoneticPr fontId="0" type="noConversion"/>
  </si>
  <si>
    <t>Moon Center</t>
    <phoneticPr fontId="8" type="noConversion"/>
  </si>
  <si>
    <t>At copernicus</t>
    <phoneticPr fontId="8" type="noConversion"/>
  </si>
  <si>
    <t>FOV at 28 sec W of limb</t>
    <phoneticPr fontId="8" type="noConversion"/>
  </si>
  <si>
    <t>FOV at 28 sec W of limb</t>
    <phoneticPr fontId="8" type="noConversion"/>
  </si>
  <si>
    <t>FOV at field lens edge</t>
    <phoneticPr fontId="8" type="noConversion"/>
  </si>
  <si>
    <t>FOV at 28 s W of limb</t>
    <phoneticPr fontId="8" type="noConversion"/>
  </si>
  <si>
    <t>FOV at 42 S W of limb</t>
    <phoneticPr fontId="8" type="noConversion"/>
  </si>
  <si>
    <t>FOV at 1 min W of limb</t>
    <phoneticPr fontId="8" type="noConversion"/>
  </si>
  <si>
    <t>FOV at 2 min W of limb</t>
    <phoneticPr fontId="8" type="noConversion"/>
  </si>
  <si>
    <t>FOV at limb</t>
    <phoneticPr fontId="8" type="noConversion"/>
  </si>
  <si>
    <t>FOV at 42 s W of limb</t>
    <phoneticPr fontId="8" type="noConversion"/>
  </si>
  <si>
    <t>FOV at 28 s W of limb</t>
    <phoneticPr fontId="8" type="noConversion"/>
  </si>
  <si>
    <t>FOV at 42 s W of limb</t>
    <phoneticPr fontId="8" type="noConversion"/>
  </si>
  <si>
    <t>FOV at 1 m W of limb</t>
    <phoneticPr fontId="8" type="noConversion"/>
  </si>
  <si>
    <t>FOV at 28 s E of limb</t>
    <phoneticPr fontId="8" type="noConversion"/>
  </si>
  <si>
    <t>FOV at 42 s E of limb</t>
    <phoneticPr fontId="8" type="noConversion"/>
  </si>
  <si>
    <t>FOV at 28 s E of limb</t>
    <phoneticPr fontId="8" type="noConversion"/>
  </si>
  <si>
    <t>9.2 deg S, 1.8 deg W of ptolemaeus</t>
    <phoneticPr fontId="8" type="noConversion"/>
  </si>
  <si>
    <t>Moon Center</t>
    <phoneticPr fontId="8" type="noConversion"/>
  </si>
  <si>
    <t xml:space="preserve">Moon Center </t>
    <phoneticPr fontId="8" type="noConversion"/>
  </si>
  <si>
    <t>9.2 deg S, 1.8 deg W of ptolemaeus</t>
    <phoneticPr fontId="8" type="noConversion"/>
  </si>
  <si>
    <t>9.2 deg S, 1.8 deg W of ptolemaeus</t>
    <phoneticPr fontId="8" type="noConversion"/>
  </si>
  <si>
    <t>Moon Center</t>
    <phoneticPr fontId="8" type="noConversion"/>
  </si>
  <si>
    <t>9.2 deg S, 1.8 deg W of ptolemaeus</t>
    <phoneticPr fontId="8" type="noConversion"/>
  </si>
  <si>
    <t>Moon Center</t>
    <phoneticPr fontId="8" type="noConversion"/>
  </si>
  <si>
    <t>moon_08</t>
    <phoneticPr fontId="8" type="noConversion"/>
  </si>
  <si>
    <t>FOV at 2' W of limb</t>
    <phoneticPr fontId="0" type="noConversion"/>
  </si>
  <si>
    <t>FOV at limb</t>
    <phoneticPr fontId="0" type="noConversion"/>
  </si>
  <si>
    <t>FOV at limb</t>
    <phoneticPr fontId="0" type="noConversion"/>
  </si>
  <si>
    <t>FOV at 2 min W of limb</t>
    <phoneticPr fontId="0" type="noConversion"/>
  </si>
  <si>
    <t>FOV at 5.5' S of crater</t>
    <phoneticPr fontId="0" type="noConversion"/>
  </si>
  <si>
    <t>FOV at 7' S of crater</t>
    <phoneticPr fontId="0" type="noConversion"/>
  </si>
  <si>
    <t>FOV at 10' S of crater</t>
    <phoneticPr fontId="0" type="noConversion"/>
  </si>
  <si>
    <t>FOV at 8' N of crater</t>
  </si>
  <si>
    <t>FOV at 11' N of crater</t>
    <phoneticPr fontId="0" type="noConversion"/>
  </si>
  <si>
    <t>sky_47</t>
    <phoneticPr fontId="0" type="noConversion"/>
  </si>
  <si>
    <t>FOV at 5.5 arcmin N of crater</t>
    <phoneticPr fontId="0" type="noConversion"/>
  </si>
  <si>
    <t>FOV at 8.5 arcmin N of crater</t>
    <phoneticPr fontId="0" type="noConversion"/>
  </si>
  <si>
    <t>FOV at 11.5 arcmin N of crater</t>
    <phoneticPr fontId="0" type="noConversion"/>
  </si>
  <si>
    <t>FOV at 5 arcmin S of crater</t>
    <phoneticPr fontId="0" type="noConversion"/>
  </si>
  <si>
    <t>FOV at 11 arcmin S of crater</t>
    <phoneticPr fontId="0" type="noConversion"/>
  </si>
  <si>
    <t>FOV at 8 arcmin S of crater</t>
    <phoneticPr fontId="0" type="noConversion"/>
  </si>
  <si>
    <t>FOV at limb</t>
    <phoneticPr fontId="0" type="noConversion"/>
  </si>
  <si>
    <t>FOV at field lens edge</t>
    <phoneticPr fontId="0" type="noConversion"/>
  </si>
  <si>
    <t>FOV 7 arcmin S of limb</t>
    <phoneticPr fontId="0" type="noConversion"/>
  </si>
  <si>
    <t>FOV 10.5 arcmin S of limb</t>
    <phoneticPr fontId="0" type="noConversion"/>
  </si>
  <si>
    <t>FOV at 7 arcmin N of limb</t>
    <phoneticPr fontId="0" type="noConversion"/>
  </si>
  <si>
    <t>FOV at 10.5 arcmin N of limb</t>
    <phoneticPr fontId="0" type="noConversion"/>
  </si>
  <si>
    <t>FOV at 7 arcmin n of limb</t>
  </si>
  <si>
    <t>FOV at 10.5 arcmin n of limb</t>
  </si>
  <si>
    <t>FOV at 7 arcmin s of limb</t>
  </si>
  <si>
    <t>FOV 40 min E of Ptolemeaus</t>
  </si>
  <si>
    <t>Trm = 16.6 C, RH ~ 14.2%; Tout = 11.0 C, RH ~ 9 %, winds ~ 8 mph SW</t>
  </si>
  <si>
    <t>Focus not Changed (Ron); focus at infinity instead</t>
  </si>
  <si>
    <t>Moon Ilumination ~ 69% (waxing gibbous)</t>
  </si>
  <si>
    <t>Moon Ilumination ~ 79% (waxing gibbous)</t>
  </si>
  <si>
    <t>Moon Ilumination ~ 98% (waxing gibbous)</t>
  </si>
  <si>
    <t>FOV at Field lens edge/terminator → 8' from Tycho</t>
    <phoneticPr fontId="8" type="noConversion"/>
  </si>
  <si>
    <r>
      <t>FOV at Field lens edge/terminator →</t>
    </r>
    <r>
      <rPr>
        <sz val="10"/>
        <rFont val="Calibri"/>
        <family val="2"/>
      </rPr>
      <t xml:space="preserve"> 6'20" from Plato</t>
    </r>
    <phoneticPr fontId="8" type="noConversion"/>
  </si>
  <si>
    <t xml:space="preserve">Petavius limb </t>
  </si>
  <si>
    <t>Petavius limb (Na)</t>
  </si>
  <si>
    <t>Petavius limb (K)</t>
  </si>
  <si>
    <t>Petavius Limb</t>
  </si>
  <si>
    <t>Petavius Crater</t>
  </si>
  <si>
    <t xml:space="preserve">FOV at limb (W) </t>
  </si>
  <si>
    <t>FOV at limb</t>
    <phoneticPr fontId="8" type="noConversion"/>
  </si>
  <si>
    <t>FOV at Field lens edge</t>
    <phoneticPr fontId="8" type="noConversion"/>
  </si>
  <si>
    <t>FOV 10' N of crater</t>
    <phoneticPr fontId="8" type="noConversion"/>
  </si>
  <si>
    <t>FOV 15' N of crater</t>
    <phoneticPr fontId="8" type="noConversion"/>
  </si>
  <si>
    <t>FOV 10' S of crater</t>
    <phoneticPr fontId="8" type="noConversion"/>
  </si>
  <si>
    <t>FOV 15' S of crater</t>
    <phoneticPr fontId="8" type="noConversion"/>
  </si>
  <si>
    <t>FOV at limb</t>
    <phoneticPr fontId="8" type="noConversion"/>
  </si>
  <si>
    <t>FOV at limb</t>
    <phoneticPr fontId="8" type="noConversion"/>
  </si>
  <si>
    <t>FOV on mare iridum</t>
    <phoneticPr fontId="8" type="noConversion"/>
  </si>
  <si>
    <t>Moon Center</t>
    <phoneticPr fontId="8" type="noConversion"/>
  </si>
  <si>
    <t>FOV 1m W of limb</t>
    <phoneticPr fontId="8" type="noConversion"/>
  </si>
  <si>
    <t>FOV at Field lens edge/terminator</t>
    <phoneticPr fontId="8" type="noConversion"/>
  </si>
  <si>
    <t>Tout= 4.9 C, RH~74 %, winds ~ 5mph E</t>
  </si>
  <si>
    <t>RA</t>
  </si>
  <si>
    <t>DEC</t>
  </si>
  <si>
    <t>Azimuth</t>
  </si>
  <si>
    <t>Elevation</t>
  </si>
  <si>
    <t>Surface</t>
  </si>
  <si>
    <t>Illuminated</t>
  </si>
  <si>
    <t>Observer: Sub -</t>
  </si>
  <si>
    <t>Solar:  Sub-</t>
  </si>
  <si>
    <t xml:space="preserve">Weather:   T = 5.9 C , RH =74 %,winds ~  10 mph S  </t>
  </si>
  <si>
    <t>Moon Ilumination ~ 99.2% (waxing gibbous)</t>
  </si>
  <si>
    <t>Occasional high Cirrus: sky_36 renamed to sky_28</t>
  </si>
  <si>
    <t>FOV at 2 min E of limb</t>
  </si>
  <si>
    <t>10 min N of center</t>
  </si>
  <si>
    <t>FOV at 42 sec E of limb</t>
    <phoneticPr fontId="8" type="noConversion"/>
  </si>
  <si>
    <t>FOV at 60 sec E of limb</t>
    <phoneticPr fontId="8" type="noConversion"/>
  </si>
  <si>
    <t>FOV at 28 sec E of limb</t>
    <phoneticPr fontId="8" type="noConversion"/>
  </si>
  <si>
    <t>FOV at limb</t>
    <phoneticPr fontId="8" type="noConversion"/>
  </si>
  <si>
    <t>aristarchus limb</t>
  </si>
  <si>
    <t>FOV at 28 sec W of limb</t>
    <phoneticPr fontId="8" type="noConversion"/>
  </si>
  <si>
    <t>FOV at 5.5' N of crater</t>
  </si>
  <si>
    <t>FOV at 5.5' N of crater</t>
    <phoneticPr fontId="8" type="noConversion"/>
  </si>
  <si>
    <t>&lt;delta p&gt;= -84 from Th(K) tune; logbook lists Th I 7647/5.5 A fliter</t>
  </si>
  <si>
    <t>Flat</t>
  </si>
  <si>
    <t>Mv</t>
  </si>
  <si>
    <t>Brightness</t>
  </si>
  <si>
    <t>Fraction</t>
  </si>
  <si>
    <t>Diameter</t>
  </si>
  <si>
    <t>Longitude</t>
  </si>
  <si>
    <t>Latitude</t>
  </si>
  <si>
    <t>(km)</t>
  </si>
  <si>
    <t>(km/s)</t>
  </si>
  <si>
    <t>Moon Ilumination ~ 70% (waxing gibbous)</t>
  </si>
  <si>
    <t>delta</t>
  </si>
  <si>
    <t>deldot</t>
  </si>
  <si>
    <t>S-O-T</t>
  </si>
  <si>
    <t>L/T</t>
  </si>
  <si>
    <t>S-T-O</t>
  </si>
  <si>
    <t>(hh.dddd)</t>
  </si>
  <si>
    <t>(dd.dddd)</t>
  </si>
  <si>
    <t>LST</t>
  </si>
  <si>
    <t>AM</t>
  </si>
  <si>
    <t>Moon Ilumination ~  92% (waxing gibbous)</t>
  </si>
  <si>
    <t>FOV 40 m E of Ptolemeaus</t>
  </si>
  <si>
    <t>Trm =18.8 C, RH~17.7%</t>
  </si>
  <si>
    <t>na_34</t>
  </si>
  <si>
    <t>Trm= 18.6 C, RH~18.9%</t>
  </si>
  <si>
    <t>Observers: Kuruppuaratchi, Oliversen</t>
  </si>
  <si>
    <t>North Port: Trm =  C, RH = %, Tgas =  F</t>
  </si>
  <si>
    <t>Moon Ilumination ~  91% (waxing gibbous)</t>
  </si>
  <si>
    <t xml:space="preserve">                Weather:  high Cirrus,  17 mph NW, T = 9.7 C, RH = 20%</t>
  </si>
  <si>
    <t>Moon Ilumination ~  83% (waxing gibbous)</t>
  </si>
  <si>
    <t>Entrance Aperature = 2' &amp; 3'</t>
  </si>
  <si>
    <t>Trm= 18.1 C, RH~22.6%</t>
  </si>
  <si>
    <t>Weather:   T =  5.0C , RH =47 %,winds ~ 28 W mph SW</t>
  </si>
  <si>
    <t>(deg)</t>
  </si>
  <si>
    <t>Expo</t>
  </si>
  <si>
    <t>(sec)</t>
  </si>
  <si>
    <t>(arcsec)</t>
  </si>
  <si>
    <t>Adjusted collimation on moon</t>
  </si>
  <si>
    <t>2014 November 30</t>
  </si>
  <si>
    <t>2014 December 7</t>
  </si>
  <si>
    <t>2014 December 5</t>
  </si>
  <si>
    <t>Moon Illumination ~ 74% (waxing gibbous)</t>
  </si>
  <si>
    <t xml:space="preserve">      Weather:   T = 13.2 C , RH = 9%,winds ~19  mph WNW Cloudy</t>
  </si>
  <si>
    <t>Moon Ilumination ~  63% (waxing gibbous)</t>
  </si>
  <si>
    <t>Langrenus Limb (K)</t>
  </si>
  <si>
    <t xml:space="preserve">Th-Ar lamp </t>
  </si>
  <si>
    <t>Th-Ar lamp  (K)</t>
  </si>
  <si>
    <t>2014 December 2</t>
  </si>
  <si>
    <t>2014 December 1</t>
  </si>
  <si>
    <t>Weather: clear w/ cirrus in S , 3.4 mph WSW, T = 7.3 C, RH = 19%</t>
  </si>
  <si>
    <t>Weather: light Cirrus, T =10.5 C , RH ~25%, Winds ~11.5 mph NW</t>
  </si>
  <si>
    <t>Moon Illumination ~ 82% (waxing gibbous)</t>
  </si>
  <si>
    <t xml:space="preserve">                  Weather: , T = 8.8C, RH =29 %, wind 12 mph W,thin clouds  </t>
  </si>
  <si>
    <t>2014 May 20</t>
  </si>
  <si>
    <t>2014 May 21</t>
  </si>
  <si>
    <t>Std Config - Reduced Ring</t>
  </si>
  <si>
    <t>Std Config. - Lamp off ceiling card</t>
  </si>
  <si>
    <t>Centered</t>
  </si>
  <si>
    <t>Na off ceiling; Th-Ar Hollow Cathode  over entrance aperture</t>
  </si>
  <si>
    <t>5889.9509, 5891.451</t>
  </si>
  <si>
    <t>Trm =18.9 C, RH~16.5 %, focus at infinity</t>
  </si>
  <si>
    <t>Std Config - White light off ceiling card</t>
  </si>
  <si>
    <t>Trm= 19.3 C C, RH~17.6%</t>
  </si>
  <si>
    <t>K lamp</t>
  </si>
  <si>
    <t>9.2 S 1.8 W</t>
  </si>
  <si>
    <t>Focus at infinity. Telescope focus moved down 6'</t>
  </si>
  <si>
    <t xml:space="preserve">Tout =  9.5 C, RH = 26 %, Winds ~27mph ENE </t>
  </si>
  <si>
    <t>Weather:   T = 8.5 C , RH = 25%,winds ~20  mph SW</t>
  </si>
  <si>
    <t>North Port: Trm = 19.3 C, RH =17.6 %, Tgas = 55.5 F</t>
  </si>
  <si>
    <t>Moon illumination ~ 99.1% (waning gibbous)</t>
  </si>
  <si>
    <t>Moon illumination ~ 99.8% (waning gibbous)</t>
  </si>
  <si>
    <t>Moon illumination ~ 95.7% (waxing gibbous)</t>
  </si>
  <si>
    <t>Moon illumination ~ 91% (waxing gibbous)</t>
  </si>
  <si>
    <t>Trm= 18.3 C C, RH~23.8%</t>
  </si>
  <si>
    <t>Th lamp turned and bounced off of ceiling</t>
  </si>
  <si>
    <t>Apollonius Limb</t>
  </si>
  <si>
    <t>Moon illumination ~ 98.6% (waning gibbous)</t>
  </si>
  <si>
    <t>Endymion</t>
  </si>
  <si>
    <t>Trm = 14.2C, RH ~49.3 %</t>
  </si>
  <si>
    <t>Trm = 14.7 C, RH ~48.6  %</t>
  </si>
  <si>
    <t>Moon illumination ~ 77% (waxing gibbous)</t>
  </si>
  <si>
    <t>Moon illumination ~ 73% (waning gibbous)</t>
  </si>
  <si>
    <t>Moon illumination ~ 81% (waxing gibbous)</t>
  </si>
  <si>
    <t>Moon illumination ~ 99.7% (waning gibbous)</t>
  </si>
  <si>
    <t>Moon illumination ~ 98% (waxing gibbous)</t>
  </si>
  <si>
    <t>Moon Illumination ~ 89% (waxing gibbous</t>
  </si>
  <si>
    <t>Moon Illumination ~ 94% (waxing gibbous)</t>
  </si>
  <si>
    <t>Trm=  17.5C, RH~14.6%</t>
  </si>
  <si>
    <t>North Port: Trm =  C, RH = %, Tgas = 52 F</t>
  </si>
  <si>
    <t>Na Gates lamp (shield w/  1" hole) mounted near top of superstructure SE vertical beam &amp; reflected off card in the ceiling (North Port).</t>
  </si>
  <si>
    <t>Trm = 17.9 C, RH ~ 40.5 %</t>
  </si>
  <si>
    <t>tweaked collimation on no.3 mirror</t>
  </si>
  <si>
    <t>FOV at 40 m W of Center</t>
  </si>
  <si>
    <t>Trm = 16.1  C, RH ~  40.9%</t>
  </si>
  <si>
    <t>Trm =  15.8 C, RH ~ 40.4 %</t>
  </si>
  <si>
    <t>FOV at 40 m E of Center</t>
  </si>
  <si>
    <t>Trm =16.2 , RH ~39 %</t>
  </si>
  <si>
    <t>Tout= 7.2 C, RH ~ 52%, winds ~ 11mph ESE</t>
  </si>
  <si>
    <t>FOV at 60 s W of limb</t>
  </si>
  <si>
    <t>FOV at 40 m of Center</t>
  </si>
  <si>
    <t>Trm = 14.8C, RH ~51 %</t>
  </si>
  <si>
    <t>Trm = 14.4C, RH ~51 %</t>
  </si>
  <si>
    <t>FOV at 17 s E of crater</t>
  </si>
  <si>
    <t>FOV at 31 s E of crater</t>
  </si>
  <si>
    <t>FOV at 31 S E of crater</t>
  </si>
  <si>
    <t>FOV at 45 S E of crater</t>
  </si>
  <si>
    <t xml:space="preserve">Moon Ilumination ~ 71% (waxing gibbous) </t>
  </si>
  <si>
    <t>Moon Ilumination ~  60% (waxing gibbous)</t>
  </si>
  <si>
    <t xml:space="preserve">Moon Illumination ~ 49%   </t>
  </si>
  <si>
    <t>Focus Changed = infinity</t>
  </si>
  <si>
    <t>North Port: Trm = 16.4 C, RH= 19%</t>
  </si>
  <si>
    <t>Moon Ilumination: 78%  (waxing gibbous)</t>
  </si>
  <si>
    <t>Moon Ilumination ~ 86% (waxing gibbous)</t>
  </si>
  <si>
    <t>Tout = 7.3 C; RH ~19%; Winds: light WSW; logbook:  Pa = 1090</t>
  </si>
  <si>
    <t>Moon Ilumination ~  97% (waxing gibbous)</t>
  </si>
  <si>
    <t>Moon Ilumination ~ 99.7% (waning gibbous)</t>
  </si>
  <si>
    <t>Moon Ilumination ~  99.5% (waning gibbous)</t>
  </si>
  <si>
    <t>Entrance Aperture =  2' &amp; 3'</t>
  </si>
  <si>
    <t>Moon Illumination ~ 96% (waxing gibbous)</t>
  </si>
  <si>
    <t>FOV at 12 sec W of limb</t>
  </si>
  <si>
    <t>FOV at 26 sec W of limb</t>
  </si>
  <si>
    <t>FOV at 40 sec W of limb</t>
  </si>
  <si>
    <t>FOV at 60 sec W of limb</t>
  </si>
  <si>
    <t>20 min E of Moon center</t>
  </si>
  <si>
    <t>40 min West of Center</t>
  </si>
  <si>
    <t>40 min E of Moon Center</t>
  </si>
  <si>
    <t>FOV 40 min E from Moon Center</t>
  </si>
  <si>
    <t>2014 January 21</t>
  </si>
  <si>
    <t>Weather: high cirrus</t>
  </si>
  <si>
    <t>Tout - 5.5 C, RH ~60%, Winds 14 mph NW</t>
  </si>
  <si>
    <t>Moon Ilumination ~ 51% (waxing gibbous)</t>
  </si>
  <si>
    <t>Trm = 15.9 C, RH ~31%; Tgas = 50 F</t>
  </si>
  <si>
    <t>Telescope collimated on moon; &lt;delta p&gt; = -84 from Th(K) tune</t>
  </si>
  <si>
    <t>FOV at 5.5' S of crater (Tycho)</t>
  </si>
  <si>
    <t>FOV at 7' S of crater (Tycho)</t>
  </si>
  <si>
    <t>Readjusted collimation</t>
  </si>
  <si>
    <t>redid - failed to save it 1st tme</t>
  </si>
  <si>
    <t>Cleomedes (K)</t>
  </si>
  <si>
    <t>Weather: Clear, Winds 18 mph NNE  T = 3.8 C, RH = 38%</t>
  </si>
  <si>
    <t>RH~13.8%, T = 16.3C</t>
  </si>
  <si>
    <t>na_30</t>
  </si>
  <si>
    <t>Trm = 14.6 C, RH ~ 44.5 %</t>
  </si>
  <si>
    <t xml:space="preserve">Weather:   T =4.3  C , RH = 89%,winds ~   10mph NNE   </t>
  </si>
  <si>
    <t>adjusted collimation</t>
  </si>
  <si>
    <t>FOV at 24 S E of crater</t>
  </si>
  <si>
    <t>Cleomedes (Na)</t>
  </si>
  <si>
    <t>FOV 28s E of limb</t>
  </si>
  <si>
    <t>FOV 42s E of limb</t>
  </si>
  <si>
    <t>FOV 1m E of limb</t>
  </si>
  <si>
    <t xml:space="preserve">Plato </t>
  </si>
  <si>
    <t>na_48</t>
  </si>
  <si>
    <t>th_49</t>
  </si>
  <si>
    <t>K_52</t>
  </si>
  <si>
    <t>2014 January 10</t>
  </si>
  <si>
    <t>2014 January 11</t>
  </si>
  <si>
    <t>Weather: Clear, T = 4.8 C, RH = 35%</t>
  </si>
  <si>
    <t>North Port: Trm = 15.9 C, RH = 16.7%, Tgas = 48F</t>
  </si>
  <si>
    <t>2014 February 12</t>
  </si>
  <si>
    <t>r</t>
  </si>
  <si>
    <t>rdot</t>
  </si>
  <si>
    <t>/T</t>
  </si>
  <si>
    <t>/L</t>
  </si>
  <si>
    <t>Moon illumination ~ % (waxing gibbous)</t>
  </si>
  <si>
    <t>North Port: Trm = 15.9 C, RH = 20.5%, Tgas = 49.5F</t>
  </si>
  <si>
    <t>Telescope focus = NA, focus &amp; collimated on moon</t>
  </si>
  <si>
    <t>North Port: Trm = 17.3 C, RH ~22%</t>
  </si>
  <si>
    <t>North Port: Trm = 17.7 C, RH ~18%</t>
  </si>
  <si>
    <t>2014 February 15</t>
  </si>
  <si>
    <t>2' FOV; T=16.0 C, RH=17.6%</t>
  </si>
  <si>
    <t>3' FOV; Trm = 15.6 C, RH=14.2%, Tgas = 49 F</t>
  </si>
  <si>
    <t>Trm = 16.4 C, RH = 12.5%; Tgas= 49.5 F</t>
  </si>
  <si>
    <t>Std Config - lamp off ceiling card</t>
  </si>
  <si>
    <t>2014 February 16</t>
  </si>
  <si>
    <t>2014 February 17</t>
  </si>
  <si>
    <t>2014 February 18</t>
  </si>
  <si>
    <t>2014 February 19</t>
  </si>
  <si>
    <t>2014 February 20</t>
  </si>
  <si>
    <t>2014 February 21</t>
  </si>
  <si>
    <t>2014 February 22</t>
  </si>
  <si>
    <t>North Port: Trm=18.7 C, RH~16.2%</t>
  </si>
  <si>
    <t>focus changed to infinity</t>
  </si>
  <si>
    <t>Trm = 16.0 C, RH ~13%</t>
  </si>
  <si>
    <t>Tout = 5.5 C, RH ~17%; winds ~ 20 mph SE</t>
  </si>
  <si>
    <t>40 min E of moon center</t>
  </si>
  <si>
    <t>Focus changed to infinity</t>
  </si>
  <si>
    <t>Trm = 16.8 C, RH = 14.5%</t>
  </si>
  <si>
    <t>Moon center (K)</t>
  </si>
  <si>
    <t xml:space="preserve">Grimaldi limb  </t>
  </si>
  <si>
    <t>3' FOV at limb (E)</t>
  </si>
  <si>
    <t xml:space="preserve">Moon center   </t>
  </si>
  <si>
    <t>Tout = 7.7 C, RH = 17%; winds ~25 mph ENE</t>
  </si>
  <si>
    <t>Trm = 16.7 C, RH = 14.2%</t>
  </si>
  <si>
    <t>2014 January 16</t>
  </si>
  <si>
    <t>2014 January 17</t>
  </si>
  <si>
    <t>North Port: Trm = 15.8 C, RH = 13%</t>
  </si>
  <si>
    <t>Aristarchus limb (E)</t>
  </si>
  <si>
    <t>Moon illumination ~ 87% (waxing gibbous)</t>
  </si>
  <si>
    <t>Moon illumination ~ 99.4% (waning gibbous)</t>
  </si>
  <si>
    <t>North Port: Trm = 16.4 C, RH ~ 14%; Tgas = 51 F</t>
  </si>
  <si>
    <t>Trm = 16.4 C, RH = 14.1%</t>
  </si>
  <si>
    <t>Tout = 7.6 C, RH ~17%; Winds ~10 S</t>
  </si>
  <si>
    <t>Std Config - Lamp off ceiling card</t>
  </si>
  <si>
    <t>Std Config - HC over Entr Aperture</t>
  </si>
  <si>
    <t>Moon Illumination ~ 73%  (waxing gibbous)</t>
  </si>
  <si>
    <t xml:space="preserve">Weather:   T = 9.6 C , RH =9 %,winds ~ 11  mph S, scattered clouds </t>
  </si>
  <si>
    <t>focus at infinity</t>
  </si>
  <si>
    <t>focus at infinity, clouds.</t>
  </si>
  <si>
    <t>Endymion Limb</t>
  </si>
  <si>
    <t>RH~13.5%, T =16.5 C</t>
  </si>
  <si>
    <t>Moon Illumination ~ 64% (waxing gibbous)</t>
  </si>
  <si>
    <t xml:space="preserve">Weather: high Cirrus, 17 mph NW, T = 9.7 C , RH = 20 % </t>
  </si>
  <si>
    <t>Moon  Illumination ~  53 % (waxing gibbous)</t>
  </si>
  <si>
    <t>North Port:  Trm = 16.4 C, RH = 19%</t>
  </si>
  <si>
    <t>Moon Illumination ~ 98%  (waxing gibbous)</t>
  </si>
  <si>
    <t>FOV at 10 s E of crater</t>
  </si>
  <si>
    <t>Moon Ilumination: Full : 99.9 %, Lunar eclipse</t>
  </si>
  <si>
    <t xml:space="preserve">Moon Ilumination ~ 98.7% (waning gibbous) </t>
  </si>
  <si>
    <t xml:space="preserve">Moon Ilumination: 95% (waxing gibbous) </t>
  </si>
  <si>
    <t xml:space="preserve"> Moon Ilumination ~ 89% (waxing gibbous)   </t>
  </si>
  <si>
    <t>Telescope Focus = NA</t>
  </si>
  <si>
    <t>Moon Ilumination: 81% (waxing gibbous)</t>
  </si>
  <si>
    <t>North Port: Trm = 16.1 C, RH = 27.1%</t>
  </si>
  <si>
    <t>Th_Ar HC lamp (Na)</t>
  </si>
  <si>
    <t xml:space="preserve">Langrenus </t>
  </si>
  <si>
    <t>Moon center (Na)</t>
  </si>
  <si>
    <t>na_20</t>
  </si>
  <si>
    <t>Weather: high Clouds, 19.5 mph NW, T = 7.4 C, RH = 44%</t>
  </si>
  <si>
    <t>North Port: Trm = 16.2 C, RH = 29.1%</t>
  </si>
  <si>
    <t xml:space="preserve">&lt;delta p&gt;= -84 from Th(K) tune;  Few scattered clouds, clearing up </t>
  </si>
  <si>
    <t>Trm = 16.0 C, RH = 17.7%; Tgas = 52 F</t>
  </si>
  <si>
    <t>Tout = 7.3 C, RH~19%; Winds 3.4 mph WSW</t>
  </si>
  <si>
    <t>Weather clear</t>
  </si>
  <si>
    <t>40 min W of Moon center</t>
  </si>
  <si>
    <t>40 min E of Moon center</t>
  </si>
  <si>
    <t>FOV at field lens edge (W)</t>
  </si>
  <si>
    <t>Tycho (S)</t>
  </si>
  <si>
    <t>sky_53</t>
  </si>
  <si>
    <t>th_54</t>
  </si>
  <si>
    <t>Weather: Clear – Wind 17 mph NW, T = 9.7 C, RH = 20 %</t>
  </si>
  <si>
    <t>2014 January 12</t>
  </si>
  <si>
    <t>Telescope focus = Readout broken</t>
  </si>
  <si>
    <t>FOV at limb (N)</t>
  </si>
  <si>
    <t>FOV 22s E of Crater</t>
  </si>
  <si>
    <t>Kepler</t>
  </si>
  <si>
    <t xml:space="preserve">Observers:  Oliversen, Kuruppuaratchi </t>
  </si>
  <si>
    <t>2014 February 11</t>
  </si>
  <si>
    <t>Weather: high Cirrus, 17 mph NW, T = 9.7 C, RH = 20%</t>
  </si>
  <si>
    <t>2014 February 9</t>
  </si>
  <si>
    <t>FOV at Field Lens Edge</t>
  </si>
  <si>
    <t>Cleomedes limb (NA)</t>
  </si>
  <si>
    <t>Two 'parallel'  bright streaks in images off the moon.  The streaks rotate with the #1 mirror.</t>
  </si>
  <si>
    <t>The streaks are dark against the moon center continuum.  There are water stains on the</t>
  </si>
  <si>
    <t>Thickening clouds</t>
  </si>
  <si>
    <t>Tout = 7.3 C, RH ~22%; Winds ~17 mph NW</t>
  </si>
  <si>
    <r>
      <t xml:space="preserve">FOV at limb/terminator 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5'36'' from Tycho</t>
    </r>
  </si>
  <si>
    <r>
      <t xml:space="preserve">FOV at limb (N)/terminator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4'17" from Plato</t>
    </r>
  </si>
  <si>
    <t>Trm = 16.0 C, RH ~36%</t>
  </si>
  <si>
    <t>Weather:  Clear</t>
  </si>
  <si>
    <t>Tout = 3.3 C, RH ~17%, Winds~17mph ENE</t>
  </si>
  <si>
    <t>Trm = 16.0 C, RH ~29.8%</t>
  </si>
  <si>
    <t>Moon illumination ~ 93% (waxing gibbous)</t>
  </si>
  <si>
    <t>2014 February 13</t>
  </si>
  <si>
    <t>Moon illumination ~ 97% (waxing gibbous)</t>
  </si>
  <si>
    <t>Tout = 9.3 C, RH ~0.3%, Winds 20 mph N</t>
  </si>
  <si>
    <t>Trm=16.5 C, RH~19.7%</t>
  </si>
  <si>
    <t>2014 February 14</t>
  </si>
  <si>
    <t>FOV 36s E of Crater</t>
  </si>
  <si>
    <t>FOV at field lens edge (E)</t>
  </si>
  <si>
    <t>sky_32</t>
  </si>
  <si>
    <t>Weather: high Cirrus, 25 mph NE, T = 3.1 C, RH = 36%</t>
  </si>
  <si>
    <t>Trm = 16.6 C; RH~20%; Tgas = 50 F</t>
  </si>
  <si>
    <t>Moon illumination ~ 92% (waxing gibbous)</t>
  </si>
  <si>
    <t>comp</t>
  </si>
  <si>
    <t>obj</t>
  </si>
  <si>
    <t xml:space="preserve">Observers: Kuruppuaratchi, Oliversen, Mierkiewicz </t>
  </si>
  <si>
    <t>Grimaldi limb (Na)</t>
  </si>
  <si>
    <t xml:space="preserve">Cleomedes </t>
  </si>
  <si>
    <t xml:space="preserve">Plato   </t>
  </si>
  <si>
    <t xml:space="preserve">Tycho </t>
  </si>
  <si>
    <t xml:space="preserve">Petavius </t>
  </si>
  <si>
    <t>Petavius</t>
  </si>
  <si>
    <t>Weather: Clear, 27.6 mph ENE, T = 0 C, RH = 22%</t>
  </si>
  <si>
    <t>FOV at Field lens edge (E)</t>
  </si>
  <si>
    <t>2' FOV;  Tout = 4.0 C, RH ~25%, Winds~25 mph ENE</t>
  </si>
  <si>
    <t>2014 January 13</t>
  </si>
  <si>
    <t>2014 January 14</t>
  </si>
  <si>
    <t>2014 January 15</t>
  </si>
  <si>
    <t>Clouds passed; &lt;delta p&gt; = -84 from Th(K) tune; 3' FOV</t>
  </si>
  <si>
    <t>&lt;delta p&gt;=-84 from Th(K) tune</t>
  </si>
  <si>
    <t>North Port: Trm ~ 16 C, RH = 13%</t>
  </si>
  <si>
    <t>Weather: Clear, 0 mph ENE, T = 7.2 C, RH = 12%</t>
  </si>
  <si>
    <t xml:space="preserve">Th-Ar HC lamp </t>
  </si>
  <si>
    <t>sky_39</t>
  </si>
  <si>
    <t>sky_47</t>
  </si>
  <si>
    <t>Plato limb (Na)</t>
  </si>
  <si>
    <t xml:space="preserve">Plato limb </t>
  </si>
  <si>
    <t>FOV at Field lens edge (N)</t>
  </si>
  <si>
    <t>FOV at Field lens edge (S)</t>
  </si>
  <si>
    <t>na_55</t>
  </si>
  <si>
    <t>Cleomedes limb</t>
  </si>
  <si>
    <t>Focus at inifinity, Trm = 18.8 C, RH = 25.3%</t>
  </si>
  <si>
    <t>not saved</t>
  </si>
  <si>
    <t>th_35</t>
  </si>
  <si>
    <t>na_36</t>
  </si>
  <si>
    <t>*Re-collimated mirror</t>
  </si>
  <si>
    <t>North Port: Trm = 16.4 C, RH ~ 14%; Tgas = 52 F</t>
  </si>
  <si>
    <t>Weather: light thin clouds to the S &amp; E, 11.5 mph S, T = 9.1 C, RH = 16%</t>
  </si>
  <si>
    <t>Std Config - HC off ceiling card</t>
  </si>
  <si>
    <t>Std Config - reduced ring</t>
  </si>
  <si>
    <t xml:space="preserve">Weather: high Cirrus, 17  mph NW, T = 9.7 C, RH = 20% </t>
  </si>
  <si>
    <t>&lt;delta p&gt;=-84 from Th(K) tune; recolliminated on moon, tweaked #3 mirror</t>
  </si>
  <si>
    <t>Trm = 15.6 C, RH ~11%</t>
  </si>
  <si>
    <t>Tout = 6.7 C, RH ~11%; Winds ~12.6 E</t>
  </si>
  <si>
    <t>Thin clouds coming in</t>
  </si>
  <si>
    <t>2014 January 18</t>
  </si>
  <si>
    <t>2014 January 19</t>
  </si>
  <si>
    <t>Moon illumination ~ 85% (waning gibbous)</t>
  </si>
  <si>
    <t>flat</t>
  </si>
  <si>
    <t>2' FOV - Weather: clouds moving in</t>
  </si>
  <si>
    <t>Light clouds</t>
  </si>
  <si>
    <t>Th_Ar HC lamp (K)</t>
  </si>
  <si>
    <t>*Clouds moving in</t>
  </si>
  <si>
    <t xml:space="preserve">*Clouds moving in </t>
  </si>
  <si>
    <t xml:space="preserve">Th_Ar HC lamp </t>
  </si>
  <si>
    <t>Trm = 15.6 C, RH = 15.7%; Tgas = 52 F</t>
  </si>
  <si>
    <t>Std Config - WL off ceilling card</t>
  </si>
  <si>
    <t>Focus set to infinity - Iris not centered</t>
  </si>
  <si>
    <t>Std Config - WL off ceiling card</t>
  </si>
  <si>
    <t>Mare Iridum</t>
  </si>
  <si>
    <t>Mare Iridum limb (Na)</t>
  </si>
  <si>
    <t>FOV at terminator (N)</t>
  </si>
  <si>
    <t>3' 52" from Mare Iridum</t>
  </si>
  <si>
    <t>Tycho limb (Na)</t>
  </si>
  <si>
    <t>FOV at limb/terminator</t>
  </si>
  <si>
    <t>Gassendi</t>
  </si>
  <si>
    <t>Observers:  Kuruppuaratchi, Oliversen</t>
  </si>
  <si>
    <t>Observers:  Kuruppuaratchi, Mierkiewicz</t>
  </si>
  <si>
    <t>North Port: Trm = 16.5 C, RH = 17.7%</t>
  </si>
  <si>
    <t>Flat_na_01</t>
  </si>
  <si>
    <t>na_29</t>
  </si>
  <si>
    <t>FOV at 1m E of limb</t>
  </si>
  <si>
    <t>FOV at 2m E of limb</t>
  </si>
  <si>
    <t>FOV at 42m E of limb</t>
  </si>
  <si>
    <t>moon_57</t>
  </si>
  <si>
    <t>sky_58</t>
  </si>
  <si>
    <t>40m E of Moon center</t>
  </si>
  <si>
    <t>th_61</t>
  </si>
  <si>
    <t>K HC lamp</t>
  </si>
  <si>
    <t>k_62</t>
  </si>
  <si>
    <t>Observers: Oliversen, Derr</t>
  </si>
  <si>
    <t>Th_Ar lamp (HC) (Na)</t>
  </si>
  <si>
    <t>Th_Ar lamp (HC) (K)</t>
  </si>
  <si>
    <t>Moon Center (K)</t>
  </si>
  <si>
    <t xml:space="preserve">Cleomedes limb   </t>
  </si>
  <si>
    <t>na_33</t>
  </si>
  <si>
    <t>Langrenus (K)</t>
  </si>
  <si>
    <t>FOV at 2'</t>
  </si>
  <si>
    <t>Langrenus (Na)</t>
  </si>
  <si>
    <t>FOV of 2'</t>
  </si>
  <si>
    <t>FOV at 3'</t>
  </si>
  <si>
    <t xml:space="preserve">Weather:clear , T = F , RH = %,winds ~ mph W </t>
  </si>
  <si>
    <t xml:space="preserve">Cleomedes limb </t>
  </si>
  <si>
    <t xml:space="preserve">Moon Center </t>
  </si>
  <si>
    <r>
      <t>changed focus (</t>
    </r>
    <r>
      <rPr>
        <sz val="10"/>
        <rFont val="Calibri"/>
        <family val="2"/>
      </rPr>
      <t>∞</t>
    </r>
    <r>
      <rPr>
        <sz val="10"/>
        <rFont val="Arial"/>
        <family val="2"/>
      </rPr>
      <t>)</t>
    </r>
  </si>
  <si>
    <t>FOV at 28s W of limb</t>
  </si>
  <si>
    <t>FOV at 42s W of limb</t>
  </si>
  <si>
    <t>FOV at 1m W of limb</t>
  </si>
  <si>
    <t>40m E of Center</t>
  </si>
  <si>
    <t>FOV at 2m W of limb</t>
  </si>
  <si>
    <t>FOV 1m W of limb</t>
  </si>
  <si>
    <t xml:space="preserve">Weather: thin high clouds , T =49.5 F , RH = 56%,winds ~ 8 mph NW </t>
  </si>
  <si>
    <t>Aristarchus limb</t>
  </si>
  <si>
    <t>Fov at limb</t>
  </si>
  <si>
    <t>North Port: Trm = 16.4 C, RH = 19%</t>
  </si>
  <si>
    <t>25.3 N</t>
  </si>
  <si>
    <t>B:  Slave</t>
  </si>
  <si>
    <t>Weather: Clear, ~20-25 mph NE, T = 5.6 C, RH = ~ 14%</t>
  </si>
  <si>
    <t>Th-Ar HC lamp (NA)</t>
  </si>
  <si>
    <t>Observers: Oliversen, Derr, Kuruppuaratchi</t>
  </si>
  <si>
    <t>Trm = 16.0 C, RH = 22.8%; Tgas = 52 F</t>
  </si>
  <si>
    <t>Clouds still around</t>
  </si>
  <si>
    <t>2014 February 10</t>
  </si>
  <si>
    <t>&lt;delta p&gt;= -84 from Th(K) tune</t>
  </si>
  <si>
    <t>FOV at 2 arc min from limb</t>
  </si>
  <si>
    <t>System Configuration: Andor 912</t>
  </si>
  <si>
    <t>FITS unsigned 16-bit image</t>
  </si>
  <si>
    <t>Shift Speed = 44.975; Read Rate = 50 kHz; T(camera) = -80 C, water cooled</t>
  </si>
  <si>
    <t>Moon illumination ~ 86% (waxing gibbous)</t>
  </si>
  <si>
    <t>Changed focus</t>
  </si>
  <si>
    <t>Grimaldi limb (K)</t>
  </si>
  <si>
    <t>FOV at limb (E)</t>
  </si>
  <si>
    <t xml:space="preserve">Grimaldi limb </t>
  </si>
  <si>
    <t>40 min W of Central Highlands</t>
  </si>
  <si>
    <t xml:space="preserve">Langrenus limb </t>
  </si>
  <si>
    <t>Th-Ar Hc lamp</t>
  </si>
  <si>
    <t>Trm = 16.4 C; RH = 17.6%;</t>
  </si>
  <si>
    <t>Tout - 8.8 C</t>
  </si>
  <si>
    <t>Observers: Oliversen, Derr,  Mierkiewicz, Kuruppuaratchi</t>
  </si>
  <si>
    <t>Std config</t>
  </si>
  <si>
    <t>T = 9.2 C, H = 24%, wind 33 SSE</t>
  </si>
  <si>
    <t>2014 May 15</t>
  </si>
  <si>
    <t>Observers: Kuruppuaratchi, Freer, Oliversen</t>
  </si>
  <si>
    <t>Trm=18.7 C, RH~16.2%</t>
  </si>
  <si>
    <t>Weather:   T = 58 F , RH = 21%,winds ~20  mph E</t>
  </si>
  <si>
    <t>Trm=18.8 C, RH=15.8%</t>
  </si>
  <si>
    <t>Moon Cleomedes</t>
  </si>
  <si>
    <t>North Port: Trm = 16.4 C, RH = 12.5%; Tgas=49.5 F</t>
  </si>
  <si>
    <t>Moon illumination ~ 96% (waxing gibbous)</t>
  </si>
  <si>
    <t>FOV at 10.5' S of limb</t>
  </si>
  <si>
    <t>th_53</t>
  </si>
  <si>
    <t>na_54</t>
  </si>
  <si>
    <t>Weather: Clear, 25 mph E, T = 8.7 C, RH = 12%</t>
  </si>
  <si>
    <t>Trm=19.3 C, RH=11.3%</t>
  </si>
  <si>
    <t>FOV at 10 sec W of crater</t>
  </si>
  <si>
    <t>Central Highlands</t>
    <phoneticPr fontId="0" type="noConversion"/>
  </si>
  <si>
    <t>Th_Ar HC Lamp</t>
    <phoneticPr fontId="8" type="noConversion"/>
  </si>
  <si>
    <t>sky bkgd</t>
  </si>
  <si>
    <t>lost tracking for last 30 sec</t>
  </si>
  <si>
    <t>RH~21.4 %, Trm18.6 C</t>
  </si>
  <si>
    <t>RH ~21.3%, Trm = 18.6 C</t>
  </si>
  <si>
    <t>RH ~21.2%, Trm = 18.6 C</t>
  </si>
  <si>
    <t>th_40</t>
  </si>
  <si>
    <t>th_41</t>
  </si>
  <si>
    <t>na_42</t>
  </si>
  <si>
    <t xml:space="preserve">Aristarchus limb </t>
  </si>
  <si>
    <t>Std. Config.</t>
  </si>
  <si>
    <t>Trm=18.6C, RH~19.6%</t>
  </si>
  <si>
    <t>Tgas=58 F</t>
  </si>
  <si>
    <t>2014 May 11</t>
  </si>
  <si>
    <t>Trm = 18.6 C, RH ~24.2%</t>
  </si>
  <si>
    <t>Re-collimated and refocused</t>
  </si>
  <si>
    <t>Re-re-collimated</t>
  </si>
  <si>
    <t>Re-re-re-collimated</t>
  </si>
  <si>
    <t>Weather:   T =  55 F , RH = 40  %,winds ~20  mph SE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</si>
  <si>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</si>
  <si>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</si>
  <si>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</si>
  <si>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</si>
  <si>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</si>
  <si>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</si>
  <si>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</si>
  <si>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</si>
  <si>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25.3 S</t>
  </si>
  <si>
    <t>Trm = 18.4 C, RH = 24.1%</t>
  </si>
  <si>
    <t>*Re-collimated</t>
  </si>
  <si>
    <t>na_45</t>
  </si>
  <si>
    <t>Th-Ar lamp</t>
  </si>
  <si>
    <t>Observers: Kuruppuaratchi, Mierkiewicz</t>
  </si>
  <si>
    <t>Trm = 18 C, RH ~15.6%</t>
  </si>
  <si>
    <t>weather: light clouds</t>
  </si>
  <si>
    <t>Weather:   T =  43.5 F , RH = 23  %,winds ~22  mph SW</t>
  </si>
  <si>
    <t>Std Config - HC over Entr Aperture w/ two diffusers 1/2" apart</t>
  </si>
  <si>
    <t>North Port: Trm = 15. C, RH = 11%</t>
  </si>
  <si>
    <t>*Redid tune: PB = 995</t>
  </si>
  <si>
    <t>Weather: few scattered clouds, 3.4 mph WSW, T = 7.1 C, RH = 19%</t>
  </si>
  <si>
    <t>North Port: Trm = 16.0 C, RH = 17%</t>
  </si>
  <si>
    <t>Flat_K_01</t>
  </si>
  <si>
    <t>Flat_K_02</t>
  </si>
  <si>
    <t>k_06</t>
  </si>
  <si>
    <t>Flat_K_03</t>
  </si>
  <si>
    <t>k_07</t>
  </si>
  <si>
    <t>Flat_K_04</t>
  </si>
  <si>
    <t>k_08</t>
  </si>
  <si>
    <t>*Too many clouds.  Data collection terminated.</t>
  </si>
  <si>
    <t>Trm = 15.7 C</t>
  </si>
  <si>
    <t>FOV at 60 sec E of limb</t>
  </si>
  <si>
    <t>2014 January 20</t>
  </si>
  <si>
    <t>Cleomedes limb (Na)</t>
  </si>
  <si>
    <t xml:space="preserve">Copernicus limb </t>
  </si>
  <si>
    <t>Flat_K_06</t>
  </si>
  <si>
    <t>k_10</t>
  </si>
  <si>
    <t>Flat_K_07</t>
  </si>
  <si>
    <t>k_11</t>
  </si>
  <si>
    <t>Flat_K_08</t>
  </si>
  <si>
    <t>Flat_K_09</t>
  </si>
  <si>
    <t>k_14</t>
  </si>
  <si>
    <t>Flat_K_10</t>
  </si>
  <si>
    <t>k_15</t>
  </si>
  <si>
    <t>k_16</t>
  </si>
  <si>
    <t>*Moon is in aperture</t>
  </si>
  <si>
    <t>Langrenus limb (Na)</t>
  </si>
  <si>
    <t>2014 May 19</t>
  </si>
  <si>
    <t>Trm=19.9  C, RH~8.2%</t>
  </si>
  <si>
    <t>Trm=19.9  C, RH~8.6%</t>
  </si>
  <si>
    <t>na_16</t>
  </si>
  <si>
    <t>Trm=20.1  C, RH~12.6%</t>
  </si>
  <si>
    <t>Trm=19.8  C, RH~15.2%</t>
  </si>
  <si>
    <t>10 degrees N of moon center</t>
  </si>
  <si>
    <t>Trm=19.8  C, RH~15.4%</t>
  </si>
  <si>
    <t>FOV at 20s E of crater</t>
  </si>
  <si>
    <t>Weather:  high clouds, S , 21.5 mph, T = 7.2 C, RH = 61%</t>
  </si>
  <si>
    <t>Copernicus (Na)</t>
  </si>
  <si>
    <t>FOV at 60s E of crater</t>
  </si>
  <si>
    <t>FOV at limb (W)</t>
  </si>
  <si>
    <t>FOV at Field lens edge (W)</t>
  </si>
  <si>
    <t>FOV 28s W of limb</t>
  </si>
  <si>
    <t>FOV 42s W of limb</t>
  </si>
  <si>
    <t>FOV 2m W of limb</t>
  </si>
  <si>
    <t xml:space="preserve">Sky Bkgd </t>
  </si>
  <si>
    <t>40m E of center</t>
  </si>
  <si>
    <t>Tgas = 56 F</t>
  </si>
  <si>
    <t>2014 May 14</t>
  </si>
  <si>
    <t>Tgas = 57 F</t>
  </si>
  <si>
    <t>Trm = 18.6 C, RH = 12.2%</t>
  </si>
  <si>
    <t>Weather:   T = 9.7 C , RH = 13%,winds ~40  mph ENE</t>
  </si>
  <si>
    <t>FOV at 40 min W of moon center</t>
  </si>
  <si>
    <t>sky_15</t>
  </si>
  <si>
    <t>th_16</t>
  </si>
  <si>
    <t xml:space="preserve">T=54.7 F, RH~ 22.7%, winds~5mph SE </t>
  </si>
  <si>
    <t>FOV at 10 sec E of crater</t>
  </si>
  <si>
    <t>Grimaldi crater</t>
  </si>
  <si>
    <t>2014 April 18</t>
  </si>
  <si>
    <t>Trm=18.2 C, RH~15.1%</t>
  </si>
  <si>
    <t>CLOUDS!</t>
  </si>
  <si>
    <t>2014 April 19</t>
  </si>
  <si>
    <t xml:space="preserve"> Trm=17.2 C, RH~26.7%</t>
  </si>
  <si>
    <t>K Lamp</t>
  </si>
  <si>
    <t>2014 April 20</t>
  </si>
  <si>
    <t>Trm=17.7 C, RH~ 35.0 %</t>
  </si>
  <si>
    <t>Trm=17.8 C,Rh~15.7%</t>
  </si>
  <si>
    <t>th_51</t>
  </si>
  <si>
    <t>FOV at 2 m E of limb</t>
  </si>
  <si>
    <t>na_53</t>
  </si>
  <si>
    <t>T=9.5 C, Rh~40%,wind: 18 mph WNW</t>
  </si>
  <si>
    <t>th_59</t>
  </si>
  <si>
    <t>na_60</t>
  </si>
  <si>
    <t>sky_34</t>
  </si>
  <si>
    <t>th_37</t>
  </si>
  <si>
    <t>na_39</t>
  </si>
  <si>
    <t>Trm= 17.3 C, RH~ 35.7 %</t>
  </si>
  <si>
    <t>na_61</t>
  </si>
  <si>
    <t>na_62</t>
  </si>
  <si>
    <t>th_63</t>
  </si>
  <si>
    <t>th_64</t>
  </si>
  <si>
    <t>th_65</t>
  </si>
  <si>
    <t>Trm=17.4 C, Rh~ 32.3 %</t>
  </si>
  <si>
    <t>Focus changed. Slight movement in HC lamp.</t>
  </si>
  <si>
    <t>Th_Ar-Na lamps</t>
  </si>
  <si>
    <t>th_na_06</t>
  </si>
  <si>
    <t>mirrors.   Subsequent investigation reveals the water stains strongly glint.  The #1 mirror</t>
  </si>
  <si>
    <t>was stowed facing up in bad weather in December 2013 (by the Germans).</t>
  </si>
  <si>
    <t>Na D2 5890/4 A</t>
  </si>
  <si>
    <t>Grimaldi @ Terminator</t>
  </si>
  <si>
    <t>sky_40</t>
  </si>
  <si>
    <t>FOV 7' N of limb</t>
  </si>
  <si>
    <t>FOV 10.5' S of limb</t>
  </si>
  <si>
    <t>&lt;delta p&gt;= -84 from Th(K) tune; logbook lists F3 fliter</t>
  </si>
  <si>
    <t>Trm = 16.4 C; RH ~19%</t>
  </si>
  <si>
    <t>FOV at terminator: 25s E from crater</t>
  </si>
  <si>
    <t>Clouds</t>
  </si>
  <si>
    <t>Trm = 18.6 C, RH 11.4%</t>
  </si>
  <si>
    <t>FOV at 28 sec E of limb</t>
  </si>
  <si>
    <t>FOV 7' S of limb</t>
  </si>
  <si>
    <t>sky_51</t>
  </si>
  <si>
    <t>th_60</t>
  </si>
  <si>
    <t>Weather: Clear, ~30 mph SE, T = 7.7 C, RH = ~ 14%</t>
  </si>
  <si>
    <t>th_52</t>
  </si>
  <si>
    <t>airmass : 6.25</t>
  </si>
  <si>
    <t>airmass: 6.06</t>
  </si>
  <si>
    <t>FOV at 20 sec W of crater</t>
  </si>
  <si>
    <t>FOV at 30 sec W of limb</t>
  </si>
  <si>
    <t>FOV at 13 sec W of crater</t>
  </si>
  <si>
    <t>FOV at 23 sec W of crater</t>
  </si>
  <si>
    <t>FOV at 33 sec W of crater</t>
  </si>
  <si>
    <t>sky_26</t>
  </si>
  <si>
    <t>Trm =18.8  C, RH=16 %</t>
  </si>
  <si>
    <t>Trm =18.9  C, RH=15.9 %</t>
  </si>
  <si>
    <t>FOV at 10.5' N of limb</t>
  </si>
  <si>
    <t>FOV at limb (S)</t>
  </si>
  <si>
    <t>Trm =18.8  C, RH=15.8 %</t>
  </si>
  <si>
    <t>na_46</t>
  </si>
  <si>
    <t>T = 10.7, RH~20%, 26 mph SE</t>
  </si>
  <si>
    <t>2014 May 16</t>
  </si>
  <si>
    <t>Trm= 19.4 C, RH~14.7%</t>
  </si>
  <si>
    <t>Moon in aperture</t>
  </si>
  <si>
    <t>Weather:   T = 16.6 C , RH = 9%,winds ~  mph NE</t>
  </si>
  <si>
    <t>sky_18</t>
  </si>
  <si>
    <t>Focus at Infinity</t>
  </si>
  <si>
    <t>Clouds in field</t>
  </si>
  <si>
    <t>Trm=19.3  C, RH~10.3%</t>
  </si>
  <si>
    <t>sky_30</t>
  </si>
  <si>
    <t>Trm=19.4  C, RH~10.9%</t>
  </si>
  <si>
    <t xml:space="preserve">RH~21.4%, Trm=18C. Recheck center. </t>
  </si>
  <si>
    <t>2014 May 09</t>
  </si>
  <si>
    <t>2014 May 10</t>
  </si>
  <si>
    <t>Observers: Mierkiewicz, Kuruppuaratchi, Gallant</t>
  </si>
  <si>
    <t>Thin clouds</t>
  </si>
  <si>
    <t xml:space="preserve">Weather:   T =50  F , RH =40 %,winds ~ 5 mph WNW </t>
  </si>
  <si>
    <t>na_21</t>
  </si>
  <si>
    <t>Weather:   T = 56 F , RH =  29%,winds ~5  mph SSW</t>
  </si>
  <si>
    <t>RH~21.7%, Trm=18.6</t>
  </si>
  <si>
    <t>60.4 E</t>
  </si>
  <si>
    <t>Th I (K)</t>
  </si>
  <si>
    <t>Cleomedes</t>
  </si>
  <si>
    <t>55.5 E</t>
  </si>
  <si>
    <t>27.7 N</t>
  </si>
  <si>
    <t>5.6 N</t>
  </si>
  <si>
    <t>Th I (Na)</t>
  </si>
  <si>
    <t>Copernicus</t>
  </si>
  <si>
    <t>20.0 W</t>
  </si>
  <si>
    <t>9.7 N</t>
  </si>
  <si>
    <t>sky_21</t>
  </si>
  <si>
    <t>FOV at 28 s E of limb</t>
  </si>
  <si>
    <t>FOV at 42 s E of limb</t>
  </si>
  <si>
    <t>T=5.4 C, RH ~ 52 %, winds ~ 25 mph NNE</t>
  </si>
  <si>
    <t>T = 49.8 F, RH = 54%, wind 33mph SW</t>
  </si>
  <si>
    <t>2014 May 12</t>
  </si>
  <si>
    <t>HC current = 16 mA (previously 15mA)</t>
  </si>
  <si>
    <t>Std config w/ square mounted diffuser</t>
  </si>
  <si>
    <t>Regular diffuser.</t>
  </si>
  <si>
    <t xml:space="preserve">Weather:clear , T =8.2 C , RH =20 %,winds ~20 mph NE </t>
  </si>
  <si>
    <t>Langrenus limb</t>
  </si>
  <si>
    <t>Bad transparency</t>
  </si>
  <si>
    <t>th_14</t>
  </si>
  <si>
    <t>FOV at Field lens edge (E)Gr</t>
  </si>
  <si>
    <t>Grimaldi limb (E)</t>
  </si>
  <si>
    <t>FOV 2'</t>
  </si>
  <si>
    <t>FOV 3'</t>
  </si>
  <si>
    <t>moon__15</t>
  </si>
  <si>
    <t xml:space="preserve">Moon center </t>
  </si>
  <si>
    <t>*Weather= high, thin clouds</t>
  </si>
  <si>
    <t>Weather=clouds</t>
  </si>
  <si>
    <t>na_44</t>
  </si>
  <si>
    <t>Th-Ar HC lamp (Na)</t>
  </si>
  <si>
    <t>Th-Ar HC lamp (K)</t>
  </si>
  <si>
    <t>Langrenus limb (K)</t>
  </si>
  <si>
    <t>Cleomedes limb (K)</t>
  </si>
  <si>
    <t>FOV at Field lens edge</t>
  </si>
  <si>
    <t>Flat_K_05</t>
  </si>
  <si>
    <t>k_09</t>
  </si>
  <si>
    <t>Trm= 17.2 C, RH~ 12.2%</t>
  </si>
  <si>
    <t>na_49</t>
  </si>
  <si>
    <t>T=8.2 C, RH ~20 %, winds ~ 19.5 mph NE</t>
  </si>
  <si>
    <t>HC lamp in the Na beam!</t>
  </si>
  <si>
    <t>2014 April 16</t>
  </si>
  <si>
    <t>Trm= 18.0, RH ~ 12.8 %</t>
  </si>
  <si>
    <t>2' FOV</t>
  </si>
  <si>
    <t>3' FOV</t>
  </si>
  <si>
    <t>Sky Bkgd (K)</t>
  </si>
  <si>
    <t>40m E of Moon Center</t>
  </si>
  <si>
    <t>Th-Ar HC lamp</t>
  </si>
  <si>
    <t>Moon Center (Na)</t>
  </si>
  <si>
    <t>Weather:cloudy , T = 11.2C, RH = 16%,wind 14 mph WNW</t>
  </si>
  <si>
    <t>th_20</t>
  </si>
  <si>
    <t>sky_27</t>
  </si>
  <si>
    <t>th_28</t>
  </si>
  <si>
    <t>Trm=18.2 C,RH~12.0 %</t>
  </si>
  <si>
    <t>Trm=18.1 C, RH ~12.4 %</t>
  </si>
  <si>
    <t>th_36</t>
  </si>
  <si>
    <t>FOV at 7 m S of limb</t>
  </si>
  <si>
    <t>FOV at 7 m N of limb</t>
  </si>
  <si>
    <t>Weather:   T = 11.3 C , RH = 24%,winds ~33  mph W</t>
  </si>
  <si>
    <t>na_23</t>
  </si>
  <si>
    <t>Tgas=61 F</t>
  </si>
  <si>
    <t>th_01</t>
  </si>
  <si>
    <t>Gassendi (Na)</t>
  </si>
  <si>
    <t>FOV at 40s E of crater</t>
  </si>
  <si>
    <t>Copernicus  (Na)</t>
  </si>
  <si>
    <t>thna_02</t>
  </si>
  <si>
    <t>Tgas=60.5 F</t>
  </si>
  <si>
    <t>Weather:   T = 9.7 C , RH = 21%,winds ~31  mph W</t>
  </si>
  <si>
    <t>Trm=20 C RH~14.8%</t>
  </si>
  <si>
    <t>First exp was 30 sec, re-done</t>
  </si>
  <si>
    <t>Trm = 18.3 C, RH 15.2%</t>
  </si>
  <si>
    <t>T = 49 F, H = 25%, wind 17 mph N</t>
  </si>
  <si>
    <t>Weather:   T =  51 F , RH = 22 %,winds ~10  mph NNW</t>
  </si>
  <si>
    <t>Trm=18.2 C , RH~ 15.2 %</t>
  </si>
  <si>
    <t>Trm = 18.3 C, RH 15.3%</t>
  </si>
  <si>
    <t>FOV at 24 sec E of crater</t>
  </si>
  <si>
    <t>FOV at 38 sec E of crater</t>
  </si>
  <si>
    <t>FOV at 52 sec E of crater</t>
  </si>
  <si>
    <t>Cleomedes Crater</t>
  </si>
  <si>
    <t>sky_16</t>
  </si>
  <si>
    <t>FOV at 40 m W of Moon center</t>
  </si>
  <si>
    <t xml:space="preserve"> Moon Center</t>
  </si>
  <si>
    <t>sky_24</t>
  </si>
  <si>
    <t>Trm=18.1, RH~15.2 %</t>
  </si>
  <si>
    <t>Trm= 17.9 C, RH ~ 15.9 %</t>
  </si>
  <si>
    <t>FOV at 10 m S of limb</t>
  </si>
  <si>
    <t>FOV at 10 m N of limb</t>
  </si>
  <si>
    <t>sky_49</t>
  </si>
  <si>
    <t>th_50</t>
  </si>
  <si>
    <t>Trm=17.6,RH~15.1%</t>
  </si>
  <si>
    <t>moon_56</t>
  </si>
  <si>
    <t>sky_57</t>
  </si>
  <si>
    <t>th_58</t>
  </si>
  <si>
    <t>Tgas=56.5 F</t>
  </si>
  <si>
    <t>Entrance Aperture =  3'</t>
  </si>
  <si>
    <t>Th_Ar HC Lamp</t>
  </si>
  <si>
    <t>40 min E of  center</t>
  </si>
  <si>
    <t>moon_09</t>
  </si>
  <si>
    <t>T = 48.2F, RH~63%, winds~11 mph NW</t>
  </si>
  <si>
    <t>2014 April 21</t>
  </si>
  <si>
    <t>Trm=18.0 C, RH~ 31.6 %</t>
  </si>
  <si>
    <t>K HC Lamp</t>
  </si>
  <si>
    <t>k_12</t>
  </si>
  <si>
    <t>FOV at 42s E of limb</t>
  </si>
  <si>
    <t>Sky Background</t>
  </si>
  <si>
    <t xml:space="preserve">Weather:   T = 54.9 F , RH = 41%,winds ~ 8 mph N </t>
  </si>
  <si>
    <t>Focus at infinity. Movement in Th lamp</t>
  </si>
  <si>
    <t>changed focus</t>
  </si>
  <si>
    <t>40m W of Center</t>
  </si>
  <si>
    <t>40 min E of Center</t>
  </si>
  <si>
    <t>Petavius limb</t>
  </si>
  <si>
    <t>Bkgd Sky</t>
  </si>
  <si>
    <t>Trm=18.8 C, RH~ 27.7 %</t>
  </si>
  <si>
    <t>na_03</t>
  </si>
  <si>
    <t>na_04</t>
  </si>
  <si>
    <t>B chamber driven into oscillation</t>
  </si>
  <si>
    <t>Trm = 18.4 C, RH = 11.3%</t>
  </si>
  <si>
    <t>std config</t>
  </si>
  <si>
    <t>reduced ring; std config</t>
  </si>
  <si>
    <t>FOV at Limb</t>
  </si>
  <si>
    <t>Observers: Oliversen, Spalsbury</t>
  </si>
  <si>
    <t>FOV at 42 sec E of limb</t>
  </si>
  <si>
    <t>Trm = 18.6 C, RH 12.1%</t>
  </si>
  <si>
    <t>Grimaldi limb</t>
  </si>
  <si>
    <t>Trm = 18.6 C, RH 13.2%</t>
  </si>
  <si>
    <t>sky_43</t>
  </si>
  <si>
    <t>Trm = 18.6 C, RH 13.9%</t>
  </si>
  <si>
    <t>th_44</t>
  </si>
  <si>
    <t>sky_50</t>
  </si>
  <si>
    <t>Trm = 18.6 C, RH 14.7%</t>
  </si>
  <si>
    <t>Plato Limb</t>
  </si>
  <si>
    <t>th_21</t>
  </si>
  <si>
    <t>th_22</t>
  </si>
  <si>
    <t>Telescope focus changed. Focus moved down approx 6 inches.</t>
  </si>
  <si>
    <t>moon_25</t>
  </si>
  <si>
    <t>FOV at 42 s W of limb</t>
  </si>
  <si>
    <t>moon_26</t>
  </si>
  <si>
    <t>central highlands</t>
  </si>
  <si>
    <t>sky_29</t>
  </si>
  <si>
    <t>Trm=19.3 C, RH=12%</t>
  </si>
  <si>
    <t>Trm= 19.3 C, RH=12.4%</t>
  </si>
  <si>
    <t>FOV at 7' N of limb</t>
  </si>
  <si>
    <t>FOV at 7' S of limb</t>
  </si>
  <si>
    <t>Not Saved!  Trm =18.8  C, RH=16 %</t>
  </si>
  <si>
    <t>Trm= 19.2  C, RH=13.2%</t>
  </si>
  <si>
    <t>T = 15.2 C, RH~12%, 7 mph NE</t>
  </si>
  <si>
    <t>2014 May 17</t>
  </si>
  <si>
    <t>Trm= 19.4  C, RH~14.6%</t>
  </si>
  <si>
    <t>Stop data collections</t>
  </si>
  <si>
    <t>2014 May 18</t>
  </si>
  <si>
    <t>Trm=19.2  C, RH~7.9%</t>
  </si>
  <si>
    <t>Weather:   T = 15.1 C , RH = 5%,winds ~42  mph W</t>
  </si>
  <si>
    <t>Trm=19.2  C, RH~9.1%</t>
  </si>
  <si>
    <t>th_15</t>
  </si>
  <si>
    <t>RH~22.7%, Trm=18.3</t>
  </si>
  <si>
    <t>FOV at 28 sec W of limb</t>
  </si>
  <si>
    <t>FOV at 42 sec W of limb</t>
  </si>
  <si>
    <t>FOV at 2 min W of limb</t>
  </si>
  <si>
    <t>FOV at 40 min E of moon center</t>
  </si>
  <si>
    <t>sky_17</t>
  </si>
  <si>
    <t>Type</t>
  </si>
  <si>
    <t>Comment #2</t>
  </si>
  <si>
    <t xml:space="preserve">Filters </t>
  </si>
  <si>
    <t>Central highlands</t>
  </si>
  <si>
    <t>sky_37</t>
  </si>
  <si>
    <t>th_38</t>
  </si>
  <si>
    <t>moon_42</t>
  </si>
  <si>
    <t>moon_43</t>
  </si>
  <si>
    <t>sky_45</t>
  </si>
  <si>
    <t>th_46</t>
  </si>
  <si>
    <t>FOV at 40 m E of center</t>
  </si>
  <si>
    <t>Trm=17.6, RH ~20.5 %</t>
  </si>
  <si>
    <t>sky_44</t>
  </si>
  <si>
    <t>Trm=17.5, RH ~ 22.2 %</t>
  </si>
  <si>
    <t>th_45</t>
  </si>
  <si>
    <t>Std config.</t>
  </si>
  <si>
    <t>na_47</t>
  </si>
  <si>
    <t>Aristarchus</t>
  </si>
  <si>
    <t>47.4 W</t>
  </si>
  <si>
    <t>23.7 N</t>
  </si>
  <si>
    <t xml:space="preserve">Weather:clear , T =8.5 C , RH =47 %,winds ~30 mph WNW </t>
  </si>
  <si>
    <t>2014 April 14</t>
  </si>
  <si>
    <t>moon_30</t>
  </si>
  <si>
    <t>moon_31</t>
  </si>
  <si>
    <t>moon_32</t>
  </si>
  <si>
    <t>sky_33</t>
  </si>
  <si>
    <t>th_34</t>
  </si>
  <si>
    <t>Trm=15.4 C, RH=23.8%</t>
  </si>
  <si>
    <t>moon_35</t>
  </si>
  <si>
    <t>Std Config.</t>
  </si>
  <si>
    <t>Moon in aperture.</t>
  </si>
  <si>
    <t>2014 April 15</t>
  </si>
  <si>
    <t>Arcsec</t>
  </si>
  <si>
    <t>Trm= 17.4 C, RH~15.4 %, Tgas = 55 F</t>
  </si>
  <si>
    <t>square mounted diffuser</t>
  </si>
  <si>
    <t>th_39</t>
  </si>
  <si>
    <t>sky_46</t>
  </si>
  <si>
    <t>th_47</t>
  </si>
  <si>
    <t>sky_55</t>
  </si>
  <si>
    <t>Trm=16.5 C, RH~19.6%</t>
  </si>
  <si>
    <t>na_58</t>
  </si>
  <si>
    <t>Focus Changed</t>
  </si>
  <si>
    <t>th_17</t>
  </si>
  <si>
    <t>Trm=17.5 C, Rh~14.4 %</t>
  </si>
  <si>
    <t>Sky bkgd.</t>
  </si>
  <si>
    <t>Trm = 17.7 C, RH = 15.3%</t>
  </si>
  <si>
    <t>sky_22</t>
  </si>
  <si>
    <t>Trm = 17.6 C, RH = 16.2%</t>
  </si>
  <si>
    <t>Plato limb</t>
  </si>
  <si>
    <t>Tycho limb</t>
  </si>
  <si>
    <t>sky_41</t>
  </si>
  <si>
    <t>th_42</t>
  </si>
  <si>
    <t>Trm = 17.6 C, RH = 17%</t>
  </si>
  <si>
    <t>Observers: Oliversen, Mierkiewciz, Kuruppuaratchi, Wilson</t>
  </si>
  <si>
    <t>Focus not changed!</t>
  </si>
  <si>
    <t xml:space="preserve">Weather:clear , T =54.9 F , RH =17.8 %,winds ~12 mph NW </t>
  </si>
  <si>
    <t>Sky Bkgd</t>
  </si>
  <si>
    <t>th_12</t>
  </si>
  <si>
    <t>Trm=18.0, RH ~12.6 %</t>
  </si>
  <si>
    <t>Trm=19.  C, RH~11.6%</t>
  </si>
  <si>
    <t>T=13.5 C  RH~15%  30 MPH WNW</t>
  </si>
  <si>
    <t>Tgas=62 F</t>
  </si>
  <si>
    <t>Trm=20.1  C, RH~9.9%</t>
  </si>
  <si>
    <t>moon center</t>
  </si>
  <si>
    <t>moon_01</t>
  </si>
  <si>
    <t>moon_02</t>
  </si>
  <si>
    <t>Central Highlands</t>
  </si>
  <si>
    <t>moon_08</t>
  </si>
  <si>
    <t>ANDV11321 589.0/0.4nm</t>
  </si>
  <si>
    <t>H-alpha 6563/5.5 A (656.3/0.55 nm)</t>
  </si>
  <si>
    <t>ANDV13296 656.3/0.55nm</t>
  </si>
  <si>
    <t>Th I 7647/5.5 A (K: 764.7/0.55 nm)</t>
  </si>
  <si>
    <t>ANDV13404 764.7/0.55nm</t>
  </si>
  <si>
    <t>top front panel was ajar for entire run</t>
  </si>
  <si>
    <t>Tgas=52 F</t>
  </si>
  <si>
    <t>water cooling pump ON</t>
  </si>
  <si>
    <t>water cooling pump OFF</t>
  </si>
  <si>
    <t>na_06</t>
  </si>
  <si>
    <t>na_07</t>
  </si>
  <si>
    <t>thna_08</t>
  </si>
  <si>
    <t>thna_09</t>
  </si>
  <si>
    <t>thna_10</t>
  </si>
  <si>
    <t>water cooling pump OFF, Trm = 18.6 C, RH = 15.6%</t>
  </si>
  <si>
    <t>Observers: Mierkiewicz, Kuruppuaratchi, Gallant, Oliversen</t>
  </si>
  <si>
    <t>Forgot to save the first time</t>
  </si>
  <si>
    <t>Mars</t>
  </si>
  <si>
    <t>mars_05</t>
  </si>
  <si>
    <t>Mars offset</t>
  </si>
  <si>
    <t>mars_06</t>
  </si>
  <si>
    <t>1 deg N of Mars</t>
  </si>
  <si>
    <t>FOV at 12 s W of crater</t>
  </si>
  <si>
    <t>Langrenus Crater</t>
  </si>
  <si>
    <t>FOV at 20 s W of crater</t>
  </si>
  <si>
    <t>Filter 1</t>
  </si>
  <si>
    <t>Filter 2</t>
  </si>
  <si>
    <t>Field Lens dia = 176 mm</t>
  </si>
  <si>
    <t>&lt;Ycntr&gt;</t>
  </si>
  <si>
    <t>&lt;Xcntr&gt;</t>
  </si>
  <si>
    <t>Cntr X</t>
  </si>
  <si>
    <t>Cntr Y</t>
  </si>
  <si>
    <t>Fabry-Perot (ave)</t>
  </si>
  <si>
    <t xml:space="preserve">Weather:clear , T =52 F , RH =33 %,winds ~ 12mph W </t>
  </si>
  <si>
    <t>Trm=18.2, RH~28.7%</t>
  </si>
  <si>
    <t>FOV at 28 s E of Limb</t>
  </si>
  <si>
    <t>FOV at 42 s E of Limb</t>
  </si>
  <si>
    <t>FOV at 1 m E of Limb</t>
  </si>
  <si>
    <t>Trm=17.6 C,RH~15.1%</t>
  </si>
  <si>
    <t>sky_36</t>
  </si>
  <si>
    <t>Upon leaving,  we noticed high thin clouds</t>
  </si>
  <si>
    <t>Weather: high Cirrus, 15 mph NNW, T = 5.0 C, RH = 45%</t>
  </si>
  <si>
    <t>Langrenus Limb</t>
  </si>
  <si>
    <t xml:space="preserve">Na Gates lamp (shield w/  1" hole) mounted near top of super-structure SE vertical beam &amp; reflected off card in the ceiling. </t>
  </si>
  <si>
    <t>Trm=17.5 C,RH~14.7 %</t>
  </si>
  <si>
    <t>focus changed</t>
  </si>
  <si>
    <t>Trm=18.1 C, RH~18.7%</t>
  </si>
  <si>
    <t>FOV at 28s E of limb</t>
  </si>
  <si>
    <t>moon_44</t>
  </si>
  <si>
    <t>FOV at 38 s E of crater</t>
  </si>
  <si>
    <t>moon_45</t>
  </si>
  <si>
    <t>moon_46</t>
  </si>
  <si>
    <t>FOV at 52 s E of crater</t>
  </si>
  <si>
    <t>moon_47</t>
  </si>
  <si>
    <t>moon_48</t>
  </si>
  <si>
    <t>th_19</t>
  </si>
  <si>
    <t>T=17.8 C, RH~ 31.4%</t>
  </si>
  <si>
    <t>Trm=17.8 C, RH~ 29.9%</t>
  </si>
  <si>
    <t>na_35</t>
  </si>
  <si>
    <t>T=53.4 F , RH~46 %, winds 12 mph NNE</t>
  </si>
  <si>
    <t>2014 April 22</t>
  </si>
  <si>
    <t>T=56 F (pressure tanks)</t>
  </si>
  <si>
    <t>Temp=17.8; RH 15%</t>
  </si>
  <si>
    <t>k_05</t>
  </si>
  <si>
    <t>Tout=6.0 C, RH =5%,wind 12mph NE</t>
  </si>
  <si>
    <t>Na lamp</t>
  </si>
  <si>
    <t>th_02</t>
  </si>
  <si>
    <t>Reduced ring</t>
  </si>
  <si>
    <t>Focus changed</t>
  </si>
  <si>
    <t>moon_05</t>
  </si>
  <si>
    <t>North Port: Trm = 16.3 C, RH = 20.1%</t>
  </si>
  <si>
    <t>moon_06</t>
  </si>
  <si>
    <t>T=17.5; RH 15.8%</t>
  </si>
  <si>
    <t>sky_23</t>
  </si>
  <si>
    <t>na_05</t>
  </si>
  <si>
    <t>th_08</t>
  </si>
  <si>
    <t>th_09</t>
  </si>
  <si>
    <t>th_10</t>
  </si>
  <si>
    <t>k_13</t>
  </si>
  <si>
    <t>Trm=16.3, RH = 20.1%, Tgas = 51 F</t>
  </si>
  <si>
    <t>Trm = 16.1 C, RH = 17.2%</t>
  </si>
  <si>
    <t>Tycho Limb</t>
  </si>
  <si>
    <t>Messala Limb</t>
  </si>
  <si>
    <t>Light clouds near horizon</t>
  </si>
  <si>
    <t>(Primary Å)</t>
  </si>
  <si>
    <t>Comp</t>
  </si>
  <si>
    <t>Na Lamp</t>
  </si>
  <si>
    <t>Notes:</t>
  </si>
  <si>
    <t>Ar I</t>
  </si>
  <si>
    <t>Grimaldi</t>
  </si>
  <si>
    <t>68.3 W</t>
  </si>
  <si>
    <t>5.5 S</t>
  </si>
  <si>
    <t>Na D2</t>
  </si>
  <si>
    <t>Langrenus</t>
  </si>
  <si>
    <t>61.1 E</t>
  </si>
  <si>
    <t>8.9 S</t>
  </si>
  <si>
    <t>T=4.8; RH=34%; wind 25mph NNE</t>
  </si>
  <si>
    <t xml:space="preserve">Weather:   T =58.3  F , RH =36 %,winds ~ 7 mph NNE </t>
  </si>
  <si>
    <t>airmass:5.24</t>
  </si>
  <si>
    <t>airmass:4.74</t>
  </si>
  <si>
    <t>airmass:4.35</t>
  </si>
  <si>
    <t>airmass:4.03</t>
  </si>
  <si>
    <t>airmass:3.68</t>
  </si>
  <si>
    <t>airmass: 3.44</t>
  </si>
  <si>
    <t>airmass: 2.98</t>
  </si>
  <si>
    <t>airmass: 2.62</t>
  </si>
  <si>
    <t>airmass: 2.58</t>
  </si>
  <si>
    <t>airmas: 2.45</t>
  </si>
  <si>
    <t>Dual Etalon Fabry-Perot:  Master (A) = 4 mm; Slave (B) = 1.76 mm</t>
  </si>
  <si>
    <t>F = 30"</t>
  </si>
  <si>
    <t>Image</t>
  </si>
  <si>
    <t>A (torr)</t>
  </si>
  <si>
    <t>B (torr)</t>
  </si>
  <si>
    <t>Comments #1</t>
  </si>
  <si>
    <t>FOV at field lens edge</t>
  </si>
  <si>
    <t>Cleomedes Limb</t>
  </si>
  <si>
    <t>moon_10</t>
  </si>
  <si>
    <t>moon_11</t>
  </si>
  <si>
    <t>Obj</t>
  </si>
  <si>
    <t>moon_12</t>
  </si>
  <si>
    <t>moon_13</t>
  </si>
  <si>
    <t>moon_14</t>
  </si>
  <si>
    <t>moon_15</t>
  </si>
  <si>
    <t>central Highlands</t>
  </si>
  <si>
    <t>Focus at infinity</t>
  </si>
  <si>
    <t xml:space="preserve">Weather: , T = 7.0C, RH =21%, 20wind mph NNE,clear </t>
  </si>
  <si>
    <t>T=17.6; RH=12.1%</t>
  </si>
  <si>
    <t>T=17.8; RH</t>
  </si>
  <si>
    <t>high clouds and high airmass</t>
  </si>
  <si>
    <t>Trm=17.8 C, RH ~16 %</t>
  </si>
  <si>
    <t>sky_28</t>
  </si>
  <si>
    <t>th_29</t>
  </si>
  <si>
    <t>Trm=17.7 C,RH~15.6%</t>
  </si>
  <si>
    <t>Grimaldi Crater</t>
  </si>
  <si>
    <t>FOV at 16 s E of crater</t>
  </si>
  <si>
    <t>Plato crater</t>
  </si>
  <si>
    <t>FOV at 1 min E of limb</t>
  </si>
  <si>
    <t>Moved focus down ~ 6 "</t>
  </si>
  <si>
    <t>30 mph N, mirror shaking slightly</t>
  </si>
  <si>
    <t>Fov at 42 s W of limb</t>
  </si>
  <si>
    <t>sky_38</t>
  </si>
  <si>
    <t>sky_19</t>
  </si>
  <si>
    <t xml:space="preserve">Std Config. </t>
  </si>
  <si>
    <t>FOV at 40 m W of moon center</t>
  </si>
  <si>
    <t>th_32</t>
  </si>
  <si>
    <t>Trm =17.4 C, RH~ 12.6%</t>
  </si>
  <si>
    <t>sky_35</t>
  </si>
  <si>
    <t>FOV at 40 m E of moon center</t>
  </si>
  <si>
    <t>th_48</t>
  </si>
  <si>
    <t>th_24</t>
  </si>
  <si>
    <t>th_25</t>
  </si>
  <si>
    <t>th_27</t>
  </si>
  <si>
    <t>High Cirrus. Data run terminated.</t>
  </si>
  <si>
    <t>Trm=17.7,RH~18.1%,Tgas=56 F</t>
  </si>
  <si>
    <t>Recollimated. Tweak #2.</t>
  </si>
  <si>
    <t>FOV at 42 s W of Limb</t>
  </si>
  <si>
    <t>Weather: High Cirrus over entire sky</t>
  </si>
  <si>
    <t>sky_20</t>
  </si>
  <si>
    <t>Lunar Sodium &amp; Potassium Observations</t>
  </si>
  <si>
    <t>Observers: Oliversen, Kuruppuaratchi</t>
  </si>
  <si>
    <t>Telescope focus = NA</t>
  </si>
  <si>
    <t>Entrance Aperture = 2' &amp; 3'</t>
  </si>
  <si>
    <t>Trm=18.0 C, RH~19%,Tgas</t>
  </si>
  <si>
    <t xml:space="preserve"> Raised thorium source above. </t>
  </si>
  <si>
    <t xml:space="preserve">Focus changed. </t>
  </si>
  <si>
    <t>Focus at infinity.peak intensity is lower.</t>
  </si>
  <si>
    <t xml:space="preserve">Na Gates lamp (shield w/  1" hole) mounted near top of superstructure SE vertical beam &amp; reflected off card in the ceiling (North Port). </t>
  </si>
  <si>
    <t>na_01</t>
  </si>
  <si>
    <t xml:space="preserve"> 01:46</t>
  </si>
  <si>
    <t>na_02</t>
  </si>
  <si>
    <t>Th_Ar HC lamp</t>
  </si>
  <si>
    <t>th_03</t>
  </si>
  <si>
    <t>th_04</t>
  </si>
  <si>
    <t>th_05</t>
  </si>
  <si>
    <t>th_06</t>
  </si>
  <si>
    <t>th_07</t>
  </si>
  <si>
    <t>Focus changed.</t>
  </si>
  <si>
    <t>T = 43 F, RH = 38%, wind 20mph NW</t>
  </si>
  <si>
    <t>2014 May 13</t>
  </si>
  <si>
    <t>Moon Center</t>
  </si>
  <si>
    <t>Observers: Oliversen, Mierkiewicz, Kuruppuaratchi, Wilson</t>
  </si>
  <si>
    <t>moon_03</t>
  </si>
  <si>
    <t>Clouds.</t>
  </si>
  <si>
    <t>moon_04</t>
  </si>
  <si>
    <t>Trm = 18.2 C, RH~ 11 %</t>
  </si>
  <si>
    <t>T= 52.7 F, RH~16.2 %, winds ~17 mph NW</t>
  </si>
  <si>
    <t>Tgas = 58 F</t>
  </si>
  <si>
    <t>2014 April 17</t>
  </si>
  <si>
    <t>Trm= 18.4, RH ~14.2  %</t>
  </si>
  <si>
    <t>3.52 mm</t>
  </si>
  <si>
    <t>Dual Etalon Fabry-Perot:  Master (A) = 4 mm; Slave (B) = 3.52 mm</t>
  </si>
  <si>
    <t>FOV at 28 s W of limb</t>
  </si>
  <si>
    <t>moon_21</t>
  </si>
  <si>
    <t>moon_22</t>
  </si>
  <si>
    <t>FOV at 42 S W of limb</t>
  </si>
  <si>
    <t>moon_23</t>
  </si>
  <si>
    <t>FOV at 1 min W of limb</t>
  </si>
  <si>
    <t>moon_24</t>
  </si>
  <si>
    <t>sky_25</t>
  </si>
  <si>
    <t>40 min E of center</t>
  </si>
  <si>
    <t>Sky Bkd</t>
  </si>
  <si>
    <t>th_26</t>
  </si>
  <si>
    <t>moon_27</t>
  </si>
  <si>
    <t>moon_28</t>
  </si>
  <si>
    <t>moon_29</t>
  </si>
  <si>
    <t>Na Lamp  (warm) turned off after ~10 sec; Aperture covered; Th-Ar HC turned on &amp; center; Cover removed; Th on ~40 sec</t>
  </si>
  <si>
    <t>FOV at 28s W of limb</t>
    <phoneticPr fontId="8" type="noConversion"/>
  </si>
  <si>
    <t>FOV at field lens edge</t>
    <phoneticPr fontId="8" type="noConversion"/>
  </si>
  <si>
    <t>sky_07</t>
  </si>
  <si>
    <t>sky_08</t>
  </si>
  <si>
    <t>sky_09</t>
  </si>
  <si>
    <t>sky_10</t>
  </si>
  <si>
    <t>sky_11</t>
  </si>
  <si>
    <t>Lunar Sodium Observations</t>
  </si>
  <si>
    <t xml:space="preserve"> </t>
  </si>
  <si>
    <t>moon_41</t>
  </si>
  <si>
    <t>sky_42</t>
  </si>
  <si>
    <t>th_43</t>
  </si>
  <si>
    <t>Aristarchus crater</t>
  </si>
  <si>
    <t>FOV at 28 s E of crater</t>
  </si>
  <si>
    <t>sky_06</t>
  </si>
  <si>
    <t>Dec: -5.31, HA: 1</t>
  </si>
  <si>
    <t>Dec: -5.31, HA: 2</t>
  </si>
  <si>
    <t>40min W of center</t>
  </si>
  <si>
    <t>sky_31</t>
  </si>
  <si>
    <t>na_32</t>
  </si>
  <si>
    <t>Temp 7.2 C; RH 30%; winds 12mph W</t>
  </si>
  <si>
    <t>Focus at infinity.; T 18C RH 19.3</t>
  </si>
  <si>
    <t>T=17.9, RH=19.3</t>
  </si>
  <si>
    <t>th_33</t>
  </si>
  <si>
    <t>th_56</t>
  </si>
  <si>
    <t>na_57</t>
  </si>
  <si>
    <t>Trm=15.7 C, RH=19%, Tgas=50 F,</t>
  </si>
  <si>
    <t>Focus at infinity. Wrong b pressure for Thorium.</t>
  </si>
  <si>
    <t>moon_36</t>
  </si>
  <si>
    <t>moon_37</t>
  </si>
  <si>
    <t>Tycho crater</t>
  </si>
  <si>
    <t>moon_38</t>
  </si>
  <si>
    <t>moon_39</t>
  </si>
  <si>
    <t>moon_40</t>
  </si>
  <si>
    <t>f = 30"</t>
  </si>
  <si>
    <t>moon_07</t>
  </si>
  <si>
    <t>th_11</t>
  </si>
  <si>
    <t>Focus at  infinity</t>
  </si>
  <si>
    <t>FOV at 30 s E of crater</t>
  </si>
  <si>
    <t>FOV at 44 s E of crater</t>
  </si>
  <si>
    <t>moon_62</t>
  </si>
  <si>
    <t>moon_63</t>
  </si>
  <si>
    <t>moon_64</t>
  </si>
  <si>
    <t>sky_65</t>
  </si>
  <si>
    <t>th_66</t>
  </si>
  <si>
    <t>th_67</t>
  </si>
  <si>
    <t>na_68</t>
  </si>
  <si>
    <t>Trm=16.2 C, RH= 21.7%</t>
  </si>
  <si>
    <t>f = 750 mm</t>
  </si>
  <si>
    <t>f = 308 mm</t>
  </si>
  <si>
    <t>f = 200 mm</t>
  </si>
  <si>
    <t>Entrance Aperture = 3'</t>
  </si>
  <si>
    <t>d = 6"</t>
  </si>
  <si>
    <t>d = 50.8 mm</t>
  </si>
  <si>
    <t>d = 59 mm</t>
  </si>
  <si>
    <t>f/4</t>
  </si>
  <si>
    <t>Th I</t>
  </si>
  <si>
    <t>Tycho</t>
  </si>
  <si>
    <t>40 min W of center</t>
  </si>
  <si>
    <t>th_30</t>
  </si>
  <si>
    <t>moon_33</t>
  </si>
  <si>
    <t>moon_34</t>
  </si>
  <si>
    <t>T=54F (pressure tanks); T=17.3; RH=18.3%</t>
  </si>
  <si>
    <t>CCD camera lens</t>
  </si>
  <si>
    <t>Fabry-Perot</t>
  </si>
  <si>
    <t>A: Master</t>
  </si>
  <si>
    <t>4.00 mm</t>
  </si>
  <si>
    <t>B: Slave</t>
  </si>
  <si>
    <t>1.76 mm</t>
  </si>
  <si>
    <t>Andover: 50 mm dia,  2 cavity</t>
  </si>
  <si>
    <t>11.1 W</t>
  </si>
  <si>
    <t>43.4 S</t>
  </si>
  <si>
    <t>Taruntius</t>
  </si>
  <si>
    <t>46.5 E</t>
  </si>
  <si>
    <t>5.6N</t>
  </si>
  <si>
    <t>Telescope lens</t>
  </si>
  <si>
    <t>Field lens</t>
  </si>
  <si>
    <t>FP collimator</t>
  </si>
  <si>
    <t>FOV at limb</t>
  </si>
  <si>
    <t>NSO - McMath-Pierce Telescope Main at North Port</t>
  </si>
  <si>
    <t>L1</t>
  </si>
  <si>
    <t>L2</t>
  </si>
  <si>
    <t>L3</t>
  </si>
  <si>
    <t>L4</t>
  </si>
  <si>
    <t>Telescope focus changed.</t>
  </si>
  <si>
    <t>delta_P taken from Feb 16</t>
  </si>
  <si>
    <t>Trm=18.6 C, RH~21.4%</t>
  </si>
  <si>
    <t>Moon center</t>
  </si>
  <si>
    <t>sky_05</t>
  </si>
  <si>
    <t>Dec: -5.31, HA: 0</t>
  </si>
  <si>
    <t>delta P = -86 torr from Th(K) B pressre; Consistent with previous delta P differences for Th(K) and K (-83 to -87)</t>
  </si>
  <si>
    <t>check</t>
  </si>
  <si>
    <t>this</t>
  </si>
  <si>
    <t>out</t>
  </si>
  <si>
    <t>Looks like taken with wrong filter</t>
  </si>
  <si>
    <t xml:space="preserve">Focus at infinity;   airmass:3.14, </t>
  </si>
  <si>
    <t>Weather: , T = 10.7C, RH = 21%, Winds = 26.4 mph</t>
  </si>
  <si>
    <t>th_23</t>
  </si>
  <si>
    <t>sky_12</t>
  </si>
  <si>
    <t>moon_49</t>
  </si>
  <si>
    <t>moon_50</t>
  </si>
  <si>
    <t>moon_51</t>
  </si>
  <si>
    <t>moon_52</t>
  </si>
  <si>
    <t>moon_53</t>
  </si>
  <si>
    <t>sky_54</t>
  </si>
  <si>
    <t>th_55</t>
  </si>
  <si>
    <t>moon_14</t>
    <phoneticPr fontId="8" type="noConversion"/>
  </si>
  <si>
    <t>moon_61</t>
  </si>
  <si>
    <t>FOV at 1 m W of limb</t>
  </si>
  <si>
    <t>FOV at 1 m E of limb</t>
  </si>
  <si>
    <t>th_31</t>
  </si>
  <si>
    <t xml:space="preserve">Telescope focus =NA </t>
  </si>
  <si>
    <t>NA lamp</t>
  </si>
  <si>
    <t>Weather: Clear, 5 mph E, T = 12.8 C, RH = 14%</t>
  </si>
  <si>
    <t>FOV at 42 sec W of limb</t>
    <phoneticPr fontId="8" type="noConversion"/>
  </si>
  <si>
    <t>FOV at Field lens edge</t>
    <phoneticPr fontId="8" type="noConversion"/>
  </si>
  <si>
    <t>th_18</t>
  </si>
  <si>
    <t>Sky bkgd</t>
  </si>
  <si>
    <t>Trm =17.6, RH ~19.6 %</t>
  </si>
  <si>
    <t>Trm= 18.0 C, RH~25.4 %, Tgas = 56 F</t>
  </si>
  <si>
    <t>40 mins E of Moon center</t>
  </si>
  <si>
    <t>Telescope collimation adjusted</t>
  </si>
  <si>
    <t>B pres = Th (K) B pres minus 84.  Delta P from previous Th(K) and K tunes (typically -83 to -87)</t>
  </si>
  <si>
    <t>Tgas = 54 F,Trm =17.3 C , RH ~22%</t>
  </si>
  <si>
    <t>Grimaldi Limb</t>
  </si>
  <si>
    <t>Aristarchus Limb</t>
  </si>
  <si>
    <t>th_13</t>
  </si>
  <si>
    <t>FOV at 28 s W of Limb</t>
  </si>
  <si>
    <t>North Port: Trm = 15.5 C, RH = 13%</t>
  </si>
  <si>
    <t>moon_54</t>
  </si>
  <si>
    <t>moon_55</t>
  </si>
  <si>
    <t>sky_56</t>
  </si>
  <si>
    <t>th_57</t>
  </si>
  <si>
    <t>moon_58</t>
  </si>
  <si>
    <t xml:space="preserve">Weather:T=9.3 C, RH = 14 %, wind 25mph NNE,thin Cirrus/clear </t>
  </si>
  <si>
    <t>Aristarchus Crater</t>
  </si>
  <si>
    <t>moon_59</t>
  </si>
  <si>
    <t>moon_60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</si>
  <si>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</si>
  <si>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</si>
  <si>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</si>
  <si>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</si>
  <si>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</si>
  <si>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</si>
  <si>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</si>
  <si>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</si>
  <si>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</si>
  <si>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</si>
  <si>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</si>
  <si>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New</t>
  </si>
  <si>
    <t>Andover: 50 mm dia,  3 cavity</t>
  </si>
  <si>
    <t>H-alpha 6567/20 A</t>
  </si>
  <si>
    <t>Barr : 50 mm dia</t>
  </si>
  <si>
    <t>Weather: , T = 21.2C, RH = %</t>
  </si>
  <si>
    <t>Entrance Aperture = 2 &amp; 3'</t>
  </si>
  <si>
    <t>Na D2 5890/4 A (589.0/0.4 nm)</t>
  </si>
  <si>
    <t>Old</t>
  </si>
  <si>
    <t>Na D2 5890/3 A (589.0/0.3 nm/50D)</t>
  </si>
  <si>
    <t>K D1 7699/5 A (769.9/0.55 nm)</t>
  </si>
  <si>
    <t>ANDV 13173 769.9/0.55nm</t>
  </si>
  <si>
    <t>Na D1 5890/4 A</t>
  </si>
  <si>
    <t>Th I 7647/5.5 A</t>
  </si>
  <si>
    <t>K D1 7699/5 A</t>
  </si>
  <si>
    <t>moon_16</t>
  </si>
  <si>
    <t>moon_17</t>
  </si>
  <si>
    <t>moon_18</t>
  </si>
  <si>
    <t>moon_19</t>
  </si>
  <si>
    <t>moon_20</t>
  </si>
  <si>
    <t>FOV at 10.5' N of limb</t>
    <phoneticPr fontId="8" type="noConversion"/>
  </si>
  <si>
    <t>FOV at 10.5' S of limb</t>
    <phoneticPr fontId="8" type="noConversion"/>
  </si>
  <si>
    <t>FOV at 30s E of Crater</t>
    <phoneticPr fontId="8" type="noConversion"/>
  </si>
  <si>
    <t>FOV at 44s E of Crater</t>
    <phoneticPr fontId="8" type="noConversion"/>
  </si>
  <si>
    <t>FOV on mare iridum</t>
    <phoneticPr fontId="8" type="noConversion"/>
  </si>
  <si>
    <t>Moon Center</t>
    <phoneticPr fontId="8" type="noConversion"/>
  </si>
  <si>
    <t>FOV at 22s E of Crater</t>
    <phoneticPr fontId="8" type="noConversion"/>
  </si>
  <si>
    <t>FOV at 36s E of Crater</t>
    <phoneticPr fontId="8" type="noConversion"/>
  </si>
  <si>
    <t>FOV at 50s E of Crater</t>
    <phoneticPr fontId="8" type="noConversion"/>
  </si>
  <si>
    <t>FOV at 10s E of Crater</t>
    <phoneticPr fontId="8" type="noConversion"/>
  </si>
  <si>
    <t>FOV at 24s E of Crater</t>
    <phoneticPr fontId="8" type="noConversion"/>
  </si>
  <si>
    <t>FOV at limb</t>
    <phoneticPr fontId="8" type="noConversion"/>
  </si>
  <si>
    <t>petavius limb (Na)</t>
  </si>
</sst>
</file>

<file path=xl/styles.xml><?xml version="1.0" encoding="utf-8"?>
<styleSheet xmlns="http://schemas.openxmlformats.org/spreadsheetml/2006/main">
  <numFmts count="18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5" formatCode="#,###,###,##0.000000"/>
    <numFmt numFmtId="166" formatCode="#,###,###,##0.0000000"/>
    <numFmt numFmtId="167" formatCode="#,###,###,##0.00000000"/>
    <numFmt numFmtId="168" formatCode="0.000"/>
    <numFmt numFmtId="169" formatCode="hh:mm:ss\ AM/PM"/>
    <numFmt numFmtId="170" formatCode="0.0"/>
    <numFmt numFmtId="171" formatCode="#,##0.0"/>
    <numFmt numFmtId="172" formatCode="#,###,###,##0"/>
    <numFmt numFmtId="173" formatCode="#,###,###,##0.0"/>
    <numFmt numFmtId="174" formatCode="#,###,###,##0.00"/>
    <numFmt numFmtId="175" formatCode="#,###,###,##0.000"/>
    <numFmt numFmtId="176" formatCode="#,###,###,##0.0000"/>
    <numFmt numFmtId="177" formatCode="#,###,###,##0.00000"/>
    <numFmt numFmtId="178" formatCode="#,###,###,##0.000000000"/>
  </numFmts>
  <fonts count="13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8"/>
      <name val="Verdana"/>
    </font>
    <font>
      <sz val="10"/>
      <color indexed="12"/>
      <name val="Arial"/>
    </font>
    <font>
      <sz val="10"/>
      <color indexed="10"/>
      <name val="Arial"/>
      <family val="2"/>
    </font>
    <font>
      <sz val="10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70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20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wrapText="1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 applyAlignment="1">
      <alignment vertical="center" wrapText="1"/>
    </xf>
    <xf numFmtId="20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20" fontId="0" fillId="0" borderId="0" xfId="0" applyNumberFormat="1" applyAlignment="1">
      <alignment vertical="center" wrapText="1"/>
    </xf>
    <xf numFmtId="2" fontId="0" fillId="0" borderId="0" xfId="0" applyNumberFormat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20" fontId="0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Border="1" applyAlignme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168" fontId="3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0" fontId="0" fillId="0" borderId="0" xfId="0" applyNumberForma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9" fillId="0" borderId="0" xfId="0" applyFont="1"/>
    <xf numFmtId="170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68" fontId="0" fillId="0" borderId="0" xfId="0" applyNumberFormat="1" applyFont="1" applyAlignment="1">
      <alignment horizontal="left" vertical="center"/>
    </xf>
    <xf numFmtId="171" fontId="0" fillId="0" borderId="0" xfId="0" applyNumberFormat="1" applyFont="1" applyBorder="1" applyAlignment="1">
      <alignment horizontal="center" vertical="center"/>
    </xf>
    <xf numFmtId="170" fontId="0" fillId="0" borderId="0" xfId="0" applyNumberFormat="1" applyFont="1" applyBorder="1" applyAlignment="1">
      <alignment horizontal="center" vertical="center"/>
    </xf>
    <xf numFmtId="170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wrapText="1"/>
    </xf>
    <xf numFmtId="2" fontId="0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1" fontId="7" fillId="0" borderId="0" xfId="0" applyNumberFormat="1" applyFont="1" applyAlignment="1">
      <alignment horizontal="center" vertical="center"/>
    </xf>
    <xf numFmtId="171" fontId="9" fillId="0" borderId="0" xfId="0" applyNumberFormat="1" applyFont="1" applyAlignment="1">
      <alignment horizontal="center" vertical="center"/>
    </xf>
    <xf numFmtId="171" fontId="0" fillId="0" borderId="0" xfId="0" applyNumberFormat="1" applyFont="1" applyAlignment="1">
      <alignment horizontal="center" vertical="center"/>
    </xf>
    <xf numFmtId="170" fontId="0" fillId="0" borderId="0" xfId="0" applyNumberFormat="1" applyAlignment="1">
      <alignment vertical="center"/>
    </xf>
    <xf numFmtId="170" fontId="0" fillId="0" borderId="0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0" fontId="10" fillId="0" borderId="0" xfId="0" applyFont="1" applyAlignment="1">
      <alignment vertical="center" wrapText="1"/>
    </xf>
    <xf numFmtId="2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Fill="1" applyBorder="1" applyAlignment="1">
      <alignment vertical="center" wrapText="1"/>
    </xf>
    <xf numFmtId="0" fontId="3" fillId="0" borderId="0" xfId="0" applyFont="1" applyAlignment="1">
      <alignment horizontal="right"/>
    </xf>
    <xf numFmtId="17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/>
    </xf>
    <xf numFmtId="170" fontId="0" fillId="0" borderId="0" xfId="0" applyNumberFormat="1" applyAlignment="1">
      <alignment horizontal="left" vertical="center"/>
    </xf>
    <xf numFmtId="170" fontId="2" fillId="0" borderId="0" xfId="0" applyNumberFormat="1" applyFont="1" applyAlignment="1">
      <alignment vertical="center"/>
    </xf>
    <xf numFmtId="168" fontId="0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vertic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Border="1" applyAlignment="1">
      <alignment horizontal="left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70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/>
    </xf>
    <xf numFmtId="17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0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" fontId="0" fillId="0" borderId="0" xfId="0" applyNumberFormat="1"/>
    <xf numFmtId="1" fontId="2" fillId="0" borderId="0" xfId="0" applyNumberFormat="1" applyFont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168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/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170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/>
    <xf numFmtId="170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170" fontId="2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  <xf numFmtId="172" fontId="0" fillId="0" borderId="0" xfId="0" applyNumberFormat="true">
      <alignment horizontal="center"/>
    </xf>
    <xf numFmtId="173" fontId="0" fillId="0" borderId="0" xfId="0" applyNumberFormat="true">
      <alignment horizontal="center"/>
    </xf>
    <xf numFmtId="174" fontId="0" fillId="0" borderId="0" xfId="0" applyNumberFormat="true">
      <alignment horizontal="center"/>
    </xf>
    <xf numFmtId="175" fontId="0" fillId="0" borderId="0" xfId="0" applyNumberFormat="true">
      <alignment horizontal="center"/>
    </xf>
    <xf numFmtId="176" fontId="0" fillId="0" borderId="0" xfId="0" applyNumberFormat="true">
      <alignment horizontal="center"/>
    </xf>
    <xf numFmtId="177" fontId="0" fillId="0" borderId="0" xfId="0" applyNumberFormat="true">
      <alignment horizontal="center"/>
    </xf>
    <xf numFmtId="165" fontId="0" fillId="0" borderId="0" xfId="0" applyNumberFormat="true">
      <alignment horizontal="center"/>
    </xf>
    <xf numFmtId="166" fontId="0" fillId="0" borderId="0" xfId="0" applyNumberFormat="true">
      <alignment horizontal="center"/>
    </xf>
    <xf numFmtId="167" fontId="0" fillId="0" borderId="0" xfId="0" applyNumberFormat="true">
      <alignment horizontal="center"/>
    </xf>
    <xf numFmtId="178" fontId="0" fillId="0" borderId="0" xfId="0" applyNumberFormat="true">
      <alignment horizontal="center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5" Target="worksheets/sheet25.xml" Type="http://schemas.openxmlformats.org/officeDocument/2006/relationships/worksheet"/>
<Relationship Id="rId26" Target="worksheets/sheet26.xml" Type="http://schemas.openxmlformats.org/officeDocument/2006/relationships/worksheet"/>
<Relationship Id="rId27" Target="worksheets/sheet27.xml" Type="http://schemas.openxmlformats.org/officeDocument/2006/relationships/worksheet"/>
<Relationship Id="rId28" Target="worksheets/sheet28.xml" Type="http://schemas.openxmlformats.org/officeDocument/2006/relationships/worksheet"/>
<Relationship Id="rId29" Target="worksheets/sheet29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30.xml" Type="http://schemas.openxmlformats.org/officeDocument/2006/relationships/worksheet"/>
<Relationship Id="rId31" Target="worksheets/sheet31.xml" Type="http://schemas.openxmlformats.org/officeDocument/2006/relationships/worksheet"/>
<Relationship Id="rId32" Target="worksheets/sheet32.xml" Type="http://schemas.openxmlformats.org/officeDocument/2006/relationships/worksheet"/>
<Relationship Id="rId33" Target="worksheets/sheet33.xml" Type="http://schemas.openxmlformats.org/officeDocument/2006/relationships/worksheet"/>
<Relationship Id="rId34" Target="worksheets/sheet34.xml" Type="http://schemas.openxmlformats.org/officeDocument/2006/relationships/worksheet"/>
<Relationship Id="rId35" Target="worksheets/sheet35.xml" Type="http://schemas.openxmlformats.org/officeDocument/2006/relationships/worksheet"/>
<Relationship Id="rId36" Target="worksheets/sheet36.xml" Type="http://schemas.openxmlformats.org/officeDocument/2006/relationships/worksheet"/>
<Relationship Id="rId37" Target="worksheets/sheet37.xml" Type="http://schemas.openxmlformats.org/officeDocument/2006/relationships/worksheet"/>
<Relationship Id="rId38" Target="worksheets/sheet38.xml" Type="http://schemas.openxmlformats.org/officeDocument/2006/relationships/worksheet"/>
<Relationship Id="rId39" Target="worksheets/sheet39.xml" Type="http://schemas.openxmlformats.org/officeDocument/2006/relationships/worksheet"/>
<Relationship Id="rId4" Target="worksheets/sheet4.xml" Type="http://schemas.openxmlformats.org/officeDocument/2006/relationships/worksheet"/>
<Relationship Id="rId40" Target="worksheets/sheet40.xml" Type="http://schemas.openxmlformats.org/officeDocument/2006/relationships/worksheet"/>
<Relationship Id="rId41" Target="worksheets/sheet41.xml" Type="http://schemas.openxmlformats.org/officeDocument/2006/relationships/worksheet"/>
<Relationship Id="rId42" Target="worksheets/sheet42.xml" Type="http://schemas.openxmlformats.org/officeDocument/2006/relationships/worksheet"/>
<Relationship Id="rId43" Target="worksheets/sheet43.xml" Type="http://schemas.openxmlformats.org/officeDocument/2006/relationships/worksheet"/>
<Relationship Id="rId44" Target="worksheets/sheet44.xml" Type="http://schemas.openxmlformats.org/officeDocument/2006/relationships/worksheet"/>
<Relationship Id="rId45" Target="worksheets/sheet45.xml" Type="http://schemas.openxmlformats.org/officeDocument/2006/relationships/worksheet"/>
<Relationship Id="rId46" Target="worksheets/sheet46.xml" Type="http://schemas.openxmlformats.org/officeDocument/2006/relationships/worksheet"/>
<Relationship Id="rId47" Target="worksheets/sheet47.xml" Type="http://schemas.openxmlformats.org/officeDocument/2006/relationships/worksheet"/>
<Relationship Id="rId48" Target="worksheets/sheet48.xml" Type="http://schemas.openxmlformats.org/officeDocument/2006/relationships/worksheet"/>
<Relationship Id="rId49" Target="worksheets/sheet49.xml" Type="http://schemas.openxmlformats.org/officeDocument/2006/relationships/worksheet"/>
<Relationship Id="rId5" Target="worksheets/sheet5.xml" Type="http://schemas.openxmlformats.org/officeDocument/2006/relationships/worksheet"/>
<Relationship Id="rId50" Target="worksheets/sheet50.xml" Type="http://schemas.openxmlformats.org/officeDocument/2006/relationships/worksheet"/>
<Relationship Id="rId51" Target="worksheets/sheet51.xml" Type="http://schemas.openxmlformats.org/officeDocument/2006/relationships/worksheet"/>
<Relationship Id="rId52" Target="worksheets/sheet52.xml" Type="http://schemas.openxmlformats.org/officeDocument/2006/relationships/worksheet"/>
<Relationship Id="rId53" Target="worksheets/sheet53.xml" Type="http://schemas.openxmlformats.org/officeDocument/2006/relationships/worksheet"/>
<Relationship Id="rId54" Target="theme/theme1.xml" Type="http://schemas.openxmlformats.org/officeDocument/2006/relationships/theme"/>
<Relationship Id="rId55" Target="styles.xml" Type="http://schemas.openxmlformats.org/officeDocument/2006/relationships/styles"/>
<Relationship Id="rId56" Target="sharedStrings.xml" Type="http://schemas.openxmlformats.org/officeDocument/2006/relationships/sharedStrings"/>
<Relationship Id="rId57" Target="calcChain.xml" Type="http://schemas.openxmlformats.org/officeDocument/2006/relationships/calcChain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2"/>
  <sheetViews>
    <sheetView topLeftCell="R10" workbookViewId="0">
      <selection activeCell="N25" sqref="N25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211" width="10.6640625" collapsed="true"/>
    <col min="4" max="4" customWidth="true" style="209" width="10.6640625" collapsed="true"/>
    <col min="5" max="5" customWidth="true" style="211" width="6.6640625" collapsed="true"/>
    <col min="6" max="6" customWidth="true" style="211" width="15.6640625" collapsed="true"/>
    <col min="7" max="8" customWidth="true" style="209" width="7.6640625" collapsed="true"/>
    <col min="9" max="9" customWidth="true" width="30.6640625" collapsed="true"/>
    <col min="10" max="10" customWidth="true" style="211" width="7.6640625" collapsed="true"/>
    <col min="11" max="11" customWidth="true" style="211" width="6.6640625" collapsed="true"/>
    <col min="12" max="12" customWidth="true" style="209" width="7.6640625" collapsed="true"/>
    <col min="13" max="13" customWidth="true" width="13.6640625" collapsed="true"/>
    <col min="14" max="14" customWidth="true" width="30.6640625" collapsed="true"/>
    <col min="15" max="16" customWidth="true" style="209" width="9.6640625" collapsed="true"/>
    <col min="17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211"/>
      <c r="P1" s="211"/>
      <c r="Q1" s="100"/>
      <c r="R1" s="100"/>
    </row>
    <row r="2" spans="1:39" ht="15">
      <c r="A2" s="41"/>
      <c r="B2" s="4"/>
      <c r="C2" s="83"/>
      <c r="D2" s="42"/>
      <c r="E2" s="83"/>
      <c r="F2" s="83"/>
      <c r="G2" s="83"/>
      <c r="H2" s="83"/>
      <c r="I2" s="40"/>
      <c r="N2" s="75"/>
      <c r="O2" s="211"/>
      <c r="P2" s="211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211"/>
      <c r="P3" s="211"/>
      <c r="R3" s="151"/>
    </row>
    <row r="4" spans="1:39">
      <c r="A4" s="3" t="s">
        <v>257</v>
      </c>
      <c r="B4" s="3"/>
      <c r="C4" s="206"/>
      <c r="D4" s="43"/>
      <c r="E4" s="206"/>
      <c r="F4" s="621" t="s">
        <v>453</v>
      </c>
      <c r="G4" s="621"/>
      <c r="H4" s="621"/>
      <c r="I4" s="621"/>
      <c r="K4" s="217" t="s">
        <v>490</v>
      </c>
      <c r="L4" s="208"/>
      <c r="M4" s="152"/>
      <c r="N4" s="152"/>
      <c r="O4" s="211"/>
      <c r="P4" s="211"/>
      <c r="R4" s="151"/>
    </row>
    <row r="5" spans="1:39">
      <c r="A5" s="627"/>
      <c r="B5" s="627"/>
      <c r="C5" s="627"/>
      <c r="D5" s="627"/>
      <c r="E5" s="627"/>
      <c r="F5" s="621" t="s">
        <v>259</v>
      </c>
      <c r="G5" s="621"/>
      <c r="H5" s="621"/>
      <c r="I5" s="621"/>
      <c r="K5" s="217" t="s">
        <v>489</v>
      </c>
      <c r="L5" s="208"/>
      <c r="M5" s="152"/>
      <c r="N5" s="152"/>
      <c r="O5" s="211"/>
      <c r="P5" s="211"/>
      <c r="R5" s="151"/>
    </row>
    <row r="6" spans="1:39">
      <c r="A6" s="67" t="s">
        <v>1211</v>
      </c>
      <c r="B6" s="212" t="s">
        <v>1212</v>
      </c>
      <c r="C6" s="206" t="s">
        <v>1213</v>
      </c>
      <c r="D6" s="43" t="s">
        <v>1214</v>
      </c>
      <c r="E6" s="206"/>
      <c r="F6" s="624" t="s">
        <v>266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51"/>
      <c r="R6" s="151"/>
    </row>
    <row r="7" spans="1:39" ht="12.75" customHeight="1">
      <c r="A7" s="67" t="s">
        <v>1165</v>
      </c>
      <c r="B7" s="212" t="s">
        <v>1179</v>
      </c>
      <c r="C7" s="206" t="s">
        <v>1180</v>
      </c>
      <c r="D7" s="43" t="s">
        <v>1181</v>
      </c>
      <c r="E7" s="206"/>
      <c r="F7" s="624" t="s">
        <v>260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51"/>
      <c r="R7" s="151"/>
    </row>
    <row r="8" spans="1:39" ht="12.75" customHeight="1">
      <c r="A8" s="28" t="s">
        <v>1183</v>
      </c>
      <c r="B8" s="28" t="s">
        <v>1184</v>
      </c>
      <c r="C8" s="206" t="s">
        <v>1185</v>
      </c>
      <c r="D8" s="148" t="s">
        <v>1186</v>
      </c>
      <c r="E8" s="19"/>
      <c r="F8" s="621" t="s">
        <v>268</v>
      </c>
      <c r="G8" s="621"/>
      <c r="H8" s="621"/>
      <c r="I8" s="621"/>
      <c r="J8" s="206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28"/>
      <c r="B9" s="28"/>
      <c r="C9" s="206"/>
      <c r="D9" s="148"/>
      <c r="E9" s="19"/>
      <c r="F9" s="621" t="s">
        <v>1182</v>
      </c>
      <c r="G9" s="621"/>
      <c r="H9" s="621"/>
      <c r="I9" s="621"/>
      <c r="J9" s="206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>
      <c r="A10" s="28"/>
      <c r="B10" s="28"/>
      <c r="C10" s="206"/>
      <c r="D10" s="148"/>
      <c r="E10" s="19"/>
      <c r="F10" s="210"/>
      <c r="G10" s="207"/>
      <c r="H10" s="207"/>
      <c r="I10" s="207"/>
      <c r="J10" s="206"/>
      <c r="K10" s="206"/>
      <c r="L10" s="212"/>
      <c r="N10" s="75"/>
      <c r="O10" s="211"/>
      <c r="P10" s="211"/>
      <c r="Q10" s="100"/>
      <c r="R10" s="100"/>
    </row>
    <row r="11" spans="1:39" s="560" customFormat="1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0.18055555555555555</v>
      </c>
      <c r="D14" s="38">
        <v>0</v>
      </c>
      <c r="E14" s="211">
        <v>10</v>
      </c>
      <c r="F14" s="213" t="s">
        <v>645</v>
      </c>
      <c r="G14" s="209">
        <v>1190</v>
      </c>
      <c r="H14" s="209">
        <v>1104</v>
      </c>
      <c r="I14" s="35" t="s">
        <v>305</v>
      </c>
      <c r="J14" s="211" t="s">
        <v>1010</v>
      </c>
      <c r="K14" s="211">
        <v>4</v>
      </c>
      <c r="L14" s="209">
        <v>180</v>
      </c>
      <c r="M14" s="8">
        <v>5889.9508999999998</v>
      </c>
    </row>
    <row r="15" spans="1:39">
      <c r="A15" t="s">
        <v>395</v>
      </c>
      <c r="B15" t="s">
        <v>991</v>
      </c>
      <c r="C15" s="15">
        <v>0.19444444444444445</v>
      </c>
      <c r="D15" s="38">
        <v>0</v>
      </c>
      <c r="E15" s="211">
        <v>30</v>
      </c>
      <c r="F15" s="213" t="s">
        <v>645</v>
      </c>
      <c r="G15" s="209">
        <v>1190</v>
      </c>
      <c r="H15" s="209">
        <v>998</v>
      </c>
      <c r="I15" s="35" t="s">
        <v>306</v>
      </c>
      <c r="J15" s="211" t="s">
        <v>1010</v>
      </c>
      <c r="K15" s="211">
        <v>4</v>
      </c>
      <c r="L15" s="209">
        <v>180</v>
      </c>
      <c r="M15" s="8">
        <v>5891.451</v>
      </c>
    </row>
    <row r="16" spans="1:39">
      <c r="A16" s="55" t="s">
        <v>395</v>
      </c>
      <c r="B16" s="45" t="s">
        <v>1096</v>
      </c>
      <c r="C16" s="15">
        <v>0.19583333333333333</v>
      </c>
      <c r="D16" s="38">
        <v>0</v>
      </c>
      <c r="E16" s="211">
        <v>30</v>
      </c>
      <c r="F16" s="213" t="s">
        <v>645</v>
      </c>
      <c r="G16" s="209">
        <v>1070</v>
      </c>
      <c r="H16" s="209">
        <v>878</v>
      </c>
      <c r="I16" s="35" t="s">
        <v>412</v>
      </c>
      <c r="J16" s="211" t="s">
        <v>1010</v>
      </c>
      <c r="K16" s="211">
        <v>4</v>
      </c>
      <c r="L16" s="209">
        <v>180</v>
      </c>
      <c r="M16" s="8">
        <v>5891.451</v>
      </c>
    </row>
    <row r="17" spans="1:39">
      <c r="A17" t="s">
        <v>395</v>
      </c>
      <c r="B17" t="s">
        <v>1097</v>
      </c>
      <c r="C17" s="15">
        <v>0.23472222222222219</v>
      </c>
      <c r="D17" s="38">
        <v>0</v>
      </c>
      <c r="E17" s="211">
        <v>30</v>
      </c>
      <c r="F17" s="213" t="s">
        <v>1292</v>
      </c>
      <c r="G17" s="209">
        <v>880</v>
      </c>
      <c r="H17" s="209">
        <v>866</v>
      </c>
      <c r="I17" s="35" t="s">
        <v>306</v>
      </c>
      <c r="J17" s="211" t="s">
        <v>1010</v>
      </c>
      <c r="K17" s="211">
        <v>4</v>
      </c>
      <c r="L17" s="209">
        <v>180</v>
      </c>
      <c r="M17" s="153">
        <v>7647.38</v>
      </c>
      <c r="N17" t="s">
        <v>492</v>
      </c>
    </row>
    <row r="18" spans="1:39" ht="24">
      <c r="A18" s="35" t="s">
        <v>451</v>
      </c>
      <c r="B18" s="35" t="s">
        <v>988</v>
      </c>
      <c r="C18" s="15">
        <v>0.24930555555555556</v>
      </c>
      <c r="D18" s="15">
        <v>0</v>
      </c>
      <c r="E18" s="211">
        <v>30</v>
      </c>
      <c r="F18" s="216" t="s">
        <v>1293</v>
      </c>
      <c r="G18" s="211">
        <v>870</v>
      </c>
      <c r="H18" s="211">
        <v>782</v>
      </c>
      <c r="I18" s="35" t="s">
        <v>411</v>
      </c>
      <c r="J18" s="216" t="s">
        <v>1010</v>
      </c>
      <c r="K18" s="211">
        <v>4</v>
      </c>
      <c r="L18" s="211">
        <v>180</v>
      </c>
      <c r="M18" s="19">
        <v>7698.9647000000004</v>
      </c>
      <c r="N18" s="25" t="s">
        <v>104</v>
      </c>
      <c r="O18" s="211"/>
      <c r="P18" s="211"/>
      <c r="Q18" s="35"/>
      <c r="R18" s="35"/>
    </row>
    <row r="19" spans="1:39" ht="12.75" customHeight="1">
      <c r="A19" t="s">
        <v>456</v>
      </c>
      <c r="B19" t="s">
        <v>996</v>
      </c>
      <c r="C19" s="15">
        <v>0.27361111111111108</v>
      </c>
      <c r="E19" s="211">
        <v>30</v>
      </c>
      <c r="F19" s="213" t="s">
        <v>1293</v>
      </c>
      <c r="G19" s="209">
        <v>870</v>
      </c>
      <c r="H19" s="209">
        <v>782</v>
      </c>
      <c r="I19" t="s">
        <v>923</v>
      </c>
      <c r="J19" s="211" t="s">
        <v>1043</v>
      </c>
      <c r="K19" s="211">
        <v>4</v>
      </c>
      <c r="L19" s="209">
        <v>180</v>
      </c>
      <c r="M19" s="8">
        <v>7698.9647000000004</v>
      </c>
      <c r="N19" s="2" t="s">
        <v>141</v>
      </c>
      <c r="S19" s="1177" t="n">
        <v>41.68051</v>
      </c>
      <c r="T19" s="1177" t="n">
        <v>15.00832</v>
      </c>
      <c r="U19" s="1174" t="n">
        <v>264.5992</v>
      </c>
      <c r="V19" s="1174" t="n">
        <v>37.6315</v>
      </c>
      <c r="W19" s="1176" t="n">
        <v>6.4410949221</v>
      </c>
      <c r="X19" s="1174" t="n">
        <v>1.634</v>
      </c>
      <c r="Y19" s="1174" t="n">
        <v>0.258</v>
      </c>
      <c r="Z19" s="1174" t="n">
        <v>4.74</v>
      </c>
      <c r="AA19" s="1174" t="n">
        <v>70.514</v>
      </c>
      <c r="AB19" s="1173" t="n">
        <v>1834.48</v>
      </c>
      <c r="AC19" s="1174" t="n">
        <v>5.96549</v>
      </c>
      <c r="AD19" s="1174" t="n">
        <v>1.33271</v>
      </c>
      <c r="AE19" s="1174" t="n">
        <v>71.76558</v>
      </c>
      <c r="AF19" s="1174" t="n">
        <v>1.50768</v>
      </c>
      <c r="AG19" s="1172" t="n">
        <v>1.472820987E8</v>
      </c>
      <c r="AH19" s="1175" t="n">
        <v>0.8913605</v>
      </c>
      <c r="AI19" s="1172" t="n">
        <v>390700.05196</v>
      </c>
      <c r="AJ19" s="1175" t="n">
        <v>0.3494913</v>
      </c>
      <c r="AK19" s="1174" t="n">
        <v>114.0861</v>
      </c>
      <c r="AL19" s="1172" t="s">
        <v>264</v>
      </c>
      <c r="AM19" s="1174" t="n">
        <v>65.7751</v>
      </c>
    </row>
    <row r="20" spans="1:39">
      <c r="A20" t="s">
        <v>729</v>
      </c>
      <c r="B20" t="s">
        <v>1166</v>
      </c>
      <c r="C20" s="15">
        <v>0.27569444444444446</v>
      </c>
      <c r="E20" s="211">
        <v>300</v>
      </c>
      <c r="F20" s="216" t="s">
        <v>1293</v>
      </c>
      <c r="G20" s="215">
        <v>870</v>
      </c>
      <c r="H20" s="215">
        <v>782</v>
      </c>
      <c r="I20" t="s">
        <v>597</v>
      </c>
      <c r="J20" s="211" t="s">
        <v>1043</v>
      </c>
      <c r="K20" s="211">
        <v>4</v>
      </c>
      <c r="L20" s="209">
        <v>180</v>
      </c>
      <c r="M20" s="8">
        <v>7698.9647000000004</v>
      </c>
      <c r="S20" s="1177" t="n">
        <v>41.72126</v>
      </c>
      <c r="T20" s="1177" t="n">
        <v>15.015</v>
      </c>
      <c r="U20" s="1174" t="n">
        <v>265.4621</v>
      </c>
      <c r="V20" s="1174" t="n">
        <v>36.3979</v>
      </c>
      <c r="W20" s="1176" t="n">
        <v>6.5413687143</v>
      </c>
      <c r="X20" s="1174" t="n">
        <v>1.681</v>
      </c>
      <c r="Y20" s="1174" t="n">
        <v>0.266</v>
      </c>
      <c r="Z20" s="1174" t="n">
        <v>4.74</v>
      </c>
      <c r="AA20" s="1174" t="n">
        <v>70.542</v>
      </c>
      <c r="AB20" s="1173" t="n">
        <v>1833.885</v>
      </c>
      <c r="AC20" s="1174" t="n">
        <v>5.95001</v>
      </c>
      <c r="AD20" s="1174" t="n">
        <v>1.33907</v>
      </c>
      <c r="AE20" s="1174" t="n">
        <v>71.71497</v>
      </c>
      <c r="AF20" s="1174" t="n">
        <v>1.50775</v>
      </c>
      <c r="AG20" s="1172" t="n">
        <v>1.472824196E8</v>
      </c>
      <c r="AH20" s="1175" t="n">
        <v>0.8910655</v>
      </c>
      <c r="AI20" s="1172" t="n">
        <v>390826.83477</v>
      </c>
      <c r="AJ20" s="1175" t="n">
        <v>0.3547595</v>
      </c>
      <c r="AK20" s="1174" t="n">
        <v>114.1213</v>
      </c>
      <c r="AL20" s="1172" t="s">
        <v>264</v>
      </c>
      <c r="AM20" s="1174" t="n">
        <v>65.7399</v>
      </c>
    </row>
    <row r="21" spans="1:39">
      <c r="A21" t="s">
        <v>730</v>
      </c>
      <c r="B21" t="s">
        <v>924</v>
      </c>
      <c r="C21" s="15">
        <v>0.28680555555555554</v>
      </c>
      <c r="E21" s="211">
        <v>300</v>
      </c>
      <c r="F21" s="211" t="s">
        <v>1293</v>
      </c>
      <c r="G21" s="215">
        <v>870</v>
      </c>
      <c r="H21" s="215">
        <v>782</v>
      </c>
      <c r="I21" t="s">
        <v>597</v>
      </c>
      <c r="J21" s="211" t="s">
        <v>1043</v>
      </c>
      <c r="K21" s="211">
        <v>4</v>
      </c>
      <c r="L21" s="209">
        <v>180</v>
      </c>
      <c r="M21" s="8">
        <v>7698.9647000000004</v>
      </c>
      <c r="S21" s="1177" t="n">
        <v>41.83214</v>
      </c>
      <c r="T21" s="1177" t="n">
        <v>15.03238</v>
      </c>
      <c r="U21" s="1174" t="n">
        <v>267.6827</v>
      </c>
      <c r="V21" s="1174" t="n">
        <v>33.1034</v>
      </c>
      <c r="W21" s="1176" t="n">
        <v>6.8087654933</v>
      </c>
      <c r="X21" s="1174" t="n">
        <v>1.826</v>
      </c>
      <c r="Y21" s="1174" t="n">
        <v>0.289</v>
      </c>
      <c r="Z21" s="1174" t="n">
        <v>4.74</v>
      </c>
      <c r="AA21" s="1174" t="n">
        <v>70.618</v>
      </c>
      <c r="AB21" s="1173" t="n">
        <v>1832.258</v>
      </c>
      <c r="AC21" s="1174" t="n">
        <v>5.9106</v>
      </c>
      <c r="AD21" s="1174" t="n">
        <v>1.3571</v>
      </c>
      <c r="AE21" s="1174" t="n">
        <v>71.58001</v>
      </c>
      <c r="AF21" s="1174" t="n">
        <v>1.50794</v>
      </c>
      <c r="AG21" s="1172" t="n">
        <v>1.472832746E8</v>
      </c>
      <c r="AH21" s="1175" t="n">
        <v>0.890276</v>
      </c>
      <c r="AI21" s="1172" t="n">
        <v>391173.81914</v>
      </c>
      <c r="AJ21" s="1175" t="n">
        <v>0.3678143</v>
      </c>
      <c r="AK21" s="1174" t="n">
        <v>114.2172</v>
      </c>
      <c r="AL21" s="1172" t="s">
        <v>264</v>
      </c>
      <c r="AM21" s="1174" t="n">
        <v>65.644</v>
      </c>
    </row>
    <row r="22" spans="1:39">
      <c r="A22" t="s">
        <v>730</v>
      </c>
      <c r="B22" t="s">
        <v>794</v>
      </c>
      <c r="C22" s="15">
        <v>0.29305555555555557</v>
      </c>
      <c r="E22" s="211">
        <v>300</v>
      </c>
      <c r="F22" s="211" t="s">
        <v>1293</v>
      </c>
      <c r="G22" s="215">
        <v>870</v>
      </c>
      <c r="H22" s="215">
        <v>782</v>
      </c>
      <c r="I22" t="s">
        <v>731</v>
      </c>
      <c r="J22" s="211" t="s">
        <v>1043</v>
      </c>
      <c r="K22" s="211">
        <v>4</v>
      </c>
      <c r="L22" s="209">
        <v>180</v>
      </c>
      <c r="M22" s="8">
        <v>7698.9647000000004</v>
      </c>
      <c r="S22" s="1177" t="n">
        <v>41.89595</v>
      </c>
      <c r="T22" s="1177" t="n">
        <v>15.0419</v>
      </c>
      <c r="U22" s="1174" t="n">
        <v>268.8881</v>
      </c>
      <c r="V22" s="1174" t="n">
        <v>31.2487</v>
      </c>
      <c r="W22" s="1176" t="n">
        <v>6.9591761815</v>
      </c>
      <c r="X22" s="1174" t="n">
        <v>1.921</v>
      </c>
      <c r="Y22" s="1174" t="n">
        <v>0.304</v>
      </c>
      <c r="Z22" s="1174" t="n">
        <v>4.74</v>
      </c>
      <c r="AA22" s="1174" t="n">
        <v>70.662</v>
      </c>
      <c r="AB22" s="1173" t="n">
        <v>1831.319</v>
      </c>
      <c r="AC22" s="1174" t="n">
        <v>5.88967</v>
      </c>
      <c r="AD22" s="1174" t="n">
        <v>1.36791</v>
      </c>
      <c r="AE22" s="1174" t="n">
        <v>71.50409</v>
      </c>
      <c r="AF22" s="1174" t="n">
        <v>1.50804</v>
      </c>
      <c r="AG22" s="1172" t="n">
        <v>1.472837552E8</v>
      </c>
      <c r="AH22" s="1175" t="n">
        <v>0.8898302</v>
      </c>
      <c r="AI22" s="1172" t="n">
        <v>391374.28552</v>
      </c>
      <c r="AJ22" s="1175" t="n">
        <v>0.3745061</v>
      </c>
      <c r="AK22" s="1174" t="n">
        <v>114.2723</v>
      </c>
      <c r="AL22" s="1172" t="s">
        <v>264</v>
      </c>
      <c r="AM22" s="1174" t="n">
        <v>65.5889</v>
      </c>
    </row>
    <row r="23" spans="1:39">
      <c r="A23" t="s">
        <v>148</v>
      </c>
      <c r="B23" t="s">
        <v>1041</v>
      </c>
      <c r="C23" s="15">
        <v>0.2986111111111111</v>
      </c>
      <c r="E23" s="211">
        <v>300</v>
      </c>
      <c r="F23" s="216" t="s">
        <v>1293</v>
      </c>
      <c r="G23" s="215">
        <v>870</v>
      </c>
      <c r="H23" s="215">
        <v>782</v>
      </c>
      <c r="I23" t="s">
        <v>731</v>
      </c>
      <c r="J23" s="211" t="s">
        <v>1043</v>
      </c>
      <c r="K23" s="211">
        <v>4</v>
      </c>
      <c r="L23" s="209">
        <v>180</v>
      </c>
      <c r="M23" s="8">
        <v>7698.9647000000004</v>
      </c>
      <c r="S23" s="1177" t="n">
        <v>41.95356</v>
      </c>
      <c r="T23" s="1177" t="n">
        <v>15.05021</v>
      </c>
      <c r="U23" s="1174" t="n">
        <v>269.9375</v>
      </c>
      <c r="V23" s="1174" t="n">
        <v>29.6002</v>
      </c>
      <c r="W23" s="1176" t="n">
        <v>7.0928745711</v>
      </c>
      <c r="X23" s="1174" t="n">
        <v>2.017</v>
      </c>
      <c r="Y23" s="1174" t="n">
        <v>0.319</v>
      </c>
      <c r="Z23" s="1174" t="n">
        <v>4.74</v>
      </c>
      <c r="AA23" s="1174" t="n">
        <v>70.702</v>
      </c>
      <c r="AB23" s="1173" t="n">
        <v>1830.472</v>
      </c>
      <c r="AC23" s="1174" t="n">
        <v>5.87184</v>
      </c>
      <c r="AD23" s="1174" t="n">
        <v>1.37792</v>
      </c>
      <c r="AE23" s="1174" t="n">
        <v>71.43661</v>
      </c>
      <c r="AF23" s="1174" t="n">
        <v>1.50814</v>
      </c>
      <c r="AG23" s="1172" t="n">
        <v>1.472841823E8</v>
      </c>
      <c r="AH23" s="1175" t="n">
        <v>0.889433</v>
      </c>
      <c r="AI23" s="1172" t="n">
        <v>391555.41117</v>
      </c>
      <c r="AJ23" s="1175" t="n">
        <v>0.380051</v>
      </c>
      <c r="AK23" s="1174" t="n">
        <v>114.3221</v>
      </c>
      <c r="AL23" s="1172" t="s">
        <v>264</v>
      </c>
      <c r="AM23" s="1174" t="n">
        <v>65.5391</v>
      </c>
    </row>
    <row r="24" spans="1:39">
      <c r="A24" t="s">
        <v>571</v>
      </c>
      <c r="B24" t="s">
        <v>1042</v>
      </c>
      <c r="C24" s="15">
        <v>0.30624999999999997</v>
      </c>
      <c r="E24" s="211">
        <v>300</v>
      </c>
      <c r="F24" s="216" t="s">
        <v>645</v>
      </c>
      <c r="G24" s="209">
        <v>1190</v>
      </c>
      <c r="H24" s="209">
        <v>1104</v>
      </c>
      <c r="I24" t="s">
        <v>597</v>
      </c>
      <c r="J24" s="211" t="s">
        <v>1043</v>
      </c>
      <c r="K24" s="211">
        <v>4</v>
      </c>
      <c r="L24" s="209">
        <v>180</v>
      </c>
      <c r="M24" s="8">
        <v>5889.9508999999998</v>
      </c>
      <c r="S24" s="1177" t="n">
        <v>42.03418</v>
      </c>
      <c r="T24" s="1177" t="n">
        <v>15.06142</v>
      </c>
      <c r="U24" s="1174" t="n">
        <v>271.3518</v>
      </c>
      <c r="V24" s="1174" t="n">
        <v>27.3345</v>
      </c>
      <c r="W24" s="1176" t="n">
        <v>7.2767098567</v>
      </c>
      <c r="X24" s="1174" t="n">
        <v>2.168</v>
      </c>
      <c r="Y24" s="1174" t="n">
        <v>0.343</v>
      </c>
      <c r="Z24" s="1174" t="n">
        <v>4.74</v>
      </c>
      <c r="AA24" s="1174" t="n">
        <v>70.757</v>
      </c>
      <c r="AB24" s="1173" t="n">
        <v>1829.289</v>
      </c>
      <c r="AC24" s="1174" t="n">
        <v>5.84854</v>
      </c>
      <c r="AD24" s="1174" t="n">
        <v>1.39229</v>
      </c>
      <c r="AE24" s="1174" t="n">
        <v>71.34382</v>
      </c>
      <c r="AF24" s="1174" t="n">
        <v>1.50827</v>
      </c>
      <c r="AG24" s="1172" t="n">
        <v>1.472847691E8</v>
      </c>
      <c r="AH24" s="1175" t="n">
        <v>0.8888853</v>
      </c>
      <c r="AI24" s="1172" t="n">
        <v>391808.61621</v>
      </c>
      <c r="AJ24" s="1175" t="n">
        <v>0.3870438</v>
      </c>
      <c r="AK24" s="1174" t="n">
        <v>114.3918</v>
      </c>
      <c r="AL24" s="1172" t="s">
        <v>264</v>
      </c>
      <c r="AM24" s="1174" t="n">
        <v>65.4693</v>
      </c>
    </row>
    <row r="25" spans="1:39">
      <c r="A25" t="s">
        <v>571</v>
      </c>
      <c r="B25" t="s">
        <v>1044</v>
      </c>
      <c r="C25" s="15">
        <v>0.31180555555555556</v>
      </c>
      <c r="E25" s="211">
        <v>300</v>
      </c>
      <c r="F25" s="216" t="s">
        <v>645</v>
      </c>
      <c r="G25" s="215">
        <v>1190</v>
      </c>
      <c r="H25" s="215">
        <v>1104</v>
      </c>
      <c r="I25" t="s">
        <v>731</v>
      </c>
      <c r="J25" s="211" t="s">
        <v>1043</v>
      </c>
      <c r="K25" s="211">
        <v>4</v>
      </c>
      <c r="L25" s="209">
        <v>120</v>
      </c>
      <c r="M25" s="8">
        <v>5889.9508999999998</v>
      </c>
      <c r="N25" t="s">
        <v>740</v>
      </c>
      <c r="S25" s="1177" t="n">
        <v>42.09384</v>
      </c>
      <c r="T25" s="1177" t="n">
        <v>15.06943</v>
      </c>
      <c r="U25" s="1174" t="n">
        <v>272.3629</v>
      </c>
      <c r="V25" s="1174" t="n">
        <v>25.6884</v>
      </c>
      <c r="W25" s="1176" t="n">
        <v>7.4104082463</v>
      </c>
      <c r="X25" s="1174" t="n">
        <v>2.295</v>
      </c>
      <c r="Y25" s="1174" t="n">
        <v>0.363</v>
      </c>
      <c r="Z25" s="1174" t="n">
        <v>4.74</v>
      </c>
      <c r="AA25" s="1174" t="n">
        <v>70.798</v>
      </c>
      <c r="AB25" s="1173" t="n">
        <v>1828.417</v>
      </c>
      <c r="AC25" s="1174" t="n">
        <v>5.83249</v>
      </c>
      <c r="AD25" s="1174" t="n">
        <v>1.40318</v>
      </c>
      <c r="AE25" s="1174" t="n">
        <v>71.27634</v>
      </c>
      <c r="AF25" s="1174" t="n">
        <v>1.50836</v>
      </c>
      <c r="AG25" s="1172" t="n">
        <v>1.472851957E8</v>
      </c>
      <c r="AH25" s="1175" t="n">
        <v>0.8884858</v>
      </c>
      <c r="AI25" s="1172" t="n">
        <v>391995.53887</v>
      </c>
      <c r="AJ25" s="1175" t="n">
        <v>0.3916632</v>
      </c>
      <c r="AK25" s="1174" t="n">
        <v>114.4434</v>
      </c>
      <c r="AL25" s="1172" t="s">
        <v>264</v>
      </c>
      <c r="AM25" s="1174" t="n">
        <v>65.4177</v>
      </c>
    </row>
    <row r="26" spans="1:39">
      <c r="A26" t="s">
        <v>584</v>
      </c>
      <c r="B26" t="s">
        <v>1045</v>
      </c>
      <c r="C26" s="15">
        <v>0.31875000000000003</v>
      </c>
      <c r="E26" s="211">
        <v>300</v>
      </c>
      <c r="F26" s="216" t="s">
        <v>645</v>
      </c>
      <c r="G26" s="215">
        <v>1190</v>
      </c>
      <c r="H26" s="215">
        <v>1104</v>
      </c>
      <c r="I26" t="s">
        <v>597</v>
      </c>
      <c r="J26" s="211" t="s">
        <v>1043</v>
      </c>
      <c r="K26" s="211">
        <v>4</v>
      </c>
      <c r="L26" s="209">
        <v>120</v>
      </c>
      <c r="M26" s="8">
        <v>5889.9508999999998</v>
      </c>
      <c r="N26" t="s">
        <v>740</v>
      </c>
      <c r="S26" s="1177" t="n">
        <v>42.16967</v>
      </c>
      <c r="T26" s="1177" t="n">
        <v>15.07928</v>
      </c>
      <c r="U26" s="1174" t="n">
        <v>273.6099</v>
      </c>
      <c r="V26" s="1174" t="n">
        <v>23.6334</v>
      </c>
      <c r="W26" s="1176" t="n">
        <v>7.5775312333</v>
      </c>
      <c r="X26" s="1174" t="n">
        <v>2.479</v>
      </c>
      <c r="Y26" s="1174" t="n">
        <v>0.392</v>
      </c>
      <c r="Z26" s="1174" t="n">
        <v>4.73</v>
      </c>
      <c r="AA26" s="1174" t="n">
        <v>70.85</v>
      </c>
      <c r="AB26" s="1173" t="n">
        <v>1827.314</v>
      </c>
      <c r="AC26" s="1174" t="n">
        <v>5.81352</v>
      </c>
      <c r="AD26" s="1174" t="n">
        <v>1.4173</v>
      </c>
      <c r="AE26" s="1174" t="n">
        <v>71.19199</v>
      </c>
      <c r="AF26" s="1174" t="n">
        <v>1.50848</v>
      </c>
      <c r="AG26" s="1172" t="n">
        <v>1.472857286E8</v>
      </c>
      <c r="AH26" s="1175" t="n">
        <v>0.8879851</v>
      </c>
      <c r="AI26" s="1172" t="n">
        <v>392232.15391</v>
      </c>
      <c r="AJ26" s="1175" t="n">
        <v>0.3968769</v>
      </c>
      <c r="AK26" s="1174" t="n">
        <v>114.509</v>
      </c>
      <c r="AL26" s="1172" t="s">
        <v>264</v>
      </c>
      <c r="AM26" s="1174" t="n">
        <v>65.3521</v>
      </c>
    </row>
    <row r="27" spans="1:39">
      <c r="A27" t="s">
        <v>497</v>
      </c>
      <c r="B27" t="s">
        <v>1046</v>
      </c>
      <c r="C27" s="15">
        <v>0.32569444444444445</v>
      </c>
      <c r="E27" s="211">
        <v>300</v>
      </c>
      <c r="F27" s="216" t="s">
        <v>645</v>
      </c>
      <c r="G27" s="215">
        <v>1190</v>
      </c>
      <c r="H27" s="215">
        <v>1104</v>
      </c>
      <c r="I27" t="s">
        <v>731</v>
      </c>
      <c r="J27" s="211" t="s">
        <v>1043</v>
      </c>
      <c r="K27" s="211">
        <v>4</v>
      </c>
      <c r="L27" s="209">
        <v>120</v>
      </c>
      <c r="M27" s="8">
        <v>5889.9508999999998</v>
      </c>
      <c r="N27" t="s">
        <v>740</v>
      </c>
      <c r="S27" s="1177" t="n">
        <v>42.2469</v>
      </c>
      <c r="T27" s="1177" t="n">
        <v>15.08897</v>
      </c>
      <c r="U27" s="1174" t="n">
        <v>274.8419</v>
      </c>
      <c r="V27" s="1174" t="n">
        <v>21.5823</v>
      </c>
      <c r="W27" s="1176" t="n">
        <v>7.7446542204</v>
      </c>
      <c r="X27" s="1174" t="n">
        <v>2.697</v>
      </c>
      <c r="Y27" s="1174" t="n">
        <v>0.427</v>
      </c>
      <c r="Z27" s="1174" t="n">
        <v>4.73</v>
      </c>
      <c r="AA27" s="1174" t="n">
        <v>70.903</v>
      </c>
      <c r="AB27" s="1173" t="n">
        <v>1826.199</v>
      </c>
      <c r="AC27" s="1174" t="n">
        <v>5.79579</v>
      </c>
      <c r="AD27" s="1174" t="n">
        <v>1.43198</v>
      </c>
      <c r="AE27" s="1174" t="n">
        <v>71.10764</v>
      </c>
      <c r="AF27" s="1174" t="n">
        <v>1.5086</v>
      </c>
      <c r="AG27" s="1172" t="n">
        <v>1.472862612E8</v>
      </c>
      <c r="AH27" s="1175" t="n">
        <v>0.887483</v>
      </c>
      <c r="AI27" s="1172" t="n">
        <v>392471.70863</v>
      </c>
      <c r="AJ27" s="1175" t="n">
        <v>0.4014599</v>
      </c>
      <c r="AK27" s="1174" t="n">
        <v>114.5759</v>
      </c>
      <c r="AL27" s="1172" t="s">
        <v>264</v>
      </c>
      <c r="AM27" s="1174" t="n">
        <v>65.2853</v>
      </c>
    </row>
    <row r="28" spans="1:39">
      <c r="A28" t="s">
        <v>715</v>
      </c>
      <c r="B28" t="s">
        <v>1047</v>
      </c>
      <c r="C28" s="15">
        <v>0.33263888888888887</v>
      </c>
      <c r="E28" s="211">
        <v>300</v>
      </c>
      <c r="F28" s="216" t="s">
        <v>645</v>
      </c>
      <c r="G28" s="215">
        <v>1190</v>
      </c>
      <c r="H28" s="215">
        <v>1104</v>
      </c>
      <c r="I28" t="s">
        <v>599</v>
      </c>
      <c r="J28" s="211" t="s">
        <v>1043</v>
      </c>
      <c r="K28" s="211">
        <v>4</v>
      </c>
      <c r="L28" s="209">
        <v>120</v>
      </c>
      <c r="M28" s="8">
        <v>5889.9508999999998</v>
      </c>
      <c r="N28" t="s">
        <v>740</v>
      </c>
      <c r="S28" s="1177" t="n">
        <v>42.3097</v>
      </c>
      <c r="T28" s="1177" t="n">
        <v>15.09661</v>
      </c>
      <c r="U28" s="1174" t="n">
        <v>275.8193</v>
      </c>
      <c r="V28" s="1174" t="n">
        <v>19.9449</v>
      </c>
      <c r="W28" s="1176" t="n">
        <v>7.87835261</v>
      </c>
      <c r="X28" s="1174" t="n">
        <v>2.904</v>
      </c>
      <c r="Y28" s="1174" t="n">
        <v>0.459</v>
      </c>
      <c r="Z28" s="1174" t="n">
        <v>4.73</v>
      </c>
      <c r="AA28" s="1174" t="n">
        <v>70.946</v>
      </c>
      <c r="AB28" s="1173" t="n">
        <v>1825.299</v>
      </c>
      <c r="AC28" s="1174" t="n">
        <v>5.78249</v>
      </c>
      <c r="AD28" s="1174" t="n">
        <v>1.44412</v>
      </c>
      <c r="AE28" s="1174" t="n">
        <v>71.04016</v>
      </c>
      <c r="AF28" s="1174" t="n">
        <v>1.50869</v>
      </c>
      <c r="AG28" s="1172" t="n">
        <v>1.472866871E8</v>
      </c>
      <c r="AH28" s="1175" t="n">
        <v>0.8870802</v>
      </c>
      <c r="AI28" s="1172" t="n">
        <v>392665.21334</v>
      </c>
      <c r="AJ28" s="1175" t="n">
        <v>0.4046675</v>
      </c>
      <c r="AK28" s="1174" t="n">
        <v>114.6302</v>
      </c>
      <c r="AL28" s="1172" t="s">
        <v>264</v>
      </c>
      <c r="AM28" s="1174" t="n">
        <v>65.2309</v>
      </c>
    </row>
    <row r="29" spans="1:39">
      <c r="A29" t="s">
        <v>715</v>
      </c>
      <c r="B29" t="s">
        <v>1294</v>
      </c>
      <c r="C29" s="15">
        <v>0.33819444444444446</v>
      </c>
      <c r="E29" s="211">
        <v>300</v>
      </c>
      <c r="F29" s="216" t="s">
        <v>645</v>
      </c>
      <c r="G29" s="215">
        <v>1190</v>
      </c>
      <c r="H29" s="215">
        <v>1104</v>
      </c>
      <c r="I29" t="s">
        <v>600</v>
      </c>
      <c r="J29" s="211" t="s">
        <v>1043</v>
      </c>
      <c r="K29" s="211">
        <v>4</v>
      </c>
      <c r="L29" s="209">
        <v>180</v>
      </c>
      <c r="M29" s="8">
        <v>5889.9508999999998</v>
      </c>
      <c r="N29" t="s">
        <v>741</v>
      </c>
      <c r="S29" s="1177" t="n">
        <v>42.38948</v>
      </c>
      <c r="T29" s="1177" t="n">
        <v>15.10604</v>
      </c>
      <c r="U29" s="1174" t="n">
        <v>277.0336</v>
      </c>
      <c r="V29" s="1174" t="n">
        <v>17.9033</v>
      </c>
      <c r="W29" s="1176" t="n">
        <v>8.0454755971</v>
      </c>
      <c r="X29" s="1174" t="n">
        <v>3.215</v>
      </c>
      <c r="Y29" s="1174" t="n">
        <v>0.508</v>
      </c>
      <c r="Z29" s="1174" t="n">
        <v>4.73</v>
      </c>
      <c r="AA29" s="1174" t="n">
        <v>71.001</v>
      </c>
      <c r="AB29" s="1173" t="n">
        <v>1824.166</v>
      </c>
      <c r="AC29" s="1174" t="n">
        <v>5.76702</v>
      </c>
      <c r="AD29" s="1174" t="n">
        <v>1.45978</v>
      </c>
      <c r="AE29" s="1174" t="n">
        <v>70.95581</v>
      </c>
      <c r="AF29" s="1174" t="n">
        <v>1.50881</v>
      </c>
      <c r="AG29" s="1172" t="n">
        <v>1.472872192E8</v>
      </c>
      <c r="AH29" s="1175" t="n">
        <v>0.8865754</v>
      </c>
      <c r="AI29" s="1172" t="n">
        <v>392909.09759</v>
      </c>
      <c r="AJ29" s="1175" t="n">
        <v>0.408098</v>
      </c>
      <c r="AK29" s="1174" t="n">
        <v>114.6993</v>
      </c>
      <c r="AL29" s="1172" t="s">
        <v>264</v>
      </c>
      <c r="AM29" s="1174" t="n">
        <v>65.1618</v>
      </c>
    </row>
    <row r="30" spans="1:39">
      <c r="A30" t="s">
        <v>715</v>
      </c>
      <c r="B30" t="s">
        <v>1295</v>
      </c>
      <c r="C30" s="15">
        <v>0.34375</v>
      </c>
      <c r="E30" s="211">
        <v>300</v>
      </c>
      <c r="F30" s="216" t="s">
        <v>645</v>
      </c>
      <c r="G30" s="215">
        <v>1190</v>
      </c>
      <c r="H30" s="215">
        <v>1104</v>
      </c>
      <c r="I30" t="s">
        <v>473</v>
      </c>
      <c r="J30" s="211" t="s">
        <v>1043</v>
      </c>
      <c r="K30" s="211">
        <v>4</v>
      </c>
      <c r="L30" s="209">
        <v>180</v>
      </c>
      <c r="M30" s="8">
        <v>5889.9508999999998</v>
      </c>
      <c r="S30" s="1177" t="n">
        <v>42.45435</v>
      </c>
      <c r="T30" s="1177" t="n">
        <v>15.1135</v>
      </c>
      <c r="U30" s="1174" t="n">
        <v>278.0014</v>
      </c>
      <c r="V30" s="1174" t="n">
        <v>16.2746</v>
      </c>
      <c r="W30" s="1176" t="n">
        <v>8.1791739869</v>
      </c>
      <c r="X30" s="1174" t="n">
        <v>3.517</v>
      </c>
      <c r="Y30" s="1174" t="n">
        <v>0.556</v>
      </c>
      <c r="Z30" s="1174" t="n">
        <v>4.73</v>
      </c>
      <c r="AA30" s="1174" t="n">
        <v>71.045</v>
      </c>
      <c r="AB30" s="1173" t="n">
        <v>1823.254</v>
      </c>
      <c r="AC30" s="1174" t="n">
        <v>5.75557</v>
      </c>
      <c r="AD30" s="1174" t="n">
        <v>1.47269</v>
      </c>
      <c r="AE30" s="1174" t="n">
        <v>70.88833</v>
      </c>
      <c r="AF30" s="1174" t="n">
        <v>1.5089</v>
      </c>
      <c r="AG30" s="1172" t="n">
        <v>1.472876447E8</v>
      </c>
      <c r="AH30" s="1175" t="n">
        <v>0.8861705</v>
      </c>
      <c r="AI30" s="1172" t="n">
        <v>393105.56601</v>
      </c>
      <c r="AJ30" s="1175" t="n">
        <v>0.4103762</v>
      </c>
      <c r="AK30" s="1174" t="n">
        <v>114.7556</v>
      </c>
      <c r="AL30" s="1172" t="s">
        <v>264</v>
      </c>
      <c r="AM30" s="1174" t="n">
        <v>65.1056</v>
      </c>
    </row>
    <row r="31" spans="1:39">
      <c r="A31" t="s">
        <v>1104</v>
      </c>
      <c r="B31" t="s">
        <v>1296</v>
      </c>
      <c r="C31" s="15">
        <v>0.34861111111111115</v>
      </c>
      <c r="D31" s="38"/>
      <c r="E31" s="211">
        <v>30</v>
      </c>
      <c r="F31" s="216" t="s">
        <v>645</v>
      </c>
      <c r="G31" s="215">
        <v>1190</v>
      </c>
      <c r="H31" s="215">
        <v>1104</v>
      </c>
      <c r="I31" t="s">
        <v>923</v>
      </c>
      <c r="J31" s="218" t="s">
        <v>1043</v>
      </c>
      <c r="K31" s="211">
        <v>4</v>
      </c>
      <c r="L31" s="209">
        <v>180</v>
      </c>
      <c r="M31" s="8">
        <v>5889.9508999999998</v>
      </c>
      <c r="N31" t="s">
        <v>651</v>
      </c>
      <c r="S31" s="1177" t="n">
        <v>42.48712</v>
      </c>
      <c r="T31" s="1177" t="n">
        <v>15.1172</v>
      </c>
      <c r="U31" s="1174" t="n">
        <v>278.4846</v>
      </c>
      <c r="V31" s="1174" t="n">
        <v>15.462</v>
      </c>
      <c r="W31" s="1176" t="n">
        <v>8.2460231817</v>
      </c>
      <c r="X31" s="1174" t="n">
        <v>3.691</v>
      </c>
      <c r="Y31" s="1174" t="n">
        <v>0.584</v>
      </c>
      <c r="Z31" s="1174" t="n">
        <v>4.73</v>
      </c>
      <c r="AA31" s="1174" t="n">
        <v>71.068</v>
      </c>
      <c r="AB31" s="1173" t="n">
        <v>1822.797</v>
      </c>
      <c r="AC31" s="1174" t="n">
        <v>5.75015</v>
      </c>
      <c r="AD31" s="1174" t="n">
        <v>1.47927</v>
      </c>
      <c r="AE31" s="1174" t="n">
        <v>70.85459</v>
      </c>
      <c r="AF31" s="1174" t="n">
        <v>1.50895</v>
      </c>
      <c r="AG31" s="1172" t="n">
        <v>1.472878574E8</v>
      </c>
      <c r="AH31" s="1175" t="n">
        <v>0.8859677</v>
      </c>
      <c r="AI31" s="1172" t="n">
        <v>393204.18536</v>
      </c>
      <c r="AJ31" s="1175" t="n">
        <v>0.4113591</v>
      </c>
      <c r="AK31" s="1174" t="n">
        <v>114.784</v>
      </c>
      <c r="AL31" s="1172" t="s">
        <v>264</v>
      </c>
      <c r="AM31" s="1174" t="n">
        <v>65.0771</v>
      </c>
    </row>
    <row r="32" spans="1:39">
      <c r="A32" t="s">
        <v>913</v>
      </c>
      <c r="B32" t="s">
        <v>1066</v>
      </c>
      <c r="C32" s="15"/>
      <c r="D32" s="38"/>
      <c r="E32" s="211">
        <v>300</v>
      </c>
      <c r="F32" s="211" t="s">
        <v>645</v>
      </c>
      <c r="G32" s="215">
        <v>1190</v>
      </c>
      <c r="H32" s="215">
        <v>1104</v>
      </c>
      <c r="I32" t="s">
        <v>603</v>
      </c>
      <c r="J32" s="218" t="s">
        <v>1043</v>
      </c>
      <c r="K32" s="211">
        <v>4</v>
      </c>
      <c r="L32" s="209">
        <v>180</v>
      </c>
      <c r="M32" s="8">
        <v>5889.9508999999998</v>
      </c>
      <c r="N32" t="s">
        <v>1049</v>
      </c>
      <c r="O32" s="209">
        <v>264.8</v>
      </c>
      <c r="P32" s="209">
        <v>268.60000000000002</v>
      </c>
    </row>
    <row r="33" spans="1:16">
      <c r="A33" t="s">
        <v>990</v>
      </c>
      <c r="B33" t="s">
        <v>329</v>
      </c>
      <c r="C33" s="15">
        <v>0.3659722222222222</v>
      </c>
      <c r="D33" s="15">
        <v>0</v>
      </c>
      <c r="E33" s="211">
        <v>10</v>
      </c>
      <c r="F33" s="211" t="s">
        <v>645</v>
      </c>
      <c r="G33" s="215">
        <v>1190</v>
      </c>
      <c r="H33" s="215">
        <v>1104</v>
      </c>
      <c r="I33" s="35" t="s">
        <v>305</v>
      </c>
      <c r="J33" s="218" t="s">
        <v>1010</v>
      </c>
      <c r="K33" s="211">
        <v>4</v>
      </c>
      <c r="L33" s="209">
        <v>180</v>
      </c>
      <c r="M33" s="8">
        <v>5889.9508999999998</v>
      </c>
      <c r="N33" t="s">
        <v>741</v>
      </c>
    </row>
    <row r="34" spans="1:16">
      <c r="A34" t="s">
        <v>149</v>
      </c>
      <c r="B34" t="s">
        <v>828</v>
      </c>
      <c r="C34" s="15">
        <v>0.37013888888888885</v>
      </c>
      <c r="D34" s="15">
        <v>0</v>
      </c>
      <c r="E34" s="211">
        <v>30</v>
      </c>
      <c r="F34" s="211" t="s">
        <v>645</v>
      </c>
      <c r="G34" s="209">
        <v>1190</v>
      </c>
      <c r="H34" s="209">
        <v>998</v>
      </c>
      <c r="I34" s="35" t="s">
        <v>306</v>
      </c>
      <c r="J34" s="218" t="s">
        <v>1010</v>
      </c>
      <c r="K34" s="211">
        <v>4</v>
      </c>
      <c r="L34" s="209">
        <v>120</v>
      </c>
      <c r="M34" s="8">
        <v>5891.451</v>
      </c>
      <c r="N34" t="s">
        <v>740</v>
      </c>
    </row>
    <row r="35" spans="1:16">
      <c r="A35" t="s">
        <v>149</v>
      </c>
      <c r="B35" t="s">
        <v>829</v>
      </c>
      <c r="C35" s="15">
        <v>0.37152777777777773</v>
      </c>
      <c r="D35" s="15">
        <v>0</v>
      </c>
      <c r="E35" s="211">
        <v>30</v>
      </c>
      <c r="F35" s="211" t="s">
        <v>645</v>
      </c>
      <c r="G35" s="209">
        <v>1070</v>
      </c>
      <c r="H35" s="209">
        <v>878</v>
      </c>
      <c r="I35" s="35" t="s">
        <v>412</v>
      </c>
      <c r="J35" s="218" t="s">
        <v>1010</v>
      </c>
      <c r="K35" s="211">
        <v>4</v>
      </c>
      <c r="L35" s="209">
        <v>120</v>
      </c>
      <c r="M35" s="8">
        <v>5891.451</v>
      </c>
      <c r="N35" t="s">
        <v>740</v>
      </c>
    </row>
    <row r="36" spans="1:16">
      <c r="A36" t="s">
        <v>150</v>
      </c>
      <c r="B36" t="s">
        <v>1228</v>
      </c>
      <c r="C36" s="15">
        <v>0.37361111111111112</v>
      </c>
      <c r="D36" s="15">
        <v>0</v>
      </c>
      <c r="E36" s="211">
        <v>30</v>
      </c>
      <c r="F36" s="216" t="s">
        <v>1292</v>
      </c>
      <c r="G36" s="209">
        <v>880</v>
      </c>
      <c r="H36" s="209">
        <v>866</v>
      </c>
      <c r="I36" s="35" t="s">
        <v>306</v>
      </c>
      <c r="J36" s="218" t="s">
        <v>1010</v>
      </c>
      <c r="K36" s="211">
        <v>4</v>
      </c>
      <c r="L36" s="209">
        <v>120</v>
      </c>
      <c r="M36" s="153">
        <v>7647.38</v>
      </c>
      <c r="N36" t="s">
        <v>740</v>
      </c>
    </row>
    <row r="37" spans="1:16" s="35" customFormat="1">
      <c r="A37" s="35" t="s">
        <v>105</v>
      </c>
      <c r="B37"/>
      <c r="C37" s="15">
        <v>0.38263888888888892</v>
      </c>
      <c r="D37" s="15">
        <v>0</v>
      </c>
      <c r="E37" s="555">
        <v>900</v>
      </c>
      <c r="F37" s="555" t="s">
        <v>645</v>
      </c>
      <c r="G37" s="555">
        <v>1190</v>
      </c>
      <c r="H37" s="555">
        <v>1104</v>
      </c>
      <c r="I37" s="25" t="s">
        <v>165</v>
      </c>
      <c r="J37" s="555" t="s">
        <v>105</v>
      </c>
      <c r="K37" s="555">
        <v>4</v>
      </c>
      <c r="L37" s="555">
        <v>120</v>
      </c>
      <c r="M37" s="19">
        <v>5889.9508999999998</v>
      </c>
      <c r="O37" s="555"/>
      <c r="P37" s="555"/>
    </row>
    <row r="40" spans="1:16">
      <c r="B40" s="3" t="s">
        <v>1012</v>
      </c>
      <c r="C40" s="147" t="s">
        <v>1013</v>
      </c>
      <c r="D40" s="22">
        <v>5888.5839999999998</v>
      </c>
      <c r="E40" s="149"/>
      <c r="F40" s="84" t="s">
        <v>1014</v>
      </c>
      <c r="G40" s="84" t="s">
        <v>1015</v>
      </c>
      <c r="H40" s="84" t="s">
        <v>1016</v>
      </c>
      <c r="I40" s="22" t="s">
        <v>1018</v>
      </c>
      <c r="J40" s="84" t="s">
        <v>1019</v>
      </c>
      <c r="K40" s="84" t="s">
        <v>1020</v>
      </c>
    </row>
    <row r="41" spans="1:16">
      <c r="B41" s="2"/>
      <c r="C41" s="147" t="s">
        <v>1017</v>
      </c>
      <c r="D41" s="22">
        <v>5889.9508999999998</v>
      </c>
      <c r="E41" s="149"/>
      <c r="F41" s="84" t="s">
        <v>874</v>
      </c>
      <c r="G41" s="84" t="s">
        <v>875</v>
      </c>
      <c r="H41" s="84" t="s">
        <v>876</v>
      </c>
      <c r="I41" s="22" t="s">
        <v>1203</v>
      </c>
      <c r="J41" s="84" t="s">
        <v>1204</v>
      </c>
      <c r="K41" s="84" t="s">
        <v>700</v>
      </c>
    </row>
    <row r="42" spans="1:16">
      <c r="B42" s="2"/>
      <c r="C42" s="147" t="s">
        <v>701</v>
      </c>
      <c r="D42" s="22">
        <v>5891.451</v>
      </c>
      <c r="E42" s="149"/>
      <c r="F42" s="84" t="s">
        <v>702</v>
      </c>
      <c r="G42" s="84" t="s">
        <v>703</v>
      </c>
      <c r="H42" s="84" t="s">
        <v>704</v>
      </c>
      <c r="I42" s="22" t="s">
        <v>384</v>
      </c>
      <c r="J42" s="84" t="s">
        <v>695</v>
      </c>
      <c r="K42" s="84" t="s">
        <v>478</v>
      </c>
    </row>
    <row r="43" spans="1:16">
      <c r="B43" s="2"/>
      <c r="C43" s="147" t="s">
        <v>696</v>
      </c>
      <c r="D43" s="150">
        <v>7647.38</v>
      </c>
      <c r="E43" s="149"/>
      <c r="F43" s="84" t="s">
        <v>1188</v>
      </c>
      <c r="G43" s="84" t="s">
        <v>1201</v>
      </c>
      <c r="H43" s="84" t="s">
        <v>1202</v>
      </c>
      <c r="I43" s="22" t="s">
        <v>697</v>
      </c>
      <c r="J43" s="84" t="s">
        <v>698</v>
      </c>
      <c r="K43" s="84" t="s">
        <v>699</v>
      </c>
    </row>
    <row r="44" spans="1:16">
      <c r="B44" s="2"/>
      <c r="C44" s="147" t="s">
        <v>538</v>
      </c>
      <c r="D44" s="22">
        <v>7698.9647000000004</v>
      </c>
      <c r="E44" s="149"/>
      <c r="F44" s="84" t="s">
        <v>539</v>
      </c>
      <c r="G44" s="84" t="s">
        <v>540</v>
      </c>
      <c r="H44" s="84" t="s">
        <v>541</v>
      </c>
      <c r="I44" s="22" t="s">
        <v>542</v>
      </c>
      <c r="J44" s="84" t="s">
        <v>543</v>
      </c>
      <c r="K44" s="84" t="s">
        <v>544</v>
      </c>
    </row>
    <row r="45" spans="1:16">
      <c r="B45" s="2"/>
      <c r="C45" s="147"/>
      <c r="D45" s="22"/>
      <c r="E45" s="149"/>
      <c r="F45" s="84"/>
    </row>
    <row r="46" spans="1:16">
      <c r="B46" s="2"/>
      <c r="C46" s="147" t="s">
        <v>1211</v>
      </c>
      <c r="D46" s="619" t="s">
        <v>1206</v>
      </c>
      <c r="E46" s="619"/>
      <c r="F46" s="84" t="s">
        <v>545</v>
      </c>
      <c r="I46" s="173" t="s">
        <v>1195</v>
      </c>
      <c r="J46" s="623" t="s">
        <v>1196</v>
      </c>
      <c r="K46" s="623"/>
      <c r="L46" s="148" t="s">
        <v>1197</v>
      </c>
    </row>
    <row r="47" spans="1:16">
      <c r="B47" s="2"/>
      <c r="C47" s="147" t="s">
        <v>1212</v>
      </c>
      <c r="D47" s="619" t="s">
        <v>1207</v>
      </c>
      <c r="E47" s="619"/>
      <c r="F47" s="19"/>
      <c r="J47" s="623" t="s">
        <v>479</v>
      </c>
      <c r="K47" s="623"/>
      <c r="L47" s="148" t="s">
        <v>1199</v>
      </c>
    </row>
    <row r="48" spans="1:16">
      <c r="B48" s="2"/>
      <c r="C48" s="147" t="s">
        <v>1213</v>
      </c>
      <c r="D48" s="619" t="s">
        <v>1208</v>
      </c>
      <c r="E48" s="619"/>
      <c r="F48" s="19"/>
    </row>
    <row r="49" spans="2:9">
      <c r="B49" s="2"/>
      <c r="C49" s="147" t="s">
        <v>1214</v>
      </c>
      <c r="D49" s="619" t="s">
        <v>1194</v>
      </c>
      <c r="E49" s="619"/>
      <c r="F49" s="19"/>
      <c r="H49" s="211"/>
      <c r="I49" s="211"/>
    </row>
    <row r="50" spans="2:9">
      <c r="B50" s="2"/>
      <c r="C50" s="85"/>
      <c r="E50" s="15"/>
      <c r="F50" s="19"/>
      <c r="H50" s="211"/>
      <c r="I50" s="211"/>
    </row>
    <row r="51" spans="2:9">
      <c r="B51" s="2"/>
      <c r="C51" s="28" t="s">
        <v>859</v>
      </c>
      <c r="D51" s="212">
        <v>1</v>
      </c>
      <c r="E51" s="620" t="s">
        <v>1286</v>
      </c>
      <c r="F51" s="620"/>
      <c r="G51" s="620"/>
      <c r="H51" s="211"/>
      <c r="I51" s="211"/>
    </row>
    <row r="52" spans="2:9">
      <c r="B52" s="2"/>
      <c r="C52" s="19"/>
      <c r="D52" s="67"/>
      <c r="E52" s="617" t="s">
        <v>925</v>
      </c>
      <c r="F52" s="618"/>
      <c r="G52" s="618"/>
      <c r="H52" s="211"/>
      <c r="I52" s="211"/>
    </row>
    <row r="53" spans="2:9">
      <c r="B53" s="2"/>
      <c r="C53" s="85"/>
      <c r="D53" s="67">
        <v>2</v>
      </c>
      <c r="E53" s="620" t="s">
        <v>926</v>
      </c>
      <c r="F53" s="620"/>
      <c r="G53" s="620"/>
      <c r="H53" s="211"/>
      <c r="I53" s="211"/>
    </row>
    <row r="54" spans="2:9">
      <c r="B54" s="2"/>
      <c r="C54" s="85"/>
      <c r="D54" s="67"/>
      <c r="E54" s="617" t="s">
        <v>927</v>
      </c>
      <c r="F54" s="618"/>
      <c r="G54" s="618"/>
      <c r="H54" s="211"/>
      <c r="I54" s="211"/>
    </row>
    <row r="55" spans="2:9">
      <c r="B55" s="2"/>
      <c r="D55" s="212">
        <v>3</v>
      </c>
      <c r="E55" s="614" t="s">
        <v>928</v>
      </c>
      <c r="F55" s="614"/>
      <c r="G55" s="614"/>
      <c r="H55" s="211"/>
      <c r="I55" s="211"/>
    </row>
    <row r="56" spans="2:9">
      <c r="B56" s="2"/>
      <c r="D56" s="212"/>
      <c r="E56" s="615" t="s">
        <v>929</v>
      </c>
      <c r="F56" s="615"/>
      <c r="G56" s="615"/>
      <c r="H56" s="211"/>
      <c r="I56" s="211"/>
    </row>
    <row r="57" spans="2:9">
      <c r="B57" s="2"/>
      <c r="D57" s="212">
        <v>4</v>
      </c>
      <c r="E57" s="614" t="s">
        <v>1289</v>
      </c>
      <c r="F57" s="614"/>
      <c r="G57" s="614"/>
      <c r="H57" s="211"/>
      <c r="I57" s="211"/>
    </row>
    <row r="58" spans="2:9">
      <c r="B58" s="2"/>
      <c r="E58" s="615" t="s">
        <v>1290</v>
      </c>
      <c r="F58" s="615"/>
      <c r="G58" s="615"/>
      <c r="H58" s="211"/>
      <c r="I58" s="211"/>
    </row>
    <row r="59" spans="2:9">
      <c r="B59" s="212"/>
      <c r="C59" s="614"/>
      <c r="D59" s="614"/>
      <c r="E59" s="614"/>
    </row>
    <row r="60" spans="2:9">
      <c r="B60" s="5"/>
      <c r="C60" s="615"/>
      <c r="D60" s="615"/>
      <c r="E60" s="615"/>
    </row>
    <row r="61" spans="2:9">
      <c r="B61" s="212"/>
      <c r="C61" s="614"/>
      <c r="D61" s="614"/>
      <c r="E61" s="614"/>
    </row>
    <row r="62" spans="2:9">
      <c r="B62"/>
      <c r="C62" s="615"/>
      <c r="D62" s="615"/>
      <c r="E62" s="615"/>
    </row>
  </sheetData>
  <mergeCells count="38">
    <mergeCell ref="F7:I7"/>
    <mergeCell ref="K7:P7"/>
    <mergeCell ref="F8:I8"/>
    <mergeCell ref="K8:P8"/>
    <mergeCell ref="A1:H1"/>
    <mergeCell ref="A3:E3"/>
    <mergeCell ref="F3:I3"/>
    <mergeCell ref="K3:N3"/>
    <mergeCell ref="F4:I4"/>
    <mergeCell ref="A5:E5"/>
    <mergeCell ref="F5:I5"/>
    <mergeCell ref="F6:I6"/>
    <mergeCell ref="K6:P6"/>
    <mergeCell ref="F9:I9"/>
    <mergeCell ref="K9:P9"/>
    <mergeCell ref="G12:H12"/>
    <mergeCell ref="O12:P12"/>
    <mergeCell ref="D47:E47"/>
    <mergeCell ref="J47:K47"/>
    <mergeCell ref="D46:E46"/>
    <mergeCell ref="J46:K46"/>
    <mergeCell ref="C62:E62"/>
    <mergeCell ref="E53:G53"/>
    <mergeCell ref="E54:G54"/>
    <mergeCell ref="E55:G55"/>
    <mergeCell ref="E56:G56"/>
    <mergeCell ref="E57:G57"/>
    <mergeCell ref="E58:G58"/>
    <mergeCell ref="AC12:AD12"/>
    <mergeCell ref="AE12:AF12"/>
    <mergeCell ref="C59:E59"/>
    <mergeCell ref="C60:E60"/>
    <mergeCell ref="C61:E61"/>
    <mergeCell ref="Q12:R12"/>
    <mergeCell ref="E52:G52"/>
    <mergeCell ref="D48:E48"/>
    <mergeCell ref="D49:E49"/>
    <mergeCell ref="E51:G51"/>
  </mergeCells>
  <phoneticPr fontId="8" type="noConversion"/>
  <pageMargins left="1" right="1" top="1.5" bottom="1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7"/>
  <sheetViews>
    <sheetView topLeftCell="A10" workbookViewId="0">
      <selection activeCell="I21" sqref="I21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style="144" width="10.6640625" collapsed="true"/>
    <col min="5" max="5" customWidth="true" style="144" width="6.6640625" collapsed="true"/>
    <col min="6" max="6" customWidth="true" style="144" width="15.6640625" collapsed="true"/>
    <col min="7" max="8" customWidth="true" style="144" width="7.6640625" collapsed="true"/>
    <col min="9" max="9" customWidth="true" width="30.6640625" collapsed="true"/>
    <col min="10" max="10" customWidth="true" style="144" width="7.6640625" collapsed="true"/>
    <col min="11" max="11" customWidth="true" style="144" width="6.6640625" collapsed="true"/>
    <col min="12" max="12" customWidth="true" style="144" width="7.6640625" collapsed="true"/>
    <col min="13" max="13" customWidth="true" style="144" width="13.6640625" collapsed="true"/>
    <col min="14" max="14" customWidth="true" width="30.6640625" collapsed="true"/>
    <col min="15" max="18" customWidth="true" style="144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56"/>
      <c r="P1" s="156"/>
      <c r="Q1" s="100"/>
      <c r="R1" s="100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75"/>
      <c r="O2" s="156"/>
      <c r="P2" s="15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56"/>
      <c r="P3" s="156"/>
      <c r="Q3" s="100"/>
      <c r="R3" s="100"/>
    </row>
    <row r="4" spans="1:39" ht="12.75" customHeight="1">
      <c r="A4" s="3" t="s">
        <v>419</v>
      </c>
      <c r="B4" s="3"/>
      <c r="C4" s="146"/>
      <c r="D4" s="43"/>
      <c r="E4" s="146"/>
      <c r="F4" s="621" t="s">
        <v>551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410</v>
      </c>
      <c r="G5" s="621"/>
      <c r="H5" s="621"/>
      <c r="I5" s="621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568" t="s">
        <v>1212</v>
      </c>
      <c r="C6" s="568" t="s">
        <v>1213</v>
      </c>
      <c r="D6" s="148" t="s">
        <v>1214</v>
      </c>
      <c r="E6" s="146"/>
      <c r="F6" s="624" t="s">
        <v>176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 ht="12.75" customHeight="1">
      <c r="A7" s="67" t="s">
        <v>1165</v>
      </c>
      <c r="B7" s="568" t="s">
        <v>1179</v>
      </c>
      <c r="C7" s="568" t="s">
        <v>1180</v>
      </c>
      <c r="D7" s="148" t="s">
        <v>1181</v>
      </c>
      <c r="E7" s="146"/>
      <c r="F7" s="624" t="s">
        <v>298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28" t="s">
        <v>1183</v>
      </c>
      <c r="B8" s="28" t="s">
        <v>1184</v>
      </c>
      <c r="C8" s="568" t="s">
        <v>1185</v>
      </c>
      <c r="D8" s="148" t="s">
        <v>1186</v>
      </c>
      <c r="E8" s="200"/>
      <c r="F8" s="197"/>
      <c r="G8" s="197"/>
      <c r="H8" s="197"/>
      <c r="I8" s="197" t="s">
        <v>1085</v>
      </c>
      <c r="J8" s="196"/>
      <c r="K8" s="195"/>
      <c r="L8" s="195"/>
      <c r="M8" s="195"/>
      <c r="N8" s="195"/>
      <c r="O8" s="195"/>
      <c r="P8" s="195"/>
      <c r="Q8" s="100"/>
      <c r="R8" s="100"/>
    </row>
    <row r="9" spans="1:39">
      <c r="A9" s="67"/>
      <c r="B9" s="67"/>
      <c r="C9" s="146"/>
      <c r="D9" s="43"/>
      <c r="E9" s="8"/>
      <c r="F9" s="621" t="s">
        <v>1086</v>
      </c>
      <c r="G9" s="621"/>
      <c r="H9" s="621"/>
      <c r="I9" s="621"/>
      <c r="J9" s="146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6"/>
      <c r="D11" s="43"/>
      <c r="E11" s="8"/>
      <c r="G11" s="156"/>
      <c r="H11" s="156"/>
      <c r="I11" s="44"/>
      <c r="J11" s="146"/>
      <c r="K11" s="146"/>
      <c r="L11" s="146"/>
      <c r="N11" s="75"/>
      <c r="O11" s="156"/>
      <c r="P11" s="156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38">
        <v>6.805555555555555E-2</v>
      </c>
      <c r="D14" s="15">
        <v>0</v>
      </c>
      <c r="E14" s="156">
        <v>10</v>
      </c>
      <c r="F14" s="156" t="s">
        <v>645</v>
      </c>
      <c r="G14" s="144">
        <v>1190</v>
      </c>
      <c r="H14" s="144">
        <v>1100</v>
      </c>
      <c r="I14" s="35" t="s">
        <v>305</v>
      </c>
      <c r="J14" s="156" t="s">
        <v>376</v>
      </c>
      <c r="K14" s="156">
        <v>4</v>
      </c>
      <c r="L14" s="156">
        <v>180</v>
      </c>
      <c r="M14" s="19">
        <v>5889.9508999999998</v>
      </c>
      <c r="N14" s="2"/>
      <c r="O14" s="144">
        <v>265</v>
      </c>
      <c r="P14" s="144">
        <v>263.39999999999998</v>
      </c>
    </row>
    <row r="15" spans="1:39">
      <c r="A15" t="s">
        <v>727</v>
      </c>
      <c r="B15" t="s">
        <v>991</v>
      </c>
      <c r="C15" s="38">
        <v>7.9861111111111105E-2</v>
      </c>
      <c r="D15" s="15">
        <v>0</v>
      </c>
      <c r="E15" s="156">
        <v>30</v>
      </c>
      <c r="F15" s="156" t="s">
        <v>645</v>
      </c>
      <c r="G15" s="144">
        <v>1190</v>
      </c>
      <c r="H15" s="144">
        <v>1000</v>
      </c>
      <c r="I15" s="35" t="s">
        <v>306</v>
      </c>
      <c r="J15" s="156" t="s">
        <v>376</v>
      </c>
      <c r="K15" s="156">
        <v>4</v>
      </c>
      <c r="L15" s="156">
        <v>180</v>
      </c>
      <c r="M15" s="8">
        <v>5891.451</v>
      </c>
      <c r="N15" s="2"/>
      <c r="O15" s="144">
        <v>264.89999999999998</v>
      </c>
      <c r="P15" s="144">
        <v>263</v>
      </c>
    </row>
    <row r="16" spans="1:39">
      <c r="A16" s="45" t="s">
        <v>727</v>
      </c>
      <c r="B16" s="45" t="s">
        <v>1096</v>
      </c>
      <c r="C16" s="38">
        <v>8.5416666666666655E-2</v>
      </c>
      <c r="D16" s="15">
        <v>0</v>
      </c>
      <c r="E16" s="156">
        <v>30</v>
      </c>
      <c r="F16" s="156" t="s">
        <v>645</v>
      </c>
      <c r="G16" s="144">
        <v>1070</v>
      </c>
      <c r="H16" s="144">
        <v>880</v>
      </c>
      <c r="I16" s="35" t="s">
        <v>412</v>
      </c>
      <c r="J16" s="156" t="s">
        <v>376</v>
      </c>
      <c r="K16" s="156">
        <v>4</v>
      </c>
      <c r="L16" s="156">
        <v>180</v>
      </c>
      <c r="M16" s="8">
        <v>5891.451</v>
      </c>
      <c r="N16" s="2"/>
      <c r="O16" s="144">
        <v>264.89999999999998</v>
      </c>
      <c r="P16" s="144">
        <v>263</v>
      </c>
    </row>
    <row r="17" spans="1:39">
      <c r="A17" t="s">
        <v>728</v>
      </c>
      <c r="B17" t="s">
        <v>1097</v>
      </c>
      <c r="C17" s="38">
        <v>9.7916666666666666E-2</v>
      </c>
      <c r="D17" s="15">
        <v>0</v>
      </c>
      <c r="E17" s="156">
        <v>30</v>
      </c>
      <c r="F17" s="156" t="s">
        <v>1292</v>
      </c>
      <c r="G17" s="144">
        <v>880</v>
      </c>
      <c r="H17" s="144">
        <v>866</v>
      </c>
      <c r="I17" s="35" t="s">
        <v>306</v>
      </c>
      <c r="J17" s="156" t="s">
        <v>376</v>
      </c>
      <c r="K17" s="156">
        <v>4</v>
      </c>
      <c r="L17" s="156">
        <v>180</v>
      </c>
      <c r="M17" s="153">
        <v>7647.38</v>
      </c>
      <c r="N17" s="2" t="s">
        <v>970</v>
      </c>
      <c r="O17" s="144">
        <v>264.60000000000002</v>
      </c>
      <c r="P17" s="144">
        <v>267.89999999999998</v>
      </c>
    </row>
    <row r="18" spans="1:39" ht="12.75" customHeight="1">
      <c r="A18" t="s">
        <v>290</v>
      </c>
      <c r="B18" t="s">
        <v>994</v>
      </c>
      <c r="C18" s="38">
        <v>0.18194444444444444</v>
      </c>
      <c r="D18" s="156"/>
      <c r="E18" s="156">
        <v>30</v>
      </c>
      <c r="F18" s="156" t="s">
        <v>1293</v>
      </c>
      <c r="G18" s="144">
        <v>870</v>
      </c>
      <c r="H18" s="144">
        <v>782</v>
      </c>
      <c r="I18" s="35" t="s">
        <v>860</v>
      </c>
      <c r="J18" s="156" t="s">
        <v>377</v>
      </c>
      <c r="K18" s="156">
        <v>4</v>
      </c>
      <c r="L18" s="156">
        <v>180</v>
      </c>
      <c r="M18" s="19">
        <v>7698.9647000000004</v>
      </c>
      <c r="N18" s="25" t="s">
        <v>392</v>
      </c>
      <c r="S18" s="1267" t="n">
        <v>152.50269</v>
      </c>
      <c r="T18" s="1267" t="n">
        <v>6.43723</v>
      </c>
      <c r="U18" s="1264" t="n">
        <v>89.6849</v>
      </c>
      <c r="V18" s="1264" t="n">
        <v>11.583</v>
      </c>
      <c r="W18" s="1266" t="n">
        <v>4.8264651939</v>
      </c>
      <c r="X18" s="1264" t="n">
        <v>4.838</v>
      </c>
      <c r="Y18" s="1264" t="n">
        <v>0.765</v>
      </c>
      <c r="Z18" s="1264" t="n">
        <v>4.12</v>
      </c>
      <c r="AA18" s="1264" t="n">
        <v>91.673</v>
      </c>
      <c r="AB18" s="1263" t="n">
        <v>1782.785</v>
      </c>
      <c r="AC18" s="1264" t="n">
        <v>357.01087</v>
      </c>
      <c r="AD18" s="1264" t="n">
        <v>5.94884</v>
      </c>
      <c r="AE18" s="1264" t="n">
        <v>323.67017</v>
      </c>
      <c r="AF18" s="1264" t="n">
        <v>1.57422</v>
      </c>
      <c r="AG18" s="1262" t="n">
        <v>1.475285008E8</v>
      </c>
      <c r="AH18" s="1265" t="n">
        <v>-0.3541078</v>
      </c>
      <c r="AI18" s="1262" t="n">
        <v>402028.9437</v>
      </c>
      <c r="AJ18" s="1265" t="n">
        <v>-0.3965584</v>
      </c>
      <c r="AK18" s="1264" t="n">
        <v>146.3639</v>
      </c>
      <c r="AL18" s="1262" t="s">
        <v>265</v>
      </c>
      <c r="AM18" s="1264" t="n">
        <v>33.5498</v>
      </c>
    </row>
    <row r="19" spans="1:39">
      <c r="A19" t="s">
        <v>493</v>
      </c>
      <c r="B19" t="s">
        <v>996</v>
      </c>
      <c r="C19" s="38">
        <v>0.18402777777777779</v>
      </c>
      <c r="E19" s="144">
        <v>600</v>
      </c>
      <c r="F19" s="156" t="s">
        <v>1293</v>
      </c>
      <c r="G19" s="144">
        <v>870</v>
      </c>
      <c r="H19" s="144">
        <v>782</v>
      </c>
      <c r="I19" t="s">
        <v>494</v>
      </c>
      <c r="J19" s="156" t="s">
        <v>377</v>
      </c>
      <c r="K19" s="156">
        <v>4</v>
      </c>
      <c r="L19" s="156">
        <v>180</v>
      </c>
      <c r="M19" s="19">
        <v>7698.9647000000004</v>
      </c>
      <c r="S19" s="1267" t="n">
        <v>152.56147</v>
      </c>
      <c r="T19" s="1267" t="n">
        <v>6.41919</v>
      </c>
      <c r="U19" s="1264" t="n">
        <v>90.7325</v>
      </c>
      <c r="V19" s="1264" t="n">
        <v>13.2252</v>
      </c>
      <c r="W19" s="1266" t="n">
        <v>4.9601635756</v>
      </c>
      <c r="X19" s="1264" t="n">
        <v>4.275</v>
      </c>
      <c r="Y19" s="1264" t="n">
        <v>0.676</v>
      </c>
      <c r="Z19" s="1264" t="n">
        <v>4.12</v>
      </c>
      <c r="AA19" s="1264" t="n">
        <v>91.646</v>
      </c>
      <c r="AB19" s="1263" t="n">
        <v>1783.627</v>
      </c>
      <c r="AC19" s="1264" t="n">
        <v>356.99895</v>
      </c>
      <c r="AD19" s="1264" t="n">
        <v>5.94422</v>
      </c>
      <c r="AE19" s="1264" t="n">
        <v>323.60275</v>
      </c>
      <c r="AF19" s="1264" t="n">
        <v>1.57419</v>
      </c>
      <c r="AG19" s="1262" t="n">
        <v>1.475283306E8</v>
      </c>
      <c r="AH19" s="1265" t="n">
        <v>-0.3548837</v>
      </c>
      <c r="AI19" s="1262" t="n">
        <v>401839.14556</v>
      </c>
      <c r="AJ19" s="1265" t="n">
        <v>-0.3942391</v>
      </c>
      <c r="AK19" s="1264" t="n">
        <v>146.3094</v>
      </c>
      <c r="AL19" s="1262" t="s">
        <v>265</v>
      </c>
      <c r="AM19" s="1264" t="n">
        <v>33.6042</v>
      </c>
    </row>
    <row r="20" spans="1:39">
      <c r="A20" t="s">
        <v>299</v>
      </c>
      <c r="B20" t="s">
        <v>1166</v>
      </c>
      <c r="C20" s="38">
        <v>0.19305555555555554</v>
      </c>
      <c r="E20" s="144">
        <v>600</v>
      </c>
      <c r="F20" s="156" t="s">
        <v>1293</v>
      </c>
      <c r="G20" s="144">
        <v>870</v>
      </c>
      <c r="H20" s="144">
        <v>782</v>
      </c>
      <c r="I20" s="606" t="s">
        <v>99</v>
      </c>
      <c r="J20" s="156" t="s">
        <v>377</v>
      </c>
      <c r="K20" s="156">
        <v>4</v>
      </c>
      <c r="L20" s="156">
        <v>180</v>
      </c>
      <c r="M20" s="19">
        <v>7698.9647000000004</v>
      </c>
      <c r="S20" s="1267" t="n">
        <v>152.65512</v>
      </c>
      <c r="T20" s="1267" t="n">
        <v>6.38978</v>
      </c>
      <c r="U20" s="1264" t="n">
        <v>92.4536</v>
      </c>
      <c r="V20" s="1264" t="n">
        <v>15.8942</v>
      </c>
      <c r="W20" s="1266" t="n">
        <v>5.177423446</v>
      </c>
      <c r="X20" s="1264" t="n">
        <v>3.597</v>
      </c>
      <c r="Y20" s="1264" t="n">
        <v>0.569</v>
      </c>
      <c r="Z20" s="1264" t="n">
        <v>4.13</v>
      </c>
      <c r="AA20" s="1264" t="n">
        <v>91.604</v>
      </c>
      <c r="AB20" s="1263" t="n">
        <v>1784.985</v>
      </c>
      <c r="AC20" s="1264" t="n">
        <v>356.97787</v>
      </c>
      <c r="AD20" s="1264" t="n">
        <v>5.93746</v>
      </c>
      <c r="AE20" s="1264" t="n">
        <v>323.4932</v>
      </c>
      <c r="AF20" s="1264" t="n">
        <v>1.57414</v>
      </c>
      <c r="AG20" s="1262" t="n">
        <v>1.475280533E8</v>
      </c>
      <c r="AH20" s="1265" t="n">
        <v>-0.3561435</v>
      </c>
      <c r="AI20" s="1262" t="n">
        <v>401533.41078</v>
      </c>
      <c r="AJ20" s="1265" t="n">
        <v>-0.389551</v>
      </c>
      <c r="AK20" s="1264" t="n">
        <v>146.2225</v>
      </c>
      <c r="AL20" s="1262" t="s">
        <v>265</v>
      </c>
      <c r="AM20" s="1264" t="n">
        <v>33.6909</v>
      </c>
    </row>
    <row r="21" spans="1:39">
      <c r="A21" t="s">
        <v>528</v>
      </c>
      <c r="B21" t="s">
        <v>924</v>
      </c>
      <c r="C21" s="38">
        <v>0.20138888888888887</v>
      </c>
      <c r="E21" s="144">
        <v>600</v>
      </c>
      <c r="F21" s="156" t="s">
        <v>1293</v>
      </c>
      <c r="G21" s="144">
        <v>870</v>
      </c>
      <c r="H21" s="144">
        <v>782</v>
      </c>
      <c r="I21" t="s">
        <v>718</v>
      </c>
      <c r="J21" s="156" t="s">
        <v>377</v>
      </c>
      <c r="K21" s="156">
        <v>4</v>
      </c>
      <c r="L21" s="156">
        <v>180</v>
      </c>
      <c r="M21" s="19">
        <v>7698.9647000000004</v>
      </c>
      <c r="S21" s="1267" t="n">
        <v>152.73952</v>
      </c>
      <c r="T21" s="1267" t="n">
        <v>6.36252</v>
      </c>
      <c r="U21" s="1264" t="n">
        <v>94.0693</v>
      </c>
      <c r="V21" s="1264" t="n">
        <v>18.3565</v>
      </c>
      <c r="W21" s="1266" t="n">
        <v>5.3779710186</v>
      </c>
      <c r="X21" s="1264" t="n">
        <v>3.14</v>
      </c>
      <c r="Y21" s="1264" t="n">
        <v>0.497</v>
      </c>
      <c r="Z21" s="1264" t="n">
        <v>4.13</v>
      </c>
      <c r="AA21" s="1264" t="n">
        <v>91.566</v>
      </c>
      <c r="AB21" s="1263" t="n">
        <v>1786.225</v>
      </c>
      <c r="AC21" s="1264" t="n">
        <v>356.95655</v>
      </c>
      <c r="AD21" s="1264" t="n">
        <v>5.93204</v>
      </c>
      <c r="AE21" s="1264" t="n">
        <v>323.39208</v>
      </c>
      <c r="AF21" s="1264" t="n">
        <v>1.5741</v>
      </c>
      <c r="AG21" s="1262" t="n">
        <v>1.475277965E8</v>
      </c>
      <c r="AH21" s="1265" t="n">
        <v>-0.3573053</v>
      </c>
      <c r="AI21" s="1262" t="n">
        <v>401254.81064</v>
      </c>
      <c r="AJ21" s="1265" t="n">
        <v>-0.3842224</v>
      </c>
      <c r="AK21" s="1264" t="n">
        <v>146.144</v>
      </c>
      <c r="AL21" s="1262" t="s">
        <v>265</v>
      </c>
      <c r="AM21" s="1264" t="n">
        <v>33.7693</v>
      </c>
    </row>
    <row r="22" spans="1:39">
      <c r="A22" t="s">
        <v>719</v>
      </c>
      <c r="B22" t="s">
        <v>794</v>
      </c>
      <c r="C22" s="38">
        <v>0.20972222222222223</v>
      </c>
      <c r="E22" s="144">
        <v>600</v>
      </c>
      <c r="F22" s="156" t="s">
        <v>1293</v>
      </c>
      <c r="G22" s="144">
        <v>870</v>
      </c>
      <c r="H22" s="144">
        <v>782</v>
      </c>
      <c r="I22" t="s">
        <v>1209</v>
      </c>
      <c r="J22" s="156" t="s">
        <v>377</v>
      </c>
      <c r="K22" s="156">
        <v>4</v>
      </c>
      <c r="L22" s="156">
        <v>120</v>
      </c>
      <c r="M22" s="19">
        <v>7698.9647000000004</v>
      </c>
      <c r="N22" t="s">
        <v>720</v>
      </c>
      <c r="S22" s="1267" t="n">
        <v>152.82198</v>
      </c>
      <c r="T22" s="1267" t="n">
        <v>6.33513</v>
      </c>
      <c r="U22" s="1264" t="n">
        <v>95.7183</v>
      </c>
      <c r="V22" s="1264" t="n">
        <v>20.8153</v>
      </c>
      <c r="W22" s="1266" t="n">
        <v>5.5785185912</v>
      </c>
      <c r="X22" s="1264" t="n">
        <v>2.79</v>
      </c>
      <c r="Y22" s="1264" t="n">
        <v>0.441</v>
      </c>
      <c r="Z22" s="1264" t="n">
        <v>4.13</v>
      </c>
      <c r="AA22" s="1264" t="n">
        <v>91.529</v>
      </c>
      <c r="AB22" s="1263" t="n">
        <v>1787.447</v>
      </c>
      <c r="AC22" s="1264" t="n">
        <v>356.93349</v>
      </c>
      <c r="AD22" s="1264" t="n">
        <v>5.92742</v>
      </c>
      <c r="AE22" s="1264" t="n">
        <v>323.29096</v>
      </c>
      <c r="AF22" s="1264" t="n">
        <v>1.57405</v>
      </c>
      <c r="AG22" s="1262" t="n">
        <v>1.475275388E8</v>
      </c>
      <c r="AH22" s="1265" t="n">
        <v>-0.3584659</v>
      </c>
      <c r="AI22" s="1262" t="n">
        <v>400980.38916</v>
      </c>
      <c r="AJ22" s="1265" t="n">
        <v>-0.3779452</v>
      </c>
      <c r="AK22" s="1264" t="n">
        <v>146.0671</v>
      </c>
      <c r="AL22" s="1262" t="s">
        <v>265</v>
      </c>
      <c r="AM22" s="1264" t="n">
        <v>33.846</v>
      </c>
    </row>
    <row r="23" spans="1:39">
      <c r="A23" t="s">
        <v>290</v>
      </c>
      <c r="B23" t="s">
        <v>1041</v>
      </c>
      <c r="C23" s="38">
        <v>0.21805555555555556</v>
      </c>
      <c r="E23" s="144">
        <v>30</v>
      </c>
      <c r="F23" s="156" t="s">
        <v>1293</v>
      </c>
      <c r="G23" s="144">
        <v>870</v>
      </c>
      <c r="H23" s="144">
        <v>782</v>
      </c>
      <c r="I23" t="s">
        <v>923</v>
      </c>
      <c r="J23" s="156" t="s">
        <v>377</v>
      </c>
      <c r="K23" s="156">
        <v>4</v>
      </c>
      <c r="L23" s="156">
        <v>120</v>
      </c>
      <c r="M23" s="19">
        <v>7698.9647000000004</v>
      </c>
      <c r="N23" t="s">
        <v>720</v>
      </c>
      <c r="S23" s="1267" t="n">
        <v>152.86921</v>
      </c>
      <c r="T23" s="1267" t="n">
        <v>6.31909</v>
      </c>
      <c r="U23" s="1264" t="n">
        <v>96.6986</v>
      </c>
      <c r="V23" s="1264" t="n">
        <v>22.247</v>
      </c>
      <c r="W23" s="1266" t="n">
        <v>5.6955046752</v>
      </c>
      <c r="X23" s="1264" t="n">
        <v>2.622</v>
      </c>
      <c r="Y23" s="1264" t="n">
        <v>0.415</v>
      </c>
      <c r="Z23" s="1264" t="n">
        <v>4.13</v>
      </c>
      <c r="AA23" s="1264" t="n">
        <v>91.508</v>
      </c>
      <c r="AB23" s="1263" t="n">
        <v>1788.151</v>
      </c>
      <c r="AC23" s="1264" t="n">
        <v>356.91924</v>
      </c>
      <c r="AD23" s="1264" t="n">
        <v>5.92508</v>
      </c>
      <c r="AE23" s="1264" t="n">
        <v>323.23197</v>
      </c>
      <c r="AF23" s="1264" t="n">
        <v>1.57403</v>
      </c>
      <c r="AG23" s="1262" t="n">
        <v>1.475273881E8</v>
      </c>
      <c r="AH23" s="1265" t="n">
        <v>-0.3591425</v>
      </c>
      <c r="AI23" s="1262" t="n">
        <v>400822.50969</v>
      </c>
      <c r="AJ23" s="1265" t="n">
        <v>-0.3738512</v>
      </c>
      <c r="AK23" s="1264" t="n">
        <v>146.0231</v>
      </c>
      <c r="AL23" s="1262" t="s">
        <v>265</v>
      </c>
      <c r="AM23" s="1264" t="n">
        <v>33.8901</v>
      </c>
    </row>
    <row r="24" spans="1:39">
      <c r="A24" t="s">
        <v>728</v>
      </c>
      <c r="B24" t="s">
        <v>1167</v>
      </c>
      <c r="C24" s="38">
        <v>0.22152777777777777</v>
      </c>
      <c r="D24" s="15">
        <v>0</v>
      </c>
      <c r="E24" s="144">
        <v>20</v>
      </c>
      <c r="F24" s="156" t="s">
        <v>1292</v>
      </c>
      <c r="G24" s="144">
        <v>880</v>
      </c>
      <c r="H24" s="144">
        <v>866</v>
      </c>
      <c r="I24" s="35" t="s">
        <v>306</v>
      </c>
      <c r="J24" s="156" t="s">
        <v>376</v>
      </c>
      <c r="K24" s="156">
        <v>4</v>
      </c>
      <c r="L24" s="156">
        <v>120</v>
      </c>
      <c r="M24" s="153">
        <v>7647.38</v>
      </c>
      <c r="N24" t="s">
        <v>720</v>
      </c>
    </row>
    <row r="25" spans="1:39">
      <c r="A25" t="s">
        <v>728</v>
      </c>
      <c r="B25" t="s">
        <v>914</v>
      </c>
      <c r="C25" s="38">
        <v>0.22291666666666665</v>
      </c>
      <c r="D25" s="15">
        <v>0</v>
      </c>
      <c r="E25" s="144">
        <v>30</v>
      </c>
      <c r="F25" s="156" t="s">
        <v>1292</v>
      </c>
      <c r="G25" s="144">
        <v>880</v>
      </c>
      <c r="H25" s="144">
        <v>866</v>
      </c>
      <c r="I25" s="35" t="s">
        <v>306</v>
      </c>
      <c r="J25" s="156" t="s">
        <v>376</v>
      </c>
      <c r="K25" s="156">
        <v>4</v>
      </c>
      <c r="L25" s="156">
        <v>180</v>
      </c>
      <c r="M25" s="153">
        <v>7647.38</v>
      </c>
      <c r="N25" t="s">
        <v>721</v>
      </c>
    </row>
    <row r="26" spans="1:39">
      <c r="A26" t="s">
        <v>727</v>
      </c>
      <c r="B26" t="s">
        <v>1257</v>
      </c>
      <c r="C26" s="38">
        <v>0.22569444444444445</v>
      </c>
      <c r="D26" s="15">
        <v>0</v>
      </c>
      <c r="E26" s="144">
        <v>10</v>
      </c>
      <c r="F26" s="156" t="s">
        <v>645</v>
      </c>
      <c r="G26" s="144">
        <v>1190</v>
      </c>
      <c r="H26" s="144">
        <v>1000</v>
      </c>
      <c r="I26" s="35" t="s">
        <v>306</v>
      </c>
      <c r="J26" s="156" t="s">
        <v>376</v>
      </c>
      <c r="K26" s="156">
        <v>4</v>
      </c>
      <c r="L26" s="156">
        <v>180</v>
      </c>
      <c r="M26" s="8">
        <v>5891.451</v>
      </c>
      <c r="N26" t="s">
        <v>288</v>
      </c>
    </row>
    <row r="27" spans="1:39">
      <c r="A27" t="s">
        <v>379</v>
      </c>
      <c r="B27" t="s">
        <v>1046</v>
      </c>
      <c r="C27" s="38">
        <v>0.24236111111111111</v>
      </c>
      <c r="E27" s="144">
        <v>600</v>
      </c>
      <c r="F27" s="156" t="s">
        <v>645</v>
      </c>
      <c r="G27" s="144">
        <v>1190</v>
      </c>
      <c r="H27" s="144">
        <v>1100</v>
      </c>
      <c r="I27" t="s">
        <v>494</v>
      </c>
      <c r="J27" s="156" t="s">
        <v>377</v>
      </c>
      <c r="K27" s="156">
        <v>4</v>
      </c>
      <c r="L27" s="156">
        <v>180</v>
      </c>
      <c r="M27" s="19">
        <v>5889.9508999999998</v>
      </c>
      <c r="S27" s="1267" t="n">
        <v>153.12697</v>
      </c>
      <c r="T27" s="1267" t="n">
        <v>6.22647</v>
      </c>
      <c r="U27" s="1264" t="n">
        <v>102.6558</v>
      </c>
      <c r="V27" s="1264" t="n">
        <v>30.3655</v>
      </c>
      <c r="W27" s="1266" t="n">
        <v>6.3639965834</v>
      </c>
      <c r="X27" s="1264" t="n">
        <v>1.971</v>
      </c>
      <c r="Y27" s="1264" t="n">
        <v>0.312</v>
      </c>
      <c r="Z27" s="1264" t="n">
        <v>4.13</v>
      </c>
      <c r="AA27" s="1264" t="n">
        <v>91.39</v>
      </c>
      <c r="AB27" s="1263" t="n">
        <v>1792.014</v>
      </c>
      <c r="AC27" s="1264" t="n">
        <v>356.82695</v>
      </c>
      <c r="AD27" s="1264" t="n">
        <v>5.91689</v>
      </c>
      <c r="AE27" s="1264" t="n">
        <v>322.89488</v>
      </c>
      <c r="AF27" s="1264" t="n">
        <v>1.57388</v>
      </c>
      <c r="AG27" s="1262" t="n">
        <v>1.475265215E8</v>
      </c>
      <c r="AH27" s="1265" t="n">
        <v>-0.3630012</v>
      </c>
      <c r="AI27" s="1262" t="n">
        <v>399958.50863</v>
      </c>
      <c r="AJ27" s="1265" t="n">
        <v>-0.3445399</v>
      </c>
      <c r="AK27" s="1264" t="n">
        <v>145.7814</v>
      </c>
      <c r="AL27" s="1262" t="s">
        <v>265</v>
      </c>
      <c r="AM27" s="1264" t="n">
        <v>34.1314</v>
      </c>
    </row>
    <row r="28" spans="1:39">
      <c r="A28" t="s">
        <v>820</v>
      </c>
      <c r="B28" t="s">
        <v>722</v>
      </c>
      <c r="C28" s="38">
        <v>0.24722222222222223</v>
      </c>
      <c r="E28" s="144">
        <v>600</v>
      </c>
      <c r="F28" s="156" t="s">
        <v>645</v>
      </c>
      <c r="G28" s="144">
        <v>1190</v>
      </c>
      <c r="H28" s="144">
        <v>1100</v>
      </c>
      <c r="I28" t="s">
        <v>386</v>
      </c>
      <c r="J28" s="156" t="s">
        <v>377</v>
      </c>
      <c r="K28" s="156">
        <v>4</v>
      </c>
      <c r="L28" s="156">
        <v>180</v>
      </c>
      <c r="M28" s="19">
        <v>5889.9508999999998</v>
      </c>
      <c r="S28" s="1267" t="n">
        <v>153.16393</v>
      </c>
      <c r="T28" s="1267" t="n">
        <v>6.21242</v>
      </c>
      <c r="U28" s="1264" t="n">
        <v>103.6158</v>
      </c>
      <c r="V28" s="1264" t="n">
        <v>31.5699</v>
      </c>
      <c r="W28" s="1266" t="n">
        <v>6.4642703696</v>
      </c>
      <c r="X28" s="1264" t="n">
        <v>1.904</v>
      </c>
      <c r="Y28" s="1264" t="n">
        <v>0.301</v>
      </c>
      <c r="Z28" s="1264" t="n">
        <v>4.14</v>
      </c>
      <c r="AA28" s="1264" t="n">
        <v>91.373</v>
      </c>
      <c r="AB28" s="1263" t="n">
        <v>1792.566</v>
      </c>
      <c r="AC28" s="1264" t="n">
        <v>356.81158</v>
      </c>
      <c r="AD28" s="1264" t="n">
        <v>5.9164</v>
      </c>
      <c r="AE28" s="1264" t="n">
        <v>322.84432</v>
      </c>
      <c r="AF28" s="1264" t="n">
        <v>1.57386</v>
      </c>
      <c r="AG28" s="1262" t="n">
        <v>1.475263907E8</v>
      </c>
      <c r="AH28" s="1265" t="n">
        <v>-0.3635789</v>
      </c>
      <c r="AI28" s="1262" t="n">
        <v>399835.41717</v>
      </c>
      <c r="AJ28" s="1265" t="n">
        <v>-0.339305</v>
      </c>
      <c r="AK28" s="1264" t="n">
        <v>145.7466</v>
      </c>
      <c r="AL28" s="1262" t="s">
        <v>265</v>
      </c>
      <c r="AM28" s="1264" t="n">
        <v>34.1662</v>
      </c>
    </row>
    <row r="29" spans="1:39">
      <c r="A29" t="s">
        <v>820</v>
      </c>
      <c r="B29" t="s">
        <v>1294</v>
      </c>
      <c r="C29" s="38">
        <v>0.25555555555555559</v>
      </c>
      <c r="E29" s="144">
        <v>600</v>
      </c>
      <c r="F29" s="156" t="s">
        <v>645</v>
      </c>
      <c r="G29" s="144">
        <v>1190</v>
      </c>
      <c r="H29" s="144">
        <v>1100</v>
      </c>
      <c r="I29" t="s">
        <v>655</v>
      </c>
      <c r="J29" s="156" t="s">
        <v>377</v>
      </c>
      <c r="K29" s="156">
        <v>4</v>
      </c>
      <c r="L29" s="156">
        <v>180</v>
      </c>
      <c r="M29" s="19">
        <v>5889.9508999999998</v>
      </c>
      <c r="S29" s="1267" t="n">
        <v>153.24254</v>
      </c>
      <c r="T29" s="1267" t="n">
        <v>6.18184</v>
      </c>
      <c r="U29" s="1264" t="n">
        <v>105.7718</v>
      </c>
      <c r="V29" s="1264" t="n">
        <v>34.1626</v>
      </c>
      <c r="W29" s="1266" t="n">
        <v>6.6815302397</v>
      </c>
      <c r="X29" s="1264" t="n">
        <v>1.776</v>
      </c>
      <c r="Y29" s="1264" t="n">
        <v>0.281</v>
      </c>
      <c r="Z29" s="1264" t="n">
        <v>4.14</v>
      </c>
      <c r="AA29" s="1264" t="n">
        <v>91.337</v>
      </c>
      <c r="AB29" s="1263" t="n">
        <v>1793.732</v>
      </c>
      <c r="AC29" s="1264" t="n">
        <v>356.77699</v>
      </c>
      <c r="AD29" s="1264" t="n">
        <v>5.91601</v>
      </c>
      <c r="AE29" s="1264" t="n">
        <v>322.73477</v>
      </c>
      <c r="AF29" s="1264" t="n">
        <v>1.57381</v>
      </c>
      <c r="AG29" s="1262" t="n">
        <v>1.475261067E8</v>
      </c>
      <c r="AH29" s="1265" t="n">
        <v>-0.3648297</v>
      </c>
      <c r="AI29" s="1262" t="n">
        <v>399575.4136</v>
      </c>
      <c r="AJ29" s="1265" t="n">
        <v>-0.3272474</v>
      </c>
      <c r="AK29" s="1264" t="n">
        <v>145.6723</v>
      </c>
      <c r="AL29" s="1262" t="s">
        <v>265</v>
      </c>
      <c r="AM29" s="1264" t="n">
        <v>34.2403</v>
      </c>
    </row>
    <row r="30" spans="1:39">
      <c r="A30" t="s">
        <v>820</v>
      </c>
      <c r="B30" t="s">
        <v>1295</v>
      </c>
      <c r="C30" s="38">
        <v>0.2638888888888889</v>
      </c>
      <c r="E30" s="144">
        <v>600</v>
      </c>
      <c r="F30" s="156" t="s">
        <v>645</v>
      </c>
      <c r="G30" s="144">
        <v>1190</v>
      </c>
      <c r="H30" s="144">
        <v>1100</v>
      </c>
      <c r="I30" t="s">
        <v>818</v>
      </c>
      <c r="J30" s="156" t="s">
        <v>377</v>
      </c>
      <c r="K30" s="156">
        <v>4</v>
      </c>
      <c r="L30" s="156">
        <v>180</v>
      </c>
      <c r="M30" s="19">
        <v>5889.9508999999998</v>
      </c>
      <c r="S30" s="1267" t="n">
        <v>153.31339</v>
      </c>
      <c r="T30" s="1267" t="n">
        <v>6.15342</v>
      </c>
      <c r="U30" s="1264" t="n">
        <v>107.8669</v>
      </c>
      <c r="V30" s="1264" t="n">
        <v>36.5317</v>
      </c>
      <c r="W30" s="1266" t="n">
        <v>6.8820778121</v>
      </c>
      <c r="X30" s="1264" t="n">
        <v>1.676</v>
      </c>
      <c r="Y30" s="1264" t="n">
        <v>0.265</v>
      </c>
      <c r="Z30" s="1264" t="n">
        <v>4.14</v>
      </c>
      <c r="AA30" s="1264" t="n">
        <v>91.304</v>
      </c>
      <c r="AB30" s="1263" t="n">
        <v>1794.771</v>
      </c>
      <c r="AC30" s="1264" t="n">
        <v>356.74353</v>
      </c>
      <c r="AD30" s="1264" t="n">
        <v>5.91642</v>
      </c>
      <c r="AE30" s="1264" t="n">
        <v>322.63364</v>
      </c>
      <c r="AF30" s="1264" t="n">
        <v>1.57376</v>
      </c>
      <c r="AG30" s="1262" t="n">
        <v>1.475258436E8</v>
      </c>
      <c r="AH30" s="1265" t="n">
        <v>-0.3659832</v>
      </c>
      <c r="AI30" s="1262" t="n">
        <v>399344.07133</v>
      </c>
      <c r="AJ30" s="1265" t="n">
        <v>-0.3152742</v>
      </c>
      <c r="AK30" s="1264" t="n">
        <v>145.6052</v>
      </c>
      <c r="AL30" s="1262" t="s">
        <v>265</v>
      </c>
      <c r="AM30" s="1264" t="n">
        <v>34.3073</v>
      </c>
    </row>
    <row r="31" spans="1:39">
      <c r="A31" t="s">
        <v>820</v>
      </c>
      <c r="B31" t="s">
        <v>1296</v>
      </c>
      <c r="C31" s="38">
        <v>0.2722222222222222</v>
      </c>
      <c r="E31" s="144">
        <v>600</v>
      </c>
      <c r="F31" s="156" t="s">
        <v>645</v>
      </c>
      <c r="G31" s="144">
        <v>1190</v>
      </c>
      <c r="H31" s="144">
        <v>1100</v>
      </c>
      <c r="I31" t="s">
        <v>569</v>
      </c>
      <c r="J31" s="156" t="s">
        <v>377</v>
      </c>
      <c r="K31" s="156">
        <v>4</v>
      </c>
      <c r="L31" s="156">
        <v>180</v>
      </c>
      <c r="M31" s="19">
        <v>5889.9508999999998</v>
      </c>
      <c r="S31" s="1267" t="n">
        <v>153.38265</v>
      </c>
      <c r="T31" s="1267" t="n">
        <v>6.12481</v>
      </c>
      <c r="U31" s="1264" t="n">
        <v>110.0787</v>
      </c>
      <c r="V31" s="1264" t="n">
        <v>38.8729</v>
      </c>
      <c r="W31" s="1266" t="n">
        <v>7.0826253844</v>
      </c>
      <c r="X31" s="1264" t="n">
        <v>1.59</v>
      </c>
      <c r="Y31" s="1264" t="n">
        <v>0.251</v>
      </c>
      <c r="Z31" s="1264" t="n">
        <v>4.14</v>
      </c>
      <c r="AA31" s="1264" t="n">
        <v>91.271</v>
      </c>
      <c r="AB31" s="1263" t="n">
        <v>1795.771</v>
      </c>
      <c r="AC31" s="1264" t="n">
        <v>356.70867</v>
      </c>
      <c r="AD31" s="1264" t="n">
        <v>5.91757</v>
      </c>
      <c r="AE31" s="1264" t="n">
        <v>322.53252</v>
      </c>
      <c r="AF31" s="1264" t="n">
        <v>1.57372</v>
      </c>
      <c r="AG31" s="1262" t="n">
        <v>1.475255796E8</v>
      </c>
      <c r="AH31" s="1265" t="n">
        <v>-0.3671355</v>
      </c>
      <c r="AI31" s="1262" t="n">
        <v>399121.63128</v>
      </c>
      <c r="AJ31" s="1265" t="n">
        <v>-0.3025229</v>
      </c>
      <c r="AK31" s="1264" t="n">
        <v>145.5394</v>
      </c>
      <c r="AL31" s="1262" t="s">
        <v>265</v>
      </c>
      <c r="AM31" s="1264" t="n">
        <v>34.373</v>
      </c>
    </row>
    <row r="32" spans="1:39">
      <c r="A32" t="s">
        <v>723</v>
      </c>
      <c r="B32" t="s">
        <v>1297</v>
      </c>
      <c r="C32" s="38">
        <v>0.28055555555555556</v>
      </c>
      <c r="E32" s="144">
        <v>30</v>
      </c>
      <c r="F32" s="156" t="s">
        <v>645</v>
      </c>
      <c r="G32" s="144">
        <v>1190</v>
      </c>
      <c r="H32" s="144">
        <v>1100</v>
      </c>
      <c r="I32" s="35" t="s">
        <v>860</v>
      </c>
      <c r="J32" s="156" t="s">
        <v>377</v>
      </c>
      <c r="K32" s="156">
        <v>4</v>
      </c>
      <c r="L32" s="156">
        <v>180</v>
      </c>
      <c r="M32" s="19">
        <v>5889.9508999999998</v>
      </c>
      <c r="S32" s="1267" t="n">
        <v>153.42235</v>
      </c>
      <c r="T32" s="1267" t="n">
        <v>6.10803</v>
      </c>
      <c r="U32" s="1264" t="n">
        <v>111.4297</v>
      </c>
      <c r="V32" s="1264" t="n">
        <v>40.2235</v>
      </c>
      <c r="W32" s="1266" t="n">
        <v>7.1996114682</v>
      </c>
      <c r="X32" s="1264" t="n">
        <v>1.546</v>
      </c>
      <c r="Y32" s="1264" t="n">
        <v>0.244</v>
      </c>
      <c r="Z32" s="1264" t="n">
        <v>4.14</v>
      </c>
      <c r="AA32" s="1264" t="n">
        <v>91.253</v>
      </c>
      <c r="AB32" s="1263" t="n">
        <v>1796.336</v>
      </c>
      <c r="AC32" s="1264" t="n">
        <v>356.68771</v>
      </c>
      <c r="AD32" s="1264" t="n">
        <v>5.91858</v>
      </c>
      <c r="AE32" s="1264" t="n">
        <v>322.47353</v>
      </c>
      <c r="AF32" s="1264" t="n">
        <v>1.57369</v>
      </c>
      <c r="AG32" s="1262" t="n">
        <v>1.475254253E8</v>
      </c>
      <c r="AH32" s="1265" t="n">
        <v>-0.3678072</v>
      </c>
      <c r="AI32" s="1262" t="n">
        <v>398996.20481</v>
      </c>
      <c r="AJ32" s="1265" t="n">
        <v>-0.2947383</v>
      </c>
      <c r="AK32" s="1264" t="n">
        <v>145.5016</v>
      </c>
      <c r="AL32" s="1262" t="s">
        <v>265</v>
      </c>
      <c r="AM32" s="1264" t="n">
        <v>34.4107</v>
      </c>
    </row>
    <row r="33" spans="1:39">
      <c r="A33" t="s">
        <v>1248</v>
      </c>
      <c r="B33" t="s">
        <v>1082</v>
      </c>
      <c r="C33" s="38">
        <v>0.28263888888888888</v>
      </c>
      <c r="E33" s="144">
        <v>600</v>
      </c>
      <c r="F33" s="156" t="s">
        <v>645</v>
      </c>
      <c r="G33" s="144">
        <v>1190</v>
      </c>
      <c r="H33" s="144">
        <v>1100</v>
      </c>
      <c r="I33" t="s">
        <v>336</v>
      </c>
      <c r="J33" s="156" t="s">
        <v>377</v>
      </c>
      <c r="K33" s="156">
        <v>4</v>
      </c>
      <c r="L33" s="156">
        <v>180</v>
      </c>
      <c r="M33" s="19">
        <v>5889.9508999999998</v>
      </c>
    </row>
    <row r="34" spans="1:39">
      <c r="A34" t="s">
        <v>744</v>
      </c>
      <c r="B34" t="s">
        <v>828</v>
      </c>
      <c r="C34" s="38">
        <v>0.29166666666666669</v>
      </c>
      <c r="D34" s="15">
        <v>0</v>
      </c>
      <c r="E34" s="144">
        <v>30</v>
      </c>
      <c r="F34" s="156" t="s">
        <v>645</v>
      </c>
      <c r="G34" s="144">
        <v>1190</v>
      </c>
      <c r="H34" s="144">
        <v>1000</v>
      </c>
      <c r="I34" s="35" t="s">
        <v>306</v>
      </c>
      <c r="J34" s="156" t="s">
        <v>376</v>
      </c>
      <c r="K34" s="156">
        <v>4</v>
      </c>
      <c r="L34" s="156">
        <v>180</v>
      </c>
      <c r="M34" s="8">
        <v>5891.451</v>
      </c>
      <c r="N34" t="s">
        <v>568</v>
      </c>
    </row>
    <row r="35" spans="1:39">
      <c r="A35" t="s">
        <v>299</v>
      </c>
      <c r="B35" t="s">
        <v>1118</v>
      </c>
      <c r="C35" s="38">
        <v>0.29722222222222222</v>
      </c>
      <c r="E35" s="144">
        <v>600</v>
      </c>
      <c r="F35" s="156" t="s">
        <v>645</v>
      </c>
      <c r="G35" s="144">
        <v>1190</v>
      </c>
      <c r="H35" s="144">
        <v>1100</v>
      </c>
      <c r="I35" t="s">
        <v>1209</v>
      </c>
      <c r="J35" s="156" t="s">
        <v>377</v>
      </c>
      <c r="K35" s="156">
        <v>4</v>
      </c>
      <c r="L35" s="156">
        <v>180</v>
      </c>
      <c r="M35" s="19">
        <v>5889.9508999999998</v>
      </c>
      <c r="N35" t="s">
        <v>724</v>
      </c>
      <c r="S35" s="1267" t="n">
        <v>153.58163</v>
      </c>
      <c r="T35" s="1267" t="n">
        <v>6.03779</v>
      </c>
      <c r="U35" s="1264" t="n">
        <v>117.6035</v>
      </c>
      <c r="V35" s="1264" t="n">
        <v>45.6691</v>
      </c>
      <c r="W35" s="1266" t="n">
        <v>7.6842681012</v>
      </c>
      <c r="X35" s="1264" t="n">
        <v>1.396</v>
      </c>
      <c r="Y35" s="1264" t="n">
        <v>0.221</v>
      </c>
      <c r="Z35" s="1264" t="n">
        <v>4.14</v>
      </c>
      <c r="AA35" s="1264" t="n">
        <v>91.178</v>
      </c>
      <c r="AB35" s="1263" t="n">
        <v>1798.514</v>
      </c>
      <c r="AC35" s="1264" t="n">
        <v>356.59637</v>
      </c>
      <c r="AD35" s="1264" t="n">
        <v>5.92525</v>
      </c>
      <c r="AE35" s="1264" t="n">
        <v>322.22914</v>
      </c>
      <c r="AF35" s="1264" t="n">
        <v>1.57358</v>
      </c>
      <c r="AG35" s="1262" t="n">
        <v>1.475247829E8</v>
      </c>
      <c r="AH35" s="1265" t="n">
        <v>-0.3705857</v>
      </c>
      <c r="AI35" s="1262" t="n">
        <v>398513.08644</v>
      </c>
      <c r="AJ35" s="1265" t="n">
        <v>-0.2599387</v>
      </c>
      <c r="AK35" s="1264" t="n">
        <v>145.3493</v>
      </c>
      <c r="AL35" s="1262" t="s">
        <v>265</v>
      </c>
      <c r="AM35" s="1264" t="n">
        <v>34.5628</v>
      </c>
    </row>
    <row r="36" spans="1:39">
      <c r="A36" t="s">
        <v>475</v>
      </c>
      <c r="B36" t="s">
        <v>1120</v>
      </c>
      <c r="C36" s="38">
        <v>0.30624999999999997</v>
      </c>
      <c r="E36" s="144">
        <v>600</v>
      </c>
      <c r="F36" s="156" t="s">
        <v>645</v>
      </c>
      <c r="G36" s="144">
        <v>1190</v>
      </c>
      <c r="H36" s="144">
        <v>1100</v>
      </c>
      <c r="I36" t="s">
        <v>386</v>
      </c>
      <c r="J36" s="156" t="s">
        <v>377</v>
      </c>
      <c r="K36" s="156">
        <v>4</v>
      </c>
      <c r="L36" s="156">
        <v>180</v>
      </c>
      <c r="M36" s="19">
        <v>5889.9508999999998</v>
      </c>
      <c r="N36" t="s">
        <v>725</v>
      </c>
      <c r="S36" s="1267" t="n">
        <v>153.65051</v>
      </c>
      <c r="T36" s="1267" t="n">
        <v>6.00591</v>
      </c>
      <c r="U36" s="1264" t="n">
        <v>120.734</v>
      </c>
      <c r="V36" s="1264" t="n">
        <v>48.0113</v>
      </c>
      <c r="W36" s="1266" t="n">
        <v>7.901527971</v>
      </c>
      <c r="X36" s="1264" t="n">
        <v>1.344</v>
      </c>
      <c r="Y36" s="1264" t="n">
        <v>0.213</v>
      </c>
      <c r="Z36" s="1264" t="n">
        <v>4.14</v>
      </c>
      <c r="AA36" s="1264" t="n">
        <v>91.145</v>
      </c>
      <c r="AB36" s="1263" t="n">
        <v>1799.4</v>
      </c>
      <c r="AC36" s="1264" t="n">
        <v>356.55325</v>
      </c>
      <c r="AD36" s="1264" t="n">
        <v>5.92949</v>
      </c>
      <c r="AE36" s="1264" t="n">
        <v>322.11958</v>
      </c>
      <c r="AF36" s="1264" t="n">
        <v>1.57353</v>
      </c>
      <c r="AG36" s="1262" t="n">
        <v>1.475244934E8</v>
      </c>
      <c r="AH36" s="1265" t="n">
        <v>-0.3718291</v>
      </c>
      <c r="AI36" s="1262" t="n">
        <v>398316.8645</v>
      </c>
      <c r="AJ36" s="1265" t="n">
        <v>-0.2431033</v>
      </c>
      <c r="AK36" s="1264" t="n">
        <v>145.283</v>
      </c>
      <c r="AL36" s="1262" t="s">
        <v>265</v>
      </c>
      <c r="AM36" s="1264" t="n">
        <v>34.629</v>
      </c>
    </row>
    <row r="37" spans="1:39">
      <c r="B37"/>
      <c r="N37" t="s">
        <v>567</v>
      </c>
    </row>
    <row r="39" spans="1:39">
      <c r="B39" s="3" t="s">
        <v>1012</v>
      </c>
      <c r="C39" s="147" t="s">
        <v>1013</v>
      </c>
      <c r="D39" s="84">
        <v>5888.5839999999998</v>
      </c>
      <c r="E39" s="149"/>
      <c r="F39" s="84" t="s">
        <v>1014</v>
      </c>
      <c r="G39" s="84" t="s">
        <v>1015</v>
      </c>
      <c r="H39" s="84" t="s">
        <v>1016</v>
      </c>
      <c r="I39" s="22" t="s">
        <v>1018</v>
      </c>
      <c r="J39" s="84" t="s">
        <v>1019</v>
      </c>
      <c r="K39" s="84" t="s">
        <v>1020</v>
      </c>
      <c r="L39" s="156"/>
    </row>
    <row r="40" spans="1:39">
      <c r="B40" s="2"/>
      <c r="C40" s="147" t="s">
        <v>1017</v>
      </c>
      <c r="D40" s="84">
        <v>5889.9508999999998</v>
      </c>
      <c r="E40" s="149"/>
      <c r="F40" s="84" t="s">
        <v>874</v>
      </c>
      <c r="G40" s="84" t="s">
        <v>875</v>
      </c>
      <c r="H40" s="84" t="s">
        <v>876</v>
      </c>
      <c r="I40" s="22" t="s">
        <v>1203</v>
      </c>
      <c r="J40" s="84" t="s">
        <v>1204</v>
      </c>
      <c r="K40" s="84" t="s">
        <v>700</v>
      </c>
      <c r="L40" s="156"/>
    </row>
    <row r="41" spans="1:39">
      <c r="B41" s="2"/>
      <c r="C41" s="147" t="s">
        <v>701</v>
      </c>
      <c r="D41" s="84">
        <v>5891.451</v>
      </c>
      <c r="E41" s="149"/>
      <c r="F41" s="84" t="s">
        <v>702</v>
      </c>
      <c r="G41" s="84" t="s">
        <v>703</v>
      </c>
      <c r="H41" s="84" t="s">
        <v>704</v>
      </c>
      <c r="I41" s="22" t="s">
        <v>384</v>
      </c>
      <c r="J41" s="84" t="s">
        <v>695</v>
      </c>
      <c r="K41" s="84" t="s">
        <v>478</v>
      </c>
      <c r="L41" s="156"/>
    </row>
    <row r="42" spans="1:39">
      <c r="B42" s="2"/>
      <c r="C42" s="147" t="s">
        <v>696</v>
      </c>
      <c r="D42" s="155">
        <v>7647.38</v>
      </c>
      <c r="E42" s="149"/>
      <c r="F42" s="84" t="s">
        <v>1188</v>
      </c>
      <c r="G42" s="84" t="s">
        <v>1201</v>
      </c>
      <c r="H42" s="84" t="s">
        <v>1202</v>
      </c>
      <c r="I42" s="22" t="s">
        <v>697</v>
      </c>
      <c r="J42" s="84" t="s">
        <v>698</v>
      </c>
      <c r="K42" s="84" t="s">
        <v>699</v>
      </c>
      <c r="L42" s="156"/>
    </row>
    <row r="43" spans="1:39">
      <c r="B43" s="2"/>
      <c r="C43" s="147" t="s">
        <v>538</v>
      </c>
      <c r="D43" s="84">
        <v>7698.9647000000004</v>
      </c>
      <c r="E43" s="149"/>
      <c r="F43" s="84" t="s">
        <v>539</v>
      </c>
      <c r="G43" s="84" t="s">
        <v>540</v>
      </c>
      <c r="H43" s="84" t="s">
        <v>541</v>
      </c>
      <c r="I43" s="22" t="s">
        <v>542</v>
      </c>
      <c r="J43" s="84" t="s">
        <v>543</v>
      </c>
      <c r="K43" s="84" t="s">
        <v>544</v>
      </c>
      <c r="L43" s="156"/>
    </row>
    <row r="44" spans="1:39">
      <c r="B44" s="2"/>
      <c r="C44" s="147"/>
      <c r="D44" s="84"/>
      <c r="E44" s="149"/>
      <c r="F44" s="84"/>
      <c r="G44" s="156"/>
      <c r="H44" s="156"/>
      <c r="J44" s="156"/>
      <c r="K44" s="156"/>
      <c r="L44" s="156"/>
    </row>
    <row r="45" spans="1:39">
      <c r="B45" s="2"/>
      <c r="C45" s="147" t="s">
        <v>1211</v>
      </c>
      <c r="D45" s="631" t="s">
        <v>1206</v>
      </c>
      <c r="E45" s="631"/>
      <c r="F45" s="84" t="s">
        <v>545</v>
      </c>
      <c r="G45" s="156"/>
      <c r="H45" s="156"/>
      <c r="I45" s="143" t="s">
        <v>1195</v>
      </c>
      <c r="J45" s="623" t="s">
        <v>1196</v>
      </c>
      <c r="K45" s="623"/>
      <c r="L45" s="148" t="s">
        <v>1197</v>
      </c>
    </row>
    <row r="46" spans="1:39">
      <c r="B46" s="2"/>
      <c r="C46" s="147" t="s">
        <v>1212</v>
      </c>
      <c r="D46" s="631" t="s">
        <v>1207</v>
      </c>
      <c r="E46" s="631"/>
      <c r="F46" s="19"/>
      <c r="G46" s="156"/>
      <c r="H46" s="156"/>
      <c r="J46" s="623" t="s">
        <v>479</v>
      </c>
      <c r="K46" s="623"/>
      <c r="L46" s="148" t="s">
        <v>1199</v>
      </c>
    </row>
    <row r="47" spans="1:39">
      <c r="B47" s="2"/>
      <c r="C47" s="147" t="s">
        <v>1213</v>
      </c>
      <c r="D47" s="631" t="s">
        <v>1208</v>
      </c>
      <c r="E47" s="631"/>
      <c r="F47" s="19"/>
      <c r="G47" s="156"/>
      <c r="H47" s="156"/>
      <c r="J47" s="156"/>
      <c r="K47" s="156"/>
      <c r="L47" s="156"/>
    </row>
    <row r="48" spans="1:39">
      <c r="B48" s="2"/>
      <c r="C48" s="147" t="s">
        <v>1214</v>
      </c>
      <c r="D48" s="631" t="s">
        <v>1194</v>
      </c>
      <c r="E48" s="631"/>
      <c r="F48" s="19"/>
      <c r="G48" s="156"/>
      <c r="H48" s="156"/>
      <c r="I48" s="156"/>
      <c r="J48" s="156"/>
      <c r="K48" s="156"/>
      <c r="L48" s="156"/>
    </row>
    <row r="49" spans="2:12">
      <c r="B49" s="2"/>
      <c r="C49" s="85"/>
      <c r="D49" s="156"/>
      <c r="E49" s="15"/>
      <c r="F49" s="19"/>
      <c r="G49" s="156"/>
      <c r="H49" s="156"/>
      <c r="I49" s="156"/>
      <c r="J49" s="156"/>
      <c r="K49" s="156"/>
      <c r="L49" s="156"/>
    </row>
    <row r="50" spans="2:12">
      <c r="B50" s="2"/>
      <c r="C50" s="28" t="s">
        <v>859</v>
      </c>
      <c r="D50" s="145">
        <v>1</v>
      </c>
      <c r="E50" s="632" t="s">
        <v>1286</v>
      </c>
      <c r="F50" s="632"/>
      <c r="G50" s="632"/>
      <c r="H50" s="156"/>
      <c r="I50" s="156"/>
      <c r="J50" s="156"/>
      <c r="K50" s="156"/>
      <c r="L50" s="156"/>
    </row>
    <row r="51" spans="2:12">
      <c r="B51" s="2"/>
      <c r="C51" s="19"/>
      <c r="D51" s="28"/>
      <c r="E51" s="633" t="s">
        <v>925</v>
      </c>
      <c r="F51" s="634"/>
      <c r="G51" s="634"/>
      <c r="H51" s="156"/>
      <c r="I51" s="156"/>
      <c r="J51" s="156"/>
      <c r="K51" s="156"/>
      <c r="L51" s="156"/>
    </row>
    <row r="52" spans="2:12">
      <c r="B52" s="2"/>
      <c r="C52" s="85"/>
      <c r="D52" s="28">
        <v>2</v>
      </c>
      <c r="E52" s="632" t="s">
        <v>926</v>
      </c>
      <c r="F52" s="632"/>
      <c r="G52" s="632"/>
      <c r="H52" s="156"/>
      <c r="I52" s="156"/>
      <c r="J52" s="156"/>
      <c r="K52" s="156"/>
      <c r="L52" s="156"/>
    </row>
    <row r="53" spans="2:12">
      <c r="B53" s="2"/>
      <c r="C53" s="85"/>
      <c r="D53" s="28"/>
      <c r="E53" s="633" t="s">
        <v>927</v>
      </c>
      <c r="F53" s="634"/>
      <c r="G53" s="634"/>
      <c r="H53" s="156"/>
      <c r="I53" s="156"/>
      <c r="J53" s="156"/>
      <c r="K53" s="156"/>
      <c r="L53" s="156"/>
    </row>
    <row r="54" spans="2:12">
      <c r="B54" s="2"/>
      <c r="C54" s="156"/>
      <c r="D54" s="145">
        <v>3</v>
      </c>
      <c r="E54" s="623" t="s">
        <v>928</v>
      </c>
      <c r="F54" s="623"/>
      <c r="G54" s="623"/>
      <c r="H54" s="156"/>
      <c r="I54" s="156"/>
      <c r="J54" s="156"/>
      <c r="K54" s="156"/>
      <c r="L54" s="156"/>
    </row>
    <row r="55" spans="2:12">
      <c r="B55" s="2"/>
      <c r="C55" s="156"/>
      <c r="D55" s="145"/>
      <c r="E55" s="629" t="s">
        <v>929</v>
      </c>
      <c r="F55" s="629"/>
      <c r="G55" s="629"/>
      <c r="H55" s="156"/>
      <c r="I55" s="156"/>
      <c r="J55" s="156"/>
      <c r="K55" s="156"/>
      <c r="L55" s="156"/>
    </row>
    <row r="56" spans="2:12">
      <c r="B56" s="2"/>
      <c r="C56" s="156"/>
      <c r="D56" s="145">
        <v>4</v>
      </c>
      <c r="E56" s="623" t="s">
        <v>1289</v>
      </c>
      <c r="F56" s="623"/>
      <c r="G56" s="623"/>
      <c r="H56" s="156"/>
      <c r="I56" s="156"/>
      <c r="J56" s="156"/>
      <c r="K56" s="156"/>
      <c r="L56" s="156"/>
    </row>
    <row r="57" spans="2:12">
      <c r="B57" s="2"/>
      <c r="C57" s="156"/>
      <c r="D57" s="156"/>
      <c r="E57" s="629" t="s">
        <v>1290</v>
      </c>
      <c r="F57" s="629"/>
      <c r="G57" s="629"/>
      <c r="H57" s="156"/>
      <c r="I57" s="156"/>
      <c r="J57" s="156"/>
      <c r="K57" s="156"/>
      <c r="L57" s="156"/>
    </row>
  </sheetData>
  <mergeCells count="34">
    <mergeCell ref="AC12:AD12"/>
    <mergeCell ref="AE12:AF12"/>
    <mergeCell ref="E54:G54"/>
    <mergeCell ref="E55:G55"/>
    <mergeCell ref="E56:G56"/>
    <mergeCell ref="D45:E45"/>
    <mergeCell ref="J45:K45"/>
    <mergeCell ref="D46:E46"/>
    <mergeCell ref="J46:K46"/>
    <mergeCell ref="D47:E47"/>
    <mergeCell ref="Q12:R12"/>
    <mergeCell ref="E57:G57"/>
    <mergeCell ref="D48:E48"/>
    <mergeCell ref="E50:G50"/>
    <mergeCell ref="E51:G51"/>
    <mergeCell ref="E52:G52"/>
    <mergeCell ref="E53:G53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F6:I6"/>
    <mergeCell ref="F7:I7"/>
    <mergeCell ref="F9:I9"/>
    <mergeCell ref="G12:H12"/>
    <mergeCell ref="O12:P12"/>
    <mergeCell ref="K9:P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2"/>
  <sheetViews>
    <sheetView topLeftCell="A30" workbookViewId="0">
      <selection activeCell="A38" sqref="A38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style="144" width="10.6640625" collapsed="true"/>
    <col min="5" max="5" customWidth="true" style="144" width="6.6640625" collapsed="true"/>
    <col min="6" max="6" customWidth="true" style="144" width="15.6640625" collapsed="true"/>
    <col min="7" max="8" customWidth="true" style="144" width="7.6640625" collapsed="true"/>
    <col min="9" max="9" customWidth="true" width="30.6640625" collapsed="true"/>
    <col min="10" max="10" customWidth="true" style="156" width="7.6640625" collapsed="true"/>
    <col min="11" max="11" customWidth="true" style="156" width="6.6640625" collapsed="true"/>
    <col min="12" max="12" customWidth="true" style="156" width="7.6640625" collapsed="true"/>
    <col min="13" max="13" customWidth="true" style="156" width="13.6640625" collapsed="true"/>
    <col min="14" max="14" customWidth="true" width="30.6640625" collapsed="true"/>
    <col min="15" max="18" customWidth="true" style="144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56"/>
      <c r="P1" s="156"/>
      <c r="Q1" s="100"/>
      <c r="R1" s="100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75"/>
      <c r="O2" s="156"/>
      <c r="P2" s="15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56"/>
      <c r="P3" s="156"/>
      <c r="Q3" s="100"/>
      <c r="R3" s="100"/>
    </row>
    <row r="4" spans="1:39">
      <c r="A4" s="3" t="s">
        <v>570</v>
      </c>
      <c r="B4" s="3"/>
      <c r="C4" s="146"/>
      <c r="D4" s="43"/>
      <c r="E4" s="146"/>
      <c r="F4" s="621" t="s">
        <v>551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558</v>
      </c>
      <c r="G5" s="621"/>
      <c r="H5" s="621"/>
      <c r="I5" s="621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568" t="s">
        <v>1212</v>
      </c>
      <c r="C6" s="568" t="s">
        <v>1213</v>
      </c>
      <c r="D6" s="148" t="s">
        <v>1214</v>
      </c>
      <c r="E6" s="146"/>
      <c r="F6" s="624" t="s">
        <v>420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568" t="s">
        <v>1179</v>
      </c>
      <c r="C7" s="568" t="s">
        <v>1180</v>
      </c>
      <c r="D7" s="148" t="s">
        <v>1181</v>
      </c>
      <c r="E7" s="146"/>
      <c r="F7" s="624" t="s">
        <v>559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28" t="s">
        <v>1183</v>
      </c>
      <c r="B8" s="28" t="s">
        <v>1184</v>
      </c>
      <c r="C8" s="568" t="s">
        <v>1185</v>
      </c>
      <c r="D8" s="148" t="s">
        <v>1186</v>
      </c>
      <c r="E8" s="8"/>
      <c r="F8" s="621" t="s">
        <v>1085</v>
      </c>
      <c r="G8" s="621"/>
      <c r="H8" s="621"/>
      <c r="I8" s="621"/>
      <c r="J8" s="145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146"/>
      <c r="D9" s="43"/>
      <c r="E9" s="8"/>
      <c r="F9" s="621" t="s">
        <v>1086</v>
      </c>
      <c r="G9" s="621"/>
      <c r="H9" s="621"/>
      <c r="I9" s="621"/>
      <c r="J9" s="145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6"/>
      <c r="D11" s="43"/>
      <c r="E11" s="8"/>
      <c r="G11" s="156"/>
      <c r="H11" s="156"/>
      <c r="I11" s="44"/>
      <c r="J11" s="145"/>
      <c r="K11" s="145"/>
      <c r="L11" s="145"/>
      <c r="N11" s="75"/>
      <c r="O11" s="156"/>
      <c r="P11" s="156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38">
        <v>5.347222222222222E-2</v>
      </c>
      <c r="D14" s="15">
        <v>0</v>
      </c>
      <c r="E14" s="156">
        <v>10</v>
      </c>
      <c r="F14" s="156" t="s">
        <v>645</v>
      </c>
      <c r="G14" s="144">
        <v>1190</v>
      </c>
      <c r="H14" s="144">
        <v>1100</v>
      </c>
      <c r="I14" s="35" t="s">
        <v>305</v>
      </c>
      <c r="J14" s="156" t="s">
        <v>376</v>
      </c>
      <c r="K14" s="156">
        <v>4</v>
      </c>
      <c r="L14" s="156">
        <v>180</v>
      </c>
      <c r="M14" s="19">
        <v>5889.9508999999998</v>
      </c>
      <c r="N14" s="2"/>
      <c r="O14" s="144">
        <v>267.2</v>
      </c>
      <c r="P14" s="144">
        <v>273.39999999999998</v>
      </c>
    </row>
    <row r="15" spans="1:39">
      <c r="A15" t="s">
        <v>727</v>
      </c>
      <c r="B15" t="s">
        <v>991</v>
      </c>
      <c r="C15" s="38">
        <v>7.7083333333333337E-2</v>
      </c>
      <c r="D15" s="15">
        <v>0</v>
      </c>
      <c r="E15" s="156">
        <v>30</v>
      </c>
      <c r="F15" s="156" t="s">
        <v>645</v>
      </c>
      <c r="G15" s="144">
        <v>1190</v>
      </c>
      <c r="H15" s="144">
        <v>1000</v>
      </c>
      <c r="I15" s="35" t="s">
        <v>306</v>
      </c>
      <c r="J15" s="156" t="s">
        <v>376</v>
      </c>
      <c r="K15" s="156">
        <v>4</v>
      </c>
      <c r="L15" s="156">
        <v>180</v>
      </c>
      <c r="M15" s="19">
        <v>5891.451</v>
      </c>
      <c r="N15" s="2"/>
    </row>
    <row r="16" spans="1:39">
      <c r="A16" s="45" t="s">
        <v>727</v>
      </c>
      <c r="B16" s="45" t="s">
        <v>1096</v>
      </c>
      <c r="C16" s="38">
        <v>7.9166666666666663E-2</v>
      </c>
      <c r="D16" s="15">
        <v>0</v>
      </c>
      <c r="E16" s="156">
        <v>30</v>
      </c>
      <c r="F16" s="156" t="s">
        <v>645</v>
      </c>
      <c r="G16" s="144">
        <v>1070</v>
      </c>
      <c r="H16" s="144">
        <v>880</v>
      </c>
      <c r="I16" s="35" t="s">
        <v>412</v>
      </c>
      <c r="J16" s="156" t="s">
        <v>376</v>
      </c>
      <c r="K16" s="156">
        <v>4</v>
      </c>
      <c r="L16" s="156">
        <v>180</v>
      </c>
      <c r="M16" s="19">
        <v>5891.451</v>
      </c>
      <c r="N16" s="2"/>
      <c r="O16" s="144">
        <v>267.3</v>
      </c>
      <c r="P16" s="144">
        <v>274</v>
      </c>
    </row>
    <row r="17" spans="1:39">
      <c r="A17" t="s">
        <v>728</v>
      </c>
      <c r="B17" t="s">
        <v>1097</v>
      </c>
      <c r="C17" s="38">
        <v>9.0972222222222218E-2</v>
      </c>
      <c r="D17" s="15">
        <v>0</v>
      </c>
      <c r="E17" s="156">
        <v>30</v>
      </c>
      <c r="F17" s="156" t="s">
        <v>1292</v>
      </c>
      <c r="G17" s="144">
        <v>880</v>
      </c>
      <c r="H17" s="144">
        <v>865</v>
      </c>
      <c r="I17" s="35" t="s">
        <v>306</v>
      </c>
      <c r="J17" s="156" t="s">
        <v>376</v>
      </c>
      <c r="K17" s="156">
        <v>4</v>
      </c>
      <c r="L17" s="156">
        <v>180</v>
      </c>
      <c r="M17" s="80">
        <v>7647.38</v>
      </c>
      <c r="N17" s="2" t="s">
        <v>970</v>
      </c>
      <c r="O17" s="144">
        <v>264.89999999999998</v>
      </c>
      <c r="P17" s="144">
        <v>267.8</v>
      </c>
    </row>
    <row r="18" spans="1:39">
      <c r="A18" t="s">
        <v>560</v>
      </c>
      <c r="B18" t="s">
        <v>988</v>
      </c>
      <c r="C18" s="38">
        <v>9.930555555555555E-2</v>
      </c>
      <c r="D18" s="15">
        <v>0</v>
      </c>
      <c r="E18" s="144">
        <v>900</v>
      </c>
      <c r="F18" s="156" t="s">
        <v>1292</v>
      </c>
      <c r="G18" s="144">
        <v>880</v>
      </c>
      <c r="H18" s="144">
        <v>865</v>
      </c>
      <c r="I18" s="35" t="s">
        <v>429</v>
      </c>
      <c r="J18" s="156" t="s">
        <v>421</v>
      </c>
      <c r="K18" s="156">
        <v>4</v>
      </c>
      <c r="L18" s="156">
        <v>180</v>
      </c>
      <c r="M18" s="80">
        <v>7647.38</v>
      </c>
    </row>
    <row r="19" spans="1:39">
      <c r="A19" t="s">
        <v>561</v>
      </c>
      <c r="B19" t="s">
        <v>562</v>
      </c>
      <c r="C19" s="38">
        <v>0.1111111111111111</v>
      </c>
      <c r="D19" s="15">
        <v>0</v>
      </c>
      <c r="E19" s="144">
        <v>900</v>
      </c>
      <c r="F19" s="156" t="s">
        <v>1292</v>
      </c>
      <c r="G19" s="144">
        <v>880</v>
      </c>
      <c r="H19" s="144">
        <v>865</v>
      </c>
      <c r="I19" s="35" t="s">
        <v>429</v>
      </c>
      <c r="J19" s="156" t="s">
        <v>421</v>
      </c>
      <c r="K19" s="156">
        <v>4</v>
      </c>
      <c r="L19" s="156">
        <v>180</v>
      </c>
      <c r="M19" s="80">
        <v>7647.38</v>
      </c>
    </row>
    <row r="20" spans="1:39">
      <c r="A20" t="s">
        <v>563</v>
      </c>
      <c r="B20" t="s">
        <v>564</v>
      </c>
      <c r="C20" s="38">
        <v>0.12222222222222223</v>
      </c>
      <c r="D20" s="15">
        <v>0</v>
      </c>
      <c r="E20" s="144">
        <v>900</v>
      </c>
      <c r="F20" s="156" t="s">
        <v>1292</v>
      </c>
      <c r="G20" s="144">
        <v>880</v>
      </c>
      <c r="H20" s="144">
        <v>865</v>
      </c>
      <c r="I20" s="35" t="s">
        <v>429</v>
      </c>
      <c r="J20" s="156" t="s">
        <v>421</v>
      </c>
      <c r="K20" s="156">
        <v>4</v>
      </c>
      <c r="L20" s="156">
        <v>180</v>
      </c>
      <c r="M20" s="80">
        <v>7647.38</v>
      </c>
    </row>
    <row r="21" spans="1:39">
      <c r="A21" t="s">
        <v>565</v>
      </c>
      <c r="B21" t="s">
        <v>566</v>
      </c>
      <c r="C21" s="38">
        <v>0.14027777777777778</v>
      </c>
      <c r="D21" s="15">
        <v>0</v>
      </c>
      <c r="E21" s="144">
        <v>900</v>
      </c>
      <c r="F21" s="156" t="s">
        <v>1293</v>
      </c>
      <c r="G21" s="144">
        <v>870</v>
      </c>
      <c r="H21" s="144">
        <v>781</v>
      </c>
      <c r="I21" s="35" t="s">
        <v>429</v>
      </c>
      <c r="J21" s="156" t="s">
        <v>421</v>
      </c>
      <c r="K21" s="156">
        <v>4</v>
      </c>
      <c r="L21" s="156">
        <v>180</v>
      </c>
      <c r="M21" s="19">
        <v>7698.9647000000004</v>
      </c>
    </row>
    <row r="22" spans="1:39">
      <c r="A22" t="s">
        <v>732</v>
      </c>
      <c r="B22" t="s">
        <v>733</v>
      </c>
      <c r="C22" s="38">
        <v>0.15208333333333332</v>
      </c>
      <c r="D22" s="15">
        <v>0</v>
      </c>
      <c r="E22" s="144">
        <v>900</v>
      </c>
      <c r="F22" s="156" t="s">
        <v>1293</v>
      </c>
      <c r="G22" s="144">
        <v>870</v>
      </c>
      <c r="H22" s="144">
        <v>781</v>
      </c>
      <c r="I22" s="35" t="s">
        <v>429</v>
      </c>
      <c r="J22" s="156" t="s">
        <v>421</v>
      </c>
      <c r="K22" s="156">
        <v>4</v>
      </c>
      <c r="L22" s="156">
        <v>180</v>
      </c>
      <c r="M22" s="19">
        <v>7698.9647000000004</v>
      </c>
    </row>
    <row r="23" spans="1:39">
      <c r="A23" t="s">
        <v>573</v>
      </c>
      <c r="B23" t="s">
        <v>574</v>
      </c>
      <c r="C23" s="38">
        <v>0.16388888888888889</v>
      </c>
      <c r="D23" s="15">
        <v>0</v>
      </c>
      <c r="E23" s="144">
        <v>900</v>
      </c>
      <c r="F23" s="156" t="s">
        <v>1293</v>
      </c>
      <c r="G23" s="144">
        <v>870</v>
      </c>
      <c r="H23" s="144">
        <v>781</v>
      </c>
      <c r="I23" s="35" t="s">
        <v>429</v>
      </c>
      <c r="J23" s="156" t="s">
        <v>421</v>
      </c>
      <c r="K23" s="156">
        <v>4</v>
      </c>
      <c r="L23" s="156">
        <v>180</v>
      </c>
      <c r="M23" s="19">
        <v>7698.9647000000004</v>
      </c>
    </row>
    <row r="24" spans="1:39">
      <c r="A24" t="s">
        <v>575</v>
      </c>
      <c r="B24" t="s">
        <v>576</v>
      </c>
      <c r="C24" s="38">
        <v>0.17500000000000002</v>
      </c>
      <c r="D24" s="15">
        <v>0</v>
      </c>
      <c r="E24" s="144">
        <v>900</v>
      </c>
      <c r="F24" s="156" t="s">
        <v>1293</v>
      </c>
      <c r="G24" s="144">
        <v>870</v>
      </c>
      <c r="H24" s="144">
        <v>781</v>
      </c>
      <c r="I24" s="35" t="s">
        <v>429</v>
      </c>
      <c r="J24" s="156" t="s">
        <v>421</v>
      </c>
      <c r="K24" s="156">
        <v>4</v>
      </c>
      <c r="L24" s="156">
        <v>120</v>
      </c>
      <c r="M24" s="19">
        <v>7698.9647000000004</v>
      </c>
      <c r="N24" t="s">
        <v>740</v>
      </c>
    </row>
    <row r="25" spans="1:39">
      <c r="A25" t="s">
        <v>577</v>
      </c>
      <c r="B25" t="s">
        <v>799</v>
      </c>
      <c r="C25" s="38">
        <v>0.18611111111111112</v>
      </c>
      <c r="D25" s="15">
        <v>0</v>
      </c>
      <c r="E25" s="144">
        <v>900</v>
      </c>
      <c r="F25" s="156" t="s">
        <v>1293</v>
      </c>
      <c r="G25" s="144">
        <v>870</v>
      </c>
      <c r="H25" s="144">
        <v>781</v>
      </c>
      <c r="I25" s="35" t="s">
        <v>429</v>
      </c>
      <c r="J25" s="156" t="s">
        <v>421</v>
      </c>
      <c r="K25" s="156">
        <v>4</v>
      </c>
      <c r="L25" s="156">
        <v>120</v>
      </c>
      <c r="M25" s="19">
        <v>7698.9647000000004</v>
      </c>
      <c r="N25" t="s">
        <v>740</v>
      </c>
    </row>
    <row r="26" spans="1:39">
      <c r="A26" t="s">
        <v>578</v>
      </c>
      <c r="B26" t="s">
        <v>1003</v>
      </c>
      <c r="C26" s="38">
        <v>0.19722222222222222</v>
      </c>
      <c r="D26" s="15">
        <v>0</v>
      </c>
      <c r="E26" s="144">
        <v>900</v>
      </c>
      <c r="F26" s="156" t="s">
        <v>1293</v>
      </c>
      <c r="G26" s="144">
        <v>870</v>
      </c>
      <c r="H26" s="144">
        <v>781</v>
      </c>
      <c r="I26" s="35" t="s">
        <v>429</v>
      </c>
      <c r="J26" s="156" t="s">
        <v>421</v>
      </c>
      <c r="K26" s="156">
        <v>4</v>
      </c>
      <c r="L26" s="156">
        <v>120</v>
      </c>
      <c r="M26" s="19">
        <v>7698.9647000000004</v>
      </c>
      <c r="N26" t="s">
        <v>740</v>
      </c>
    </row>
    <row r="27" spans="1:39">
      <c r="A27" t="s">
        <v>578</v>
      </c>
      <c r="B27" t="s">
        <v>579</v>
      </c>
      <c r="C27" s="38">
        <v>0.20972222222222223</v>
      </c>
      <c r="D27" s="15">
        <v>0</v>
      </c>
      <c r="E27" s="144">
        <v>900</v>
      </c>
      <c r="F27" s="156" t="s">
        <v>1292</v>
      </c>
      <c r="G27" s="144">
        <v>880</v>
      </c>
      <c r="H27" s="144">
        <v>865</v>
      </c>
      <c r="I27" s="35" t="s">
        <v>429</v>
      </c>
      <c r="J27" s="156" t="s">
        <v>421</v>
      </c>
      <c r="K27" s="156">
        <v>4</v>
      </c>
      <c r="L27" s="156">
        <v>120</v>
      </c>
      <c r="M27" s="80">
        <v>7647.38</v>
      </c>
      <c r="N27" t="s">
        <v>740</v>
      </c>
    </row>
    <row r="28" spans="1:39">
      <c r="A28" t="s">
        <v>580</v>
      </c>
      <c r="B28" t="s">
        <v>581</v>
      </c>
      <c r="C28" s="38">
        <v>0.22083333333333333</v>
      </c>
      <c r="D28" s="15">
        <v>0</v>
      </c>
      <c r="E28" s="144">
        <v>900</v>
      </c>
      <c r="F28" s="156" t="s">
        <v>1292</v>
      </c>
      <c r="G28" s="144">
        <v>880</v>
      </c>
      <c r="H28" s="144">
        <v>865</v>
      </c>
      <c r="I28" s="35" t="s">
        <v>429</v>
      </c>
      <c r="J28" s="156" t="s">
        <v>421</v>
      </c>
      <c r="K28" s="156">
        <v>4</v>
      </c>
      <c r="L28" s="156">
        <v>120</v>
      </c>
      <c r="M28" s="80">
        <v>7647.38</v>
      </c>
      <c r="N28" t="s">
        <v>740</v>
      </c>
    </row>
    <row r="29" spans="1:39">
      <c r="A29" t="s">
        <v>580</v>
      </c>
      <c r="B29" t="s">
        <v>582</v>
      </c>
      <c r="C29" s="38">
        <v>0.23194444444444443</v>
      </c>
      <c r="D29" s="15">
        <v>0</v>
      </c>
      <c r="E29" s="144">
        <v>900</v>
      </c>
      <c r="F29" s="156" t="s">
        <v>1292</v>
      </c>
      <c r="G29" s="144">
        <v>880</v>
      </c>
      <c r="H29" s="144">
        <v>865</v>
      </c>
      <c r="I29" s="35" t="s">
        <v>429</v>
      </c>
      <c r="J29" s="156" t="s">
        <v>421</v>
      </c>
      <c r="K29" s="156">
        <v>4</v>
      </c>
      <c r="L29" s="156">
        <v>120</v>
      </c>
      <c r="M29" s="80">
        <v>7647.38</v>
      </c>
      <c r="N29" t="s">
        <v>740</v>
      </c>
    </row>
    <row r="30" spans="1:39">
      <c r="A30" t="s">
        <v>728</v>
      </c>
      <c r="B30" t="s">
        <v>899</v>
      </c>
      <c r="C30" s="38">
        <v>0.24513888888888888</v>
      </c>
      <c r="D30" s="15">
        <v>0</v>
      </c>
      <c r="E30" s="144">
        <v>30</v>
      </c>
      <c r="F30" s="156" t="s">
        <v>1292</v>
      </c>
      <c r="G30" s="144">
        <v>880</v>
      </c>
      <c r="H30" s="144">
        <v>865</v>
      </c>
      <c r="I30" s="35" t="s">
        <v>306</v>
      </c>
      <c r="J30" s="156" t="s">
        <v>376</v>
      </c>
      <c r="K30" s="156">
        <v>4</v>
      </c>
      <c r="L30" s="156">
        <v>180</v>
      </c>
      <c r="M30" s="80">
        <v>7647.38</v>
      </c>
      <c r="N30" t="s">
        <v>740</v>
      </c>
    </row>
    <row r="31" spans="1:39">
      <c r="A31" t="s">
        <v>728</v>
      </c>
      <c r="B31" t="s">
        <v>1247</v>
      </c>
      <c r="C31" s="38">
        <v>0.24722222222222223</v>
      </c>
      <c r="D31" s="15">
        <v>0</v>
      </c>
      <c r="E31" s="144">
        <v>30</v>
      </c>
      <c r="F31" s="156" t="s">
        <v>1292</v>
      </c>
      <c r="G31" s="144">
        <v>880</v>
      </c>
      <c r="H31" s="144">
        <v>865</v>
      </c>
      <c r="I31" s="35" t="s">
        <v>306</v>
      </c>
      <c r="J31" s="156" t="s">
        <v>376</v>
      </c>
      <c r="K31" s="156">
        <v>4</v>
      </c>
      <c r="L31" s="156">
        <v>180</v>
      </c>
      <c r="M31" s="80">
        <v>7647.38</v>
      </c>
      <c r="N31" t="s">
        <v>741</v>
      </c>
    </row>
    <row r="32" spans="1:39" s="35" customFormat="1" ht="24">
      <c r="A32" s="35" t="s">
        <v>1218</v>
      </c>
      <c r="B32" s="35" t="s">
        <v>1297</v>
      </c>
      <c r="C32" s="15">
        <v>0.2590277777777778</v>
      </c>
      <c r="D32" s="160"/>
      <c r="E32" s="160">
        <v>30</v>
      </c>
      <c r="F32" s="160" t="s">
        <v>1293</v>
      </c>
      <c r="G32" s="160">
        <v>870</v>
      </c>
      <c r="H32" s="160">
        <v>781</v>
      </c>
      <c r="I32" s="35" t="s">
        <v>923</v>
      </c>
      <c r="J32" s="160" t="s">
        <v>377</v>
      </c>
      <c r="K32" s="160">
        <v>4</v>
      </c>
      <c r="L32" s="160">
        <v>180</v>
      </c>
      <c r="M32" s="19">
        <v>7698.9647000000004</v>
      </c>
      <c r="N32" s="25" t="s">
        <v>332</v>
      </c>
      <c r="O32" s="160"/>
      <c r="P32" s="160"/>
      <c r="Q32" s="160"/>
      <c r="R32" s="160"/>
      <c r="S32" s="1277" t="n">
        <v>164.75884</v>
      </c>
      <c r="T32" s="1277" t="n">
        <v>2.25212</v>
      </c>
      <c r="U32" s="1274" t="n">
        <v>102.6944</v>
      </c>
      <c r="V32" s="1274" t="n">
        <v>23.2797</v>
      </c>
      <c r="W32" s="1276" t="n">
        <v>6.7472387163</v>
      </c>
      <c r="X32" s="1274" t="n">
        <v>2.514</v>
      </c>
      <c r="Y32" s="1274" t="n">
        <v>0.398</v>
      </c>
      <c r="Z32" s="1274" t="n">
        <v>4.36</v>
      </c>
      <c r="AA32" s="1274" t="n">
        <v>85.221</v>
      </c>
      <c r="AB32" s="1273" t="n">
        <v>1800.399</v>
      </c>
      <c r="AC32" s="1274" t="n">
        <v>355.76464</v>
      </c>
      <c r="AD32" s="1274" t="n">
        <v>5.10219</v>
      </c>
      <c r="AE32" s="1274" t="n">
        <v>310.59791</v>
      </c>
      <c r="AF32" s="1274" t="n">
        <v>1.56728</v>
      </c>
      <c r="AG32" s="1272" t="n">
        <v>1.474888535E8</v>
      </c>
      <c r="AH32" s="1275" t="n">
        <v>-0.4943955</v>
      </c>
      <c r="AI32" s="1272" t="n">
        <v>398095.69633</v>
      </c>
      <c r="AJ32" s="1275" t="n">
        <v>-0.3739864</v>
      </c>
      <c r="AK32" s="1274" t="n">
        <v>134.6689</v>
      </c>
      <c r="AL32" s="1272" t="s">
        <v>265</v>
      </c>
      <c r="AM32" s="1274" t="n">
        <v>45.2212</v>
      </c>
    </row>
    <row r="33" spans="1:39">
      <c r="A33" t="s">
        <v>719</v>
      </c>
      <c r="B33" t="s">
        <v>1298</v>
      </c>
      <c r="C33" s="38">
        <v>0.26041666666666669</v>
      </c>
      <c r="E33" s="144">
        <v>600</v>
      </c>
      <c r="F33" s="156" t="s">
        <v>1293</v>
      </c>
      <c r="G33" s="144">
        <v>870</v>
      </c>
      <c r="H33" s="144">
        <v>781</v>
      </c>
      <c r="I33" t="s">
        <v>1209</v>
      </c>
      <c r="J33" s="156" t="s">
        <v>377</v>
      </c>
      <c r="K33" s="156">
        <v>4</v>
      </c>
      <c r="L33" s="156">
        <v>180</v>
      </c>
      <c r="M33" s="19">
        <v>7698.9647000000004</v>
      </c>
      <c r="N33" t="s">
        <v>583</v>
      </c>
      <c r="S33" s="1277" t="n">
        <v>164.80396</v>
      </c>
      <c r="T33" s="1277" t="n">
        <v>2.23336</v>
      </c>
      <c r="U33" s="1274" t="n">
        <v>103.7641</v>
      </c>
      <c r="V33" s="1274" t="n">
        <v>24.6812</v>
      </c>
      <c r="W33" s="1276" t="n">
        <v>6.8642247983</v>
      </c>
      <c r="X33" s="1274" t="n">
        <v>2.381</v>
      </c>
      <c r="Y33" s="1274" t="n">
        <v>0.377</v>
      </c>
      <c r="Z33" s="1274" t="n">
        <v>4.36</v>
      </c>
      <c r="AA33" s="1274" t="n">
        <v>85.194</v>
      </c>
      <c r="AB33" s="1273" t="n">
        <v>1801.105</v>
      </c>
      <c r="AC33" s="1274" t="n">
        <v>355.7496</v>
      </c>
      <c r="AD33" s="1274" t="n">
        <v>5.10127</v>
      </c>
      <c r="AE33" s="1274" t="n">
        <v>310.53891</v>
      </c>
      <c r="AF33" s="1274" t="n">
        <v>1.56725</v>
      </c>
      <c r="AG33" s="1272" t="n">
        <v>1.474886457E8</v>
      </c>
      <c r="AH33" s="1275" t="n">
        <v>-0.4949775</v>
      </c>
      <c r="AI33" s="1272" t="n">
        <v>397939.70381</v>
      </c>
      <c r="AJ33" s="1275" t="n">
        <v>-0.3688376</v>
      </c>
      <c r="AK33" s="1274" t="n">
        <v>134.6252</v>
      </c>
      <c r="AL33" s="1272" t="s">
        <v>265</v>
      </c>
      <c r="AM33" s="1274" t="n">
        <v>45.2649</v>
      </c>
    </row>
    <row r="34" spans="1:39">
      <c r="A34" t="s">
        <v>719</v>
      </c>
      <c r="B34" t="s">
        <v>1117</v>
      </c>
      <c r="C34" s="38">
        <v>0.26874999999999999</v>
      </c>
      <c r="E34" s="144">
        <v>600</v>
      </c>
      <c r="F34" s="156" t="s">
        <v>1293</v>
      </c>
      <c r="G34" s="144">
        <v>870</v>
      </c>
      <c r="H34" s="144">
        <v>781</v>
      </c>
      <c r="I34" t="s">
        <v>1209</v>
      </c>
      <c r="J34" s="156" t="s">
        <v>377</v>
      </c>
      <c r="K34" s="156">
        <v>4</v>
      </c>
      <c r="L34" s="156">
        <v>180</v>
      </c>
      <c r="M34" s="19">
        <v>7698.9647000000004</v>
      </c>
      <c r="N34" s="25"/>
      <c r="S34" s="1277" t="n">
        <v>164.8799</v>
      </c>
      <c r="T34" s="1277" t="n">
        <v>2.20113</v>
      </c>
      <c r="U34" s="1274" t="n">
        <v>105.6522</v>
      </c>
      <c r="V34" s="1274" t="n">
        <v>27.0691</v>
      </c>
      <c r="W34" s="1276" t="n">
        <v>7.0647723675</v>
      </c>
      <c r="X34" s="1274" t="n">
        <v>2.187</v>
      </c>
      <c r="Y34" s="1274" t="n">
        <v>0.346</v>
      </c>
      <c r="Z34" s="1274" t="n">
        <v>4.36</v>
      </c>
      <c r="AA34" s="1274" t="n">
        <v>85.148</v>
      </c>
      <c r="AB34" s="1273" t="n">
        <v>1802.292</v>
      </c>
      <c r="AC34" s="1274" t="n">
        <v>355.72254</v>
      </c>
      <c r="AD34" s="1274" t="n">
        <v>5.10031</v>
      </c>
      <c r="AE34" s="1274" t="n">
        <v>310.43775</v>
      </c>
      <c r="AF34" s="1274" t="n">
        <v>1.56719</v>
      </c>
      <c r="AG34" s="1272" t="n">
        <v>1.47488289E8</v>
      </c>
      <c r="AH34" s="1275" t="n">
        <v>-0.4959741</v>
      </c>
      <c r="AI34" s="1272" t="n">
        <v>397677.53721</v>
      </c>
      <c r="AJ34" s="1275" t="n">
        <v>-0.3593088</v>
      </c>
      <c r="AK34" s="1274" t="n">
        <v>134.5514</v>
      </c>
      <c r="AL34" s="1272" t="s">
        <v>265</v>
      </c>
      <c r="AM34" s="1274" t="n">
        <v>45.3385</v>
      </c>
    </row>
    <row r="35" spans="1:39">
      <c r="A35" t="s">
        <v>495</v>
      </c>
      <c r="B35" t="s">
        <v>1118</v>
      </c>
      <c r="C35" s="38">
        <v>0.28055555555555556</v>
      </c>
      <c r="E35" s="144">
        <v>600</v>
      </c>
      <c r="F35" s="156" t="s">
        <v>1293</v>
      </c>
      <c r="G35" s="144">
        <v>870</v>
      </c>
      <c r="H35" s="144">
        <v>781</v>
      </c>
      <c r="I35" t="s">
        <v>386</v>
      </c>
      <c r="J35" s="156" t="s">
        <v>377</v>
      </c>
      <c r="K35" s="156">
        <v>4</v>
      </c>
      <c r="L35" s="156">
        <v>180</v>
      </c>
      <c r="M35" s="19">
        <v>7698.9647000000004</v>
      </c>
      <c r="S35" s="1277" t="n">
        <v>164.98449</v>
      </c>
      <c r="T35" s="1277" t="n">
        <v>2.15532</v>
      </c>
      <c r="U35" s="1274" t="n">
        <v>108.4633</v>
      </c>
      <c r="V35" s="1274" t="n">
        <v>30.4141</v>
      </c>
      <c r="W35" s="1276" t="n">
        <v>7.3488814237</v>
      </c>
      <c r="X35" s="1274" t="n">
        <v>1.968</v>
      </c>
      <c r="Y35" s="1274" t="n">
        <v>0.311</v>
      </c>
      <c r="Z35" s="1274" t="n">
        <v>4.36</v>
      </c>
      <c r="AA35" s="1274" t="n">
        <v>85.085</v>
      </c>
      <c r="AB35" s="1273" t="n">
        <v>1803.921</v>
      </c>
      <c r="AC35" s="1274" t="n">
        <v>355.68153</v>
      </c>
      <c r="AD35" s="1274" t="n">
        <v>5.10026</v>
      </c>
      <c r="AE35" s="1274" t="n">
        <v>310.29444</v>
      </c>
      <c r="AF35" s="1274" t="n">
        <v>1.5671</v>
      </c>
      <c r="AG35" s="1272" t="n">
        <v>1.474877824E8</v>
      </c>
      <c r="AH35" s="1275" t="n">
        <v>-0.4973834</v>
      </c>
      <c r="AI35" s="1272" t="n">
        <v>397318.56102</v>
      </c>
      <c r="AJ35" s="1275" t="n">
        <v>-0.3443329</v>
      </c>
      <c r="AK35" s="1274" t="n">
        <v>134.4496</v>
      </c>
      <c r="AL35" s="1272" t="s">
        <v>265</v>
      </c>
      <c r="AM35" s="1274" t="n">
        <v>45.4403</v>
      </c>
    </row>
    <row r="36" spans="1:39">
      <c r="A36" t="s">
        <v>299</v>
      </c>
      <c r="B36" t="s">
        <v>1120</v>
      </c>
      <c r="C36" s="38">
        <v>0.28958333333333336</v>
      </c>
      <c r="E36" s="144">
        <v>600</v>
      </c>
      <c r="F36" s="156" t="s">
        <v>1293</v>
      </c>
      <c r="G36" s="144">
        <v>870</v>
      </c>
      <c r="H36" s="144">
        <v>781</v>
      </c>
      <c r="I36" t="s">
        <v>1209</v>
      </c>
      <c r="J36" s="156" t="s">
        <v>377</v>
      </c>
      <c r="K36" s="156">
        <v>4</v>
      </c>
      <c r="L36" s="156">
        <v>180</v>
      </c>
      <c r="M36" s="19">
        <v>7698.9647000000004</v>
      </c>
      <c r="S36" s="1277" t="n">
        <v>165.05036</v>
      </c>
      <c r="T36" s="1277" t="n">
        <v>2.12559</v>
      </c>
      <c r="U36" s="1274" t="n">
        <v>110.3812</v>
      </c>
      <c r="V36" s="1274" t="n">
        <v>32.55</v>
      </c>
      <c r="W36" s="1276" t="n">
        <v>7.5327166953</v>
      </c>
      <c r="X36" s="1274" t="n">
        <v>1.853</v>
      </c>
      <c r="Y36" s="1274" t="n">
        <v>0.293</v>
      </c>
      <c r="Z36" s="1274" t="n">
        <v>4.36</v>
      </c>
      <c r="AA36" s="1274" t="n">
        <v>85.045</v>
      </c>
      <c r="AB36" s="1273" t="n">
        <v>1804.937</v>
      </c>
      <c r="AC36" s="1274" t="n">
        <v>355.65338</v>
      </c>
      <c r="AD36" s="1274" t="n">
        <v>5.10102</v>
      </c>
      <c r="AE36" s="1274" t="n">
        <v>310.20171</v>
      </c>
      <c r="AF36" s="1274" t="n">
        <v>1.56704</v>
      </c>
      <c r="AG36" s="1272" t="n">
        <v>1.474874538E8</v>
      </c>
      <c r="AH36" s="1275" t="n">
        <v>-0.4982937</v>
      </c>
      <c r="AI36" s="1272" t="n">
        <v>397094.77156</v>
      </c>
      <c r="AJ36" s="1275" t="n">
        <v>-0.3337515</v>
      </c>
      <c r="AK36" s="1274" t="n">
        <v>134.3852</v>
      </c>
      <c r="AL36" s="1272" t="s">
        <v>265</v>
      </c>
      <c r="AM36" s="1274" t="n">
        <v>45.5046</v>
      </c>
    </row>
    <row r="37" spans="1:39">
      <c r="A37" t="s">
        <v>528</v>
      </c>
      <c r="B37" t="s">
        <v>1122</v>
      </c>
      <c r="C37" s="38">
        <v>0.29791666666666666</v>
      </c>
      <c r="E37" s="144">
        <v>600</v>
      </c>
      <c r="F37" s="156" t="s">
        <v>1293</v>
      </c>
      <c r="G37" s="144">
        <v>870</v>
      </c>
      <c r="H37" s="144">
        <v>781</v>
      </c>
      <c r="I37" t="s">
        <v>386</v>
      </c>
      <c r="J37" s="156" t="s">
        <v>377</v>
      </c>
      <c r="K37" s="156">
        <v>4</v>
      </c>
      <c r="L37" s="156">
        <v>180</v>
      </c>
      <c r="M37" s="19">
        <v>7698.9647000000004</v>
      </c>
      <c r="S37" s="1277" t="n">
        <v>165.13223</v>
      </c>
      <c r="T37" s="1277" t="n">
        <v>2.08763</v>
      </c>
      <c r="U37" s="1274" t="n">
        <v>112.9534</v>
      </c>
      <c r="V37" s="1274" t="n">
        <v>35.2294</v>
      </c>
      <c r="W37" s="1276" t="n">
        <v>7.7666888592</v>
      </c>
      <c r="X37" s="1274" t="n">
        <v>1.729</v>
      </c>
      <c r="Y37" s="1274" t="n">
        <v>0.273</v>
      </c>
      <c r="Z37" s="1274" t="n">
        <v>4.36</v>
      </c>
      <c r="AA37" s="1274" t="n">
        <v>84.995</v>
      </c>
      <c r="AB37" s="1273" t="n">
        <v>1806.185</v>
      </c>
      <c r="AC37" s="1274" t="n">
        <v>355.61579</v>
      </c>
      <c r="AD37" s="1274" t="n">
        <v>5.10287</v>
      </c>
      <c r="AE37" s="1274" t="n">
        <v>310.0837</v>
      </c>
      <c r="AF37" s="1274" t="n">
        <v>1.56696</v>
      </c>
      <c r="AG37" s="1272" t="n">
        <v>1.474870347E8</v>
      </c>
      <c r="AH37" s="1275" t="n">
        <v>-0.4994505</v>
      </c>
      <c r="AI37" s="1272" t="n">
        <v>396820.42951</v>
      </c>
      <c r="AJ37" s="1275" t="n">
        <v>-0.3193131</v>
      </c>
      <c r="AK37" s="1274" t="n">
        <v>134.3051</v>
      </c>
      <c r="AL37" s="1272" t="s">
        <v>265</v>
      </c>
      <c r="AM37" s="1274" t="n">
        <v>45.5847</v>
      </c>
    </row>
    <row r="38" spans="1:39">
      <c r="A38" s="606" t="s">
        <v>100</v>
      </c>
      <c r="B38" t="s">
        <v>831</v>
      </c>
      <c r="C38" s="38">
        <v>0.30694444444444441</v>
      </c>
      <c r="E38" s="144">
        <v>600</v>
      </c>
      <c r="F38" s="156" t="s">
        <v>1293</v>
      </c>
      <c r="G38" s="144">
        <v>870</v>
      </c>
      <c r="H38" s="144">
        <v>781</v>
      </c>
      <c r="I38" t="s">
        <v>1209</v>
      </c>
      <c r="J38" s="156" t="s">
        <v>377</v>
      </c>
      <c r="K38" s="156">
        <v>4</v>
      </c>
      <c r="L38" s="156">
        <v>120</v>
      </c>
      <c r="M38" s="19">
        <v>7698.9647000000004</v>
      </c>
      <c r="N38" t="s">
        <v>422</v>
      </c>
      <c r="S38" s="1277" t="n">
        <v>165.20637</v>
      </c>
      <c r="T38" s="1277" t="n">
        <v>2.05227</v>
      </c>
      <c r="U38" s="1274" t="n">
        <v>115.4924</v>
      </c>
      <c r="V38" s="1274" t="n">
        <v>37.6712</v>
      </c>
      <c r="W38" s="1276" t="n">
        <v>7.9839487256</v>
      </c>
      <c r="X38" s="1274" t="n">
        <v>1.633</v>
      </c>
      <c r="Y38" s="1274" t="n">
        <v>0.258</v>
      </c>
      <c r="Z38" s="1274" t="n">
        <v>4.37</v>
      </c>
      <c r="AA38" s="1274" t="n">
        <v>84.95</v>
      </c>
      <c r="AB38" s="1273" t="n">
        <v>1807.294</v>
      </c>
      <c r="AC38" s="1274" t="n">
        <v>355.5792</v>
      </c>
      <c r="AD38" s="1274" t="n">
        <v>5.10543</v>
      </c>
      <c r="AE38" s="1274" t="n">
        <v>309.97411</v>
      </c>
      <c r="AF38" s="1274" t="n">
        <v>1.56689</v>
      </c>
      <c r="AG38" s="1272" t="n">
        <v>1.474866448E8</v>
      </c>
      <c r="AH38" s="1275" t="n">
        <v>-0.5005228</v>
      </c>
      <c r="AI38" s="1272" t="n">
        <v>396576.91854</v>
      </c>
      <c r="AJ38" s="1275" t="n">
        <v>-0.304973</v>
      </c>
      <c r="AK38" s="1274" t="n">
        <v>134.2322</v>
      </c>
      <c r="AL38" s="1272" t="s">
        <v>265</v>
      </c>
      <c r="AM38" s="1274" t="n">
        <v>45.6575</v>
      </c>
    </row>
    <row r="39" spans="1:39">
      <c r="A39" t="s">
        <v>820</v>
      </c>
      <c r="B39" t="s">
        <v>833</v>
      </c>
      <c r="C39" s="38">
        <v>0.34722222222222227</v>
      </c>
      <c r="E39" s="144">
        <v>600</v>
      </c>
      <c r="F39" s="156" t="s">
        <v>1293</v>
      </c>
      <c r="G39" s="144">
        <v>870</v>
      </c>
      <c r="H39" s="144">
        <v>781</v>
      </c>
      <c r="I39" t="s">
        <v>494</v>
      </c>
      <c r="J39" s="156" t="s">
        <v>377</v>
      </c>
      <c r="K39" s="156">
        <v>4</v>
      </c>
      <c r="L39" s="156">
        <v>120</v>
      </c>
      <c r="M39" s="19">
        <v>7698.9647000000004</v>
      </c>
      <c r="N39" t="s">
        <v>740</v>
      </c>
      <c r="S39" s="1277" t="n">
        <v>165.51748</v>
      </c>
      <c r="T39" s="1277" t="n">
        <v>1.89321</v>
      </c>
      <c r="U39" s="1274" t="n">
        <v>129.1926</v>
      </c>
      <c r="V39" s="1274" t="n">
        <v>47.7767</v>
      </c>
      <c r="W39" s="1276" t="n">
        <v>8.9532619757</v>
      </c>
      <c r="X39" s="1274" t="n">
        <v>1.349</v>
      </c>
      <c r="Y39" s="1274" t="n">
        <v>0.213</v>
      </c>
      <c r="Z39" s="1274" t="n">
        <v>4.37</v>
      </c>
      <c r="AA39" s="1274" t="n">
        <v>84.757</v>
      </c>
      <c r="AB39" s="1273" t="n">
        <v>1811.576</v>
      </c>
      <c r="AC39" s="1274" t="n">
        <v>355.39846</v>
      </c>
      <c r="AD39" s="1274" t="n">
        <v>5.12578</v>
      </c>
      <c r="AE39" s="1274" t="n">
        <v>309.48517</v>
      </c>
      <c r="AF39" s="1274" t="n">
        <v>1.56658</v>
      </c>
      <c r="AG39" s="1272" t="n">
        <v>1.474848946E8</v>
      </c>
      <c r="AH39" s="1275" t="n">
        <v>-0.5052854</v>
      </c>
      <c r="AI39" s="1272" t="n">
        <v>395639.62655</v>
      </c>
      <c r="AJ39" s="1275" t="n">
        <v>-0.2312659</v>
      </c>
      <c r="AK39" s="1274" t="n">
        <v>133.9243</v>
      </c>
      <c r="AL39" s="1272" t="s">
        <v>265</v>
      </c>
      <c r="AM39" s="1274" t="n">
        <v>45.9651</v>
      </c>
    </row>
    <row r="40" spans="1:39">
      <c r="A40" t="s">
        <v>820</v>
      </c>
      <c r="B40" t="s">
        <v>1127</v>
      </c>
      <c r="C40" s="38">
        <v>0.35625000000000001</v>
      </c>
      <c r="E40" s="144">
        <v>600</v>
      </c>
      <c r="F40" s="156" t="s">
        <v>1293</v>
      </c>
      <c r="G40" s="144">
        <v>870</v>
      </c>
      <c r="H40" s="144">
        <v>781</v>
      </c>
      <c r="I40" s="606" t="s">
        <v>1039</v>
      </c>
      <c r="J40" s="156" t="s">
        <v>377</v>
      </c>
      <c r="K40" s="156">
        <v>4</v>
      </c>
      <c r="L40" s="156">
        <v>180</v>
      </c>
      <c r="M40" s="19">
        <v>7698.9647000000004</v>
      </c>
      <c r="N40" t="s">
        <v>741</v>
      </c>
      <c r="S40" s="1277" t="n">
        <v>165.58341</v>
      </c>
      <c r="T40" s="1277" t="n">
        <v>1.85727</v>
      </c>
      <c r="U40" s="1274" t="n">
        <v>132.9502</v>
      </c>
      <c r="V40" s="1274" t="n">
        <v>49.7918</v>
      </c>
      <c r="W40" s="1276" t="n">
        <v>9.170521842</v>
      </c>
      <c r="X40" s="1274" t="n">
        <v>1.308</v>
      </c>
      <c r="Y40" s="1274" t="n">
        <v>0.207</v>
      </c>
      <c r="Z40" s="1274" t="n">
        <v>4.37</v>
      </c>
      <c r="AA40" s="1274" t="n">
        <v>84.716</v>
      </c>
      <c r="AB40" s="1273" t="n">
        <v>1812.37</v>
      </c>
      <c r="AC40" s="1274" t="n">
        <v>355.35458</v>
      </c>
      <c r="AD40" s="1274" t="n">
        <v>5.1321</v>
      </c>
      <c r="AE40" s="1274" t="n">
        <v>309.37558</v>
      </c>
      <c r="AF40" s="1274" t="n">
        <v>1.56651</v>
      </c>
      <c r="AG40" s="1272" t="n">
        <v>1.474845001E8</v>
      </c>
      <c r="AH40" s="1275" t="n">
        <v>-0.5063481</v>
      </c>
      <c r="AI40" s="1272" t="n">
        <v>395466.38938</v>
      </c>
      <c r="AJ40" s="1275" t="n">
        <v>-0.2128645</v>
      </c>
      <c r="AK40" s="1274" t="n">
        <v>133.8586</v>
      </c>
      <c r="AL40" s="1272" t="s">
        <v>265</v>
      </c>
      <c r="AM40" s="1274" t="n">
        <v>46.0307</v>
      </c>
    </row>
    <row r="41" spans="1:39">
      <c r="A41" t="s">
        <v>906</v>
      </c>
      <c r="B41" t="s">
        <v>1128</v>
      </c>
      <c r="C41" s="38">
        <v>0.3659722222222222</v>
      </c>
      <c r="E41" s="144">
        <v>600</v>
      </c>
      <c r="F41" s="156" t="s">
        <v>1293</v>
      </c>
      <c r="G41" s="144">
        <v>870</v>
      </c>
      <c r="H41" s="144">
        <v>781</v>
      </c>
      <c r="I41" t="s">
        <v>672</v>
      </c>
      <c r="J41" s="156" t="s">
        <v>377</v>
      </c>
      <c r="K41" s="156">
        <v>4</v>
      </c>
      <c r="L41" s="156">
        <v>180</v>
      </c>
      <c r="M41" s="19">
        <v>7698.9647000000004</v>
      </c>
      <c r="N41" t="s">
        <v>741</v>
      </c>
      <c r="S41" s="1277" t="n">
        <v>165.65313</v>
      </c>
      <c r="T41" s="1277" t="n">
        <v>1.81844</v>
      </c>
      <c r="U41" s="1274" t="n">
        <v>137.3462</v>
      </c>
      <c r="V41" s="1274" t="n">
        <v>51.8197</v>
      </c>
      <c r="W41" s="1276" t="n">
        <v>9.4044940057</v>
      </c>
      <c r="X41" s="1274" t="n">
        <v>1.271</v>
      </c>
      <c r="Y41" s="1274" t="n">
        <v>0.201</v>
      </c>
      <c r="Z41" s="1274" t="n">
        <v>4.37</v>
      </c>
      <c r="AA41" s="1274" t="n">
        <v>84.672</v>
      </c>
      <c r="AB41" s="1273" t="n">
        <v>1813.15</v>
      </c>
      <c r="AC41" s="1274" t="n">
        <v>355.3062</v>
      </c>
      <c r="AD41" s="1274" t="n">
        <v>5.13951</v>
      </c>
      <c r="AE41" s="1274" t="n">
        <v>309.25756</v>
      </c>
      <c r="AF41" s="1274" t="n">
        <v>1.56644</v>
      </c>
      <c r="AG41" s="1272" t="n">
        <v>1.474840743E8</v>
      </c>
      <c r="AH41" s="1275" t="n">
        <v>-0.5074905</v>
      </c>
      <c r="AI41" s="1272" t="n">
        <v>395296.14174</v>
      </c>
      <c r="AJ41" s="1275" t="n">
        <v>-0.1924126</v>
      </c>
      <c r="AK41" s="1274" t="n">
        <v>133.7888</v>
      </c>
      <c r="AL41" s="1272" t="s">
        <v>265</v>
      </c>
      <c r="AM41" s="1274" t="n">
        <v>46.1004</v>
      </c>
    </row>
    <row r="42" spans="1:39">
      <c r="A42" t="s">
        <v>290</v>
      </c>
      <c r="B42" t="s">
        <v>1129</v>
      </c>
      <c r="C42" s="38">
        <v>0.3756944444444445</v>
      </c>
      <c r="E42" s="144">
        <v>30</v>
      </c>
      <c r="F42" s="156" t="s">
        <v>1293</v>
      </c>
      <c r="G42" s="144">
        <v>870</v>
      </c>
      <c r="H42" s="144">
        <v>781</v>
      </c>
      <c r="I42" t="s">
        <v>923</v>
      </c>
      <c r="J42" s="156" t="s">
        <v>377</v>
      </c>
      <c r="K42" s="156">
        <v>4</v>
      </c>
      <c r="L42" s="156">
        <v>180</v>
      </c>
      <c r="M42" s="19">
        <v>7698.9647000000004</v>
      </c>
      <c r="S42" s="1277" t="n">
        <v>165.69732</v>
      </c>
      <c r="T42" s="1277" t="n">
        <v>1.79342</v>
      </c>
      <c r="U42" s="1274" t="n">
        <v>140.3774</v>
      </c>
      <c r="V42" s="1274" t="n">
        <v>53.0338</v>
      </c>
      <c r="W42" s="1276" t="n">
        <v>9.5549046824</v>
      </c>
      <c r="X42" s="1274" t="n">
        <v>1.25</v>
      </c>
      <c r="Y42" s="1274" t="n">
        <v>0.198</v>
      </c>
      <c r="Z42" s="1274" t="n">
        <v>4.38</v>
      </c>
      <c r="AA42" s="1274" t="n">
        <v>84.645</v>
      </c>
      <c r="AB42" s="1273" t="n">
        <v>1813.61</v>
      </c>
      <c r="AC42" s="1274" t="n">
        <v>355.27455</v>
      </c>
      <c r="AD42" s="1274" t="n">
        <v>5.14459</v>
      </c>
      <c r="AE42" s="1274" t="n">
        <v>309.18169</v>
      </c>
      <c r="AF42" s="1274" t="n">
        <v>1.56639</v>
      </c>
      <c r="AG42" s="1272" t="n">
        <v>1.474838E8</v>
      </c>
      <c r="AH42" s="1275" t="n">
        <v>-0.5082238</v>
      </c>
      <c r="AI42" s="1272" t="n">
        <v>395195.8705</v>
      </c>
      <c r="AJ42" s="1275" t="n">
        <v>-0.1789507</v>
      </c>
      <c r="AK42" s="1274" t="n">
        <v>133.7445</v>
      </c>
      <c r="AL42" s="1272" t="s">
        <v>265</v>
      </c>
      <c r="AM42" s="1274" t="n">
        <v>46.1446</v>
      </c>
    </row>
    <row r="43" spans="1:39">
      <c r="A43" t="s">
        <v>424</v>
      </c>
      <c r="B43" t="s">
        <v>1190</v>
      </c>
      <c r="C43" s="38">
        <v>0.37916666666666665</v>
      </c>
      <c r="D43" s="15">
        <v>0</v>
      </c>
      <c r="E43" s="144">
        <v>30</v>
      </c>
      <c r="F43" s="156" t="s">
        <v>1292</v>
      </c>
      <c r="G43" s="144">
        <v>880</v>
      </c>
      <c r="H43" s="144">
        <v>865</v>
      </c>
      <c r="I43" s="35" t="s">
        <v>306</v>
      </c>
      <c r="J43" s="156" t="s">
        <v>376</v>
      </c>
      <c r="K43" s="156">
        <v>4</v>
      </c>
      <c r="L43" s="156">
        <v>180</v>
      </c>
      <c r="M43" s="80">
        <v>7647.38</v>
      </c>
    </row>
    <row r="44" spans="1:39">
      <c r="A44" t="s">
        <v>727</v>
      </c>
      <c r="B44" t="s">
        <v>1241</v>
      </c>
      <c r="C44" s="38">
        <v>0.38194444444444442</v>
      </c>
      <c r="D44" s="15">
        <v>0</v>
      </c>
      <c r="E44" s="144">
        <v>30</v>
      </c>
      <c r="F44" s="156" t="s">
        <v>645</v>
      </c>
      <c r="G44" s="144">
        <v>1190</v>
      </c>
      <c r="H44" s="144">
        <v>1000</v>
      </c>
      <c r="I44" s="35" t="s">
        <v>306</v>
      </c>
      <c r="J44" s="156" t="s">
        <v>376</v>
      </c>
      <c r="K44" s="156">
        <v>4</v>
      </c>
      <c r="L44" s="156">
        <v>180</v>
      </c>
      <c r="M44" s="19">
        <v>5891.451</v>
      </c>
      <c r="N44" t="s">
        <v>288</v>
      </c>
    </row>
    <row r="45" spans="1:39">
      <c r="A45" t="s">
        <v>379</v>
      </c>
      <c r="B45" t="s">
        <v>881</v>
      </c>
      <c r="C45" s="38">
        <v>0.38541666666666669</v>
      </c>
      <c r="E45" s="144">
        <v>600</v>
      </c>
      <c r="F45" s="156" t="s">
        <v>645</v>
      </c>
      <c r="G45" s="144">
        <v>1190</v>
      </c>
      <c r="H45" s="144">
        <v>1100</v>
      </c>
      <c r="I45" t="s">
        <v>494</v>
      </c>
      <c r="J45" s="156" t="s">
        <v>377</v>
      </c>
      <c r="K45" s="156">
        <v>4</v>
      </c>
      <c r="L45" s="156">
        <v>180</v>
      </c>
      <c r="M45" s="19">
        <v>5889.9508999999998</v>
      </c>
      <c r="S45" s="1277" t="n">
        <v>165.78918</v>
      </c>
      <c r="T45" s="1277" t="n">
        <v>1.74045</v>
      </c>
      <c r="U45" s="1274" t="n">
        <v>147.333</v>
      </c>
      <c r="V45" s="1274" t="n">
        <v>55.3276</v>
      </c>
      <c r="W45" s="1276" t="n">
        <v>9.8724383331</v>
      </c>
      <c r="X45" s="1274" t="n">
        <v>1.215</v>
      </c>
      <c r="Y45" s="1274" t="n">
        <v>0.192</v>
      </c>
      <c r="Z45" s="1274" t="n">
        <v>4.38</v>
      </c>
      <c r="AA45" s="1274" t="n">
        <v>84.587</v>
      </c>
      <c r="AB45" s="1273" t="n">
        <v>1814.471</v>
      </c>
      <c r="AC45" s="1274" t="n">
        <v>355.20648</v>
      </c>
      <c r="AD45" s="1274" t="n">
        <v>5.15599</v>
      </c>
      <c r="AE45" s="1274" t="n">
        <v>309.02152</v>
      </c>
      <c r="AF45" s="1274" t="n">
        <v>1.56629</v>
      </c>
      <c r="AG45" s="1272" t="n">
        <v>1.474832198E8</v>
      </c>
      <c r="AH45" s="1275" t="n">
        <v>-0.5097691</v>
      </c>
      <c r="AI45" s="1272" t="n">
        <v>395008.39592</v>
      </c>
      <c r="AJ45" s="1275" t="n">
        <v>-0.1498273</v>
      </c>
      <c r="AK45" s="1274" t="n">
        <v>133.6522</v>
      </c>
      <c r="AL45" s="1272" t="s">
        <v>265</v>
      </c>
      <c r="AM45" s="1274" t="n">
        <v>46.2368</v>
      </c>
    </row>
    <row r="46" spans="1:39">
      <c r="A46" t="s">
        <v>495</v>
      </c>
      <c r="B46" t="s">
        <v>1191</v>
      </c>
      <c r="C46" s="38">
        <v>0.39374999999999999</v>
      </c>
      <c r="E46" s="144">
        <v>600</v>
      </c>
      <c r="F46" s="156" t="s">
        <v>645</v>
      </c>
      <c r="G46" s="144">
        <v>1190</v>
      </c>
      <c r="H46" s="144">
        <v>1100</v>
      </c>
      <c r="I46" t="s">
        <v>386</v>
      </c>
      <c r="J46" s="156" t="s">
        <v>377</v>
      </c>
      <c r="K46" s="156">
        <v>4</v>
      </c>
      <c r="L46" s="156">
        <v>180</v>
      </c>
      <c r="M46" s="19">
        <v>5889.9508999999998</v>
      </c>
      <c r="N46" t="s">
        <v>425</v>
      </c>
      <c r="S46" s="1277" t="n">
        <v>165.84635</v>
      </c>
      <c r="T46" s="1277" t="n">
        <v>1.70689</v>
      </c>
      <c r="U46" s="1274" t="n">
        <v>152.1208</v>
      </c>
      <c r="V46" s="1274" t="n">
        <v>56.5601</v>
      </c>
      <c r="W46" s="1276" t="n">
        <v>10.0729859019</v>
      </c>
      <c r="X46" s="1274" t="n">
        <v>1.197</v>
      </c>
      <c r="Y46" s="1274" t="n">
        <v>0.189</v>
      </c>
      <c r="Z46" s="1274" t="n">
        <v>4.38</v>
      </c>
      <c r="AA46" s="1274" t="n">
        <v>84.55</v>
      </c>
      <c r="AB46" s="1273" t="n">
        <v>1814.936</v>
      </c>
      <c r="AC46" s="1274" t="n">
        <v>355.16276</v>
      </c>
      <c r="AD46" s="1274" t="n">
        <v>5.16362</v>
      </c>
      <c r="AE46" s="1274" t="n">
        <v>308.92036</v>
      </c>
      <c r="AF46" s="1274" t="n">
        <v>1.56622</v>
      </c>
      <c r="AG46" s="1272" t="n">
        <v>1.474828524E8</v>
      </c>
      <c r="AH46" s="1275" t="n">
        <v>-0.5107431</v>
      </c>
      <c r="AI46" s="1272" t="n">
        <v>394907.28351</v>
      </c>
      <c r="AJ46" s="1275" t="n">
        <v>-0.1310124</v>
      </c>
      <c r="AK46" s="1274" t="n">
        <v>133.5947</v>
      </c>
      <c r="AL46" s="1272" t="s">
        <v>265</v>
      </c>
      <c r="AM46" s="1274" t="n">
        <v>46.2943</v>
      </c>
    </row>
    <row r="47" spans="1:39">
      <c r="A47" t="s">
        <v>820</v>
      </c>
      <c r="B47" t="s">
        <v>1192</v>
      </c>
      <c r="C47" s="38">
        <v>0.40902777777777777</v>
      </c>
      <c r="E47" s="144">
        <v>600</v>
      </c>
      <c r="F47" s="156" t="s">
        <v>645</v>
      </c>
      <c r="G47" s="144">
        <v>1190</v>
      </c>
      <c r="H47" s="144">
        <v>1100</v>
      </c>
      <c r="I47" t="s">
        <v>655</v>
      </c>
      <c r="J47" s="156" t="s">
        <v>377</v>
      </c>
      <c r="K47" s="156">
        <v>4</v>
      </c>
      <c r="L47" s="156">
        <v>180</v>
      </c>
      <c r="M47" s="19">
        <v>5889.9508999999998</v>
      </c>
      <c r="S47" s="1277" t="n">
        <v>165.94985</v>
      </c>
      <c r="T47" s="1277" t="n">
        <v>1.64516</v>
      </c>
      <c r="U47" s="1274" t="n">
        <v>161.643</v>
      </c>
      <c r="V47" s="1274" t="n">
        <v>58.3081</v>
      </c>
      <c r="W47" s="1276" t="n">
        <v>10.4406564448</v>
      </c>
      <c r="X47" s="1274" t="n">
        <v>1.174</v>
      </c>
      <c r="Y47" s="1274" t="n">
        <v>0.186</v>
      </c>
      <c r="Z47" s="1274" t="n">
        <v>4.38</v>
      </c>
      <c r="AA47" s="1274" t="n">
        <v>84.484</v>
      </c>
      <c r="AB47" s="1273" t="n">
        <v>1815.624</v>
      </c>
      <c r="AC47" s="1274" t="n">
        <v>355.08149</v>
      </c>
      <c r="AD47" s="1274" t="n">
        <v>5.17829</v>
      </c>
      <c r="AE47" s="1274" t="n">
        <v>308.7349</v>
      </c>
      <c r="AF47" s="1274" t="n">
        <v>1.5661</v>
      </c>
      <c r="AG47" s="1272" t="n">
        <v>1.47482177E8</v>
      </c>
      <c r="AH47" s="1275" t="n">
        <v>-0.5125248</v>
      </c>
      <c r="AI47" s="1272" t="n">
        <v>394757.47449</v>
      </c>
      <c r="AJ47" s="1275" t="n">
        <v>-0.095865</v>
      </c>
      <c r="AK47" s="1274" t="n">
        <v>133.4901</v>
      </c>
      <c r="AL47" s="1272" t="s">
        <v>265</v>
      </c>
      <c r="AM47" s="1274" t="n">
        <v>46.3987</v>
      </c>
    </row>
    <row r="48" spans="1:39">
      <c r="A48" t="s">
        <v>820</v>
      </c>
      <c r="B48" t="s">
        <v>885</v>
      </c>
      <c r="C48" s="38">
        <v>0.41805555555555557</v>
      </c>
      <c r="E48" s="144">
        <v>600</v>
      </c>
      <c r="F48" s="156" t="s">
        <v>645</v>
      </c>
      <c r="G48" s="144">
        <v>1190</v>
      </c>
      <c r="H48" s="144">
        <v>1100</v>
      </c>
      <c r="I48" t="s">
        <v>818</v>
      </c>
      <c r="J48" s="156" t="s">
        <v>377</v>
      </c>
      <c r="K48" s="156">
        <v>4</v>
      </c>
      <c r="L48" s="156">
        <v>180</v>
      </c>
      <c r="M48" s="19">
        <v>5889.9508999999998</v>
      </c>
      <c r="N48" t="s">
        <v>426</v>
      </c>
      <c r="S48" s="1277" t="n">
        <v>166.01043</v>
      </c>
      <c r="T48" s="1277" t="n">
        <v>1.60856</v>
      </c>
      <c r="U48" s="1274" t="n">
        <v>167.6489</v>
      </c>
      <c r="V48" s="1274" t="n">
        <v>58.9915</v>
      </c>
      <c r="W48" s="1276" t="n">
        <v>10.6579163109</v>
      </c>
      <c r="X48" s="1274" t="n">
        <v>1.166</v>
      </c>
      <c r="Y48" s="1274" t="n">
        <v>0.184</v>
      </c>
      <c r="Z48" s="1274" t="n">
        <v>4.38</v>
      </c>
      <c r="AA48" s="1274" t="n">
        <v>84.446</v>
      </c>
      <c r="AB48" s="1273" t="n">
        <v>1815.931</v>
      </c>
      <c r="AC48" s="1274" t="n">
        <v>355.03298</v>
      </c>
      <c r="AD48" s="1274" t="n">
        <v>5.18729</v>
      </c>
      <c r="AE48" s="1274" t="n">
        <v>308.6253</v>
      </c>
      <c r="AF48" s="1274" t="n">
        <v>1.56603</v>
      </c>
      <c r="AG48" s="1272" t="n">
        <v>1.474817769E8</v>
      </c>
      <c r="AH48" s="1275" t="n">
        <v>-0.5135752</v>
      </c>
      <c r="AI48" s="1272" t="n">
        <v>394690.90706</v>
      </c>
      <c r="AJ48" s="1275" t="n">
        <v>-0.0748053</v>
      </c>
      <c r="AK48" s="1274" t="n">
        <v>133.4289</v>
      </c>
      <c r="AL48" s="1272" t="s">
        <v>265</v>
      </c>
      <c r="AM48" s="1274" t="n">
        <v>46.4599</v>
      </c>
    </row>
    <row r="49" spans="1:39">
      <c r="A49" t="s">
        <v>820</v>
      </c>
      <c r="B49" t="s">
        <v>1159</v>
      </c>
      <c r="C49" s="38">
        <v>0.45</v>
      </c>
      <c r="E49" s="144">
        <v>600</v>
      </c>
      <c r="F49" s="156" t="s">
        <v>645</v>
      </c>
      <c r="G49" s="144">
        <v>1190</v>
      </c>
      <c r="H49" s="144">
        <v>1100</v>
      </c>
      <c r="I49" t="s">
        <v>569</v>
      </c>
      <c r="J49" s="156" t="s">
        <v>377</v>
      </c>
      <c r="K49" s="156">
        <v>4</v>
      </c>
      <c r="L49" s="156">
        <v>180</v>
      </c>
      <c r="M49" s="19">
        <v>5889.9508999999998</v>
      </c>
      <c r="S49" s="1277" t="n">
        <v>166.22357</v>
      </c>
      <c r="T49" s="1277" t="n">
        <v>1.47846</v>
      </c>
      <c r="U49" s="1274" t="n">
        <v>189.7423</v>
      </c>
      <c r="V49" s="1274" t="n">
        <v>59.0808</v>
      </c>
      <c r="W49" s="1276" t="n">
        <v>11.4266819911</v>
      </c>
      <c r="X49" s="1274" t="n">
        <v>1.165</v>
      </c>
      <c r="Y49" s="1274" t="n">
        <v>0.184</v>
      </c>
      <c r="Z49" s="1274" t="n">
        <v>4.39</v>
      </c>
      <c r="AA49" s="1274" t="n">
        <v>84.309</v>
      </c>
      <c r="AB49" s="1273" t="n">
        <v>1816.404</v>
      </c>
      <c r="AC49" s="1274" t="n">
        <v>354.86049</v>
      </c>
      <c r="AD49" s="1274" t="n">
        <v>5.2201</v>
      </c>
      <c r="AE49" s="1274" t="n">
        <v>308.23751</v>
      </c>
      <c r="AF49" s="1274" t="n">
        <v>1.56578</v>
      </c>
      <c r="AG49" s="1272" t="n">
        <v>1.474803543E8</v>
      </c>
      <c r="AH49" s="1275" t="n">
        <v>-0.5172775</v>
      </c>
      <c r="AI49" s="1272" t="n">
        <v>394588.09959</v>
      </c>
      <c r="AJ49" s="1275" t="n">
        <v>3.328E-4</v>
      </c>
      <c r="AK49" s="1274" t="n">
        <v>133.2127</v>
      </c>
      <c r="AL49" s="1272" t="s">
        <v>265</v>
      </c>
      <c r="AM49" s="1274" t="n">
        <v>46.6756</v>
      </c>
    </row>
    <row r="50" spans="1:39">
      <c r="A50" t="s">
        <v>1218</v>
      </c>
      <c r="B50" t="s">
        <v>1160</v>
      </c>
      <c r="C50" s="38">
        <v>0.45763888888888887</v>
      </c>
      <c r="E50" s="144">
        <v>30</v>
      </c>
      <c r="F50" s="156" t="s">
        <v>645</v>
      </c>
      <c r="G50" s="144">
        <v>1190</v>
      </c>
      <c r="H50" s="144">
        <v>1100</v>
      </c>
      <c r="I50" t="s">
        <v>923</v>
      </c>
      <c r="J50" s="156" t="s">
        <v>377</v>
      </c>
      <c r="K50" s="156">
        <v>4</v>
      </c>
      <c r="L50" s="156">
        <v>180</v>
      </c>
      <c r="M50" s="19">
        <v>5889.9508999999998</v>
      </c>
      <c r="S50" s="1277" t="n">
        <v>166.25144</v>
      </c>
      <c r="T50" s="1277" t="n">
        <v>1.46143</v>
      </c>
      <c r="U50" s="1274" t="n">
        <v>192.5597</v>
      </c>
      <c r="V50" s="1274" t="n">
        <v>58.8217</v>
      </c>
      <c r="W50" s="1276" t="n">
        <v>11.5269557754</v>
      </c>
      <c r="X50" s="1274" t="n">
        <v>1.168</v>
      </c>
      <c r="Y50" s="1274" t="n">
        <v>0.185</v>
      </c>
      <c r="Z50" s="1274" t="n">
        <v>4.39</v>
      </c>
      <c r="AA50" s="1274" t="n">
        <v>84.291</v>
      </c>
      <c r="AB50" s="1273" t="n">
        <v>1816.395</v>
      </c>
      <c r="AC50" s="1274" t="n">
        <v>354.83809</v>
      </c>
      <c r="AD50" s="1274" t="n">
        <v>5.2244</v>
      </c>
      <c r="AE50" s="1274" t="n">
        <v>308.18693</v>
      </c>
      <c r="AF50" s="1274" t="n">
        <v>1.56575</v>
      </c>
      <c r="AG50" s="1272" t="n">
        <v>1.47480168E8</v>
      </c>
      <c r="AH50" s="1275" t="n">
        <v>-0.5177587</v>
      </c>
      <c r="AI50" s="1272" t="n">
        <v>394589.97829</v>
      </c>
      <c r="AJ50" s="1275" t="n">
        <v>0.0101009</v>
      </c>
      <c r="AK50" s="1274" t="n">
        <v>133.1844</v>
      </c>
      <c r="AL50" s="1272" t="s">
        <v>265</v>
      </c>
      <c r="AM50" s="1274" t="n">
        <v>46.7039</v>
      </c>
    </row>
    <row r="51" spans="1:39">
      <c r="A51" t="s">
        <v>1248</v>
      </c>
      <c r="B51" t="s">
        <v>1065</v>
      </c>
      <c r="C51" s="38">
        <v>0.4597222222222222</v>
      </c>
      <c r="E51" s="144">
        <v>600</v>
      </c>
      <c r="F51" s="156" t="s">
        <v>645</v>
      </c>
      <c r="G51" s="144">
        <v>1190</v>
      </c>
      <c r="H51" s="144">
        <v>1100</v>
      </c>
      <c r="I51" t="s">
        <v>337</v>
      </c>
      <c r="J51" s="156" t="s">
        <v>377</v>
      </c>
      <c r="K51" s="156">
        <v>4</v>
      </c>
      <c r="L51" s="156">
        <v>180</v>
      </c>
      <c r="M51" s="19">
        <v>5889.9508999999998</v>
      </c>
    </row>
    <row r="52" spans="1:39">
      <c r="A52" t="s">
        <v>427</v>
      </c>
      <c r="B52" t="s">
        <v>892</v>
      </c>
      <c r="C52" s="38">
        <v>0.4680555555555555</v>
      </c>
      <c r="D52" s="15">
        <v>0</v>
      </c>
      <c r="E52" s="144">
        <v>30</v>
      </c>
      <c r="F52" s="156" t="s">
        <v>645</v>
      </c>
      <c r="G52" s="144">
        <v>1190</v>
      </c>
      <c r="H52" s="144">
        <v>1000</v>
      </c>
      <c r="I52" s="35" t="s">
        <v>306</v>
      </c>
      <c r="J52" s="156" t="s">
        <v>376</v>
      </c>
      <c r="K52" s="156">
        <v>4</v>
      </c>
      <c r="L52" s="156">
        <v>180</v>
      </c>
      <c r="M52" s="19">
        <v>5891.451</v>
      </c>
    </row>
    <row r="53" spans="1:39">
      <c r="A53" t="s">
        <v>475</v>
      </c>
      <c r="B53" t="s">
        <v>1164</v>
      </c>
      <c r="C53" s="38">
        <v>0.47013888888888888</v>
      </c>
      <c r="E53" s="144">
        <v>600</v>
      </c>
      <c r="F53" s="156" t="s">
        <v>645</v>
      </c>
      <c r="G53" s="144">
        <v>1190</v>
      </c>
      <c r="H53" s="144">
        <v>1100</v>
      </c>
      <c r="I53" t="s">
        <v>494</v>
      </c>
      <c r="J53" s="156" t="s">
        <v>377</v>
      </c>
      <c r="K53" s="156">
        <v>4</v>
      </c>
      <c r="L53" s="156">
        <v>180</v>
      </c>
      <c r="M53" s="19">
        <v>5889.9508999999998</v>
      </c>
      <c r="S53" s="1277" t="n">
        <v>166.35895</v>
      </c>
      <c r="T53" s="1277" t="n">
        <v>1.39601</v>
      </c>
      <c r="U53" s="1274" t="n">
        <v>202.8678</v>
      </c>
      <c r="V53" s="1274" t="n">
        <v>57.294</v>
      </c>
      <c r="W53" s="1276" t="n">
        <v>11.9113386154</v>
      </c>
      <c r="X53" s="1274" t="n">
        <v>1.187</v>
      </c>
      <c r="Y53" s="1274" t="n">
        <v>0.188</v>
      </c>
      <c r="Z53" s="1274" t="n">
        <v>4.39</v>
      </c>
      <c r="AA53" s="1274" t="n">
        <v>84.222</v>
      </c>
      <c r="AB53" s="1273" t="n">
        <v>1816.213</v>
      </c>
      <c r="AC53" s="1274" t="n">
        <v>354.75288</v>
      </c>
      <c r="AD53" s="1274" t="n">
        <v>5.24071</v>
      </c>
      <c r="AE53" s="1274" t="n">
        <v>307.99303</v>
      </c>
      <c r="AF53" s="1274" t="n">
        <v>1.56562</v>
      </c>
      <c r="AG53" s="1272" t="n">
        <v>1.474794522E8</v>
      </c>
      <c r="AH53" s="1275" t="n">
        <v>-0.5195998</v>
      </c>
      <c r="AI53" s="1272" t="n">
        <v>394629.59737</v>
      </c>
      <c r="AJ53" s="1275" t="n">
        <v>0.0472209</v>
      </c>
      <c r="AK53" s="1274" t="n">
        <v>133.0753</v>
      </c>
      <c r="AL53" s="1272" t="s">
        <v>265</v>
      </c>
      <c r="AM53" s="1274" t="n">
        <v>46.8128</v>
      </c>
    </row>
    <row r="54" spans="1:39">
      <c r="A54" t="s">
        <v>475</v>
      </c>
      <c r="B54" t="s">
        <v>1140</v>
      </c>
      <c r="C54" s="38">
        <v>0.47847222222222219</v>
      </c>
      <c r="E54" s="144">
        <v>600</v>
      </c>
      <c r="F54" s="156" t="s">
        <v>645</v>
      </c>
      <c r="G54" s="144">
        <v>1190</v>
      </c>
      <c r="H54" s="144">
        <v>1100</v>
      </c>
      <c r="I54" t="s">
        <v>386</v>
      </c>
      <c r="J54" s="156" t="s">
        <v>377</v>
      </c>
      <c r="K54" s="156">
        <v>4</v>
      </c>
      <c r="L54" s="156">
        <v>180</v>
      </c>
      <c r="M54" s="19">
        <v>5889.9508999999998</v>
      </c>
      <c r="S54" s="1277" t="n">
        <v>166.41564</v>
      </c>
      <c r="T54" s="1277" t="n">
        <v>1.36181</v>
      </c>
      <c r="U54" s="1274" t="n">
        <v>207.8588</v>
      </c>
      <c r="V54" s="1274" t="n">
        <v>56.1889</v>
      </c>
      <c r="W54" s="1276" t="n">
        <v>12.1118861841</v>
      </c>
      <c r="X54" s="1274" t="n">
        <v>1.203</v>
      </c>
      <c r="Y54" s="1274" t="n">
        <v>0.19</v>
      </c>
      <c r="Z54" s="1274" t="n">
        <v>4.39</v>
      </c>
      <c r="AA54" s="1274" t="n">
        <v>84.185</v>
      </c>
      <c r="AB54" s="1273" t="n">
        <v>1816.025</v>
      </c>
      <c r="AC54" s="1274" t="n">
        <v>354.709</v>
      </c>
      <c r="AD54" s="1274" t="n">
        <v>5.24902</v>
      </c>
      <c r="AE54" s="1274" t="n">
        <v>307.89187</v>
      </c>
      <c r="AF54" s="1274" t="n">
        <v>1.56556</v>
      </c>
      <c r="AG54" s="1272" t="n">
        <v>1.474790777E8</v>
      </c>
      <c r="AH54" s="1275" t="n">
        <v>-0.5205582</v>
      </c>
      <c r="AI54" s="1272" t="n">
        <v>394670.47516</v>
      </c>
      <c r="AJ54" s="1275" t="n">
        <v>0.0662967</v>
      </c>
      <c r="AK54" s="1274" t="n">
        <v>133.0178</v>
      </c>
      <c r="AL54" s="1272" t="s">
        <v>265</v>
      </c>
      <c r="AM54" s="1274" t="n">
        <v>46.8702</v>
      </c>
    </row>
    <row r="55" spans="1:39">
      <c r="A55" t="s">
        <v>475</v>
      </c>
      <c r="B55" t="s">
        <v>863</v>
      </c>
      <c r="C55" s="38">
        <v>0.48680555555555555</v>
      </c>
      <c r="E55" s="144">
        <v>600</v>
      </c>
      <c r="F55" s="156" t="s">
        <v>645</v>
      </c>
      <c r="G55" s="144">
        <v>1190</v>
      </c>
      <c r="H55" s="144">
        <v>1100</v>
      </c>
      <c r="I55" t="s">
        <v>655</v>
      </c>
      <c r="J55" s="156" t="s">
        <v>377</v>
      </c>
      <c r="K55" s="156">
        <v>4</v>
      </c>
      <c r="L55" s="156">
        <v>180</v>
      </c>
      <c r="M55" s="19">
        <v>5889.9508999999998</v>
      </c>
      <c r="S55" s="1277" t="n">
        <v>166.47287</v>
      </c>
      <c r="T55" s="1277" t="n">
        <v>1.32758</v>
      </c>
      <c r="U55" s="1274" t="n">
        <v>212.5494</v>
      </c>
      <c r="V55" s="1274" t="n">
        <v>54.8977</v>
      </c>
      <c r="W55" s="1276" t="n">
        <v>12.3124337527</v>
      </c>
      <c r="X55" s="1274" t="n">
        <v>1.221</v>
      </c>
      <c r="Y55" s="1274" t="n">
        <v>0.193</v>
      </c>
      <c r="Z55" s="1274" t="n">
        <v>4.39</v>
      </c>
      <c r="AA55" s="1274" t="n">
        <v>84.148</v>
      </c>
      <c r="AB55" s="1273" t="n">
        <v>1815.774</v>
      </c>
      <c r="AC55" s="1274" t="n">
        <v>354.66564</v>
      </c>
      <c r="AD55" s="1274" t="n">
        <v>5.25714</v>
      </c>
      <c r="AE55" s="1274" t="n">
        <v>307.7907</v>
      </c>
      <c r="AF55" s="1274" t="n">
        <v>1.56549</v>
      </c>
      <c r="AG55" s="1272" t="n">
        <v>1.474787026E8</v>
      </c>
      <c r="AH55" s="1275" t="n">
        <v>-0.5215149</v>
      </c>
      <c r="AI55" s="1272" t="n">
        <v>394724.99352</v>
      </c>
      <c r="AJ55" s="1275" t="n">
        <v>0.0851056</v>
      </c>
      <c r="AK55" s="1274" t="n">
        <v>132.9598</v>
      </c>
      <c r="AL55" s="1272" t="s">
        <v>265</v>
      </c>
      <c r="AM55" s="1274" t="n">
        <v>46.9281</v>
      </c>
    </row>
    <row r="56" spans="1:39">
      <c r="A56" t="s">
        <v>475</v>
      </c>
      <c r="B56" t="s">
        <v>864</v>
      </c>
      <c r="C56" s="38">
        <v>0.49513888888888885</v>
      </c>
      <c r="E56" s="144">
        <v>600</v>
      </c>
      <c r="F56" s="156" t="s">
        <v>645</v>
      </c>
      <c r="G56" s="144">
        <v>1190</v>
      </c>
      <c r="H56" s="144">
        <v>1100</v>
      </c>
      <c r="I56" t="s">
        <v>818</v>
      </c>
      <c r="J56" s="156" t="s">
        <v>377</v>
      </c>
      <c r="K56" s="156">
        <v>4</v>
      </c>
      <c r="L56" s="156">
        <v>180</v>
      </c>
      <c r="M56" s="19">
        <v>5889.9508999999998</v>
      </c>
      <c r="S56" s="1277" t="n">
        <v>166.53076</v>
      </c>
      <c r="T56" s="1277" t="n">
        <v>1.2933</v>
      </c>
      <c r="U56" s="1274" t="n">
        <v>216.9324</v>
      </c>
      <c r="V56" s="1274" t="n">
        <v>53.4407</v>
      </c>
      <c r="W56" s="1276" t="n">
        <v>12.5129813213</v>
      </c>
      <c r="X56" s="1274" t="n">
        <v>1.244</v>
      </c>
      <c r="Y56" s="1274" t="n">
        <v>0.197</v>
      </c>
      <c r="Z56" s="1274" t="n">
        <v>4.39</v>
      </c>
      <c r="AA56" s="1274" t="n">
        <v>84.111</v>
      </c>
      <c r="AB56" s="1273" t="n">
        <v>1815.461</v>
      </c>
      <c r="AC56" s="1274" t="n">
        <v>354.6229</v>
      </c>
      <c r="AD56" s="1274" t="n">
        <v>5.26502</v>
      </c>
      <c r="AE56" s="1274" t="n">
        <v>307.68954</v>
      </c>
      <c r="AF56" s="1274" t="n">
        <v>1.56542</v>
      </c>
      <c r="AG56" s="1272" t="n">
        <v>1.474783268E8</v>
      </c>
      <c r="AH56" s="1275" t="n">
        <v>-0.5224701</v>
      </c>
      <c r="AI56" s="1272" t="n">
        <v>394792.94204</v>
      </c>
      <c r="AJ56" s="1275" t="n">
        <v>0.1035971</v>
      </c>
      <c r="AK56" s="1274" t="n">
        <v>132.9012</v>
      </c>
      <c r="AL56" s="1272" t="s">
        <v>265</v>
      </c>
      <c r="AM56" s="1274" t="n">
        <v>46.9865</v>
      </c>
    </row>
    <row r="57" spans="1:39">
      <c r="A57" t="s">
        <v>1218</v>
      </c>
      <c r="B57" t="s">
        <v>973</v>
      </c>
      <c r="C57" s="38">
        <v>0.50486111111111109</v>
      </c>
      <c r="E57" s="144">
        <v>30</v>
      </c>
      <c r="F57" s="156" t="s">
        <v>645</v>
      </c>
      <c r="G57" s="144">
        <v>1190</v>
      </c>
      <c r="H57" s="144">
        <v>1100</v>
      </c>
      <c r="I57" t="s">
        <v>923</v>
      </c>
      <c r="J57" s="156" t="s">
        <v>377</v>
      </c>
      <c r="K57" s="156">
        <v>4</v>
      </c>
      <c r="L57" s="156">
        <v>180</v>
      </c>
      <c r="M57" s="19">
        <v>5889.9508999999998</v>
      </c>
      <c r="S57" s="1277" t="n">
        <v>166.57466</v>
      </c>
      <c r="T57" s="1277" t="n">
        <v>1.26758</v>
      </c>
      <c r="U57" s="1274" t="n">
        <v>220.0203</v>
      </c>
      <c r="V57" s="1274" t="n">
        <v>52.2508</v>
      </c>
      <c r="W57" s="1276" t="n">
        <v>12.6633919978</v>
      </c>
      <c r="X57" s="1274" t="n">
        <v>1.263</v>
      </c>
      <c r="Y57" s="1274" t="n">
        <v>0.2</v>
      </c>
      <c r="Z57" s="1274" t="n">
        <v>4.39</v>
      </c>
      <c r="AA57" s="1274" t="n">
        <v>84.083</v>
      </c>
      <c r="AB57" s="1273" t="n">
        <v>1815.187</v>
      </c>
      <c r="AC57" s="1274" t="n">
        <v>354.5913</v>
      </c>
      <c r="AD57" s="1274" t="n">
        <v>5.27075</v>
      </c>
      <c r="AE57" s="1274" t="n">
        <v>307.61366</v>
      </c>
      <c r="AF57" s="1274" t="n">
        <v>1.56537</v>
      </c>
      <c r="AG57" s="1272" t="n">
        <v>1.474780444E8</v>
      </c>
      <c r="AH57" s="1275" t="n">
        <v>-0.5231855</v>
      </c>
      <c r="AI57" s="1272" t="n">
        <v>394852.56999</v>
      </c>
      <c r="AJ57" s="1275" t="n">
        <v>0.1172274</v>
      </c>
      <c r="AK57" s="1274" t="n">
        <v>132.8568</v>
      </c>
      <c r="AL57" s="1272" t="s">
        <v>265</v>
      </c>
      <c r="AM57" s="1274" t="n">
        <v>47.0309</v>
      </c>
    </row>
    <row r="58" spans="1:39">
      <c r="A58" t="s">
        <v>1248</v>
      </c>
      <c r="B58" t="s">
        <v>865</v>
      </c>
      <c r="C58" s="38">
        <v>0.50624999999999998</v>
      </c>
      <c r="E58" s="144">
        <v>600</v>
      </c>
      <c r="F58" s="156" t="s">
        <v>645</v>
      </c>
      <c r="G58" s="144">
        <v>1190</v>
      </c>
      <c r="H58" s="144">
        <v>1100</v>
      </c>
      <c r="I58" t="s">
        <v>337</v>
      </c>
      <c r="J58" s="156" t="s">
        <v>377</v>
      </c>
      <c r="K58" s="156">
        <v>4</v>
      </c>
      <c r="L58" s="156">
        <v>180</v>
      </c>
      <c r="M58" s="19">
        <v>5889.9508999999998</v>
      </c>
    </row>
    <row r="59" spans="1:39">
      <c r="A59" t="s">
        <v>1095</v>
      </c>
      <c r="B59" t="s">
        <v>866</v>
      </c>
      <c r="C59" s="38">
        <v>0.51458333333333328</v>
      </c>
      <c r="D59" s="15">
        <v>0</v>
      </c>
      <c r="E59" s="144">
        <v>30</v>
      </c>
      <c r="F59" s="156" t="s">
        <v>645</v>
      </c>
      <c r="G59" s="144">
        <v>1190</v>
      </c>
      <c r="H59" s="144">
        <v>1000</v>
      </c>
      <c r="I59" s="35" t="s">
        <v>306</v>
      </c>
      <c r="J59" s="156" t="s">
        <v>376</v>
      </c>
      <c r="K59" s="156">
        <v>4</v>
      </c>
      <c r="L59" s="156">
        <v>180</v>
      </c>
      <c r="M59" s="19">
        <v>5891.451</v>
      </c>
      <c r="N59" t="s">
        <v>423</v>
      </c>
    </row>
    <row r="60" spans="1:39" s="35" customFormat="1" ht="24">
      <c r="A60" s="35" t="s">
        <v>990</v>
      </c>
      <c r="B60" s="35" t="s">
        <v>873</v>
      </c>
      <c r="C60" s="156"/>
      <c r="D60" s="15">
        <v>0</v>
      </c>
      <c r="E60" s="156">
        <v>10</v>
      </c>
      <c r="F60" s="156" t="s">
        <v>645</v>
      </c>
      <c r="G60" s="156">
        <v>1190</v>
      </c>
      <c r="H60" s="156">
        <v>1100</v>
      </c>
      <c r="I60" s="35" t="s">
        <v>305</v>
      </c>
      <c r="J60" s="156" t="s">
        <v>376</v>
      </c>
      <c r="K60" s="156">
        <v>4</v>
      </c>
      <c r="L60" s="156">
        <v>180</v>
      </c>
      <c r="M60" s="19">
        <v>5889.9508999999998</v>
      </c>
      <c r="N60" s="25" t="s">
        <v>428</v>
      </c>
      <c r="O60" s="156"/>
      <c r="P60" s="156"/>
      <c r="Q60" s="156"/>
      <c r="R60" s="156"/>
    </row>
    <row r="61" spans="1:39" s="35" customFormat="1" ht="25.5" customHeight="1">
      <c r="A61" s="35" t="s">
        <v>1095</v>
      </c>
      <c r="B61" s="35" t="s">
        <v>1073</v>
      </c>
      <c r="C61" s="156"/>
      <c r="D61" s="15">
        <v>0</v>
      </c>
      <c r="E61" s="156">
        <v>30</v>
      </c>
      <c r="F61" s="156" t="s">
        <v>645</v>
      </c>
      <c r="G61" s="156">
        <v>1070</v>
      </c>
      <c r="H61" s="156">
        <v>880</v>
      </c>
      <c r="I61" s="35" t="s">
        <v>412</v>
      </c>
      <c r="J61" s="156" t="s">
        <v>376</v>
      </c>
      <c r="K61" s="156">
        <v>4</v>
      </c>
      <c r="L61" s="156">
        <v>180</v>
      </c>
      <c r="M61" s="19">
        <v>5891.451</v>
      </c>
      <c r="N61" s="25" t="s">
        <v>217</v>
      </c>
      <c r="O61" s="156"/>
      <c r="P61" s="156"/>
      <c r="Q61" s="156"/>
      <c r="R61" s="156"/>
    </row>
    <row r="64" spans="1:39">
      <c r="B64" s="3" t="s">
        <v>1012</v>
      </c>
      <c r="C64" s="147" t="s">
        <v>1013</v>
      </c>
      <c r="D64" s="84">
        <v>5888.5839999999998</v>
      </c>
      <c r="E64" s="149"/>
      <c r="F64" s="84" t="s">
        <v>1014</v>
      </c>
      <c r="G64" s="84" t="s">
        <v>1015</v>
      </c>
      <c r="H64" s="84" t="s">
        <v>1016</v>
      </c>
      <c r="I64" s="22" t="s">
        <v>1018</v>
      </c>
      <c r="J64" s="84" t="s">
        <v>1019</v>
      </c>
      <c r="K64" s="84" t="s">
        <v>1020</v>
      </c>
    </row>
    <row r="65" spans="2:12">
      <c r="B65" s="2"/>
      <c r="C65" s="147" t="s">
        <v>1017</v>
      </c>
      <c r="D65" s="84">
        <v>5889.9508999999998</v>
      </c>
      <c r="E65" s="149"/>
      <c r="F65" s="84" t="s">
        <v>874</v>
      </c>
      <c r="G65" s="84" t="s">
        <v>875</v>
      </c>
      <c r="H65" s="84" t="s">
        <v>876</v>
      </c>
      <c r="I65" s="22" t="s">
        <v>1203</v>
      </c>
      <c r="J65" s="84" t="s">
        <v>1204</v>
      </c>
      <c r="K65" s="84" t="s">
        <v>700</v>
      </c>
    </row>
    <row r="66" spans="2:12">
      <c r="B66" s="2"/>
      <c r="C66" s="147" t="s">
        <v>701</v>
      </c>
      <c r="D66" s="84">
        <v>5891.451</v>
      </c>
      <c r="E66" s="149"/>
      <c r="F66" s="84" t="s">
        <v>702</v>
      </c>
      <c r="G66" s="84" t="s">
        <v>703</v>
      </c>
      <c r="H66" s="84" t="s">
        <v>704</v>
      </c>
      <c r="I66" s="22" t="s">
        <v>384</v>
      </c>
      <c r="J66" s="84" t="s">
        <v>695</v>
      </c>
      <c r="K66" s="84" t="s">
        <v>478</v>
      </c>
    </row>
    <row r="67" spans="2:12">
      <c r="B67" s="2"/>
      <c r="C67" s="147" t="s">
        <v>696</v>
      </c>
      <c r="D67" s="155">
        <v>7647.38</v>
      </c>
      <c r="E67" s="149"/>
      <c r="F67" s="84" t="s">
        <v>1188</v>
      </c>
      <c r="G67" s="84" t="s">
        <v>1201</v>
      </c>
      <c r="H67" s="84" t="s">
        <v>1202</v>
      </c>
      <c r="I67" s="22" t="s">
        <v>697</v>
      </c>
      <c r="J67" s="84" t="s">
        <v>698</v>
      </c>
      <c r="K67" s="84" t="s">
        <v>699</v>
      </c>
    </row>
    <row r="68" spans="2:12">
      <c r="B68" s="2"/>
      <c r="C68" s="147" t="s">
        <v>538</v>
      </c>
      <c r="D68" s="84">
        <v>7698.9647000000004</v>
      </c>
      <c r="E68" s="149"/>
      <c r="F68" s="84" t="s">
        <v>539</v>
      </c>
      <c r="G68" s="84" t="s">
        <v>540</v>
      </c>
      <c r="H68" s="84" t="s">
        <v>541</v>
      </c>
      <c r="I68" s="22" t="s">
        <v>542</v>
      </c>
      <c r="J68" s="84" t="s">
        <v>543</v>
      </c>
      <c r="K68" s="84" t="s">
        <v>544</v>
      </c>
    </row>
    <row r="69" spans="2:12">
      <c r="B69" s="2"/>
      <c r="C69" s="147"/>
      <c r="D69" s="84"/>
      <c r="E69" s="149"/>
      <c r="F69" s="84"/>
      <c r="G69" s="156"/>
      <c r="H69" s="156"/>
    </row>
    <row r="70" spans="2:12">
      <c r="B70" s="2"/>
      <c r="C70" s="147" t="s">
        <v>1211</v>
      </c>
      <c r="D70" s="631" t="s">
        <v>1206</v>
      </c>
      <c r="E70" s="631"/>
      <c r="F70" s="84" t="s">
        <v>545</v>
      </c>
      <c r="G70" s="156"/>
      <c r="H70" s="156"/>
      <c r="I70" s="143" t="s">
        <v>1195</v>
      </c>
      <c r="J70" s="623" t="s">
        <v>1196</v>
      </c>
      <c r="K70" s="623"/>
      <c r="L70" s="148" t="s">
        <v>1197</v>
      </c>
    </row>
    <row r="71" spans="2:12">
      <c r="B71" s="2"/>
      <c r="C71" s="147" t="s">
        <v>1212</v>
      </c>
      <c r="D71" s="631" t="s">
        <v>1207</v>
      </c>
      <c r="E71" s="631"/>
      <c r="F71" s="19"/>
      <c r="G71" s="156"/>
      <c r="H71" s="156"/>
      <c r="J71" s="623" t="s">
        <v>479</v>
      </c>
      <c r="K71" s="623"/>
      <c r="L71" s="148" t="s">
        <v>1199</v>
      </c>
    </row>
    <row r="72" spans="2:12">
      <c r="B72" s="2"/>
      <c r="C72" s="147" t="s">
        <v>1213</v>
      </c>
      <c r="D72" s="631" t="s">
        <v>1208</v>
      </c>
      <c r="E72" s="631"/>
      <c r="F72" s="19"/>
      <c r="G72" s="156"/>
      <c r="H72" s="156"/>
    </row>
    <row r="73" spans="2:12">
      <c r="B73" s="2"/>
      <c r="C73" s="147" t="s">
        <v>1214</v>
      </c>
      <c r="D73" s="631" t="s">
        <v>1194</v>
      </c>
      <c r="E73" s="631"/>
      <c r="F73" s="19"/>
      <c r="G73" s="156"/>
      <c r="H73" s="156"/>
      <c r="I73" s="156"/>
    </row>
    <row r="74" spans="2:12">
      <c r="B74" s="2"/>
      <c r="C74" s="85"/>
      <c r="D74" s="156"/>
      <c r="E74" s="15"/>
      <c r="F74" s="19"/>
      <c r="G74" s="156"/>
      <c r="H74" s="156"/>
      <c r="I74" s="156"/>
    </row>
    <row r="75" spans="2:12">
      <c r="B75" s="2"/>
      <c r="C75" s="28" t="s">
        <v>859</v>
      </c>
      <c r="D75" s="145">
        <v>1</v>
      </c>
      <c r="E75" s="632" t="s">
        <v>1286</v>
      </c>
      <c r="F75" s="632"/>
      <c r="G75" s="632"/>
      <c r="H75" s="156"/>
      <c r="I75" s="156"/>
    </row>
    <row r="76" spans="2:12">
      <c r="B76" s="2"/>
      <c r="C76" s="19"/>
      <c r="D76" s="28"/>
      <c r="E76" s="633" t="s">
        <v>925</v>
      </c>
      <c r="F76" s="634"/>
      <c r="G76" s="634"/>
      <c r="H76" s="156"/>
      <c r="I76" s="156"/>
    </row>
    <row r="77" spans="2:12">
      <c r="B77" s="2"/>
      <c r="C77" s="85"/>
      <c r="D77" s="28">
        <v>2</v>
      </c>
      <c r="E77" s="632" t="s">
        <v>926</v>
      </c>
      <c r="F77" s="632"/>
      <c r="G77" s="632"/>
      <c r="H77" s="156"/>
      <c r="I77" s="156"/>
    </row>
    <row r="78" spans="2:12">
      <c r="B78" s="2"/>
      <c r="C78" s="85"/>
      <c r="D78" s="28"/>
      <c r="E78" s="633" t="s">
        <v>927</v>
      </c>
      <c r="F78" s="634"/>
      <c r="G78" s="634"/>
      <c r="H78" s="156"/>
      <c r="I78" s="156"/>
    </row>
    <row r="79" spans="2:12">
      <c r="B79" s="2"/>
      <c r="C79" s="156"/>
      <c r="D79" s="145">
        <v>3</v>
      </c>
      <c r="E79" s="623" t="s">
        <v>928</v>
      </c>
      <c r="F79" s="623"/>
      <c r="G79" s="623"/>
      <c r="H79" s="156"/>
      <c r="I79" s="156"/>
    </row>
    <row r="80" spans="2:12">
      <c r="B80" s="2"/>
      <c r="C80" s="156"/>
      <c r="D80" s="145"/>
      <c r="E80" s="629" t="s">
        <v>929</v>
      </c>
      <c r="F80" s="629"/>
      <c r="G80" s="629"/>
      <c r="H80" s="156"/>
      <c r="I80" s="156"/>
    </row>
    <row r="81" spans="2:9">
      <c r="B81" s="2"/>
      <c r="C81" s="156"/>
      <c r="D81" s="145">
        <v>4</v>
      </c>
      <c r="E81" s="623" t="s">
        <v>1289</v>
      </c>
      <c r="F81" s="623"/>
      <c r="G81" s="623"/>
      <c r="H81" s="156"/>
      <c r="I81" s="156"/>
    </row>
    <row r="82" spans="2:9">
      <c r="B82" s="2"/>
      <c r="C82" s="156"/>
      <c r="D82" s="156"/>
      <c r="E82" s="629" t="s">
        <v>1290</v>
      </c>
      <c r="F82" s="629"/>
      <c r="G82" s="629"/>
      <c r="H82" s="156"/>
      <c r="I82" s="156"/>
    </row>
  </sheetData>
  <mergeCells count="36">
    <mergeCell ref="AC12:AD12"/>
    <mergeCell ref="AE12:AF12"/>
    <mergeCell ref="E79:G79"/>
    <mergeCell ref="E80:G80"/>
    <mergeCell ref="E81:G81"/>
    <mergeCell ref="J71:K71"/>
    <mergeCell ref="D72:E72"/>
    <mergeCell ref="Q12:R12"/>
    <mergeCell ref="O12:P12"/>
    <mergeCell ref="E82:G82"/>
    <mergeCell ref="K3:N3"/>
    <mergeCell ref="K4:P4"/>
    <mergeCell ref="K5:P5"/>
    <mergeCell ref="K6:P6"/>
    <mergeCell ref="K7:P7"/>
    <mergeCell ref="K8:P8"/>
    <mergeCell ref="K9:P9"/>
    <mergeCell ref="D73:E73"/>
    <mergeCell ref="E75:G75"/>
    <mergeCell ref="E76:G76"/>
    <mergeCell ref="E77:G77"/>
    <mergeCell ref="E78:G78"/>
    <mergeCell ref="D70:E70"/>
    <mergeCell ref="J70:K70"/>
    <mergeCell ref="D71:E71"/>
    <mergeCell ref="F6:I6"/>
    <mergeCell ref="F7:I7"/>
    <mergeCell ref="F8:I8"/>
    <mergeCell ref="F9:I9"/>
    <mergeCell ref="G12:H12"/>
    <mergeCell ref="A1:H1"/>
    <mergeCell ref="A3:E3"/>
    <mergeCell ref="F3:I3"/>
    <mergeCell ref="F4:I4"/>
    <mergeCell ref="A5:E5"/>
    <mergeCell ref="F5:I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3"/>
  <sheetViews>
    <sheetView workbookViewId="0">
      <selection activeCell="I14" sqref="I14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555" width="10.6640625" collapsed="true"/>
    <col min="4" max="4" customWidth="true" style="160" width="10.6640625" collapsed="true"/>
    <col min="5" max="5" customWidth="true" style="160" width="6.6640625" collapsed="true"/>
    <col min="6" max="6" customWidth="true" style="160" width="15.6640625" collapsed="true"/>
    <col min="7" max="8" customWidth="true" style="160" width="7.6640625" collapsed="true"/>
    <col min="9" max="9" customWidth="true" width="30.6640625" collapsed="true"/>
    <col min="10" max="10" customWidth="true" style="160" width="7.6640625" collapsed="true"/>
    <col min="11" max="11" customWidth="true" style="160" width="6.6640625" collapsed="true"/>
    <col min="12" max="12" customWidth="true" style="160" width="7.6640625" collapsed="true"/>
    <col min="13" max="13" customWidth="true" style="160" width="13.6640625" collapsed="true"/>
    <col min="14" max="14" customWidth="true" width="30.6640625" collapsed="true"/>
    <col min="15" max="18" customWidth="true" style="159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0"/>
      <c r="P1" s="160"/>
      <c r="Q1" s="100"/>
      <c r="R1" s="100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O2" s="160"/>
      <c r="P2" s="160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60"/>
      <c r="P3" s="160"/>
      <c r="Q3" s="100"/>
      <c r="R3" s="100"/>
    </row>
    <row r="4" spans="1:39">
      <c r="A4" s="3" t="s">
        <v>231</v>
      </c>
      <c r="B4" s="3"/>
      <c r="C4" s="554"/>
      <c r="D4" s="148"/>
      <c r="E4" s="158"/>
      <c r="F4" s="621" t="s">
        <v>440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153</v>
      </c>
      <c r="G5" s="621"/>
      <c r="H5" s="621"/>
      <c r="I5" s="621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568" t="s">
        <v>1212</v>
      </c>
      <c r="C6" s="568" t="s">
        <v>1213</v>
      </c>
      <c r="D6" s="148" t="s">
        <v>1214</v>
      </c>
      <c r="E6" s="158"/>
      <c r="F6" s="624" t="s">
        <v>184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568" t="s">
        <v>1179</v>
      </c>
      <c r="C7" s="568" t="s">
        <v>1180</v>
      </c>
      <c r="D7" s="148" t="s">
        <v>1181</v>
      </c>
      <c r="E7" s="158"/>
      <c r="F7" s="624" t="s">
        <v>441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28" t="s">
        <v>1183</v>
      </c>
      <c r="B8" s="28" t="s">
        <v>1184</v>
      </c>
      <c r="C8" s="568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158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554"/>
      <c r="D9" s="148"/>
      <c r="E9" s="19"/>
      <c r="F9" s="621" t="s">
        <v>1182</v>
      </c>
      <c r="G9" s="621"/>
      <c r="H9" s="621"/>
      <c r="I9" s="621"/>
      <c r="J9" s="158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>
      <c r="A10" s="67"/>
      <c r="B10" s="67"/>
      <c r="C10" s="554"/>
      <c r="D10" s="148"/>
      <c r="E10" s="19"/>
      <c r="F10" s="84"/>
      <c r="G10" s="84"/>
      <c r="H10" s="84"/>
      <c r="I10" s="143"/>
      <c r="J10" s="158"/>
      <c r="K10" s="158"/>
      <c r="L10" s="158"/>
      <c r="N10" s="75"/>
      <c r="O10" s="160"/>
      <c r="P10" s="160"/>
      <c r="Q10" s="100"/>
      <c r="R10" s="100"/>
    </row>
    <row r="11" spans="1:39">
      <c r="A11" s="3"/>
      <c r="B11" s="3"/>
      <c r="C11" s="554"/>
      <c r="D11" s="148"/>
      <c r="E11" s="19"/>
      <c r="I11" s="44"/>
      <c r="J11" s="158"/>
      <c r="K11" s="158"/>
      <c r="L11" s="158"/>
      <c r="N11" s="75"/>
      <c r="O11" s="160"/>
      <c r="P11" s="160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8.0555555555555561E-2</v>
      </c>
      <c r="D14" s="15">
        <v>0</v>
      </c>
      <c r="E14" s="160">
        <v>10</v>
      </c>
      <c r="F14" s="160" t="s">
        <v>645</v>
      </c>
      <c r="G14" s="160">
        <v>1190</v>
      </c>
      <c r="H14" s="160">
        <v>1100</v>
      </c>
      <c r="I14" s="35" t="s">
        <v>305</v>
      </c>
      <c r="J14" s="160" t="s">
        <v>376</v>
      </c>
      <c r="K14" s="160">
        <v>4</v>
      </c>
      <c r="L14" s="160">
        <v>180</v>
      </c>
      <c r="M14" s="19">
        <v>5889.9508999999998</v>
      </c>
      <c r="N14" s="2"/>
      <c r="O14" s="159">
        <v>267.2</v>
      </c>
      <c r="P14" s="159">
        <v>273.60000000000002</v>
      </c>
    </row>
    <row r="15" spans="1:39">
      <c r="A15" t="s">
        <v>727</v>
      </c>
      <c r="B15" t="s">
        <v>991</v>
      </c>
      <c r="C15" s="15">
        <v>9.2361111111111116E-2</v>
      </c>
      <c r="D15" s="15">
        <v>0</v>
      </c>
      <c r="E15" s="160">
        <v>30</v>
      </c>
      <c r="F15" s="160" t="s">
        <v>645</v>
      </c>
      <c r="G15" s="160">
        <v>1190</v>
      </c>
      <c r="H15" s="160">
        <v>1000</v>
      </c>
      <c r="I15" s="35" t="s">
        <v>306</v>
      </c>
      <c r="J15" s="160" t="s">
        <v>376</v>
      </c>
      <c r="K15" s="160">
        <v>4</v>
      </c>
      <c r="L15" s="160">
        <v>180</v>
      </c>
      <c r="M15" s="19">
        <v>5891.451</v>
      </c>
      <c r="N15" s="2"/>
      <c r="O15" s="159">
        <v>267.10000000000002</v>
      </c>
      <c r="P15" s="159">
        <v>274.10000000000002</v>
      </c>
    </row>
    <row r="16" spans="1:39">
      <c r="A16" s="55" t="s">
        <v>395</v>
      </c>
      <c r="B16" s="45" t="s">
        <v>1096</v>
      </c>
      <c r="C16" s="15">
        <v>9.5138888888888884E-2</v>
      </c>
      <c r="D16" s="15">
        <v>0</v>
      </c>
      <c r="E16" s="160">
        <v>30</v>
      </c>
      <c r="F16" s="160" t="s">
        <v>645</v>
      </c>
      <c r="G16" s="160">
        <v>1070</v>
      </c>
      <c r="H16" s="160">
        <v>880</v>
      </c>
      <c r="I16" s="35" t="s">
        <v>412</v>
      </c>
      <c r="J16" s="160" t="s">
        <v>376</v>
      </c>
      <c r="K16" s="160">
        <v>4</v>
      </c>
      <c r="L16" s="160">
        <v>180</v>
      </c>
      <c r="M16" s="19">
        <v>5891.451</v>
      </c>
      <c r="N16" s="2"/>
      <c r="O16" s="159">
        <v>267.10000000000002</v>
      </c>
      <c r="P16" s="159">
        <v>274.2</v>
      </c>
    </row>
    <row r="17" spans="1:39">
      <c r="A17" t="s">
        <v>728</v>
      </c>
      <c r="B17" t="s">
        <v>1097</v>
      </c>
      <c r="C17" s="15">
        <v>0.10972222222222222</v>
      </c>
      <c r="D17" s="15">
        <v>0</v>
      </c>
      <c r="E17" s="160">
        <v>30</v>
      </c>
      <c r="F17" s="160" t="s">
        <v>1292</v>
      </c>
      <c r="G17" s="160">
        <v>880</v>
      </c>
      <c r="H17" s="160">
        <v>868</v>
      </c>
      <c r="I17" s="35" t="s">
        <v>306</v>
      </c>
      <c r="J17" s="160" t="s">
        <v>376</v>
      </c>
      <c r="K17" s="160">
        <v>4</v>
      </c>
      <c r="L17" s="160">
        <v>180</v>
      </c>
      <c r="M17" s="80">
        <v>7647.38</v>
      </c>
      <c r="N17" s="2" t="s">
        <v>993</v>
      </c>
      <c r="O17" s="159">
        <v>265</v>
      </c>
      <c r="P17" s="159">
        <v>275.5</v>
      </c>
    </row>
    <row r="18" spans="1:39" s="35" customFormat="1">
      <c r="A18" s="35" t="s">
        <v>442</v>
      </c>
      <c r="B18" s="35" t="s">
        <v>999</v>
      </c>
      <c r="C18" s="15">
        <v>0.11527777777777777</v>
      </c>
      <c r="D18" s="15">
        <v>0</v>
      </c>
      <c r="E18" s="160">
        <v>900</v>
      </c>
      <c r="F18" s="160" t="s">
        <v>645</v>
      </c>
      <c r="G18" s="160">
        <v>1190</v>
      </c>
      <c r="H18" s="160">
        <v>1100</v>
      </c>
      <c r="I18" s="35" t="s">
        <v>431</v>
      </c>
      <c r="J18" s="160" t="s">
        <v>421</v>
      </c>
      <c r="K18" s="160">
        <v>4</v>
      </c>
      <c r="L18" s="160">
        <v>180</v>
      </c>
      <c r="M18" s="19">
        <v>5889.9508999999998</v>
      </c>
      <c r="N18" s="25" t="s">
        <v>430</v>
      </c>
      <c r="O18" s="160"/>
      <c r="P18" s="160"/>
      <c r="Q18" s="160"/>
      <c r="R18" s="160"/>
    </row>
    <row r="19" spans="1:39">
      <c r="A19" t="s">
        <v>1218</v>
      </c>
      <c r="B19" t="s">
        <v>996</v>
      </c>
      <c r="C19" s="15">
        <v>0.27777777777777779</v>
      </c>
      <c r="E19" s="160">
        <v>30</v>
      </c>
      <c r="F19" s="160" t="s">
        <v>645</v>
      </c>
      <c r="G19" s="160">
        <v>1190</v>
      </c>
      <c r="H19" s="160">
        <v>1100</v>
      </c>
      <c r="I19" t="s">
        <v>923</v>
      </c>
      <c r="J19" s="160" t="s">
        <v>377</v>
      </c>
      <c r="K19" s="160">
        <v>4</v>
      </c>
      <c r="L19" s="160">
        <v>180</v>
      </c>
      <c r="M19" s="19">
        <v>5889.9508999999998</v>
      </c>
      <c r="S19" s="1287" t="n">
        <v>176.51465</v>
      </c>
      <c r="T19" s="1287" t="n">
        <v>-1.8941</v>
      </c>
      <c r="U19" s="1284" t="n">
        <v>103.9436</v>
      </c>
      <c r="V19" s="1284" t="n">
        <v>17.6377</v>
      </c>
      <c r="W19" s="1286" t="n">
        <v>7.2641789332</v>
      </c>
      <c r="X19" s="1284" t="n">
        <v>3.261</v>
      </c>
      <c r="Y19" s="1284" t="n">
        <v>0.516</v>
      </c>
      <c r="Z19" s="1284" t="n">
        <v>4.57</v>
      </c>
      <c r="AA19" s="1284" t="n">
        <v>77.563</v>
      </c>
      <c r="AB19" s="1283" t="n">
        <v>1813.169</v>
      </c>
      <c r="AC19" s="1284" t="n">
        <v>354.7986</v>
      </c>
      <c r="AD19" s="1284" t="n">
        <v>4.05087</v>
      </c>
      <c r="AE19" s="1284" t="n">
        <v>298.22919</v>
      </c>
      <c r="AF19" s="1284" t="n">
        <v>1.55872</v>
      </c>
      <c r="AG19" s="1282" t="n">
        <v>1.474403109E8</v>
      </c>
      <c r="AH19" s="1285" t="n">
        <v>-0.6044506</v>
      </c>
      <c r="AI19" s="1282" t="n">
        <v>395292.08293</v>
      </c>
      <c r="AJ19" s="1285" t="n">
        <v>-0.3940568</v>
      </c>
      <c r="AK19" s="1284" t="n">
        <v>123.3226</v>
      </c>
      <c r="AL19" s="1282" t="s">
        <v>265</v>
      </c>
      <c r="AM19" s="1284" t="n">
        <v>56.5491</v>
      </c>
    </row>
    <row r="20" spans="1:39">
      <c r="A20" t="s">
        <v>379</v>
      </c>
      <c r="B20" t="s">
        <v>1166</v>
      </c>
      <c r="C20" s="15">
        <v>0.27986111111111112</v>
      </c>
      <c r="E20" s="160">
        <v>600</v>
      </c>
      <c r="F20" s="160" t="s">
        <v>645</v>
      </c>
      <c r="G20" s="160">
        <v>1190</v>
      </c>
      <c r="H20" s="160">
        <v>1100</v>
      </c>
      <c r="I20" t="s">
        <v>494</v>
      </c>
      <c r="J20" s="160" t="s">
        <v>377</v>
      </c>
      <c r="K20" s="160">
        <v>4</v>
      </c>
      <c r="L20" s="160">
        <v>180</v>
      </c>
      <c r="M20" s="19">
        <v>5889.9508999999998</v>
      </c>
      <c r="S20" s="1287" t="n">
        <v>176.56866</v>
      </c>
      <c r="T20" s="1287" t="n">
        <v>-1.91771</v>
      </c>
      <c r="U20" s="1284" t="n">
        <v>105.1356</v>
      </c>
      <c r="V20" s="1284" t="n">
        <v>19.2269</v>
      </c>
      <c r="W20" s="1286" t="n">
        <v>7.3978773116</v>
      </c>
      <c r="X20" s="1284" t="n">
        <v>3.006</v>
      </c>
      <c r="Y20" s="1284" t="n">
        <v>0.475</v>
      </c>
      <c r="Z20" s="1284" t="n">
        <v>4.57</v>
      </c>
      <c r="AA20" s="1284" t="n">
        <v>77.525</v>
      </c>
      <c r="AB20" s="1283" t="n">
        <v>1814.031</v>
      </c>
      <c r="AC20" s="1284" t="n">
        <v>354.78444</v>
      </c>
      <c r="AD20" s="1284" t="n">
        <v>4.04977</v>
      </c>
      <c r="AE20" s="1284" t="n">
        <v>298.16173</v>
      </c>
      <c r="AF20" s="1284" t="n">
        <v>1.55867</v>
      </c>
      <c r="AG20" s="1282" t="n">
        <v>1.474400206E8</v>
      </c>
      <c r="AH20" s="1285" t="n">
        <v>-0.6049801</v>
      </c>
      <c r="AI20" s="1282" t="n">
        <v>395104.15833</v>
      </c>
      <c r="AJ20" s="1285" t="n">
        <v>-0.3889602</v>
      </c>
      <c r="AK20" s="1284" t="n">
        <v>123.2694</v>
      </c>
      <c r="AL20" s="1282" t="s">
        <v>265</v>
      </c>
      <c r="AM20" s="1284" t="n">
        <v>56.6023</v>
      </c>
    </row>
    <row r="21" spans="1:39">
      <c r="A21" t="s">
        <v>495</v>
      </c>
      <c r="B21" t="s">
        <v>924</v>
      </c>
      <c r="C21" s="15">
        <v>0.28888888888888892</v>
      </c>
      <c r="E21" s="160">
        <v>600</v>
      </c>
      <c r="F21" s="160" t="s">
        <v>645</v>
      </c>
      <c r="G21" s="160">
        <v>1190</v>
      </c>
      <c r="H21" s="160">
        <v>1100</v>
      </c>
      <c r="I21" t="s">
        <v>731</v>
      </c>
      <c r="J21" s="160" t="s">
        <v>377</v>
      </c>
      <c r="K21" s="160">
        <v>4</v>
      </c>
      <c r="L21" s="160">
        <v>180</v>
      </c>
      <c r="M21" s="19">
        <v>5889.9508999999998</v>
      </c>
      <c r="S21" s="1287" t="n">
        <v>176.64812</v>
      </c>
      <c r="T21" s="1287" t="n">
        <v>-1.95315</v>
      </c>
      <c r="U21" s="1284" t="n">
        <v>106.9726</v>
      </c>
      <c r="V21" s="1284" t="n">
        <v>21.5943</v>
      </c>
      <c r="W21" s="1286" t="n">
        <v>7.5984248793</v>
      </c>
      <c r="X21" s="1284" t="n">
        <v>2.696</v>
      </c>
      <c r="Y21" s="1284" t="n">
        <v>0.426</v>
      </c>
      <c r="Z21" s="1284" t="n">
        <v>4.58</v>
      </c>
      <c r="AA21" s="1284" t="n">
        <v>77.468</v>
      </c>
      <c r="AB21" s="1283" t="n">
        <v>1815.304</v>
      </c>
      <c r="AC21" s="1284" t="n">
        <v>354.7618</v>
      </c>
      <c r="AD21" s="1284" t="n">
        <v>4.04878</v>
      </c>
      <c r="AE21" s="1284" t="n">
        <v>298.06053</v>
      </c>
      <c r="AF21" s="1284" t="n">
        <v>1.5586</v>
      </c>
      <c r="AG21" s="1282" t="n">
        <v>1.474395847E8</v>
      </c>
      <c r="AH21" s="1285" t="n">
        <v>-0.6057727</v>
      </c>
      <c r="AI21" s="1282" t="n">
        <v>394827.10206</v>
      </c>
      <c r="AJ21" s="1285" t="n">
        <v>-0.3805547</v>
      </c>
      <c r="AK21" s="1284" t="n">
        <v>123.191</v>
      </c>
      <c r="AL21" s="1282" t="s">
        <v>265</v>
      </c>
      <c r="AM21" s="1284" t="n">
        <v>56.6806</v>
      </c>
    </row>
    <row r="22" spans="1:39">
      <c r="A22" t="s">
        <v>820</v>
      </c>
      <c r="B22" t="s">
        <v>794</v>
      </c>
      <c r="C22" s="15">
        <v>0.29722222222222222</v>
      </c>
      <c r="E22" s="160">
        <v>600</v>
      </c>
      <c r="F22" s="160" t="s">
        <v>645</v>
      </c>
      <c r="G22" s="160">
        <v>1190</v>
      </c>
      <c r="H22" s="160">
        <v>1100</v>
      </c>
      <c r="I22" t="s">
        <v>655</v>
      </c>
      <c r="J22" s="160" t="s">
        <v>377</v>
      </c>
      <c r="K22" s="160">
        <v>4</v>
      </c>
      <c r="L22" s="160">
        <v>180</v>
      </c>
      <c r="M22" s="19">
        <v>5889.9508999999998</v>
      </c>
      <c r="S22" s="1287" t="n">
        <v>176.73215</v>
      </c>
      <c r="T22" s="1287" t="n">
        <v>-1.99155</v>
      </c>
      <c r="U22" s="1284" t="n">
        <v>109.0382</v>
      </c>
      <c r="V22" s="1284" t="n">
        <v>24.1334</v>
      </c>
      <c r="W22" s="1286" t="n">
        <v>7.8156847443</v>
      </c>
      <c r="X22" s="1284" t="n">
        <v>2.431</v>
      </c>
      <c r="Y22" s="1284" t="n">
        <v>0.384</v>
      </c>
      <c r="Z22" s="1284" t="n">
        <v>4.58</v>
      </c>
      <c r="AA22" s="1284" t="n">
        <v>77.407</v>
      </c>
      <c r="AB22" s="1283" t="n">
        <v>1816.652</v>
      </c>
      <c r="AC22" s="1284" t="n">
        <v>354.73542</v>
      </c>
      <c r="AD22" s="1284" t="n">
        <v>4.04856</v>
      </c>
      <c r="AE22" s="1284" t="n">
        <v>297.9509</v>
      </c>
      <c r="AF22" s="1284" t="n">
        <v>1.55851</v>
      </c>
      <c r="AG22" s="1282" t="n">
        <v>1.474391119E8</v>
      </c>
      <c r="AH22" s="1285" t="n">
        <v>-0.6066293</v>
      </c>
      <c r="AI22" s="1282" t="n">
        <v>394534.17137</v>
      </c>
      <c r="AJ22" s="1285" t="n">
        <v>-0.3704405</v>
      </c>
      <c r="AK22" s="1284" t="n">
        <v>123.108</v>
      </c>
      <c r="AL22" s="1282" t="s">
        <v>265</v>
      </c>
      <c r="AM22" s="1284" t="n">
        <v>56.7636</v>
      </c>
    </row>
    <row r="23" spans="1:39">
      <c r="A23" t="s">
        <v>820</v>
      </c>
      <c r="B23" t="s">
        <v>1041</v>
      </c>
      <c r="C23" s="15">
        <v>0.30555555555555552</v>
      </c>
      <c r="E23" s="160">
        <v>600</v>
      </c>
      <c r="F23" s="160" t="s">
        <v>645</v>
      </c>
      <c r="G23" s="160">
        <v>1190</v>
      </c>
      <c r="H23" s="160">
        <v>1100</v>
      </c>
      <c r="I23" t="s">
        <v>818</v>
      </c>
      <c r="J23" s="160" t="s">
        <v>377</v>
      </c>
      <c r="K23" s="160">
        <v>4</v>
      </c>
      <c r="L23" s="160">
        <v>180</v>
      </c>
      <c r="M23" s="19">
        <v>5889.9508999999998</v>
      </c>
      <c r="S23" s="1287" t="n">
        <v>176.80788</v>
      </c>
      <c r="T23" s="1287" t="n">
        <v>-2.02701</v>
      </c>
      <c r="U23" s="1284" t="n">
        <v>111.0246</v>
      </c>
      <c r="V23" s="1284" t="n">
        <v>26.4495</v>
      </c>
      <c r="W23" s="1286" t="n">
        <v>8.016232312</v>
      </c>
      <c r="X23" s="1284" t="n">
        <v>2.234</v>
      </c>
      <c r="Y23" s="1284" t="n">
        <v>0.353</v>
      </c>
      <c r="Z23" s="1284" t="n">
        <v>4.58</v>
      </c>
      <c r="AA23" s="1284" t="n">
        <v>77.352</v>
      </c>
      <c r="AB23" s="1283" t="n">
        <v>1817.864</v>
      </c>
      <c r="AC23" s="1284" t="n">
        <v>354.70938</v>
      </c>
      <c r="AD23" s="1284" t="n">
        <v>4.04913</v>
      </c>
      <c r="AE23" s="1284" t="n">
        <v>297.8497</v>
      </c>
      <c r="AF23" s="1284" t="n">
        <v>1.55844</v>
      </c>
      <c r="AG23" s="1282" t="n">
        <v>1.474386749E8</v>
      </c>
      <c r="AH23" s="1285" t="n">
        <v>-0.607418</v>
      </c>
      <c r="AI23" s="1282" t="n">
        <v>394271.11218</v>
      </c>
      <c r="AJ23" s="1285" t="n">
        <v>-0.3601985</v>
      </c>
      <c r="AK23" s="1284" t="n">
        <v>123.033</v>
      </c>
      <c r="AL23" s="1282" t="s">
        <v>265</v>
      </c>
      <c r="AM23" s="1284" t="n">
        <v>56.8386</v>
      </c>
    </row>
    <row r="24" spans="1:39">
      <c r="A24" t="s">
        <v>1218</v>
      </c>
      <c r="B24" t="s">
        <v>1042</v>
      </c>
      <c r="C24" s="15">
        <v>0.31527777777777777</v>
      </c>
      <c r="E24" s="160">
        <v>30</v>
      </c>
      <c r="F24" s="160" t="s">
        <v>645</v>
      </c>
      <c r="G24" s="160">
        <v>1190</v>
      </c>
      <c r="H24" s="160">
        <v>1100</v>
      </c>
      <c r="I24" t="s">
        <v>923</v>
      </c>
      <c r="J24" s="160" t="s">
        <v>377</v>
      </c>
      <c r="K24" s="160">
        <v>4</v>
      </c>
      <c r="L24" s="160">
        <v>180</v>
      </c>
      <c r="M24" s="19">
        <v>5889.9508999999998</v>
      </c>
      <c r="S24" s="1287" t="n">
        <v>176.86355</v>
      </c>
      <c r="T24" s="1287" t="n">
        <v>-2.0536</v>
      </c>
      <c r="U24" s="1284" t="n">
        <v>112.571</v>
      </c>
      <c r="V24" s="1284" t="n">
        <v>28.1666</v>
      </c>
      <c r="W24" s="1286" t="n">
        <v>8.1666429877</v>
      </c>
      <c r="X24" s="1284" t="n">
        <v>2.109</v>
      </c>
      <c r="Y24" s="1284" t="n">
        <v>0.334</v>
      </c>
      <c r="Z24" s="1284" t="n">
        <v>4.58</v>
      </c>
      <c r="AA24" s="1284" t="n">
        <v>77.312</v>
      </c>
      <c r="AB24" s="1283" t="n">
        <v>1818.751</v>
      </c>
      <c r="AC24" s="1284" t="n">
        <v>354.68883</v>
      </c>
      <c r="AD24" s="1284" t="n">
        <v>4.05003</v>
      </c>
      <c r="AE24" s="1284" t="n">
        <v>297.77381</v>
      </c>
      <c r="AF24" s="1284" t="n">
        <v>1.55838</v>
      </c>
      <c r="AG24" s="1282" t="n">
        <v>1.474383467E8</v>
      </c>
      <c r="AH24" s="1285" t="n">
        <v>-0.6080084</v>
      </c>
      <c r="AI24" s="1282" t="n">
        <v>394078.82401</v>
      </c>
      <c r="AJ24" s="1285" t="n">
        <v>-0.3519621</v>
      </c>
      <c r="AK24" s="1284" t="n">
        <v>122.9777</v>
      </c>
      <c r="AL24" s="1282" t="s">
        <v>265</v>
      </c>
      <c r="AM24" s="1284" t="n">
        <v>56.8938</v>
      </c>
    </row>
    <row r="25" spans="1:39">
      <c r="A25" t="s">
        <v>1248</v>
      </c>
      <c r="B25" t="s">
        <v>1229</v>
      </c>
      <c r="C25" s="15">
        <v>0.31736111111111115</v>
      </c>
      <c r="E25" s="160">
        <v>600</v>
      </c>
      <c r="F25" s="160" t="s">
        <v>645</v>
      </c>
      <c r="G25" s="160">
        <v>1190</v>
      </c>
      <c r="H25" s="160">
        <v>1100</v>
      </c>
      <c r="I25" t="s">
        <v>336</v>
      </c>
      <c r="J25" s="160" t="s">
        <v>377</v>
      </c>
      <c r="K25" s="160">
        <v>4</v>
      </c>
      <c r="L25" s="160">
        <v>180</v>
      </c>
      <c r="M25" s="19">
        <v>5889.9508999999998</v>
      </c>
    </row>
    <row r="26" spans="1:39">
      <c r="A26" t="s">
        <v>727</v>
      </c>
      <c r="B26" t="s">
        <v>1257</v>
      </c>
      <c r="C26" s="15">
        <v>0.32708333333333334</v>
      </c>
      <c r="D26" s="15">
        <v>0</v>
      </c>
      <c r="E26" s="160">
        <v>30</v>
      </c>
      <c r="F26" s="160" t="s">
        <v>645</v>
      </c>
      <c r="G26" s="160">
        <v>1190</v>
      </c>
      <c r="H26" s="160">
        <v>1000</v>
      </c>
      <c r="I26" s="35" t="s">
        <v>306</v>
      </c>
      <c r="J26" s="160" t="s">
        <v>376</v>
      </c>
      <c r="K26" s="160">
        <v>4</v>
      </c>
      <c r="L26" s="160">
        <v>180</v>
      </c>
      <c r="M26" s="19">
        <v>5891.451</v>
      </c>
      <c r="O26" s="159">
        <v>270.3</v>
      </c>
      <c r="P26" s="159">
        <v>271.39999999999998</v>
      </c>
    </row>
    <row r="27" spans="1:39">
      <c r="A27" t="s">
        <v>475</v>
      </c>
      <c r="B27" t="s">
        <v>1046</v>
      </c>
      <c r="C27" s="15">
        <v>0.33749999999999997</v>
      </c>
      <c r="E27" s="160">
        <v>600</v>
      </c>
      <c r="F27" s="160" t="s">
        <v>645</v>
      </c>
      <c r="G27" s="160">
        <v>1190</v>
      </c>
      <c r="H27" s="160">
        <v>1100</v>
      </c>
      <c r="I27" t="s">
        <v>494</v>
      </c>
      <c r="J27" s="160" t="s">
        <v>377</v>
      </c>
      <c r="K27" s="160">
        <v>4</v>
      </c>
      <c r="L27" s="160">
        <v>180</v>
      </c>
      <c r="M27" s="19">
        <v>5889.9508999999998</v>
      </c>
      <c r="S27" s="1287" t="n">
        <v>177.08282</v>
      </c>
      <c r="T27" s="1287" t="n">
        <v>-2.16287</v>
      </c>
      <c r="U27" s="1284" t="n">
        <v>119.5474</v>
      </c>
      <c r="V27" s="1284" t="n">
        <v>34.9993</v>
      </c>
      <c r="W27" s="1286" t="n">
        <v>8.784997988</v>
      </c>
      <c r="X27" s="1284" t="n">
        <v>1.739</v>
      </c>
      <c r="Y27" s="1284" t="n">
        <v>0.275</v>
      </c>
      <c r="Z27" s="1284" t="n">
        <v>4.58</v>
      </c>
      <c r="AA27" s="1284" t="n">
        <v>77.152</v>
      </c>
      <c r="AB27" s="1283" t="n">
        <v>1822.172</v>
      </c>
      <c r="AC27" s="1284" t="n">
        <v>354.59558</v>
      </c>
      <c r="AD27" s="1284" t="n">
        <v>4.05766</v>
      </c>
      <c r="AE27" s="1284" t="n">
        <v>297.46178</v>
      </c>
      <c r="AF27" s="1284" t="n">
        <v>1.55814</v>
      </c>
      <c r="AG27" s="1282" t="n">
        <v>1.474369942E8</v>
      </c>
      <c r="AH27" s="1285" t="n">
        <v>-0.6104243</v>
      </c>
      <c r="AI27" s="1282" t="n">
        <v>393338.99243</v>
      </c>
      <c r="AJ27" s="1285" t="n">
        <v>-0.3133814</v>
      </c>
      <c r="AK27" s="1284" t="n">
        <v>122.7594</v>
      </c>
      <c r="AL27" s="1282" t="s">
        <v>265</v>
      </c>
      <c r="AM27" s="1284" t="n">
        <v>57.1121</v>
      </c>
    </row>
    <row r="28" spans="1:39">
      <c r="A28" t="s">
        <v>475</v>
      </c>
      <c r="B28" t="s">
        <v>1047</v>
      </c>
      <c r="C28" s="15">
        <v>0.34583333333333338</v>
      </c>
      <c r="E28" s="160">
        <v>600</v>
      </c>
      <c r="F28" s="160" t="s">
        <v>645</v>
      </c>
      <c r="G28" s="160">
        <v>1190</v>
      </c>
      <c r="H28" s="160">
        <v>1100</v>
      </c>
      <c r="I28" t="s">
        <v>386</v>
      </c>
      <c r="J28" s="160" t="s">
        <v>377</v>
      </c>
      <c r="K28" s="160">
        <v>4</v>
      </c>
      <c r="L28" s="160">
        <v>180</v>
      </c>
      <c r="M28" s="19">
        <v>5889.9508999999998</v>
      </c>
      <c r="S28" s="1287" t="n">
        <v>177.15083</v>
      </c>
      <c r="T28" s="1287" t="n">
        <v>-2.19828</v>
      </c>
      <c r="U28" s="1284" t="n">
        <v>122.0661</v>
      </c>
      <c r="V28" s="1284" t="n">
        <v>37.1178</v>
      </c>
      <c r="W28" s="1286" t="n">
        <v>8.9855455557</v>
      </c>
      <c r="X28" s="1284" t="n">
        <v>1.653</v>
      </c>
      <c r="Y28" s="1284" t="n">
        <v>0.261</v>
      </c>
      <c r="Z28" s="1284" t="n">
        <v>4.59</v>
      </c>
      <c r="AA28" s="1284" t="n">
        <v>77.102</v>
      </c>
      <c r="AB28" s="1283" t="n">
        <v>1823.194</v>
      </c>
      <c r="AC28" s="1284" t="n">
        <v>354.5625</v>
      </c>
      <c r="AD28" s="1284" t="n">
        <v>4.06139</v>
      </c>
      <c r="AE28" s="1284" t="n">
        <v>297.36058</v>
      </c>
      <c r="AF28" s="1284" t="n">
        <v>1.55807</v>
      </c>
      <c r="AG28" s="1282" t="n">
        <v>1.474365544E8</v>
      </c>
      <c r="AH28" s="1285" t="n">
        <v>-0.6112041</v>
      </c>
      <c r="AI28" s="1282" t="n">
        <v>393118.38755</v>
      </c>
      <c r="AJ28" s="1285" t="n">
        <v>-0.2993444</v>
      </c>
      <c r="AK28" s="1284" t="n">
        <v>122.6913</v>
      </c>
      <c r="AL28" s="1282" t="s">
        <v>265</v>
      </c>
      <c r="AM28" s="1284" t="n">
        <v>57.1801</v>
      </c>
    </row>
    <row r="29" spans="1:39">
      <c r="A29" t="s">
        <v>475</v>
      </c>
      <c r="B29" t="s">
        <v>1294</v>
      </c>
      <c r="C29" s="15">
        <v>0.35416666666666669</v>
      </c>
      <c r="E29" s="160">
        <v>600</v>
      </c>
      <c r="F29" s="160" t="s">
        <v>645</v>
      </c>
      <c r="G29" s="160">
        <v>1190</v>
      </c>
      <c r="H29" s="160">
        <v>1100</v>
      </c>
      <c r="I29" t="s">
        <v>655</v>
      </c>
      <c r="J29" s="160" t="s">
        <v>377</v>
      </c>
      <c r="K29" s="160">
        <v>4</v>
      </c>
      <c r="L29" s="160">
        <v>180</v>
      </c>
      <c r="M29" s="19">
        <v>5889.9508999999998</v>
      </c>
      <c r="S29" s="1287" t="n">
        <v>177.21745</v>
      </c>
      <c r="T29" s="1287" t="n">
        <v>-2.23365</v>
      </c>
      <c r="U29" s="1284" t="n">
        <v>124.7345</v>
      </c>
      <c r="V29" s="1284" t="n">
        <v>39.1765</v>
      </c>
      <c r="W29" s="1286" t="n">
        <v>9.1860931233</v>
      </c>
      <c r="X29" s="1284" t="n">
        <v>1.58</v>
      </c>
      <c r="Y29" s="1284" t="n">
        <v>0.25</v>
      </c>
      <c r="Z29" s="1284" t="n">
        <v>4.59</v>
      </c>
      <c r="AA29" s="1284" t="n">
        <v>77.053</v>
      </c>
      <c r="AB29" s="1283" t="n">
        <v>1824.17</v>
      </c>
      <c r="AC29" s="1284" t="n">
        <v>354.52814</v>
      </c>
      <c r="AD29" s="1284" t="n">
        <v>4.06567</v>
      </c>
      <c r="AE29" s="1284" t="n">
        <v>297.25938</v>
      </c>
      <c r="AF29" s="1284" t="n">
        <v>1.55799</v>
      </c>
      <c r="AG29" s="1282" t="n">
        <v>1.474361141E8</v>
      </c>
      <c r="AH29" s="1285" t="n">
        <v>-0.6119819</v>
      </c>
      <c r="AI29" s="1282" t="n">
        <v>392908.13781</v>
      </c>
      <c r="AJ29" s="1285" t="n">
        <v>-0.284621</v>
      </c>
      <c r="AK29" s="1284" t="n">
        <v>122.6246</v>
      </c>
      <c r="AL29" s="1282" t="s">
        <v>265</v>
      </c>
      <c r="AM29" s="1284" t="n">
        <v>57.2469</v>
      </c>
    </row>
    <row r="30" spans="1:39">
      <c r="A30" t="s">
        <v>475</v>
      </c>
      <c r="B30" t="s">
        <v>1295</v>
      </c>
      <c r="C30" s="15">
        <v>0.36249999999999999</v>
      </c>
      <c r="E30" s="160">
        <v>600</v>
      </c>
      <c r="F30" s="160" t="s">
        <v>645</v>
      </c>
      <c r="G30" s="160">
        <v>1190</v>
      </c>
      <c r="H30" s="160">
        <v>1100</v>
      </c>
      <c r="I30" t="s">
        <v>818</v>
      </c>
      <c r="J30" s="160" t="s">
        <v>377</v>
      </c>
      <c r="K30" s="160">
        <v>4</v>
      </c>
      <c r="L30" s="160">
        <v>180</v>
      </c>
      <c r="M30" s="19">
        <v>5889.9508999999998</v>
      </c>
      <c r="S30" s="1287" t="n">
        <v>177.28276</v>
      </c>
      <c r="T30" s="1287" t="n">
        <v>-2.269</v>
      </c>
      <c r="U30" s="1284" t="n">
        <v>127.5678</v>
      </c>
      <c r="V30" s="1284" t="n">
        <v>41.1671</v>
      </c>
      <c r="W30" s="1286" t="n">
        <v>9.386640691</v>
      </c>
      <c r="X30" s="1284" t="n">
        <v>1.516</v>
      </c>
      <c r="Y30" s="1284" t="n">
        <v>0.24</v>
      </c>
      <c r="Z30" s="1284" t="n">
        <v>4.59</v>
      </c>
      <c r="AA30" s="1284" t="n">
        <v>77.005</v>
      </c>
      <c r="AB30" s="1283" t="n">
        <v>1825.096</v>
      </c>
      <c r="AC30" s="1284" t="n">
        <v>354.49257</v>
      </c>
      <c r="AD30" s="1284" t="n">
        <v>4.07047</v>
      </c>
      <c r="AE30" s="1284" t="n">
        <v>297.15818</v>
      </c>
      <c r="AF30" s="1284" t="n">
        <v>1.55791</v>
      </c>
      <c r="AG30" s="1282" t="n">
        <v>1.474356732E8</v>
      </c>
      <c r="AH30" s="1285" t="n">
        <v>-0.6127579</v>
      </c>
      <c r="AI30" s="1282" t="n">
        <v>392708.72369</v>
      </c>
      <c r="AJ30" s="1285" t="n">
        <v>-0.2692496</v>
      </c>
      <c r="AK30" s="1284" t="n">
        <v>122.559</v>
      </c>
      <c r="AL30" s="1282" t="s">
        <v>265</v>
      </c>
      <c r="AM30" s="1284" t="n">
        <v>57.3124</v>
      </c>
    </row>
    <row r="31" spans="1:39">
      <c r="A31" t="s">
        <v>1218</v>
      </c>
      <c r="B31" t="s">
        <v>1296</v>
      </c>
      <c r="C31" s="15">
        <v>0.37847222222222227</v>
      </c>
      <c r="E31" s="160">
        <v>30</v>
      </c>
      <c r="F31" s="160" t="s">
        <v>645</v>
      </c>
      <c r="G31" s="160">
        <v>1190</v>
      </c>
      <c r="H31" s="160">
        <v>1100</v>
      </c>
      <c r="I31" t="s">
        <v>923</v>
      </c>
      <c r="J31" s="160" t="s">
        <v>377</v>
      </c>
      <c r="K31" s="160">
        <v>4</v>
      </c>
      <c r="L31" s="160">
        <v>180</v>
      </c>
      <c r="M31" s="19">
        <v>5889.9508999999998</v>
      </c>
      <c r="S31" s="1287" t="n">
        <v>177.37842</v>
      </c>
      <c r="T31" s="1287" t="n">
        <v>-2.32194</v>
      </c>
      <c r="U31" s="1284" t="n">
        <v>132.1616</v>
      </c>
      <c r="V31" s="1284" t="n">
        <v>44.0039</v>
      </c>
      <c r="W31" s="1286" t="n">
        <v>9.6874620425</v>
      </c>
      <c r="X31" s="1284" t="n">
        <v>1.437</v>
      </c>
      <c r="Y31" s="1284" t="n">
        <v>0.227</v>
      </c>
      <c r="Z31" s="1284" t="n">
        <v>4.59</v>
      </c>
      <c r="AA31" s="1284" t="n">
        <v>76.935</v>
      </c>
      <c r="AB31" s="1283" t="n">
        <v>1826.389</v>
      </c>
      <c r="AC31" s="1284" t="n">
        <v>354.43709</v>
      </c>
      <c r="AD31" s="1284" t="n">
        <v>4.07856</v>
      </c>
      <c r="AE31" s="1284" t="n">
        <v>297.00638</v>
      </c>
      <c r="AF31" s="1284" t="n">
        <v>1.5578</v>
      </c>
      <c r="AG31" s="1282" t="n">
        <v>1.474350108E8</v>
      </c>
      <c r="AH31" s="1285" t="n">
        <v>-0.6139184</v>
      </c>
      <c r="AI31" s="1282" t="n">
        <v>392430.9</v>
      </c>
      <c r="AJ31" s="1285" t="n">
        <v>-0.2450665</v>
      </c>
      <c r="AK31" s="1284" t="n">
        <v>122.4628</v>
      </c>
      <c r="AL31" s="1282" t="s">
        <v>265</v>
      </c>
      <c r="AM31" s="1284" t="n">
        <v>57.4086</v>
      </c>
    </row>
    <row r="32" spans="1:39">
      <c r="A32" t="s">
        <v>727</v>
      </c>
      <c r="B32" t="s">
        <v>980</v>
      </c>
      <c r="C32" s="15">
        <v>0.38055555555555554</v>
      </c>
      <c r="D32" s="15">
        <v>0</v>
      </c>
      <c r="E32" s="160">
        <v>30</v>
      </c>
      <c r="F32" s="160" t="s">
        <v>645</v>
      </c>
      <c r="G32" s="160">
        <v>1190</v>
      </c>
      <c r="H32" s="160">
        <v>1000</v>
      </c>
      <c r="I32" s="35" t="s">
        <v>306</v>
      </c>
      <c r="J32" s="160" t="s">
        <v>376</v>
      </c>
      <c r="K32" s="160">
        <v>4</v>
      </c>
      <c r="L32" s="160">
        <v>180</v>
      </c>
      <c r="M32" s="19">
        <v>5891.451</v>
      </c>
      <c r="O32" s="159">
        <v>270.8</v>
      </c>
      <c r="P32" s="159">
        <v>221.4</v>
      </c>
    </row>
    <row r="33" spans="1:39">
      <c r="A33" t="s">
        <v>728</v>
      </c>
      <c r="B33" t="s">
        <v>747</v>
      </c>
      <c r="C33" s="15">
        <v>0.38263888888888892</v>
      </c>
      <c r="D33" s="15">
        <v>0</v>
      </c>
      <c r="E33" s="160">
        <v>30</v>
      </c>
      <c r="F33" s="160" t="s">
        <v>1292</v>
      </c>
      <c r="G33" s="160">
        <v>880</v>
      </c>
      <c r="H33" s="160">
        <v>868</v>
      </c>
      <c r="I33" s="35" t="s">
        <v>306</v>
      </c>
      <c r="J33" s="160" t="s">
        <v>376</v>
      </c>
      <c r="K33" s="160">
        <v>4</v>
      </c>
      <c r="L33" s="160">
        <v>180</v>
      </c>
      <c r="M33" s="19">
        <v>5891.451</v>
      </c>
      <c r="N33" t="s">
        <v>993</v>
      </c>
    </row>
    <row r="34" spans="1:39" ht="12.75" customHeight="1">
      <c r="A34" t="s">
        <v>290</v>
      </c>
      <c r="B34" t="s">
        <v>1117</v>
      </c>
      <c r="C34" s="15">
        <v>0.38611111111111113</v>
      </c>
      <c r="E34" s="160">
        <v>30</v>
      </c>
      <c r="F34" s="160" t="s">
        <v>1293</v>
      </c>
      <c r="G34" s="160">
        <v>870</v>
      </c>
      <c r="H34" s="160">
        <v>784</v>
      </c>
      <c r="I34" t="s">
        <v>923</v>
      </c>
      <c r="J34" s="160" t="s">
        <v>377</v>
      </c>
      <c r="K34" s="160">
        <v>4</v>
      </c>
      <c r="L34" s="160">
        <v>180</v>
      </c>
      <c r="M34" s="19">
        <v>7698.9647000000004</v>
      </c>
      <c r="N34" s="25" t="s">
        <v>392</v>
      </c>
      <c r="S34" s="1287" t="n">
        <v>177.43564</v>
      </c>
      <c r="T34" s="1287" t="n">
        <v>-2.35425</v>
      </c>
      <c r="U34" s="1284" t="n">
        <v>135.1915</v>
      </c>
      <c r="V34" s="1284" t="n">
        <v>45.6356</v>
      </c>
      <c r="W34" s="1286" t="n">
        <v>9.8712973128</v>
      </c>
      <c r="X34" s="1284" t="n">
        <v>1.397</v>
      </c>
      <c r="Y34" s="1284" t="n">
        <v>0.221</v>
      </c>
      <c r="Z34" s="1284" t="n">
        <v>4.59</v>
      </c>
      <c r="AA34" s="1284" t="n">
        <v>76.892</v>
      </c>
      <c r="AB34" s="1283" t="n">
        <v>1827.118</v>
      </c>
      <c r="AC34" s="1284" t="n">
        <v>354.40203</v>
      </c>
      <c r="AD34" s="1284" t="n">
        <v>4.08397</v>
      </c>
      <c r="AE34" s="1284" t="n">
        <v>296.91361</v>
      </c>
      <c r="AF34" s="1284" t="n">
        <v>1.55773</v>
      </c>
      <c r="AG34" s="1282" t="n">
        <v>1.474346054E8</v>
      </c>
      <c r="AH34" s="1285" t="n">
        <v>-0.6146255</v>
      </c>
      <c r="AI34" s="1282" t="n">
        <v>392274.22394</v>
      </c>
      <c r="AJ34" s="1285" t="n">
        <v>-0.2296765</v>
      </c>
      <c r="AK34" s="1284" t="n">
        <v>122.4052</v>
      </c>
      <c r="AL34" s="1282" t="s">
        <v>265</v>
      </c>
      <c r="AM34" s="1284" t="n">
        <v>57.4662</v>
      </c>
    </row>
    <row r="35" spans="1:39">
      <c r="A35" t="s">
        <v>820</v>
      </c>
      <c r="B35" t="s">
        <v>1118</v>
      </c>
      <c r="C35" s="15">
        <v>0.38819444444444445</v>
      </c>
      <c r="E35" s="160">
        <v>600</v>
      </c>
      <c r="F35" s="160" t="s">
        <v>1293</v>
      </c>
      <c r="G35" s="160">
        <v>870</v>
      </c>
      <c r="H35" s="160">
        <v>784</v>
      </c>
      <c r="I35" t="s">
        <v>494</v>
      </c>
      <c r="J35" s="160" t="s">
        <v>377</v>
      </c>
      <c r="K35" s="160">
        <v>4</v>
      </c>
      <c r="L35" s="160">
        <v>180</v>
      </c>
      <c r="M35" s="19">
        <v>7698.9647000000004</v>
      </c>
      <c r="S35" s="1287" t="n">
        <v>177.47671</v>
      </c>
      <c r="T35" s="1287" t="n">
        <v>-2.37771</v>
      </c>
      <c r="U35" s="1284" t="n">
        <v>137.5089</v>
      </c>
      <c r="V35" s="1284" t="n">
        <v>46.7671</v>
      </c>
      <c r="W35" s="1286" t="n">
        <v>10.0049956913</v>
      </c>
      <c r="X35" s="1284" t="n">
        <v>1.371</v>
      </c>
      <c r="Y35" s="1284" t="n">
        <v>0.217</v>
      </c>
      <c r="Z35" s="1284" t="n">
        <v>4.59</v>
      </c>
      <c r="AA35" s="1284" t="n">
        <v>76.862</v>
      </c>
      <c r="AB35" s="1283" t="n">
        <v>1827.619</v>
      </c>
      <c r="AC35" s="1284" t="n">
        <v>354.37603</v>
      </c>
      <c r="AD35" s="1284" t="n">
        <v>4.08811</v>
      </c>
      <c r="AE35" s="1284" t="n">
        <v>296.84615</v>
      </c>
      <c r="AF35" s="1284" t="n">
        <v>1.55768</v>
      </c>
      <c r="AG35" s="1282" t="n">
        <v>1.474343102E8</v>
      </c>
      <c r="AH35" s="1285" t="n">
        <v>-0.6151387</v>
      </c>
      <c r="AI35" s="1282" t="n">
        <v>392166.73009</v>
      </c>
      <c r="AJ35" s="1285" t="n">
        <v>-0.2182165</v>
      </c>
      <c r="AK35" s="1284" t="n">
        <v>122.3637</v>
      </c>
      <c r="AL35" s="1282" t="s">
        <v>265</v>
      </c>
      <c r="AM35" s="1284" t="n">
        <v>57.5076</v>
      </c>
    </row>
    <row r="36" spans="1:39">
      <c r="A36" t="s">
        <v>820</v>
      </c>
      <c r="B36" t="s">
        <v>1120</v>
      </c>
      <c r="C36" s="15">
        <v>0.39652777777777781</v>
      </c>
      <c r="E36" s="160">
        <v>600</v>
      </c>
      <c r="F36" s="160" t="s">
        <v>1293</v>
      </c>
      <c r="G36" s="160">
        <v>870</v>
      </c>
      <c r="H36" s="160">
        <v>784</v>
      </c>
      <c r="I36" t="s">
        <v>386</v>
      </c>
      <c r="J36" s="160" t="s">
        <v>377</v>
      </c>
      <c r="K36" s="160">
        <v>4</v>
      </c>
      <c r="L36" s="160">
        <v>180</v>
      </c>
      <c r="M36" s="19">
        <v>7698.9647000000004</v>
      </c>
      <c r="S36" s="1287" t="n">
        <v>177.53753</v>
      </c>
      <c r="T36" s="1287" t="n">
        <v>-2.41286</v>
      </c>
      <c r="U36" s="1284" t="n">
        <v>141.1736</v>
      </c>
      <c r="V36" s="1284" t="n">
        <v>48.3675</v>
      </c>
      <c r="W36" s="1286" t="n">
        <v>10.2055432589</v>
      </c>
      <c r="X36" s="1284" t="n">
        <v>1.336</v>
      </c>
      <c r="Y36" s="1284" t="n">
        <v>0.211</v>
      </c>
      <c r="Z36" s="1284" t="n">
        <v>4.59</v>
      </c>
      <c r="AA36" s="1284" t="n">
        <v>76.816</v>
      </c>
      <c r="AB36" s="1283" t="n">
        <v>1828.322</v>
      </c>
      <c r="AC36" s="1284" t="n">
        <v>354.33629</v>
      </c>
      <c r="AD36" s="1284" t="n">
        <v>4.0946</v>
      </c>
      <c r="AE36" s="1284" t="n">
        <v>296.74495</v>
      </c>
      <c r="AF36" s="1284" t="n">
        <v>1.5576</v>
      </c>
      <c r="AG36" s="1282" t="n">
        <v>1.47433867E8</v>
      </c>
      <c r="AH36" s="1285" t="n">
        <v>-0.615907</v>
      </c>
      <c r="AI36" s="1282" t="n">
        <v>392015.92862</v>
      </c>
      <c r="AJ36" s="1285" t="n">
        <v>-0.2006373</v>
      </c>
      <c r="AK36" s="1284" t="n">
        <v>122.3023</v>
      </c>
      <c r="AL36" s="1282" t="s">
        <v>265</v>
      </c>
      <c r="AM36" s="1284" t="n">
        <v>57.569</v>
      </c>
    </row>
    <row r="37" spans="1:39">
      <c r="A37" t="s">
        <v>475</v>
      </c>
      <c r="B37" t="s">
        <v>1122</v>
      </c>
      <c r="C37" s="15">
        <v>0.40486111111111112</v>
      </c>
      <c r="E37" s="160">
        <v>600</v>
      </c>
      <c r="F37" s="160" t="s">
        <v>1293</v>
      </c>
      <c r="G37" s="160">
        <v>870</v>
      </c>
      <c r="H37" s="160">
        <v>784</v>
      </c>
      <c r="I37" t="s">
        <v>494</v>
      </c>
      <c r="J37" s="160" t="s">
        <v>377</v>
      </c>
      <c r="K37" s="160">
        <v>4</v>
      </c>
      <c r="L37" s="160">
        <v>180</v>
      </c>
      <c r="M37" s="19">
        <v>7698.9647000000004</v>
      </c>
      <c r="S37" s="1287" t="n">
        <v>177.59748</v>
      </c>
      <c r="T37" s="1287" t="n">
        <v>-2.44795</v>
      </c>
      <c r="U37" s="1284" t="n">
        <v>145.0723</v>
      </c>
      <c r="V37" s="1284" t="n">
        <v>49.8388</v>
      </c>
      <c r="W37" s="1286" t="n">
        <v>10.4060908266</v>
      </c>
      <c r="X37" s="1284" t="n">
        <v>1.307</v>
      </c>
      <c r="Y37" s="1284" t="n">
        <v>0.207</v>
      </c>
      <c r="Z37" s="1284" t="n">
        <v>4.59</v>
      </c>
      <c r="AA37" s="1284" t="n">
        <v>76.772</v>
      </c>
      <c r="AB37" s="1283" t="n">
        <v>1828.966</v>
      </c>
      <c r="AC37" s="1284" t="n">
        <v>354.29573</v>
      </c>
      <c r="AD37" s="1284" t="n">
        <v>4.10139</v>
      </c>
      <c r="AE37" s="1284" t="n">
        <v>296.64374</v>
      </c>
      <c r="AF37" s="1284" t="n">
        <v>1.55752</v>
      </c>
      <c r="AG37" s="1282" t="n">
        <v>1.474334233E8</v>
      </c>
      <c r="AH37" s="1285" t="n">
        <v>-0.6166734</v>
      </c>
      <c r="AI37" s="1282" t="n">
        <v>391877.93904</v>
      </c>
      <c r="AJ37" s="1285" t="n">
        <v>-0.1826329</v>
      </c>
      <c r="AK37" s="1284" t="n">
        <v>122.2417</v>
      </c>
      <c r="AL37" s="1282" t="s">
        <v>265</v>
      </c>
      <c r="AM37" s="1284" t="n">
        <v>57.6296</v>
      </c>
    </row>
    <row r="38" spans="1:39">
      <c r="A38" t="s">
        <v>475</v>
      </c>
      <c r="B38" t="s">
        <v>831</v>
      </c>
      <c r="C38" s="15">
        <v>0.41319444444444442</v>
      </c>
      <c r="E38" s="160">
        <v>600</v>
      </c>
      <c r="F38" s="160" t="s">
        <v>1293</v>
      </c>
      <c r="G38" s="160">
        <v>870</v>
      </c>
      <c r="H38" s="160">
        <v>784</v>
      </c>
      <c r="I38" t="s">
        <v>731</v>
      </c>
      <c r="J38" s="160" t="s">
        <v>377</v>
      </c>
      <c r="K38" s="160">
        <v>4</v>
      </c>
      <c r="L38" s="160">
        <v>180</v>
      </c>
      <c r="M38" s="19">
        <v>7698.9647000000004</v>
      </c>
      <c r="S38" s="1287" t="n">
        <v>177.65667</v>
      </c>
      <c r="T38" s="1287" t="n">
        <v>-2.48297</v>
      </c>
      <c r="U38" s="1284" t="n">
        <v>149.2092</v>
      </c>
      <c r="V38" s="1284" t="n">
        <v>51.1657</v>
      </c>
      <c r="W38" s="1286" t="n">
        <v>10.6066383942</v>
      </c>
      <c r="X38" s="1284" t="n">
        <v>1.282</v>
      </c>
      <c r="Y38" s="1284" t="n">
        <v>0.203</v>
      </c>
      <c r="Z38" s="1284" t="n">
        <v>4.59</v>
      </c>
      <c r="AA38" s="1284" t="n">
        <v>76.728</v>
      </c>
      <c r="AB38" s="1283" t="n">
        <v>1829.549</v>
      </c>
      <c r="AC38" s="1284" t="n">
        <v>354.25445</v>
      </c>
      <c r="AD38" s="1284" t="n">
        <v>4.10844</v>
      </c>
      <c r="AE38" s="1284" t="n">
        <v>296.54254</v>
      </c>
      <c r="AF38" s="1284" t="n">
        <v>1.55744</v>
      </c>
      <c r="AG38" s="1282" t="n">
        <v>1.47432979E8</v>
      </c>
      <c r="AH38" s="1285" t="n">
        <v>-0.6174379</v>
      </c>
      <c r="AI38" s="1282" t="n">
        <v>391753.0502</v>
      </c>
      <c r="AJ38" s="1285" t="n">
        <v>-0.1642514</v>
      </c>
      <c r="AK38" s="1284" t="n">
        <v>122.1818</v>
      </c>
      <c r="AL38" s="1282" t="s">
        <v>265</v>
      </c>
      <c r="AM38" s="1284" t="n">
        <v>57.6894</v>
      </c>
    </row>
    <row r="39" spans="1:39">
      <c r="A39" t="s">
        <v>728</v>
      </c>
      <c r="B39" t="s">
        <v>1126</v>
      </c>
      <c r="C39" s="15">
        <v>0.42291666666666666</v>
      </c>
      <c r="D39" s="15">
        <v>0</v>
      </c>
      <c r="E39" s="160">
        <v>30</v>
      </c>
      <c r="F39" s="160" t="s">
        <v>1292</v>
      </c>
      <c r="G39" s="160">
        <v>880</v>
      </c>
      <c r="H39" s="160">
        <v>868</v>
      </c>
      <c r="I39" s="35" t="s">
        <v>306</v>
      </c>
      <c r="J39" s="160" t="s">
        <v>376</v>
      </c>
      <c r="K39" s="160">
        <v>4</v>
      </c>
      <c r="L39" s="160">
        <v>180</v>
      </c>
      <c r="M39" s="80">
        <v>7647.38</v>
      </c>
      <c r="N39" t="s">
        <v>335</v>
      </c>
    </row>
    <row r="40" spans="1:39">
      <c r="A40" t="s">
        <v>727</v>
      </c>
      <c r="B40" t="s">
        <v>1076</v>
      </c>
      <c r="C40" s="15">
        <v>0.42569444444444443</v>
      </c>
      <c r="D40" s="15">
        <v>0</v>
      </c>
      <c r="E40" s="160">
        <v>30</v>
      </c>
      <c r="F40" s="160" t="s">
        <v>645</v>
      </c>
      <c r="G40" s="160">
        <v>1190</v>
      </c>
      <c r="H40" s="160">
        <v>1000</v>
      </c>
      <c r="I40" s="35" t="s">
        <v>306</v>
      </c>
      <c r="J40" s="160" t="s">
        <v>376</v>
      </c>
      <c r="K40" s="160">
        <v>4</v>
      </c>
      <c r="L40" s="160">
        <v>180</v>
      </c>
      <c r="M40" s="19">
        <v>5891.451</v>
      </c>
      <c r="N40" t="s">
        <v>213</v>
      </c>
    </row>
    <row r="41" spans="1:39" s="35" customFormat="1" ht="24">
      <c r="A41" s="35" t="s">
        <v>727</v>
      </c>
      <c r="B41" s="35" t="s">
        <v>749</v>
      </c>
      <c r="C41" s="15">
        <v>0.42777777777777781</v>
      </c>
      <c r="D41" s="15">
        <v>0</v>
      </c>
      <c r="E41" s="160">
        <v>30</v>
      </c>
      <c r="F41" s="160" t="s">
        <v>645</v>
      </c>
      <c r="G41" s="160">
        <v>1070</v>
      </c>
      <c r="H41" s="160">
        <v>880</v>
      </c>
      <c r="I41" s="35" t="s">
        <v>412</v>
      </c>
      <c r="J41" s="160" t="s">
        <v>376</v>
      </c>
      <c r="K41" s="160">
        <v>4</v>
      </c>
      <c r="L41" s="160">
        <v>180</v>
      </c>
      <c r="M41" s="19">
        <v>5891.451</v>
      </c>
      <c r="N41" s="25" t="s">
        <v>333</v>
      </c>
      <c r="O41" s="160"/>
      <c r="P41" s="160"/>
      <c r="Q41" s="160"/>
      <c r="R41" s="160"/>
    </row>
    <row r="42" spans="1:39" s="35" customFormat="1" ht="24">
      <c r="A42" s="35" t="s">
        <v>990</v>
      </c>
      <c r="B42" s="35" t="s">
        <v>443</v>
      </c>
      <c r="C42" s="15">
        <v>0.42986111111111108</v>
      </c>
      <c r="D42" s="15">
        <v>0</v>
      </c>
      <c r="E42" s="160">
        <v>10</v>
      </c>
      <c r="F42" s="160" t="s">
        <v>645</v>
      </c>
      <c r="G42" s="160">
        <v>1190</v>
      </c>
      <c r="H42" s="160">
        <v>1100</v>
      </c>
      <c r="I42" s="35" t="s">
        <v>305</v>
      </c>
      <c r="J42" s="160" t="s">
        <v>376</v>
      </c>
      <c r="K42" s="160">
        <v>4</v>
      </c>
      <c r="L42" s="160">
        <v>180</v>
      </c>
      <c r="M42" s="19">
        <v>5889.9508999999998</v>
      </c>
      <c r="N42" s="25" t="s">
        <v>334</v>
      </c>
      <c r="O42" s="160"/>
      <c r="P42" s="160"/>
      <c r="Q42" s="160"/>
      <c r="R42" s="160"/>
    </row>
    <row r="45" spans="1:39">
      <c r="B45" s="3" t="s">
        <v>1012</v>
      </c>
      <c r="C45" s="147" t="s">
        <v>1013</v>
      </c>
      <c r="D45" s="84">
        <v>5888.5839999999998</v>
      </c>
      <c r="E45" s="149"/>
      <c r="F45" s="84" t="s">
        <v>1014</v>
      </c>
      <c r="G45" s="84" t="s">
        <v>1015</v>
      </c>
      <c r="H45" s="84" t="s">
        <v>1016</v>
      </c>
      <c r="I45" s="22" t="s">
        <v>1018</v>
      </c>
      <c r="J45" s="84" t="s">
        <v>1019</v>
      </c>
      <c r="K45" s="84" t="s">
        <v>1020</v>
      </c>
    </row>
    <row r="46" spans="1:39">
      <c r="B46" s="2"/>
      <c r="C46" s="147" t="s">
        <v>1017</v>
      </c>
      <c r="D46" s="84">
        <v>5889.9508999999998</v>
      </c>
      <c r="E46" s="149"/>
      <c r="F46" s="84" t="s">
        <v>874</v>
      </c>
      <c r="G46" s="84" t="s">
        <v>875</v>
      </c>
      <c r="H46" s="84" t="s">
        <v>876</v>
      </c>
      <c r="I46" s="22" t="s">
        <v>1203</v>
      </c>
      <c r="J46" s="84" t="s">
        <v>1204</v>
      </c>
      <c r="K46" s="84" t="s">
        <v>700</v>
      </c>
    </row>
    <row r="47" spans="1:39">
      <c r="B47" s="2"/>
      <c r="C47" s="147" t="s">
        <v>701</v>
      </c>
      <c r="D47" s="84">
        <v>5891.451</v>
      </c>
      <c r="E47" s="149"/>
      <c r="F47" s="84" t="s">
        <v>702</v>
      </c>
      <c r="G47" s="84" t="s">
        <v>703</v>
      </c>
      <c r="H47" s="84" t="s">
        <v>704</v>
      </c>
      <c r="I47" s="22" t="s">
        <v>384</v>
      </c>
      <c r="J47" s="84" t="s">
        <v>695</v>
      </c>
      <c r="K47" s="84" t="s">
        <v>478</v>
      </c>
    </row>
    <row r="48" spans="1:39">
      <c r="B48" s="2"/>
      <c r="C48" s="147" t="s">
        <v>696</v>
      </c>
      <c r="D48" s="155">
        <v>7647.38</v>
      </c>
      <c r="E48" s="149"/>
      <c r="F48" s="84" t="s">
        <v>1188</v>
      </c>
      <c r="G48" s="84" t="s">
        <v>1201</v>
      </c>
      <c r="H48" s="84" t="s">
        <v>1202</v>
      </c>
      <c r="I48" s="22" t="s">
        <v>697</v>
      </c>
      <c r="J48" s="84" t="s">
        <v>698</v>
      </c>
      <c r="K48" s="84" t="s">
        <v>699</v>
      </c>
    </row>
    <row r="49" spans="2:12">
      <c r="B49" s="2"/>
      <c r="C49" s="147" t="s">
        <v>538</v>
      </c>
      <c r="D49" s="84">
        <v>7698.9647000000004</v>
      </c>
      <c r="E49" s="149"/>
      <c r="F49" s="84" t="s">
        <v>539</v>
      </c>
      <c r="G49" s="84" t="s">
        <v>540</v>
      </c>
      <c r="H49" s="84" t="s">
        <v>541</v>
      </c>
      <c r="I49" s="22" t="s">
        <v>542</v>
      </c>
      <c r="J49" s="84" t="s">
        <v>543</v>
      </c>
      <c r="K49" s="84" t="s">
        <v>544</v>
      </c>
    </row>
    <row r="50" spans="2:12">
      <c r="B50" s="2"/>
      <c r="C50" s="147"/>
      <c r="D50" s="84"/>
      <c r="E50" s="149"/>
      <c r="F50" s="84"/>
    </row>
    <row r="51" spans="2:12">
      <c r="B51" s="2"/>
      <c r="C51" s="147" t="s">
        <v>1211</v>
      </c>
      <c r="D51" s="631" t="s">
        <v>1206</v>
      </c>
      <c r="E51" s="631"/>
      <c r="F51" s="84" t="s">
        <v>545</v>
      </c>
      <c r="I51" s="143" t="s">
        <v>1195</v>
      </c>
      <c r="J51" s="623" t="s">
        <v>1196</v>
      </c>
      <c r="K51" s="623"/>
      <c r="L51" s="148" t="s">
        <v>1197</v>
      </c>
    </row>
    <row r="52" spans="2:12">
      <c r="B52" s="2"/>
      <c r="C52" s="147" t="s">
        <v>1212</v>
      </c>
      <c r="D52" s="631" t="s">
        <v>1207</v>
      </c>
      <c r="E52" s="631"/>
      <c r="F52" s="19"/>
      <c r="J52" s="623" t="s">
        <v>479</v>
      </c>
      <c r="K52" s="623"/>
      <c r="L52" s="148" t="s">
        <v>1199</v>
      </c>
    </row>
    <row r="53" spans="2:12">
      <c r="B53" s="2"/>
      <c r="C53" s="147" t="s">
        <v>1213</v>
      </c>
      <c r="D53" s="631" t="s">
        <v>1208</v>
      </c>
      <c r="E53" s="631"/>
      <c r="F53" s="19"/>
    </row>
    <row r="54" spans="2:12">
      <c r="B54" s="2"/>
      <c r="C54" s="147" t="s">
        <v>1214</v>
      </c>
      <c r="D54" s="631" t="s">
        <v>1194</v>
      </c>
      <c r="E54" s="631"/>
      <c r="F54" s="19"/>
      <c r="I54" s="156"/>
    </row>
    <row r="55" spans="2:12">
      <c r="B55" s="2"/>
      <c r="C55" s="85"/>
      <c r="E55" s="15"/>
      <c r="F55" s="19"/>
      <c r="I55" s="156"/>
    </row>
    <row r="56" spans="2:12">
      <c r="B56" s="2"/>
      <c r="C56" s="28" t="s">
        <v>859</v>
      </c>
      <c r="D56" s="158">
        <v>1</v>
      </c>
      <c r="E56" s="632" t="s">
        <v>1286</v>
      </c>
      <c r="F56" s="632"/>
      <c r="G56" s="632"/>
      <c r="I56" s="156"/>
    </row>
    <row r="57" spans="2:12">
      <c r="B57" s="2"/>
      <c r="C57" s="19"/>
      <c r="D57" s="28"/>
      <c r="E57" s="633" t="s">
        <v>925</v>
      </c>
      <c r="F57" s="634"/>
      <c r="G57" s="634"/>
      <c r="I57" s="156"/>
    </row>
    <row r="58" spans="2:12">
      <c r="B58" s="2"/>
      <c r="C58" s="85"/>
      <c r="D58" s="28">
        <v>2</v>
      </c>
      <c r="E58" s="632" t="s">
        <v>926</v>
      </c>
      <c r="F58" s="632"/>
      <c r="G58" s="632"/>
      <c r="I58" s="156"/>
    </row>
    <row r="59" spans="2:12">
      <c r="B59" s="2"/>
      <c r="C59" s="85"/>
      <c r="D59" s="28"/>
      <c r="E59" s="633" t="s">
        <v>927</v>
      </c>
      <c r="F59" s="634"/>
      <c r="G59" s="634"/>
      <c r="I59" s="156"/>
    </row>
    <row r="60" spans="2:12">
      <c r="B60" s="2"/>
      <c r="D60" s="158">
        <v>3</v>
      </c>
      <c r="E60" s="623" t="s">
        <v>928</v>
      </c>
      <c r="F60" s="623"/>
      <c r="G60" s="623"/>
      <c r="I60" s="156"/>
    </row>
    <row r="61" spans="2:12">
      <c r="B61" s="2"/>
      <c r="D61" s="158"/>
      <c r="E61" s="629" t="s">
        <v>929</v>
      </c>
      <c r="F61" s="629"/>
      <c r="G61" s="629"/>
      <c r="I61" s="156"/>
    </row>
    <row r="62" spans="2:12">
      <c r="B62" s="2"/>
      <c r="D62" s="158">
        <v>4</v>
      </c>
      <c r="E62" s="623" t="s">
        <v>1289</v>
      </c>
      <c r="F62" s="623"/>
      <c r="G62" s="623"/>
      <c r="I62" s="156"/>
    </row>
    <row r="63" spans="2:12">
      <c r="B63" s="2"/>
      <c r="E63" s="629" t="s">
        <v>1290</v>
      </c>
      <c r="F63" s="629"/>
      <c r="G63" s="629"/>
      <c r="I63" s="156"/>
    </row>
  </sheetData>
  <mergeCells count="36">
    <mergeCell ref="AC12:AD12"/>
    <mergeCell ref="AE12:AF12"/>
    <mergeCell ref="E60:G60"/>
    <mergeCell ref="E61:G61"/>
    <mergeCell ref="E62:G62"/>
    <mergeCell ref="D51:E51"/>
    <mergeCell ref="J51:K51"/>
    <mergeCell ref="D52:E52"/>
    <mergeCell ref="J52:K52"/>
    <mergeCell ref="D53:E53"/>
    <mergeCell ref="Q12:R12"/>
    <mergeCell ref="O12:P12"/>
    <mergeCell ref="G12:H12"/>
    <mergeCell ref="E63:G63"/>
    <mergeCell ref="D54:E54"/>
    <mergeCell ref="E56:G56"/>
    <mergeCell ref="E57:G57"/>
    <mergeCell ref="E58:G58"/>
    <mergeCell ref="E59:G59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K8:P8"/>
    <mergeCell ref="K9:P9"/>
    <mergeCell ref="F6:I6"/>
    <mergeCell ref="F7:I7"/>
    <mergeCell ref="F8:I8"/>
    <mergeCell ref="F9:I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6"/>
  <sheetViews>
    <sheetView topLeftCell="A15" workbookViewId="0">
      <selection activeCell="I31" sqref="I31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style="160" width="10.6640625" collapsed="true"/>
    <col min="5" max="5" customWidth="true" style="160" width="6.6640625" collapsed="true"/>
    <col min="6" max="6" customWidth="true" style="160" width="15.6640625" collapsed="true"/>
    <col min="7" max="8" customWidth="true" style="160" width="7.6640625" collapsed="true"/>
    <col min="9" max="9" customWidth="true" width="30.6640625" collapsed="true"/>
    <col min="10" max="10" customWidth="true" hidden="true" width="7.6640625" collapsed="true"/>
    <col min="11" max="11" customWidth="true" hidden="true" width="6.6640625" collapsed="true"/>
    <col min="12" max="12" customWidth="true" hidden="true" width="7.6640625" collapsed="true"/>
    <col min="13" max="13" customWidth="true" width="13.6640625" collapsed="true"/>
    <col min="14" max="14" customWidth="true" width="30.6640625" collapsed="true"/>
    <col min="15" max="18" customWidth="true" style="159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style="563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Q1" s="117"/>
      <c r="R1" s="117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Q2" s="117"/>
      <c r="R2" s="117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0"/>
      <c r="P3" s="160"/>
      <c r="Q3" s="117"/>
      <c r="R3" s="117"/>
    </row>
    <row r="4" spans="1:39">
      <c r="A4" s="3" t="s">
        <v>351</v>
      </c>
      <c r="B4" s="3"/>
      <c r="C4" s="158"/>
      <c r="D4" s="148"/>
      <c r="E4" s="158"/>
      <c r="F4" s="621" t="s">
        <v>439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17"/>
      <c r="R4" s="117"/>
    </row>
    <row r="5" spans="1:39">
      <c r="A5" s="627"/>
      <c r="B5" s="627"/>
      <c r="C5" s="627"/>
      <c r="D5" s="627"/>
      <c r="E5" s="627"/>
      <c r="F5" s="621" t="s">
        <v>594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17"/>
      <c r="R5" s="117"/>
    </row>
    <row r="6" spans="1:39">
      <c r="A6" s="67" t="s">
        <v>1211</v>
      </c>
      <c r="B6" s="135" t="s">
        <v>1212</v>
      </c>
      <c r="C6" s="158" t="s">
        <v>1213</v>
      </c>
      <c r="D6" s="148" t="s">
        <v>1214</v>
      </c>
      <c r="E6" s="158"/>
      <c r="F6" s="624" t="s">
        <v>185</v>
      </c>
      <c r="G6" s="624"/>
      <c r="H6" s="624"/>
      <c r="I6" s="624"/>
      <c r="J6" s="26"/>
      <c r="N6" s="75"/>
      <c r="Q6" s="117"/>
      <c r="R6" s="117"/>
    </row>
    <row r="7" spans="1:39">
      <c r="A7" s="67" t="s">
        <v>1165</v>
      </c>
      <c r="B7" s="135" t="s">
        <v>1179</v>
      </c>
      <c r="C7" s="158" t="s">
        <v>1180</v>
      </c>
      <c r="D7" s="148" t="s">
        <v>1181</v>
      </c>
      <c r="E7" s="158"/>
      <c r="F7" s="624" t="s">
        <v>325</v>
      </c>
      <c r="G7" s="624"/>
      <c r="H7" s="624"/>
      <c r="I7" s="624"/>
      <c r="J7" s="26"/>
      <c r="N7" s="75"/>
      <c r="Q7" s="117"/>
      <c r="R7" s="117"/>
    </row>
    <row r="8" spans="1:39" ht="12.75" customHeight="1">
      <c r="A8" s="67" t="s">
        <v>1183</v>
      </c>
      <c r="B8" s="67" t="s">
        <v>1184</v>
      </c>
      <c r="C8" s="158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7"/>
      <c r="K8" s="7"/>
      <c r="L8" s="7"/>
      <c r="N8" s="75"/>
      <c r="Q8" s="117"/>
      <c r="R8" s="117"/>
    </row>
    <row r="9" spans="1:39">
      <c r="A9" s="67"/>
      <c r="B9" s="67"/>
      <c r="C9" s="158"/>
      <c r="D9" s="148"/>
      <c r="E9" s="19"/>
      <c r="F9" s="621" t="s">
        <v>1182</v>
      </c>
      <c r="G9" s="621"/>
      <c r="H9" s="621"/>
      <c r="I9" s="621"/>
      <c r="J9" s="7"/>
      <c r="K9" s="7"/>
      <c r="L9" s="7"/>
      <c r="N9" s="75"/>
      <c r="Q9" s="117"/>
      <c r="R9" s="117"/>
    </row>
    <row r="10" spans="1:39">
      <c r="A10" s="67"/>
      <c r="B10" s="67"/>
      <c r="C10" s="158"/>
      <c r="D10" s="148"/>
      <c r="E10" s="19"/>
      <c r="F10" s="84"/>
      <c r="G10" s="84"/>
      <c r="H10" s="84"/>
      <c r="I10" s="157"/>
      <c r="J10" s="7"/>
      <c r="K10" s="7"/>
      <c r="L10" s="7"/>
      <c r="N10" s="75"/>
      <c r="Q10" s="117"/>
      <c r="R10" s="117"/>
    </row>
    <row r="11" spans="1:39">
      <c r="A11" s="3"/>
      <c r="B11" s="3"/>
      <c r="C11" s="158"/>
      <c r="D11" s="148"/>
      <c r="E11" s="19"/>
      <c r="I11" s="44"/>
      <c r="J11" s="133"/>
      <c r="K11" s="133"/>
      <c r="L11" s="133"/>
      <c r="N11" s="75"/>
      <c r="Q11" s="117"/>
      <c r="R11" s="117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0.23402777777777781</v>
      </c>
      <c r="D14" s="15">
        <v>0</v>
      </c>
      <c r="E14" s="160">
        <v>10</v>
      </c>
      <c r="F14" s="160" t="s">
        <v>645</v>
      </c>
      <c r="G14" s="160">
        <v>1190</v>
      </c>
      <c r="H14" s="160">
        <v>1098</v>
      </c>
      <c r="I14" s="35" t="s">
        <v>305</v>
      </c>
      <c r="J14" s="160" t="s">
        <v>376</v>
      </c>
      <c r="K14" s="160">
        <v>4</v>
      </c>
      <c r="L14" s="160">
        <v>180</v>
      </c>
      <c r="M14" s="19">
        <v>5889.9508999999998</v>
      </c>
      <c r="O14" s="159">
        <v>266.60000000000002</v>
      </c>
      <c r="P14" s="159">
        <v>268.8</v>
      </c>
    </row>
    <row r="15" spans="1:39">
      <c r="A15" t="s">
        <v>326</v>
      </c>
      <c r="B15" t="s">
        <v>991</v>
      </c>
      <c r="C15" s="15">
        <v>0.25208333333333333</v>
      </c>
      <c r="D15" s="15">
        <v>0</v>
      </c>
      <c r="E15" s="160">
        <v>30</v>
      </c>
      <c r="F15" s="160" t="s">
        <v>645</v>
      </c>
      <c r="G15" s="160">
        <v>1190</v>
      </c>
      <c r="H15" s="160">
        <v>995</v>
      </c>
      <c r="I15" s="35" t="s">
        <v>306</v>
      </c>
      <c r="J15" s="160" t="s">
        <v>376</v>
      </c>
      <c r="K15" s="160">
        <v>4</v>
      </c>
      <c r="L15" s="160">
        <v>180</v>
      </c>
      <c r="M15" s="8">
        <v>5891.451</v>
      </c>
      <c r="O15" s="159">
        <v>266.7</v>
      </c>
      <c r="P15" s="159">
        <v>269</v>
      </c>
    </row>
    <row r="16" spans="1:39">
      <c r="A16" s="45" t="s">
        <v>326</v>
      </c>
      <c r="B16" s="45" t="s">
        <v>1096</v>
      </c>
      <c r="C16" s="15">
        <v>0.2590277777777778</v>
      </c>
      <c r="D16" s="15">
        <v>0</v>
      </c>
      <c r="E16" s="160">
        <v>30</v>
      </c>
      <c r="F16" s="160" t="s">
        <v>645</v>
      </c>
      <c r="G16" s="160">
        <v>1070</v>
      </c>
      <c r="H16" s="160">
        <v>875</v>
      </c>
      <c r="I16" s="35" t="s">
        <v>412</v>
      </c>
      <c r="J16" s="160" t="s">
        <v>376</v>
      </c>
      <c r="K16" s="160">
        <v>4</v>
      </c>
      <c r="L16" s="160">
        <v>180</v>
      </c>
      <c r="M16" s="8">
        <v>5891.451</v>
      </c>
      <c r="N16" t="s">
        <v>1139</v>
      </c>
      <c r="O16" s="159">
        <v>266.7</v>
      </c>
      <c r="P16" s="159">
        <v>269.10000000000002</v>
      </c>
    </row>
    <row r="17" spans="1:39">
      <c r="A17" t="s">
        <v>424</v>
      </c>
      <c r="B17" t="s">
        <v>1097</v>
      </c>
      <c r="C17" s="15">
        <v>0.28819444444444448</v>
      </c>
      <c r="D17" s="15">
        <v>0</v>
      </c>
      <c r="E17" s="160">
        <v>30</v>
      </c>
      <c r="F17" s="160" t="s">
        <v>1292</v>
      </c>
      <c r="G17" s="160">
        <v>880</v>
      </c>
      <c r="H17" s="160">
        <v>862</v>
      </c>
      <c r="I17" s="35" t="s">
        <v>306</v>
      </c>
      <c r="J17" s="160" t="s">
        <v>376</v>
      </c>
      <c r="K17" s="160">
        <v>4</v>
      </c>
      <c r="L17" s="160">
        <v>180</v>
      </c>
      <c r="M17" s="153">
        <v>7647.38</v>
      </c>
      <c r="N17" t="s">
        <v>993</v>
      </c>
      <c r="O17" s="159">
        <v>265</v>
      </c>
      <c r="P17" s="159">
        <v>262.60000000000002</v>
      </c>
    </row>
    <row r="18" spans="1:39" s="35" customFormat="1" ht="24">
      <c r="A18" s="35" t="s">
        <v>290</v>
      </c>
      <c r="B18" s="35" t="s">
        <v>994</v>
      </c>
      <c r="C18" s="15">
        <v>0.30416666666666664</v>
      </c>
      <c r="D18" s="160"/>
      <c r="E18" s="160">
        <v>30</v>
      </c>
      <c r="F18" s="160" t="s">
        <v>1293</v>
      </c>
      <c r="G18" s="160">
        <v>870</v>
      </c>
      <c r="H18" s="160">
        <v>778</v>
      </c>
      <c r="I18" s="35" t="s">
        <v>860</v>
      </c>
      <c r="J18" s="160" t="s">
        <v>377</v>
      </c>
      <c r="K18" s="160">
        <v>4</v>
      </c>
      <c r="L18" s="160">
        <v>180</v>
      </c>
      <c r="M18" s="19">
        <v>7698.9647000000004</v>
      </c>
      <c r="N18" s="25" t="s">
        <v>236</v>
      </c>
      <c r="O18" s="160"/>
      <c r="P18" s="160"/>
      <c r="Q18" s="160"/>
      <c r="R18" s="160"/>
      <c r="S18" s="1297" t="n">
        <v>76.85667</v>
      </c>
      <c r="T18" s="1297" t="n">
        <v>18.91272</v>
      </c>
      <c r="U18" s="1294" t="n">
        <v>271.8143</v>
      </c>
      <c r="V18" s="1294" t="n">
        <v>34.8342</v>
      </c>
      <c r="W18" s="1296" t="n">
        <v>9.1477268178</v>
      </c>
      <c r="X18" s="1294" t="n">
        <v>1.746</v>
      </c>
      <c r="Y18" s="1294" t="n">
        <v>0.276</v>
      </c>
      <c r="Z18" s="1294" t="n">
        <v>4.69</v>
      </c>
      <c r="AA18" s="1294" t="n">
        <v>72.977</v>
      </c>
      <c r="AB18" s="1293" t="n">
        <v>1798.074</v>
      </c>
      <c r="AC18" s="1294" t="n">
        <v>3.9279</v>
      </c>
      <c r="AD18" s="1294" t="n">
        <v>5.09368</v>
      </c>
      <c r="AE18" s="1294" t="n">
        <v>66.59169</v>
      </c>
      <c r="AF18" s="1294" t="n">
        <v>1.4869</v>
      </c>
      <c r="AG18" s="1292" t="n">
        <v>1.477832405E8</v>
      </c>
      <c r="AH18" s="1295" t="n">
        <v>1.0896178</v>
      </c>
      <c r="AI18" s="1292" t="n">
        <v>398610.44439</v>
      </c>
      <c r="AJ18" s="1295" t="n">
        <v>0.3457386</v>
      </c>
      <c r="AK18" s="1294" t="n">
        <v>117.2232</v>
      </c>
      <c r="AL18" s="1292" t="s">
        <v>264</v>
      </c>
      <c r="AM18" s="1294" t="n">
        <v>62.6394</v>
      </c>
    </row>
    <row r="19" spans="1:39">
      <c r="A19" t="s">
        <v>729</v>
      </c>
      <c r="B19" t="s">
        <v>996</v>
      </c>
      <c r="C19" s="15">
        <v>0.30694444444444441</v>
      </c>
      <c r="E19" s="160">
        <v>300</v>
      </c>
      <c r="F19" s="160" t="s">
        <v>1293</v>
      </c>
      <c r="G19" s="160">
        <v>870</v>
      </c>
      <c r="H19" s="160">
        <v>778</v>
      </c>
      <c r="I19" t="s">
        <v>597</v>
      </c>
      <c r="J19" s="160" t="s">
        <v>377</v>
      </c>
      <c r="K19" s="160">
        <v>4</v>
      </c>
      <c r="L19" s="160">
        <v>180</v>
      </c>
      <c r="M19" s="19">
        <v>7698.9647000000004</v>
      </c>
      <c r="S19" s="1297" t="n">
        <v>76.90654</v>
      </c>
      <c r="T19" s="1297" t="n">
        <v>18.90769</v>
      </c>
      <c r="U19" s="1294" t="n">
        <v>272.6729</v>
      </c>
      <c r="V19" s="1294" t="n">
        <v>33.3865</v>
      </c>
      <c r="W19" s="1296" t="n">
        <v>9.2647129101</v>
      </c>
      <c r="X19" s="1294" t="n">
        <v>1.812</v>
      </c>
      <c r="Y19" s="1294" t="n">
        <v>0.287</v>
      </c>
      <c r="Z19" s="1294" t="n">
        <v>4.69</v>
      </c>
      <c r="AA19" s="1294" t="n">
        <v>73.009</v>
      </c>
      <c r="AB19" s="1293" t="n">
        <v>1797.415</v>
      </c>
      <c r="AC19" s="1294" t="n">
        <v>3.91037</v>
      </c>
      <c r="AD19" s="1294" t="n">
        <v>5.10384</v>
      </c>
      <c r="AE19" s="1294" t="n">
        <v>66.53262</v>
      </c>
      <c r="AF19" s="1294" t="n">
        <v>1.4869</v>
      </c>
      <c r="AG19" s="1292" t="n">
        <v>1.47783698E8</v>
      </c>
      <c r="AH19" s="1295" t="n">
        <v>1.0892418</v>
      </c>
      <c r="AI19" s="1292" t="n">
        <v>398756.75894</v>
      </c>
      <c r="AJ19" s="1295" t="n">
        <v>0.3508888</v>
      </c>
      <c r="AK19" s="1294" t="n">
        <v>117.2644</v>
      </c>
      <c r="AL19" s="1292" t="s">
        <v>264</v>
      </c>
      <c r="AM19" s="1294" t="n">
        <v>62.5982</v>
      </c>
    </row>
    <row r="20" spans="1:39">
      <c r="A20" t="s">
        <v>327</v>
      </c>
      <c r="B20" t="s">
        <v>1166</v>
      </c>
      <c r="C20" s="15">
        <v>0.31180555555555556</v>
      </c>
      <c r="E20" s="160">
        <v>300</v>
      </c>
      <c r="F20" s="160" t="s">
        <v>1293</v>
      </c>
      <c r="G20" s="160">
        <v>870</v>
      </c>
      <c r="H20" s="160">
        <v>778</v>
      </c>
      <c r="I20" t="s">
        <v>598</v>
      </c>
      <c r="J20" s="160" t="s">
        <v>377</v>
      </c>
      <c r="K20" s="160">
        <v>4</v>
      </c>
      <c r="L20" s="160">
        <v>180</v>
      </c>
      <c r="M20" s="19">
        <v>7698.9647000000004</v>
      </c>
      <c r="S20" s="1297" t="n">
        <v>76.95705</v>
      </c>
      <c r="T20" s="1297" t="n">
        <v>18.90254</v>
      </c>
      <c r="U20" s="1294" t="n">
        <v>273.5194</v>
      </c>
      <c r="V20" s="1294" t="n">
        <v>31.9404</v>
      </c>
      <c r="W20" s="1296" t="n">
        <v>9.3816990023</v>
      </c>
      <c r="X20" s="1294" t="n">
        <v>1.884</v>
      </c>
      <c r="Y20" s="1294" t="n">
        <v>0.298</v>
      </c>
      <c r="Z20" s="1294" t="n">
        <v>4.69</v>
      </c>
      <c r="AA20" s="1294" t="n">
        <v>73.042</v>
      </c>
      <c r="AB20" s="1293" t="n">
        <v>1796.746</v>
      </c>
      <c r="AC20" s="1294" t="n">
        <v>3.89344</v>
      </c>
      <c r="AD20" s="1294" t="n">
        <v>5.11417</v>
      </c>
      <c r="AE20" s="1294" t="n">
        <v>66.47355</v>
      </c>
      <c r="AF20" s="1294" t="n">
        <v>1.48691</v>
      </c>
      <c r="AG20" s="1292" t="n">
        <v>1.477841554E8</v>
      </c>
      <c r="AH20" s="1295" t="n">
        <v>1.0888651</v>
      </c>
      <c r="AI20" s="1292" t="n">
        <v>398905.17753</v>
      </c>
      <c r="AJ20" s="1295" t="n">
        <v>0.3557563</v>
      </c>
      <c r="AK20" s="1294" t="n">
        <v>117.3062</v>
      </c>
      <c r="AL20" s="1292" t="s">
        <v>264</v>
      </c>
      <c r="AM20" s="1294" t="n">
        <v>62.5564</v>
      </c>
    </row>
    <row r="21" spans="1:39">
      <c r="A21" t="s">
        <v>403</v>
      </c>
      <c r="B21" t="s">
        <v>924</v>
      </c>
      <c r="C21" s="15">
        <v>0.32013888888888892</v>
      </c>
      <c r="E21" s="160">
        <v>300</v>
      </c>
      <c r="F21" s="160" t="s">
        <v>1293</v>
      </c>
      <c r="G21" s="160">
        <v>870</v>
      </c>
      <c r="H21" s="160">
        <v>778</v>
      </c>
      <c r="I21" t="s">
        <v>597</v>
      </c>
      <c r="J21" s="160" t="s">
        <v>377</v>
      </c>
      <c r="K21" s="160">
        <v>4</v>
      </c>
      <c r="L21" s="160">
        <v>180</v>
      </c>
      <c r="M21" s="19">
        <v>7698.9647000000004</v>
      </c>
      <c r="S21" s="1297" t="n">
        <v>77.04515</v>
      </c>
      <c r="T21" s="1297" t="n">
        <v>18.89346</v>
      </c>
      <c r="U21" s="1294" t="n">
        <v>274.9471</v>
      </c>
      <c r="V21" s="1294" t="n">
        <v>29.4655</v>
      </c>
      <c r="W21" s="1296" t="n">
        <v>9.5822465891</v>
      </c>
      <c r="X21" s="1294" t="n">
        <v>2.025</v>
      </c>
      <c r="Y21" s="1294" t="n">
        <v>0.32</v>
      </c>
      <c r="Z21" s="1294" t="n">
        <v>4.69</v>
      </c>
      <c r="AA21" s="1294" t="n">
        <v>73.098</v>
      </c>
      <c r="AB21" s="1293" t="n">
        <v>1795.58</v>
      </c>
      <c r="AC21" s="1294" t="n">
        <v>3.86583</v>
      </c>
      <c r="AD21" s="1294" t="n">
        <v>5.13225</v>
      </c>
      <c r="AE21" s="1294" t="n">
        <v>66.37229</v>
      </c>
      <c r="AF21" s="1294" t="n">
        <v>1.48691</v>
      </c>
      <c r="AG21" s="1292" t="n">
        <v>1.477849392E8</v>
      </c>
      <c r="AH21" s="1295" t="n">
        <v>1.0882178</v>
      </c>
      <c r="AI21" s="1292" t="n">
        <v>399164.15909</v>
      </c>
      <c r="AJ21" s="1295" t="n">
        <v>0.3634311</v>
      </c>
      <c r="AK21" s="1294" t="n">
        <v>117.3792</v>
      </c>
      <c r="AL21" s="1292" t="s">
        <v>264</v>
      </c>
      <c r="AM21" s="1294" t="n">
        <v>62.4833</v>
      </c>
    </row>
    <row r="22" spans="1:39">
      <c r="A22" t="s">
        <v>403</v>
      </c>
      <c r="B22" t="s">
        <v>794</v>
      </c>
      <c r="C22" s="15">
        <v>0.32500000000000001</v>
      </c>
      <c r="E22" s="160">
        <v>300</v>
      </c>
      <c r="F22" s="160" t="s">
        <v>1293</v>
      </c>
      <c r="G22" s="160">
        <v>870</v>
      </c>
      <c r="H22" s="160">
        <v>778</v>
      </c>
      <c r="I22" t="s">
        <v>598</v>
      </c>
      <c r="J22" s="160" t="s">
        <v>377</v>
      </c>
      <c r="K22" s="160">
        <v>4</v>
      </c>
      <c r="L22" s="160">
        <v>180</v>
      </c>
      <c r="M22" s="19">
        <v>7698.9647000000004</v>
      </c>
      <c r="S22" s="1297" t="n">
        <v>77.09745</v>
      </c>
      <c r="T22" s="1297" t="n">
        <v>18.88802</v>
      </c>
      <c r="U22" s="1294" t="n">
        <v>275.7686</v>
      </c>
      <c r="V22" s="1294" t="n">
        <v>28.0249</v>
      </c>
      <c r="W22" s="1296" t="n">
        <v>9.6992326814</v>
      </c>
      <c r="X22" s="1294" t="n">
        <v>2.119</v>
      </c>
      <c r="Y22" s="1294" t="n">
        <v>0.335</v>
      </c>
      <c r="Z22" s="1294" t="n">
        <v>4.69</v>
      </c>
      <c r="AA22" s="1294" t="n">
        <v>73.132</v>
      </c>
      <c r="AB22" s="1293" t="n">
        <v>1794.89</v>
      </c>
      <c r="AC22" s="1294" t="n">
        <v>3.85057</v>
      </c>
      <c r="AD22" s="1294" t="n">
        <v>5.14301</v>
      </c>
      <c r="AE22" s="1294" t="n">
        <v>66.31322</v>
      </c>
      <c r="AF22" s="1294" t="n">
        <v>1.48692</v>
      </c>
      <c r="AG22" s="1292" t="n">
        <v>1.477853962E8</v>
      </c>
      <c r="AH22" s="1295" t="n">
        <v>1.0878393</v>
      </c>
      <c r="AI22" s="1292" t="n">
        <v>399317.68094</v>
      </c>
      <c r="AJ22" s="1295" t="n">
        <v>0.3675114</v>
      </c>
      <c r="AK22" s="1294" t="n">
        <v>117.4227</v>
      </c>
      <c r="AL22" s="1292" t="s">
        <v>264</v>
      </c>
      <c r="AM22" s="1294" t="n">
        <v>62.4399</v>
      </c>
    </row>
    <row r="23" spans="1:39">
      <c r="A23" t="s">
        <v>290</v>
      </c>
      <c r="B23" t="s">
        <v>1041</v>
      </c>
      <c r="C23" s="15">
        <v>0.3298611111111111</v>
      </c>
      <c r="E23" s="160">
        <v>30</v>
      </c>
      <c r="F23" s="160" t="s">
        <v>1293</v>
      </c>
      <c r="G23" s="160">
        <v>870</v>
      </c>
      <c r="H23" s="160">
        <v>778</v>
      </c>
      <c r="I23" t="s">
        <v>923</v>
      </c>
      <c r="J23" s="160" t="s">
        <v>377</v>
      </c>
      <c r="K23" s="160">
        <v>4</v>
      </c>
      <c r="L23" s="160">
        <v>180</v>
      </c>
      <c r="M23" s="19">
        <v>7698.9647000000004</v>
      </c>
      <c r="S23" s="1297" t="n">
        <v>77.12763</v>
      </c>
      <c r="T23" s="1297" t="n">
        <v>18.88486</v>
      </c>
      <c r="U23" s="1294" t="n">
        <v>276.2351</v>
      </c>
      <c r="V23" s="1294" t="n">
        <v>27.2029</v>
      </c>
      <c r="W23" s="1296" t="n">
        <v>9.766081877</v>
      </c>
      <c r="X23" s="1294" t="n">
        <v>2.177</v>
      </c>
      <c r="Y23" s="1294" t="n">
        <v>0.344</v>
      </c>
      <c r="Z23" s="1294" t="n">
        <v>4.69</v>
      </c>
      <c r="AA23" s="1294" t="n">
        <v>73.151</v>
      </c>
      <c r="AB23" s="1293" t="n">
        <v>1794.492</v>
      </c>
      <c r="AC23" s="1294" t="n">
        <v>3.84213</v>
      </c>
      <c r="AD23" s="1294" t="n">
        <v>5.14923</v>
      </c>
      <c r="AE23" s="1294" t="n">
        <v>66.27946</v>
      </c>
      <c r="AF23" s="1294" t="n">
        <v>1.48692</v>
      </c>
      <c r="AG23" s="1292" t="n">
        <v>1.477856572E8</v>
      </c>
      <c r="AH23" s="1295" t="n">
        <v>1.0876228</v>
      </c>
      <c r="AI23" s="1292" t="n">
        <v>399406.15729</v>
      </c>
      <c r="AJ23" s="1295" t="n">
        <v>0.36971</v>
      </c>
      <c r="AK23" s="1294" t="n">
        <v>117.4478</v>
      </c>
      <c r="AL23" s="1292" t="s">
        <v>264</v>
      </c>
      <c r="AM23" s="1294" t="n">
        <v>62.4148</v>
      </c>
    </row>
    <row r="24" spans="1:39">
      <c r="A24" t="s">
        <v>328</v>
      </c>
      <c r="B24" t="s">
        <v>1042</v>
      </c>
      <c r="C24" s="15">
        <v>0.33194444444444443</v>
      </c>
      <c r="E24" s="160">
        <v>30</v>
      </c>
      <c r="F24" s="160" t="s">
        <v>645</v>
      </c>
      <c r="G24" s="160">
        <v>1190</v>
      </c>
      <c r="H24" s="160">
        <v>1098</v>
      </c>
      <c r="I24" t="s">
        <v>923</v>
      </c>
      <c r="J24" s="160" t="s">
        <v>377</v>
      </c>
      <c r="K24" s="160">
        <v>4</v>
      </c>
      <c r="L24" s="160">
        <v>180</v>
      </c>
      <c r="M24" s="19">
        <v>5889.9508999999998</v>
      </c>
      <c r="N24" t="s">
        <v>288</v>
      </c>
      <c r="S24" s="1297" t="n">
        <v>77.15041</v>
      </c>
      <c r="T24" s="1297" t="n">
        <v>18.88248</v>
      </c>
      <c r="U24" s="1294" t="n">
        <v>276.5836</v>
      </c>
      <c r="V24" s="1294" t="n">
        <v>26.5869</v>
      </c>
      <c r="W24" s="1296" t="n">
        <v>9.8162187737</v>
      </c>
      <c r="X24" s="1294" t="n">
        <v>2.223</v>
      </c>
      <c r="Y24" s="1294" t="n">
        <v>0.352</v>
      </c>
      <c r="Z24" s="1294" t="n">
        <v>4.69</v>
      </c>
      <c r="AA24" s="1294" t="n">
        <v>73.166</v>
      </c>
      <c r="AB24" s="1293" t="n">
        <v>1794.193</v>
      </c>
      <c r="AC24" s="1294" t="n">
        <v>3.83593</v>
      </c>
      <c r="AD24" s="1294" t="n">
        <v>5.15392</v>
      </c>
      <c r="AE24" s="1294" t="n">
        <v>66.25415</v>
      </c>
      <c r="AF24" s="1294" t="n">
        <v>1.48692</v>
      </c>
      <c r="AG24" s="1292" t="n">
        <v>1.47785853E8</v>
      </c>
      <c r="AH24" s="1295" t="n">
        <v>1.0874602</v>
      </c>
      <c r="AI24" s="1292" t="n">
        <v>399472.85448</v>
      </c>
      <c r="AJ24" s="1295" t="n">
        <v>0.3712951</v>
      </c>
      <c r="AK24" s="1294" t="n">
        <v>117.4667</v>
      </c>
      <c r="AL24" s="1292" t="s">
        <v>264</v>
      </c>
      <c r="AM24" s="1294" t="n">
        <v>62.3958</v>
      </c>
    </row>
    <row r="25" spans="1:39">
      <c r="A25" t="s">
        <v>584</v>
      </c>
      <c r="B25" t="s">
        <v>1044</v>
      </c>
      <c r="C25" s="15">
        <v>0.33402777777777781</v>
      </c>
      <c r="E25" s="160">
        <v>300</v>
      </c>
      <c r="F25" s="160" t="s">
        <v>645</v>
      </c>
      <c r="G25" s="160">
        <v>1190</v>
      </c>
      <c r="H25" s="160">
        <v>1098</v>
      </c>
      <c r="I25" t="s">
        <v>597</v>
      </c>
      <c r="J25" s="160" t="s">
        <v>377</v>
      </c>
      <c r="K25" s="160">
        <v>4</v>
      </c>
      <c r="L25" s="160">
        <v>180</v>
      </c>
      <c r="M25" s="19">
        <v>5889.9508999999998</v>
      </c>
      <c r="S25" s="1297" t="n">
        <v>77.19635</v>
      </c>
      <c r="T25" s="1297" t="n">
        <v>18.87765</v>
      </c>
      <c r="U25" s="1294" t="n">
        <v>277.2779</v>
      </c>
      <c r="V25" s="1294" t="n">
        <v>25.3566</v>
      </c>
      <c r="W25" s="1296" t="n">
        <v>9.916492567</v>
      </c>
      <c r="X25" s="1294" t="n">
        <v>2.322</v>
      </c>
      <c r="Y25" s="1294" t="n">
        <v>0.367</v>
      </c>
      <c r="Z25" s="1294" t="n">
        <v>4.69</v>
      </c>
      <c r="AA25" s="1294" t="n">
        <v>73.195</v>
      </c>
      <c r="AB25" s="1293" t="n">
        <v>1793.59</v>
      </c>
      <c r="AC25" s="1294" t="n">
        <v>3.82389</v>
      </c>
      <c r="AD25" s="1294" t="n">
        <v>5.16338</v>
      </c>
      <c r="AE25" s="1294" t="n">
        <v>66.20351</v>
      </c>
      <c r="AF25" s="1294" t="n">
        <v>1.48692</v>
      </c>
      <c r="AG25" s="1292" t="n">
        <v>1.477862444E8</v>
      </c>
      <c r="AH25" s="1295" t="n">
        <v>1.0871347</v>
      </c>
      <c r="AI25" s="1292" t="n">
        <v>399607.08011</v>
      </c>
      <c r="AJ25" s="1295" t="n">
        <v>0.3743</v>
      </c>
      <c r="AK25" s="1294" t="n">
        <v>117.505</v>
      </c>
      <c r="AL25" s="1292" t="s">
        <v>264</v>
      </c>
      <c r="AM25" s="1294" t="n">
        <v>62.3576</v>
      </c>
    </row>
    <row r="26" spans="1:39">
      <c r="A26" t="s">
        <v>1018</v>
      </c>
      <c r="B26" t="s">
        <v>1045</v>
      </c>
      <c r="C26" s="15">
        <v>0.33888888888888885</v>
      </c>
      <c r="E26" s="160">
        <v>300</v>
      </c>
      <c r="F26" s="160" t="s">
        <v>645</v>
      </c>
      <c r="G26" s="160">
        <v>1190</v>
      </c>
      <c r="H26" s="160">
        <v>1098</v>
      </c>
      <c r="I26" t="s">
        <v>598</v>
      </c>
      <c r="J26" s="160" t="s">
        <v>377</v>
      </c>
      <c r="K26" s="160">
        <v>4</v>
      </c>
      <c r="L26" s="160">
        <v>180</v>
      </c>
      <c r="M26" s="19">
        <v>5889.9508999999998</v>
      </c>
      <c r="S26" s="1297" t="n">
        <v>77.25058</v>
      </c>
      <c r="T26" s="1297" t="n">
        <v>18.87195</v>
      </c>
      <c r="U26" s="1294" t="n">
        <v>278.084</v>
      </c>
      <c r="V26" s="1294" t="n">
        <v>23.9241</v>
      </c>
      <c r="W26" s="1296" t="n">
        <v>10.0334786593</v>
      </c>
      <c r="X26" s="1294" t="n">
        <v>2.451</v>
      </c>
      <c r="Y26" s="1294" t="n">
        <v>0.388</v>
      </c>
      <c r="Z26" s="1294" t="n">
        <v>4.69</v>
      </c>
      <c r="AA26" s="1294" t="n">
        <v>73.23</v>
      </c>
      <c r="AB26" s="1293" t="n">
        <v>1792.881</v>
      </c>
      <c r="AC26" s="1294" t="n">
        <v>3.81045</v>
      </c>
      <c r="AD26" s="1294" t="n">
        <v>5.17454</v>
      </c>
      <c r="AE26" s="1294" t="n">
        <v>66.14444</v>
      </c>
      <c r="AF26" s="1294" t="n">
        <v>1.48693</v>
      </c>
      <c r="AG26" s="1292" t="n">
        <v>1.477867009E8</v>
      </c>
      <c r="AH26" s="1295" t="n">
        <v>1.0867543</v>
      </c>
      <c r="AI26" s="1292" t="n">
        <v>399764.98796</v>
      </c>
      <c r="AJ26" s="1295" t="n">
        <v>0.3775251</v>
      </c>
      <c r="AK26" s="1294" t="n">
        <v>117.5502</v>
      </c>
      <c r="AL26" s="1292" t="s">
        <v>264</v>
      </c>
      <c r="AM26" s="1294" t="n">
        <v>62.3123</v>
      </c>
    </row>
    <row r="27" spans="1:39">
      <c r="A27" t="s">
        <v>403</v>
      </c>
      <c r="B27" t="s">
        <v>1046</v>
      </c>
      <c r="C27" s="15">
        <v>0.34375</v>
      </c>
      <c r="E27" s="160">
        <v>300</v>
      </c>
      <c r="F27" s="160" t="s">
        <v>645</v>
      </c>
      <c r="G27" s="160">
        <v>1190</v>
      </c>
      <c r="H27" s="160">
        <v>1098</v>
      </c>
      <c r="I27" t="s">
        <v>597</v>
      </c>
      <c r="J27" s="160" t="s">
        <v>377</v>
      </c>
      <c r="K27" s="160">
        <v>4</v>
      </c>
      <c r="L27" s="160">
        <v>180</v>
      </c>
      <c r="M27" s="19">
        <v>5889.9508999999998</v>
      </c>
      <c r="S27" s="1297" t="n">
        <v>77.30549</v>
      </c>
      <c r="T27" s="1297" t="n">
        <v>18.86616</v>
      </c>
      <c r="U27" s="1294" t="n">
        <v>278.8869</v>
      </c>
      <c r="V27" s="1294" t="n">
        <v>22.4949</v>
      </c>
      <c r="W27" s="1296" t="n">
        <v>10.1504647516</v>
      </c>
      <c r="X27" s="1294" t="n">
        <v>2.595</v>
      </c>
      <c r="Y27" s="1294" t="n">
        <v>0.41</v>
      </c>
      <c r="Z27" s="1294" t="n">
        <v>4.68</v>
      </c>
      <c r="AA27" s="1294" t="n">
        <v>73.266</v>
      </c>
      <c r="AB27" s="1293" t="n">
        <v>1792.168</v>
      </c>
      <c r="AC27" s="1294" t="n">
        <v>3.79765</v>
      </c>
      <c r="AD27" s="1294" t="n">
        <v>5.18583</v>
      </c>
      <c r="AE27" s="1294" t="n">
        <v>66.08537</v>
      </c>
      <c r="AF27" s="1294" t="n">
        <v>1.48693</v>
      </c>
      <c r="AG27" s="1292" t="n">
        <v>1.477871573E8</v>
      </c>
      <c r="AH27" s="1295" t="n">
        <v>1.0863733</v>
      </c>
      <c r="AI27" s="1292" t="n">
        <v>399924.18657</v>
      </c>
      <c r="AJ27" s="1295" t="n">
        <v>0.3804456</v>
      </c>
      <c r="AK27" s="1294" t="n">
        <v>117.5961</v>
      </c>
      <c r="AL27" s="1292" t="s">
        <v>264</v>
      </c>
      <c r="AM27" s="1294" t="n">
        <v>62.2665</v>
      </c>
    </row>
    <row r="28" spans="1:39">
      <c r="A28" t="s">
        <v>403</v>
      </c>
      <c r="B28" t="s">
        <v>1047</v>
      </c>
      <c r="C28" s="15">
        <v>0.34861111111111115</v>
      </c>
      <c r="E28" s="160">
        <v>300</v>
      </c>
      <c r="F28" s="160" t="s">
        <v>645</v>
      </c>
      <c r="G28" s="160">
        <v>1190</v>
      </c>
      <c r="H28" s="160">
        <v>1098</v>
      </c>
      <c r="I28" t="s">
        <v>598</v>
      </c>
      <c r="J28" s="160" t="s">
        <v>377</v>
      </c>
      <c r="K28" s="160">
        <v>4</v>
      </c>
      <c r="L28" s="160">
        <v>180</v>
      </c>
      <c r="M28" s="19">
        <v>5889.9508999999998</v>
      </c>
      <c r="S28" s="1297" t="n">
        <v>77.3611</v>
      </c>
      <c r="T28" s="1297" t="n">
        <v>18.8603</v>
      </c>
      <c r="U28" s="1294" t="n">
        <v>279.6877</v>
      </c>
      <c r="V28" s="1294" t="n">
        <v>21.0694</v>
      </c>
      <c r="W28" s="1296" t="n">
        <v>10.2674508439</v>
      </c>
      <c r="X28" s="1294" t="n">
        <v>2.759</v>
      </c>
      <c r="Y28" s="1294" t="n">
        <v>0.436</v>
      </c>
      <c r="Z28" s="1294" t="n">
        <v>4.68</v>
      </c>
      <c r="AA28" s="1294" t="n">
        <v>73.302</v>
      </c>
      <c r="AB28" s="1293" t="n">
        <v>1791.449</v>
      </c>
      <c r="AC28" s="1294" t="n">
        <v>3.78551</v>
      </c>
      <c r="AD28" s="1294" t="n">
        <v>5.19725</v>
      </c>
      <c r="AE28" s="1294" t="n">
        <v>66.0263</v>
      </c>
      <c r="AF28" s="1294" t="n">
        <v>1.48693</v>
      </c>
      <c r="AG28" s="1292" t="n">
        <v>1.477876135E8</v>
      </c>
      <c r="AH28" s="1295" t="n">
        <v>1.0859916</v>
      </c>
      <c r="AI28" s="1292" t="n">
        <v>400084.54751</v>
      </c>
      <c r="AJ28" s="1295" t="n">
        <v>0.3830591</v>
      </c>
      <c r="AK28" s="1294" t="n">
        <v>117.6426</v>
      </c>
      <c r="AL28" s="1292" t="s">
        <v>264</v>
      </c>
      <c r="AM28" s="1294" t="n">
        <v>62.22</v>
      </c>
    </row>
    <row r="29" spans="1:39">
      <c r="A29" t="s">
        <v>403</v>
      </c>
      <c r="B29" t="s">
        <v>1294</v>
      </c>
      <c r="C29" s="15">
        <v>0.35347222222222219</v>
      </c>
      <c r="E29" s="160">
        <v>300</v>
      </c>
      <c r="F29" s="160" t="s">
        <v>645</v>
      </c>
      <c r="G29" s="160">
        <v>1190</v>
      </c>
      <c r="H29" s="160">
        <v>1098</v>
      </c>
      <c r="I29" t="s">
        <v>852</v>
      </c>
      <c r="J29" s="160" t="s">
        <v>377</v>
      </c>
      <c r="K29" s="160">
        <v>4</v>
      </c>
      <c r="L29" s="160">
        <v>180</v>
      </c>
      <c r="M29" s="19">
        <v>5889.9508999999998</v>
      </c>
      <c r="S29" s="1297" t="n">
        <v>77.41741</v>
      </c>
      <c r="T29" s="1297" t="n">
        <v>18.85438</v>
      </c>
      <c r="U29" s="1294" t="n">
        <v>280.4874</v>
      </c>
      <c r="V29" s="1294" t="n">
        <v>19.6478</v>
      </c>
      <c r="W29" s="1296" t="n">
        <v>10.3844369362</v>
      </c>
      <c r="X29" s="1294" t="n">
        <v>2.946</v>
      </c>
      <c r="Y29" s="1294" t="n">
        <v>0.466</v>
      </c>
      <c r="Z29" s="1294" t="n">
        <v>4.68</v>
      </c>
      <c r="AA29" s="1294" t="n">
        <v>73.338</v>
      </c>
      <c r="AB29" s="1293" t="n">
        <v>1790.727</v>
      </c>
      <c r="AC29" s="1294" t="n">
        <v>3.77403</v>
      </c>
      <c r="AD29" s="1294" t="n">
        <v>5.20878</v>
      </c>
      <c r="AE29" s="1294" t="n">
        <v>65.96723</v>
      </c>
      <c r="AF29" s="1294" t="n">
        <v>1.48694</v>
      </c>
      <c r="AG29" s="1292" t="n">
        <v>1.477880695E8</v>
      </c>
      <c r="AH29" s="1295" t="n">
        <v>1.0856093</v>
      </c>
      <c r="AI29" s="1292" t="n">
        <v>400245.94144</v>
      </c>
      <c r="AJ29" s="1295" t="n">
        <v>0.3853638</v>
      </c>
      <c r="AK29" s="1294" t="n">
        <v>117.6898</v>
      </c>
      <c r="AL29" s="1292" t="s">
        <v>264</v>
      </c>
      <c r="AM29" s="1294" t="n">
        <v>62.1728</v>
      </c>
    </row>
    <row r="30" spans="1:39">
      <c r="A30" t="s">
        <v>715</v>
      </c>
      <c r="B30" t="s">
        <v>1295</v>
      </c>
      <c r="C30" s="15">
        <v>0.35833333333333334</v>
      </c>
      <c r="E30" s="160">
        <v>300</v>
      </c>
      <c r="F30" s="160" t="s">
        <v>645</v>
      </c>
      <c r="G30" s="160">
        <v>1190</v>
      </c>
      <c r="H30" s="160">
        <v>1098</v>
      </c>
      <c r="I30" s="606" t="s">
        <v>101</v>
      </c>
      <c r="J30" s="160" t="s">
        <v>377</v>
      </c>
      <c r="K30" s="160">
        <v>4</v>
      </c>
      <c r="L30" s="160">
        <v>180</v>
      </c>
      <c r="M30" s="19">
        <v>5889.9508999999998</v>
      </c>
      <c r="S30" s="1297" t="n">
        <v>77.47443</v>
      </c>
      <c r="T30" s="1297" t="n">
        <v>18.8484</v>
      </c>
      <c r="U30" s="1294" t="n">
        <v>281.2871</v>
      </c>
      <c r="V30" s="1294" t="n">
        <v>18.2305</v>
      </c>
      <c r="W30" s="1296" t="n">
        <v>10.5014230284</v>
      </c>
      <c r="X30" s="1294" t="n">
        <v>3.161</v>
      </c>
      <c r="Y30" s="1294" t="n">
        <v>0.5</v>
      </c>
      <c r="Z30" s="1294" t="n">
        <v>4.68</v>
      </c>
      <c r="AA30" s="1294" t="n">
        <v>73.375</v>
      </c>
      <c r="AB30" s="1293" t="n">
        <v>1790.001</v>
      </c>
      <c r="AC30" s="1294" t="n">
        <v>3.76322</v>
      </c>
      <c r="AD30" s="1294" t="n">
        <v>5.22042</v>
      </c>
      <c r="AE30" s="1294" t="n">
        <v>65.90816</v>
      </c>
      <c r="AF30" s="1294" t="n">
        <v>1.48694</v>
      </c>
      <c r="AG30" s="1292" t="n">
        <v>1.477885254E8</v>
      </c>
      <c r="AH30" s="1295" t="n">
        <v>1.0852263</v>
      </c>
      <c r="AI30" s="1292" t="n">
        <v>400408.23824</v>
      </c>
      <c r="AJ30" s="1295" t="n">
        <v>0.3873579</v>
      </c>
      <c r="AK30" s="1294" t="n">
        <v>117.7376</v>
      </c>
      <c r="AL30" s="1292" t="s">
        <v>264</v>
      </c>
      <c r="AM30" s="1294" t="n">
        <v>62.1249</v>
      </c>
    </row>
    <row r="31" spans="1:39">
      <c r="A31" t="s">
        <v>715</v>
      </c>
      <c r="B31" t="s">
        <v>1296</v>
      </c>
      <c r="C31" s="15">
        <v>0.36249999999999999</v>
      </c>
      <c r="E31" s="160">
        <v>300</v>
      </c>
      <c r="F31" s="160" t="s">
        <v>645</v>
      </c>
      <c r="G31" s="160">
        <v>1190</v>
      </c>
      <c r="H31" s="160">
        <v>1098</v>
      </c>
      <c r="I31" t="s">
        <v>853</v>
      </c>
      <c r="J31" s="160" t="s">
        <v>377</v>
      </c>
      <c r="K31" s="160">
        <v>4</v>
      </c>
      <c r="L31" s="160">
        <v>180</v>
      </c>
      <c r="M31" s="19">
        <v>5889.9508999999998</v>
      </c>
      <c r="S31" s="1297" t="n">
        <v>77.52385</v>
      </c>
      <c r="T31" s="1297" t="n">
        <v>18.84322</v>
      </c>
      <c r="U31" s="1294" t="n">
        <v>281.9732</v>
      </c>
      <c r="V31" s="1294" t="n">
        <v>17.0191</v>
      </c>
      <c r="W31" s="1296" t="n">
        <v>10.6016968218</v>
      </c>
      <c r="X31" s="1294" t="n">
        <v>3.372</v>
      </c>
      <c r="Y31" s="1294" t="n">
        <v>0.533</v>
      </c>
      <c r="Z31" s="1294" t="n">
        <v>4.68</v>
      </c>
      <c r="AA31" s="1294" t="n">
        <v>73.407</v>
      </c>
      <c r="AB31" s="1293" t="n">
        <v>1789.377</v>
      </c>
      <c r="AC31" s="1294" t="n">
        <v>3.75448</v>
      </c>
      <c r="AD31" s="1294" t="n">
        <v>5.23048</v>
      </c>
      <c r="AE31" s="1294" t="n">
        <v>65.85753</v>
      </c>
      <c r="AF31" s="1294" t="n">
        <v>1.48694</v>
      </c>
      <c r="AG31" s="1292" t="n">
        <v>1.47788916E8</v>
      </c>
      <c r="AH31" s="1295" t="n">
        <v>1.0848975</v>
      </c>
      <c r="AI31" s="1292" t="n">
        <v>400547.96927</v>
      </c>
      <c r="AJ31" s="1295" t="n">
        <v>0.3888188</v>
      </c>
      <c r="AK31" s="1294" t="n">
        <v>117.7792</v>
      </c>
      <c r="AL31" s="1292" t="s">
        <v>264</v>
      </c>
      <c r="AM31" s="1294" t="n">
        <v>62.0834</v>
      </c>
    </row>
    <row r="32" spans="1:39">
      <c r="A32" t="s">
        <v>1248</v>
      </c>
      <c r="B32" t="s">
        <v>1066</v>
      </c>
      <c r="C32" s="15">
        <v>0.36944444444444446</v>
      </c>
      <c r="E32" s="160">
        <v>300</v>
      </c>
      <c r="F32" s="160" t="s">
        <v>645</v>
      </c>
      <c r="G32" s="160">
        <v>1190</v>
      </c>
      <c r="H32" s="160">
        <v>1098</v>
      </c>
      <c r="I32" t="s">
        <v>1251</v>
      </c>
      <c r="J32" s="160" t="s">
        <v>377</v>
      </c>
      <c r="K32" s="160">
        <v>4</v>
      </c>
      <c r="L32" s="160">
        <v>180</v>
      </c>
      <c r="M32" s="19">
        <v>5889.9508999999998</v>
      </c>
      <c r="N32" t="s">
        <v>232</v>
      </c>
    </row>
    <row r="33" spans="1:16">
      <c r="A33" t="s">
        <v>990</v>
      </c>
      <c r="B33" t="s">
        <v>329</v>
      </c>
      <c r="C33" s="15">
        <v>0.38194444444444442</v>
      </c>
      <c r="D33" s="15">
        <v>0</v>
      </c>
      <c r="E33" s="160">
        <v>10</v>
      </c>
      <c r="F33" s="160" t="s">
        <v>645</v>
      </c>
      <c r="G33" s="160">
        <v>1190</v>
      </c>
      <c r="H33" s="160">
        <v>1098</v>
      </c>
      <c r="I33" s="35" t="s">
        <v>305</v>
      </c>
      <c r="J33" s="160" t="s">
        <v>376</v>
      </c>
      <c r="K33" s="160">
        <v>4</v>
      </c>
      <c r="L33" s="160">
        <v>180</v>
      </c>
      <c r="M33" s="19">
        <v>5889.9508999999998</v>
      </c>
      <c r="O33" s="159">
        <v>266.60000000000002</v>
      </c>
      <c r="P33" s="159">
        <v>269</v>
      </c>
    </row>
    <row r="34" spans="1:16">
      <c r="A34" t="s">
        <v>727</v>
      </c>
      <c r="B34" t="s">
        <v>828</v>
      </c>
      <c r="C34" s="15">
        <v>0.38472222222222219</v>
      </c>
      <c r="D34" s="15">
        <v>0</v>
      </c>
      <c r="E34" s="160">
        <v>30</v>
      </c>
      <c r="F34" s="160" t="s">
        <v>645</v>
      </c>
      <c r="G34" s="160">
        <v>1190</v>
      </c>
      <c r="H34" s="160">
        <v>995</v>
      </c>
      <c r="I34" s="35" t="s">
        <v>306</v>
      </c>
      <c r="J34" s="160" t="s">
        <v>376</v>
      </c>
      <c r="K34" s="160">
        <v>4</v>
      </c>
      <c r="L34" s="160">
        <v>180</v>
      </c>
      <c r="M34" s="8">
        <v>5891.451</v>
      </c>
      <c r="N34" s="2" t="s">
        <v>235</v>
      </c>
      <c r="O34" s="159">
        <v>266.60000000000002</v>
      </c>
      <c r="P34" s="159">
        <v>269.3</v>
      </c>
    </row>
    <row r="35" spans="1:16" ht="24">
      <c r="A35" t="s">
        <v>727</v>
      </c>
      <c r="B35" t="s">
        <v>829</v>
      </c>
      <c r="C35" s="15">
        <v>0.38680555555555557</v>
      </c>
      <c r="D35" s="15">
        <v>0</v>
      </c>
      <c r="E35" s="160">
        <v>30</v>
      </c>
      <c r="F35" s="160" t="s">
        <v>645</v>
      </c>
      <c r="G35" s="160">
        <v>1070</v>
      </c>
      <c r="H35" s="160">
        <v>875</v>
      </c>
      <c r="I35" s="35" t="s">
        <v>412</v>
      </c>
      <c r="J35" s="160" t="s">
        <v>376</v>
      </c>
      <c r="K35" s="160">
        <v>4</v>
      </c>
      <c r="L35" s="160">
        <v>180</v>
      </c>
      <c r="M35" s="8">
        <v>5891.451</v>
      </c>
      <c r="N35" s="2" t="s">
        <v>233</v>
      </c>
      <c r="O35" s="159">
        <v>266.60000000000002</v>
      </c>
      <c r="P35" s="159">
        <v>269.39999999999998</v>
      </c>
    </row>
    <row r="38" spans="1:16">
      <c r="B38" s="3" t="s">
        <v>1012</v>
      </c>
      <c r="C38" s="147" t="s">
        <v>1013</v>
      </c>
      <c r="D38" s="84">
        <v>5888.5839999999998</v>
      </c>
      <c r="E38" s="149"/>
      <c r="F38" s="84" t="s">
        <v>1014</v>
      </c>
      <c r="G38" s="84" t="s">
        <v>1015</v>
      </c>
      <c r="H38" s="84" t="s">
        <v>1016</v>
      </c>
      <c r="I38" s="22" t="s">
        <v>1018</v>
      </c>
      <c r="J38" s="84" t="s">
        <v>1019</v>
      </c>
      <c r="K38" s="84" t="s">
        <v>1020</v>
      </c>
      <c r="L38" s="160"/>
    </row>
    <row r="39" spans="1:16">
      <c r="B39" s="2"/>
      <c r="C39" s="147" t="s">
        <v>1017</v>
      </c>
      <c r="D39" s="84">
        <v>5889.9508999999998</v>
      </c>
      <c r="E39" s="149"/>
      <c r="F39" s="84" t="s">
        <v>874</v>
      </c>
      <c r="G39" s="84" t="s">
        <v>875</v>
      </c>
      <c r="H39" s="84" t="s">
        <v>876</v>
      </c>
      <c r="I39" s="22" t="s">
        <v>1203</v>
      </c>
      <c r="J39" s="84" t="s">
        <v>1204</v>
      </c>
      <c r="K39" s="84" t="s">
        <v>700</v>
      </c>
      <c r="L39" s="160"/>
    </row>
    <row r="40" spans="1:16">
      <c r="B40" s="2"/>
      <c r="C40" s="147" t="s">
        <v>701</v>
      </c>
      <c r="D40" s="84">
        <v>5891.451</v>
      </c>
      <c r="E40" s="149"/>
      <c r="F40" s="84" t="s">
        <v>702</v>
      </c>
      <c r="G40" s="84" t="s">
        <v>703</v>
      </c>
      <c r="H40" s="84" t="s">
        <v>704</v>
      </c>
      <c r="I40" s="22" t="s">
        <v>384</v>
      </c>
      <c r="J40" s="84" t="s">
        <v>695</v>
      </c>
      <c r="K40" s="84" t="s">
        <v>478</v>
      </c>
      <c r="L40" s="160"/>
    </row>
    <row r="41" spans="1:16">
      <c r="B41" s="2"/>
      <c r="C41" s="147" t="s">
        <v>696</v>
      </c>
      <c r="D41" s="155">
        <v>7647.38</v>
      </c>
      <c r="E41" s="149"/>
      <c r="F41" s="84" t="s">
        <v>1188</v>
      </c>
      <c r="G41" s="84" t="s">
        <v>1201</v>
      </c>
      <c r="H41" s="84" t="s">
        <v>1202</v>
      </c>
      <c r="I41" s="22" t="s">
        <v>697</v>
      </c>
      <c r="J41" s="84" t="s">
        <v>698</v>
      </c>
      <c r="K41" s="84" t="s">
        <v>699</v>
      </c>
      <c r="L41" s="160"/>
    </row>
    <row r="42" spans="1:16">
      <c r="B42" s="2"/>
      <c r="C42" s="147" t="s">
        <v>538</v>
      </c>
      <c r="D42" s="84">
        <v>7698.9647000000004</v>
      </c>
      <c r="E42" s="149"/>
      <c r="F42" s="84" t="s">
        <v>539</v>
      </c>
      <c r="G42" s="84" t="s">
        <v>540</v>
      </c>
      <c r="H42" s="84" t="s">
        <v>541</v>
      </c>
      <c r="I42" s="22" t="s">
        <v>542</v>
      </c>
      <c r="J42" s="84" t="s">
        <v>543</v>
      </c>
      <c r="K42" s="84" t="s">
        <v>544</v>
      </c>
      <c r="L42" s="160"/>
    </row>
    <row r="43" spans="1:16">
      <c r="B43" s="2"/>
      <c r="C43" s="147"/>
      <c r="D43" s="84"/>
      <c r="E43" s="149"/>
      <c r="F43" s="84"/>
      <c r="J43" s="160"/>
      <c r="K43" s="160"/>
      <c r="L43" s="160"/>
    </row>
    <row r="44" spans="1:16">
      <c r="B44" s="2"/>
      <c r="C44" s="147" t="s">
        <v>1211</v>
      </c>
      <c r="D44" s="631" t="s">
        <v>1206</v>
      </c>
      <c r="E44" s="631"/>
      <c r="F44" s="84" t="s">
        <v>545</v>
      </c>
      <c r="I44" s="157" t="s">
        <v>1195</v>
      </c>
      <c r="J44" s="623" t="s">
        <v>1196</v>
      </c>
      <c r="K44" s="623"/>
      <c r="L44" s="148" t="s">
        <v>1197</v>
      </c>
    </row>
    <row r="45" spans="1:16">
      <c r="B45" s="2"/>
      <c r="C45" s="147" t="s">
        <v>1212</v>
      </c>
      <c r="D45" s="631" t="s">
        <v>1207</v>
      </c>
      <c r="E45" s="631"/>
      <c r="F45" s="19"/>
      <c r="J45" s="623" t="s">
        <v>479</v>
      </c>
      <c r="K45" s="623"/>
      <c r="L45" s="148" t="s">
        <v>1199</v>
      </c>
    </row>
    <row r="46" spans="1:16">
      <c r="B46" s="2"/>
      <c r="C46" s="147" t="s">
        <v>1213</v>
      </c>
      <c r="D46" s="631" t="s">
        <v>1208</v>
      </c>
      <c r="E46" s="631"/>
      <c r="F46" s="19"/>
      <c r="J46" s="160"/>
      <c r="K46" s="160"/>
      <c r="L46" s="160"/>
    </row>
    <row r="47" spans="1:16">
      <c r="B47" s="2"/>
      <c r="C47" s="147" t="s">
        <v>1214</v>
      </c>
      <c r="D47" s="631" t="s">
        <v>1194</v>
      </c>
      <c r="E47" s="631"/>
      <c r="F47" s="19"/>
      <c r="I47" s="160"/>
      <c r="J47" s="160"/>
      <c r="K47" s="160"/>
      <c r="L47" s="160"/>
    </row>
    <row r="48" spans="1:16">
      <c r="B48" s="2"/>
      <c r="C48" s="85"/>
      <c r="E48" s="15"/>
      <c r="F48" s="19"/>
      <c r="I48" s="160"/>
      <c r="J48" s="160"/>
      <c r="K48" s="160"/>
      <c r="L48" s="160"/>
    </row>
    <row r="49" spans="2:12">
      <c r="B49" s="2"/>
      <c r="C49" s="28" t="s">
        <v>859</v>
      </c>
      <c r="D49" s="158">
        <v>1</v>
      </c>
      <c r="E49" s="632" t="s">
        <v>1286</v>
      </c>
      <c r="F49" s="632"/>
      <c r="G49" s="632"/>
      <c r="I49" s="160"/>
      <c r="J49" s="160"/>
      <c r="K49" s="160"/>
      <c r="L49" s="160"/>
    </row>
    <row r="50" spans="2:12">
      <c r="B50" s="2"/>
      <c r="C50" s="19"/>
      <c r="D50" s="28"/>
      <c r="E50" s="633" t="s">
        <v>925</v>
      </c>
      <c r="F50" s="634"/>
      <c r="G50" s="634"/>
      <c r="I50" s="160"/>
      <c r="J50" s="160"/>
      <c r="K50" s="160"/>
      <c r="L50" s="160"/>
    </row>
    <row r="51" spans="2:12">
      <c r="B51" s="2"/>
      <c r="C51" s="85"/>
      <c r="D51" s="28">
        <v>2</v>
      </c>
      <c r="E51" s="632" t="s">
        <v>926</v>
      </c>
      <c r="F51" s="632"/>
      <c r="G51" s="632"/>
      <c r="I51" s="160"/>
      <c r="J51" s="160"/>
      <c r="K51" s="160"/>
      <c r="L51" s="160"/>
    </row>
    <row r="52" spans="2:12">
      <c r="B52" s="2"/>
      <c r="C52" s="85"/>
      <c r="D52" s="28"/>
      <c r="E52" s="633" t="s">
        <v>927</v>
      </c>
      <c r="F52" s="634"/>
      <c r="G52" s="634"/>
      <c r="I52" s="160"/>
      <c r="J52" s="160"/>
      <c r="K52" s="160"/>
      <c r="L52" s="160"/>
    </row>
    <row r="53" spans="2:12">
      <c r="B53" s="2"/>
      <c r="D53" s="158">
        <v>3</v>
      </c>
      <c r="E53" s="623" t="s">
        <v>928</v>
      </c>
      <c r="F53" s="623"/>
      <c r="G53" s="623"/>
      <c r="I53" s="160"/>
      <c r="J53" s="160"/>
      <c r="K53" s="160"/>
      <c r="L53" s="160"/>
    </row>
    <row r="54" spans="2:12">
      <c r="B54" s="2"/>
      <c r="D54" s="158"/>
      <c r="E54" s="629" t="s">
        <v>929</v>
      </c>
      <c r="F54" s="629"/>
      <c r="G54" s="629"/>
      <c r="I54" s="160"/>
      <c r="J54" s="160"/>
      <c r="K54" s="160"/>
      <c r="L54" s="160"/>
    </row>
    <row r="55" spans="2:12">
      <c r="B55" s="2"/>
      <c r="D55" s="158">
        <v>4</v>
      </c>
      <c r="E55" s="623" t="s">
        <v>1289</v>
      </c>
      <c r="F55" s="623"/>
      <c r="G55" s="623"/>
      <c r="I55" s="160"/>
      <c r="J55" s="160"/>
      <c r="K55" s="160"/>
      <c r="L55" s="160"/>
    </row>
    <row r="56" spans="2:12">
      <c r="B56" s="2"/>
      <c r="E56" s="629" t="s">
        <v>1290</v>
      </c>
      <c r="F56" s="629"/>
      <c r="G56" s="629"/>
      <c r="I56" s="160"/>
      <c r="J56" s="160"/>
      <c r="K56" s="160"/>
      <c r="L56" s="160"/>
    </row>
  </sheetData>
  <mergeCells count="32">
    <mergeCell ref="AC12:AD12"/>
    <mergeCell ref="AE12:AF12"/>
    <mergeCell ref="A1:H1"/>
    <mergeCell ref="A3:E3"/>
    <mergeCell ref="F3:I3"/>
    <mergeCell ref="F4:I4"/>
    <mergeCell ref="A5:E5"/>
    <mergeCell ref="F5:I5"/>
    <mergeCell ref="D46:E46"/>
    <mergeCell ref="Q12:R12"/>
    <mergeCell ref="F6:I6"/>
    <mergeCell ref="F7:I7"/>
    <mergeCell ref="F8:I8"/>
    <mergeCell ref="F9:I9"/>
    <mergeCell ref="G12:H12"/>
    <mergeCell ref="O12:P12"/>
    <mergeCell ref="E53:G53"/>
    <mergeCell ref="E54:G54"/>
    <mergeCell ref="E55:G55"/>
    <mergeCell ref="E56:G56"/>
    <mergeCell ref="K3:N3"/>
    <mergeCell ref="K4:P4"/>
    <mergeCell ref="K5:P5"/>
    <mergeCell ref="D47:E47"/>
    <mergeCell ref="E49:G49"/>
    <mergeCell ref="E50:G50"/>
    <mergeCell ref="E51:G51"/>
    <mergeCell ref="E52:G52"/>
    <mergeCell ref="D44:E44"/>
    <mergeCell ref="J44:K44"/>
    <mergeCell ref="D45:E45"/>
    <mergeCell ref="J45:K4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7"/>
  <sheetViews>
    <sheetView topLeftCell="A23" workbookViewId="0">
      <selection activeCell="I44" sqref="I44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578" width="10.6640625" collapsed="true"/>
    <col min="4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6" customWidth="true" width="9.6640625" collapsed="true"/>
    <col min="17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.75" customHeight="1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O1" s="75"/>
      <c r="P1" s="16"/>
      <c r="Q1" s="100"/>
      <c r="R1" s="100"/>
    </row>
    <row r="2" spans="1:39" ht="1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0"/>
      <c r="P3" s="160"/>
      <c r="Q3" s="100"/>
      <c r="R3" s="100"/>
    </row>
    <row r="4" spans="1:39">
      <c r="A4" s="3" t="s">
        <v>485</v>
      </c>
      <c r="B4" s="3"/>
      <c r="C4" s="577"/>
      <c r="D4" s="43"/>
      <c r="E4" s="135"/>
      <c r="F4" s="621" t="s">
        <v>439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330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135" t="s">
        <v>1212</v>
      </c>
      <c r="C6" s="577" t="s">
        <v>1213</v>
      </c>
      <c r="D6" s="43" t="s">
        <v>1214</v>
      </c>
      <c r="E6" s="135"/>
      <c r="F6" s="624" t="s">
        <v>186</v>
      </c>
      <c r="G6" s="624"/>
      <c r="H6" s="624"/>
      <c r="I6" s="624"/>
      <c r="J6" s="26"/>
      <c r="N6" s="75"/>
      <c r="O6" s="16"/>
      <c r="P6" s="16"/>
      <c r="Q6" s="100"/>
      <c r="R6" s="100"/>
    </row>
    <row r="7" spans="1:39">
      <c r="A7" s="67" t="s">
        <v>1165</v>
      </c>
      <c r="B7" s="135" t="s">
        <v>1179</v>
      </c>
      <c r="C7" s="577" t="s">
        <v>1180</v>
      </c>
      <c r="D7" s="43" t="s">
        <v>1181</v>
      </c>
      <c r="E7" s="135"/>
      <c r="F7" s="624" t="s">
        <v>331</v>
      </c>
      <c r="G7" s="624"/>
      <c r="H7" s="624"/>
      <c r="I7" s="624"/>
      <c r="J7" s="26"/>
      <c r="N7" s="75"/>
      <c r="O7" s="16"/>
      <c r="P7" s="16"/>
      <c r="Q7" s="100"/>
      <c r="R7" s="100"/>
    </row>
    <row r="8" spans="1:39" ht="12.75" customHeight="1">
      <c r="A8" s="67" t="s">
        <v>1183</v>
      </c>
      <c r="B8" s="67" t="s">
        <v>1184</v>
      </c>
      <c r="C8" s="577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7"/>
      <c r="L8" s="7"/>
      <c r="N8" s="75"/>
      <c r="O8" s="16"/>
      <c r="P8" s="16"/>
      <c r="Q8" s="100"/>
      <c r="R8" s="100"/>
    </row>
    <row r="9" spans="1:39">
      <c r="A9" s="67"/>
      <c r="B9" s="67"/>
      <c r="C9" s="577"/>
      <c r="D9" s="43"/>
      <c r="E9" s="8"/>
      <c r="F9" s="621" t="s">
        <v>1182</v>
      </c>
      <c r="G9" s="621"/>
      <c r="H9" s="621"/>
      <c r="I9" s="621"/>
      <c r="J9" s="7"/>
      <c r="K9" s="7"/>
      <c r="L9" s="7"/>
      <c r="N9" s="75"/>
      <c r="O9" s="16"/>
      <c r="P9" s="16"/>
      <c r="Q9" s="100"/>
      <c r="R9" s="100"/>
    </row>
    <row r="10" spans="1:39" s="571" customFormat="1">
      <c r="A10" s="3"/>
      <c r="B10" s="3"/>
      <c r="C10" s="577"/>
      <c r="D10" s="148"/>
      <c r="E10" s="19"/>
      <c r="F10" s="570"/>
      <c r="G10" s="570"/>
      <c r="H10" s="570"/>
      <c r="I10" s="44"/>
      <c r="J10" s="569"/>
      <c r="K10" s="569"/>
      <c r="L10" s="569"/>
      <c r="N10" s="75"/>
      <c r="O10" s="567"/>
      <c r="P10" s="567"/>
      <c r="Q10" s="117"/>
      <c r="R10" s="117"/>
      <c r="AG10" s="563"/>
    </row>
    <row r="11" spans="1:39">
      <c r="A11" s="3"/>
      <c r="B11" s="3"/>
      <c r="C11" s="577"/>
      <c r="D11" s="43"/>
      <c r="E11" s="8"/>
      <c r="F11" s="134"/>
      <c r="G11" s="16"/>
      <c r="H11" s="16"/>
      <c r="I11" s="44"/>
      <c r="J11" s="133"/>
      <c r="K11" s="133"/>
      <c r="L11" s="133"/>
      <c r="N11" s="75"/>
      <c r="O11" s="16"/>
      <c r="P11" s="16"/>
      <c r="Q11" s="100"/>
      <c r="R11" s="100"/>
    </row>
    <row r="12" spans="1:39" s="560" customFormat="1">
      <c r="A12" s="3"/>
      <c r="B12" s="3"/>
      <c r="C12" s="577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6.1111111111111116E-2</v>
      </c>
      <c r="D14" s="15">
        <v>0</v>
      </c>
      <c r="E14" s="160">
        <v>10</v>
      </c>
      <c r="F14" s="160" t="s">
        <v>645</v>
      </c>
      <c r="G14">
        <v>1190</v>
      </c>
      <c r="H14">
        <v>1098</v>
      </c>
      <c r="I14" s="35" t="s">
        <v>305</v>
      </c>
      <c r="J14" s="160" t="s">
        <v>376</v>
      </c>
      <c r="K14" s="160">
        <v>4</v>
      </c>
      <c r="L14" s="160">
        <v>180</v>
      </c>
      <c r="M14" s="19">
        <v>5889.9508999999998</v>
      </c>
      <c r="N14" t="s">
        <v>1049</v>
      </c>
      <c r="O14">
        <v>266.60000000000002</v>
      </c>
      <c r="P14">
        <v>268.8</v>
      </c>
    </row>
    <row r="15" spans="1:39">
      <c r="A15" t="s">
        <v>727</v>
      </c>
      <c r="B15" t="s">
        <v>991</v>
      </c>
      <c r="C15" s="15">
        <v>8.0555555555555561E-2</v>
      </c>
      <c r="D15" s="15">
        <v>0</v>
      </c>
      <c r="E15" s="160">
        <v>30</v>
      </c>
      <c r="F15" s="160" t="s">
        <v>645</v>
      </c>
      <c r="G15">
        <v>1190</v>
      </c>
      <c r="H15">
        <v>995</v>
      </c>
      <c r="I15" s="35" t="s">
        <v>306</v>
      </c>
      <c r="J15" s="160" t="s">
        <v>376</v>
      </c>
      <c r="K15" s="160">
        <v>4</v>
      </c>
      <c r="L15" s="160">
        <v>180</v>
      </c>
      <c r="M15" s="8">
        <v>5891.451</v>
      </c>
      <c r="O15">
        <v>266.5</v>
      </c>
      <c r="P15">
        <v>269</v>
      </c>
    </row>
    <row r="16" spans="1:39">
      <c r="A16" s="45" t="s">
        <v>395</v>
      </c>
      <c r="B16" s="45" t="s">
        <v>1096</v>
      </c>
      <c r="C16" s="15">
        <v>8.5416666666666655E-2</v>
      </c>
      <c r="D16" s="15">
        <v>0</v>
      </c>
      <c r="E16" s="160">
        <v>30</v>
      </c>
      <c r="F16" s="160" t="s">
        <v>645</v>
      </c>
      <c r="G16">
        <v>1070</v>
      </c>
      <c r="H16">
        <v>875</v>
      </c>
      <c r="I16" s="35" t="s">
        <v>412</v>
      </c>
      <c r="J16" s="160" t="s">
        <v>376</v>
      </c>
      <c r="K16" s="160">
        <v>4</v>
      </c>
      <c r="L16" s="160">
        <v>180</v>
      </c>
      <c r="M16" s="8">
        <v>5891.451</v>
      </c>
      <c r="N16" t="s">
        <v>502</v>
      </c>
      <c r="O16">
        <v>266.39999999999998</v>
      </c>
      <c r="P16">
        <v>269.10000000000002</v>
      </c>
    </row>
    <row r="17" spans="1:39">
      <c r="A17" t="s">
        <v>728</v>
      </c>
      <c r="B17" t="s">
        <v>1097</v>
      </c>
      <c r="C17" s="15">
        <v>9.5833333333333326E-2</v>
      </c>
      <c r="D17" s="15">
        <v>0</v>
      </c>
      <c r="E17" s="160">
        <v>30</v>
      </c>
      <c r="F17" s="160" t="s">
        <v>1292</v>
      </c>
      <c r="G17">
        <v>880</v>
      </c>
      <c r="H17">
        <v>862</v>
      </c>
      <c r="I17" s="35" t="s">
        <v>306</v>
      </c>
      <c r="J17" s="160" t="s">
        <v>376</v>
      </c>
      <c r="K17" s="160">
        <v>4</v>
      </c>
      <c r="L17" s="160">
        <v>180</v>
      </c>
      <c r="M17" s="153">
        <v>7647.38</v>
      </c>
      <c r="N17" t="s">
        <v>993</v>
      </c>
      <c r="O17">
        <v>265.5</v>
      </c>
      <c r="P17">
        <v>269.5</v>
      </c>
    </row>
    <row r="18" spans="1:39" s="35" customFormat="1" ht="24">
      <c r="A18" s="35" t="s">
        <v>1218</v>
      </c>
      <c r="B18" s="35" t="s">
        <v>994</v>
      </c>
      <c r="C18" s="15">
        <v>0.1111111111111111</v>
      </c>
      <c r="D18" s="160"/>
      <c r="E18" s="160">
        <v>30</v>
      </c>
      <c r="F18" s="160" t="s">
        <v>1293</v>
      </c>
      <c r="G18" s="35">
        <v>870</v>
      </c>
      <c r="H18" s="35">
        <v>778</v>
      </c>
      <c r="I18" s="35" t="s">
        <v>860</v>
      </c>
      <c r="J18" s="160" t="s">
        <v>377</v>
      </c>
      <c r="K18" s="160">
        <v>4</v>
      </c>
      <c r="L18" s="160">
        <v>180</v>
      </c>
      <c r="M18" s="19">
        <v>7698.9647000000004</v>
      </c>
      <c r="N18" s="25" t="s">
        <v>236</v>
      </c>
      <c r="S18" s="1307" t="n">
        <v>88.03066</v>
      </c>
      <c r="T18" s="1307" t="n">
        <v>18.99286</v>
      </c>
      <c r="U18" s="1304" t="n">
        <v>121.411</v>
      </c>
      <c r="V18" s="1304" t="n">
        <v>68.0314</v>
      </c>
      <c r="W18" s="1306" t="n">
        <v>4.5674181371</v>
      </c>
      <c r="X18" s="1304" t="n">
        <v>1.078</v>
      </c>
      <c r="Y18" s="1304" t="n">
        <v>0.17</v>
      </c>
      <c r="Z18" s="1304" t="n">
        <v>4.51</v>
      </c>
      <c r="AA18" s="1304" t="n">
        <v>80.129</v>
      </c>
      <c r="AB18" s="1303" t="n">
        <v>1799.385</v>
      </c>
      <c r="AC18" s="1304" t="n">
        <v>3.8879</v>
      </c>
      <c r="AD18" s="1304" t="n">
        <v>5.74753</v>
      </c>
      <c r="AE18" s="1304" t="n">
        <v>56.78733</v>
      </c>
      <c r="AF18" s="1304" t="n">
        <v>1.48697</v>
      </c>
      <c r="AG18" s="1302" t="n">
        <v>1.478568288E8</v>
      </c>
      <c r="AH18" s="1305" t="n">
        <v>1.0184807</v>
      </c>
      <c r="AI18" s="1302" t="n">
        <v>398320.13181</v>
      </c>
      <c r="AJ18" s="1305" t="n">
        <v>-0.0985097</v>
      </c>
      <c r="AK18" s="1304" t="n">
        <v>126.935</v>
      </c>
      <c r="AL18" s="1302" t="s">
        <v>264</v>
      </c>
      <c r="AM18" s="1304" t="n">
        <v>52.9415</v>
      </c>
    </row>
    <row r="19" spans="1:39">
      <c r="A19" t="s">
        <v>729</v>
      </c>
      <c r="B19" t="s">
        <v>996</v>
      </c>
      <c r="C19" s="15">
        <v>0.11388888888888889</v>
      </c>
      <c r="E19">
        <v>300</v>
      </c>
      <c r="F19" s="160" t="s">
        <v>1293</v>
      </c>
      <c r="G19">
        <v>870</v>
      </c>
      <c r="H19">
        <v>778</v>
      </c>
      <c r="I19" t="s">
        <v>597</v>
      </c>
      <c r="J19" s="160" t="s">
        <v>377</v>
      </c>
      <c r="K19" s="160">
        <v>4</v>
      </c>
      <c r="L19" s="160">
        <v>180</v>
      </c>
      <c r="M19" s="19">
        <v>7698.9647000000004</v>
      </c>
      <c r="S19" s="1307" t="n">
        <v>88.0687</v>
      </c>
      <c r="T19" s="1307" t="n">
        <v>18.99333</v>
      </c>
      <c r="U19" s="1304" t="n">
        <v>124.3411</v>
      </c>
      <c r="V19" s="1304" t="n">
        <v>69.2552</v>
      </c>
      <c r="W19" s="1306" t="n">
        <v>4.6844042293</v>
      </c>
      <c r="X19" s="1304" t="n">
        <v>1.069</v>
      </c>
      <c r="Y19" s="1304" t="n">
        <v>0.169</v>
      </c>
      <c r="Z19" s="1304" t="n">
        <v>4.51</v>
      </c>
      <c r="AA19" s="1304" t="n">
        <v>80.151</v>
      </c>
      <c r="AB19" s="1303" t="n">
        <v>1799.562</v>
      </c>
      <c r="AC19" s="1304" t="n">
        <v>3.85999</v>
      </c>
      <c r="AD19" s="1304" t="n">
        <v>5.74809</v>
      </c>
      <c r="AE19" s="1304" t="n">
        <v>56.72828</v>
      </c>
      <c r="AF19" s="1304" t="n">
        <v>1.48697</v>
      </c>
      <c r="AG19" s="1302" t="n">
        <v>1.478572564E8</v>
      </c>
      <c r="AH19" s="1305" t="n">
        <v>1.0180011</v>
      </c>
      <c r="AI19" s="1302" t="n">
        <v>398280.88531</v>
      </c>
      <c r="AJ19" s="1305" t="n">
        <v>-0.0883459</v>
      </c>
      <c r="AK19" s="1304" t="n">
        <v>126.966</v>
      </c>
      <c r="AL19" s="1302" t="s">
        <v>264</v>
      </c>
      <c r="AM19" s="1304" t="n">
        <v>52.9106</v>
      </c>
    </row>
    <row r="20" spans="1:39">
      <c r="A20" t="s">
        <v>327</v>
      </c>
      <c r="B20" t="s">
        <v>1166</v>
      </c>
      <c r="C20" s="15">
        <v>0.1277777777777778</v>
      </c>
      <c r="E20">
        <v>300</v>
      </c>
      <c r="F20" s="160" t="s">
        <v>1293</v>
      </c>
      <c r="G20">
        <v>870</v>
      </c>
      <c r="H20">
        <v>778</v>
      </c>
      <c r="I20" t="s">
        <v>598</v>
      </c>
      <c r="J20" s="160" t="s">
        <v>377</v>
      </c>
      <c r="K20" s="160">
        <v>4</v>
      </c>
      <c r="L20" s="160">
        <v>180</v>
      </c>
      <c r="M20" s="19">
        <v>7698.9647000000004</v>
      </c>
      <c r="S20" s="1307" t="n">
        <v>88.1762</v>
      </c>
      <c r="T20" s="1307" t="n">
        <v>18.99338</v>
      </c>
      <c r="U20" s="1304" t="n">
        <v>134.572</v>
      </c>
      <c r="V20" s="1304" t="n">
        <v>72.4765</v>
      </c>
      <c r="W20" s="1306" t="n">
        <v>5.0186502069</v>
      </c>
      <c r="X20" s="1304" t="n">
        <v>1.048</v>
      </c>
      <c r="Y20" s="1304" t="n">
        <v>0.166</v>
      </c>
      <c r="Z20" s="1304" t="n">
        <v>4.51</v>
      </c>
      <c r="AA20" s="1304" t="n">
        <v>80.211</v>
      </c>
      <c r="AB20" s="1303" t="n">
        <v>1799.961</v>
      </c>
      <c r="AC20" s="1304" t="n">
        <v>3.77908</v>
      </c>
      <c r="AD20" s="1304" t="n">
        <v>5.75091</v>
      </c>
      <c r="AE20" s="1304" t="n">
        <v>56.55956</v>
      </c>
      <c r="AF20" s="1304" t="n">
        <v>1.48696</v>
      </c>
      <c r="AG20" s="1302" t="n">
        <v>1.478584772E8</v>
      </c>
      <c r="AH20" s="1305" t="n">
        <v>1.0166275</v>
      </c>
      <c r="AI20" s="1302" t="n">
        <v>398192.53115</v>
      </c>
      <c r="AJ20" s="1305" t="n">
        <v>-0.0587795</v>
      </c>
      <c r="AK20" s="1304" t="n">
        <v>127.0533</v>
      </c>
      <c r="AL20" s="1302" t="s">
        <v>264</v>
      </c>
      <c r="AM20" s="1304" t="n">
        <v>52.8234</v>
      </c>
    </row>
    <row r="21" spans="1:39">
      <c r="A21" t="s">
        <v>730</v>
      </c>
      <c r="B21" t="s">
        <v>924</v>
      </c>
      <c r="C21" s="15">
        <v>0.13333333333333333</v>
      </c>
      <c r="E21">
        <v>300</v>
      </c>
      <c r="F21" s="160" t="s">
        <v>1293</v>
      </c>
      <c r="G21">
        <v>870</v>
      </c>
      <c r="H21">
        <v>778</v>
      </c>
      <c r="I21" t="s">
        <v>597</v>
      </c>
      <c r="J21" s="160" t="s">
        <v>377</v>
      </c>
      <c r="K21" s="160">
        <v>4</v>
      </c>
      <c r="L21" s="160">
        <v>180</v>
      </c>
      <c r="M21" s="19">
        <v>7698.9647000000004</v>
      </c>
      <c r="S21" s="1307" t="n">
        <v>88.21878</v>
      </c>
      <c r="T21" s="1307" t="n">
        <v>18.99285</v>
      </c>
      <c r="U21" s="1304" t="n">
        <v>139.6141</v>
      </c>
      <c r="V21" s="1304" t="n">
        <v>73.6105</v>
      </c>
      <c r="W21" s="1306" t="n">
        <v>5.1523485979</v>
      </c>
      <c r="X21" s="1304" t="n">
        <v>1.042</v>
      </c>
      <c r="Y21" s="1304" t="n">
        <v>0.165</v>
      </c>
      <c r="Z21" s="1304" t="n">
        <v>4.51</v>
      </c>
      <c r="AA21" s="1304" t="n">
        <v>80.235</v>
      </c>
      <c r="AB21" s="1303" t="n">
        <v>1800.076</v>
      </c>
      <c r="AC21" s="1304" t="n">
        <v>3.7463</v>
      </c>
      <c r="AD21" s="1304" t="n">
        <v>5.75256</v>
      </c>
      <c r="AE21" s="1304" t="n">
        <v>56.49207</v>
      </c>
      <c r="AF21" s="1304" t="n">
        <v>1.48695</v>
      </c>
      <c r="AG21" s="1302" t="n">
        <v>1.47858965E8</v>
      </c>
      <c r="AH21" s="1305" t="n">
        <v>1.0160767</v>
      </c>
      <c r="AI21" s="1302" t="n">
        <v>398167.19366</v>
      </c>
      <c r="AJ21" s="1305" t="n">
        <v>-0.04677</v>
      </c>
      <c r="AK21" s="1304" t="n">
        <v>127.0878</v>
      </c>
      <c r="AL21" s="1302" t="s">
        <v>264</v>
      </c>
      <c r="AM21" s="1304" t="n">
        <v>52.789</v>
      </c>
    </row>
    <row r="22" spans="1:39">
      <c r="A22" t="s">
        <v>457</v>
      </c>
      <c r="B22" t="s">
        <v>794</v>
      </c>
      <c r="C22" s="15">
        <v>0.1388888888888889</v>
      </c>
      <c r="E22">
        <v>300</v>
      </c>
      <c r="F22" s="160" t="s">
        <v>1293</v>
      </c>
      <c r="G22">
        <v>870</v>
      </c>
      <c r="H22">
        <v>778</v>
      </c>
      <c r="I22" t="s">
        <v>598</v>
      </c>
      <c r="J22" s="160" t="s">
        <v>377</v>
      </c>
      <c r="K22" s="160">
        <v>4</v>
      </c>
      <c r="L22" s="160">
        <v>180</v>
      </c>
      <c r="M22" s="19">
        <v>7698.9647000000004</v>
      </c>
      <c r="S22" s="1307" t="n">
        <v>88.26117</v>
      </c>
      <c r="T22" s="1307" t="n">
        <v>18.99201</v>
      </c>
      <c r="U22" s="1304" t="n">
        <v>145.2981</v>
      </c>
      <c r="V22" s="1304" t="n">
        <v>74.6256</v>
      </c>
      <c r="W22" s="1306" t="n">
        <v>5.286046989</v>
      </c>
      <c r="X22" s="1304" t="n">
        <v>1.037</v>
      </c>
      <c r="Y22" s="1304" t="n">
        <v>0.164</v>
      </c>
      <c r="Z22" s="1304" t="n">
        <v>4.51</v>
      </c>
      <c r="AA22" s="1304" t="n">
        <v>80.259</v>
      </c>
      <c r="AB22" s="1303" t="n">
        <v>1800.164</v>
      </c>
      <c r="AC22" s="1304" t="n">
        <v>3.71334</v>
      </c>
      <c r="AD22" s="1304" t="n">
        <v>5.7545</v>
      </c>
      <c r="AE22" s="1304" t="n">
        <v>56.42458</v>
      </c>
      <c r="AF22" s="1304" t="n">
        <v>1.48695</v>
      </c>
      <c r="AG22" s="1302" t="n">
        <v>1.478594526E8</v>
      </c>
      <c r="AH22" s="1305" t="n">
        <v>1.0155252</v>
      </c>
      <c r="AI22" s="1302" t="n">
        <v>398147.64172</v>
      </c>
      <c r="AJ22" s="1305" t="n">
        <v>-0.0346773</v>
      </c>
      <c r="AK22" s="1304" t="n">
        <v>127.1221</v>
      </c>
      <c r="AL22" s="1302" t="s">
        <v>264</v>
      </c>
      <c r="AM22" s="1304" t="n">
        <v>52.7548</v>
      </c>
    </row>
    <row r="23" spans="1:39">
      <c r="A23" t="s">
        <v>403</v>
      </c>
      <c r="B23" t="s">
        <v>1041</v>
      </c>
      <c r="C23" s="15">
        <v>0.14444444444444446</v>
      </c>
      <c r="E23">
        <v>600</v>
      </c>
      <c r="F23" s="160" t="s">
        <v>1293</v>
      </c>
      <c r="G23">
        <v>870</v>
      </c>
      <c r="H23">
        <v>778</v>
      </c>
      <c r="I23" t="s">
        <v>852</v>
      </c>
      <c r="J23" s="160" t="s">
        <v>377</v>
      </c>
      <c r="K23" s="160">
        <v>4</v>
      </c>
      <c r="L23" s="160">
        <v>180</v>
      </c>
      <c r="M23" s="19">
        <v>7698.9647000000004</v>
      </c>
      <c r="S23" s="1307" t="n">
        <v>88.31394</v>
      </c>
      <c r="T23" s="1307" t="n">
        <v>18.99051</v>
      </c>
      <c r="U23" s="1304" t="n">
        <v>153.362</v>
      </c>
      <c r="V23" s="1304" t="n">
        <v>75.6882</v>
      </c>
      <c r="W23" s="1306" t="n">
        <v>5.4531699778</v>
      </c>
      <c r="X23" s="1304" t="n">
        <v>1.032</v>
      </c>
      <c r="Y23" s="1304" t="n">
        <v>0.163</v>
      </c>
      <c r="Z23" s="1304" t="n">
        <v>4.51</v>
      </c>
      <c r="AA23" s="1304" t="n">
        <v>80.288</v>
      </c>
      <c r="AB23" s="1303" t="n">
        <v>1800.238</v>
      </c>
      <c r="AC23" s="1304" t="n">
        <v>3.67191</v>
      </c>
      <c r="AD23" s="1304" t="n">
        <v>5.75734</v>
      </c>
      <c r="AE23" s="1304" t="n">
        <v>56.34022</v>
      </c>
      <c r="AF23" s="1304" t="n">
        <v>1.48695</v>
      </c>
      <c r="AG23" s="1302" t="n">
        <v>1.478600617E8</v>
      </c>
      <c r="AH23" s="1305" t="n">
        <v>1.0148347</v>
      </c>
      <c r="AI23" s="1302" t="n">
        <v>398131.39264</v>
      </c>
      <c r="AJ23" s="1305" t="n">
        <v>-0.0194664</v>
      </c>
      <c r="AK23" s="1304" t="n">
        <v>127.1648</v>
      </c>
      <c r="AL23" s="1302" t="s">
        <v>264</v>
      </c>
      <c r="AM23" s="1304" t="n">
        <v>52.7122</v>
      </c>
    </row>
    <row r="24" spans="1:39">
      <c r="A24" t="s">
        <v>728</v>
      </c>
      <c r="B24" t="s">
        <v>1167</v>
      </c>
      <c r="C24" s="15">
        <v>0.15486111111111112</v>
      </c>
      <c r="D24" s="15">
        <v>0</v>
      </c>
      <c r="E24">
        <v>30</v>
      </c>
      <c r="F24" s="160" t="s">
        <v>1292</v>
      </c>
      <c r="G24">
        <v>880</v>
      </c>
      <c r="H24">
        <v>862</v>
      </c>
      <c r="I24" s="35" t="s">
        <v>306</v>
      </c>
      <c r="J24" s="160" t="s">
        <v>377</v>
      </c>
      <c r="K24" s="160">
        <v>4</v>
      </c>
      <c r="L24" s="160">
        <v>180</v>
      </c>
      <c r="M24" s="153">
        <v>7647.38</v>
      </c>
      <c r="O24">
        <v>265</v>
      </c>
      <c r="P24">
        <v>269.5</v>
      </c>
    </row>
    <row r="25" spans="1:39">
      <c r="A25" t="s">
        <v>727</v>
      </c>
      <c r="B25" t="s">
        <v>914</v>
      </c>
      <c r="C25" s="15">
        <v>0.15972222222222224</v>
      </c>
      <c r="D25" s="15">
        <v>0</v>
      </c>
      <c r="E25">
        <v>30</v>
      </c>
      <c r="F25" s="160" t="s">
        <v>645</v>
      </c>
      <c r="G25">
        <v>1190</v>
      </c>
      <c r="H25">
        <v>995</v>
      </c>
      <c r="I25" s="35" t="s">
        <v>306</v>
      </c>
      <c r="J25" s="160" t="s">
        <v>376</v>
      </c>
      <c r="K25" s="160">
        <v>4</v>
      </c>
      <c r="L25" s="160">
        <v>180</v>
      </c>
      <c r="M25" s="8">
        <v>5891.451</v>
      </c>
      <c r="N25" t="s">
        <v>1049</v>
      </c>
    </row>
    <row r="26" spans="1:39">
      <c r="A26" t="s">
        <v>328</v>
      </c>
      <c r="B26" t="s">
        <v>1045</v>
      </c>
      <c r="C26" s="15">
        <v>0.16388888888888889</v>
      </c>
      <c r="E26">
        <v>30</v>
      </c>
      <c r="F26" s="160" t="s">
        <v>645</v>
      </c>
      <c r="G26">
        <v>1190</v>
      </c>
      <c r="H26">
        <v>1098</v>
      </c>
      <c r="I26" t="s">
        <v>923</v>
      </c>
      <c r="J26" s="160" t="s">
        <v>377</v>
      </c>
      <c r="K26" s="160">
        <v>4</v>
      </c>
      <c r="L26" s="160">
        <v>180</v>
      </c>
      <c r="M26" s="19">
        <v>5889.9508999999998</v>
      </c>
      <c r="S26" s="1307" t="n">
        <v>88.43474</v>
      </c>
      <c r="T26" s="1307" t="n">
        <v>18.98517</v>
      </c>
      <c r="U26" s="1304" t="n">
        <v>175.4329</v>
      </c>
      <c r="V26" s="1304" t="n">
        <v>76.9895</v>
      </c>
      <c r="W26" s="1306" t="n">
        <v>5.837552852</v>
      </c>
      <c r="X26" s="1304" t="n">
        <v>1.026</v>
      </c>
      <c r="Y26" s="1304" t="n">
        <v>0.162</v>
      </c>
      <c r="Z26" s="1304" t="n">
        <v>4.51</v>
      </c>
      <c r="AA26" s="1304" t="n">
        <v>80.356</v>
      </c>
      <c r="AB26" s="1303" t="n">
        <v>1800.25</v>
      </c>
      <c r="AC26" s="1304" t="n">
        <v>3.57605</v>
      </c>
      <c r="AD26" s="1304" t="n">
        <v>5.7657</v>
      </c>
      <c r="AE26" s="1304" t="n">
        <v>56.14618</v>
      </c>
      <c r="AF26" s="1304" t="n">
        <v>1.48693</v>
      </c>
      <c r="AG26" s="1302" t="n">
        <v>1.478614611E8</v>
      </c>
      <c r="AH26" s="1305" t="n">
        <v>1.013242</v>
      </c>
      <c r="AI26" s="1302" t="n">
        <v>398128.8153</v>
      </c>
      <c r="AJ26" s="1305" t="n">
        <v>0.0157724</v>
      </c>
      <c r="AK26" s="1304" t="n">
        <v>127.2622</v>
      </c>
      <c r="AL26" s="1302" t="s">
        <v>264</v>
      </c>
      <c r="AM26" s="1304" t="n">
        <v>52.615</v>
      </c>
    </row>
    <row r="27" spans="1:39">
      <c r="A27" t="s">
        <v>584</v>
      </c>
      <c r="B27" t="s">
        <v>1046</v>
      </c>
      <c r="C27" s="15">
        <v>0.16666666666666666</v>
      </c>
      <c r="E27">
        <v>300</v>
      </c>
      <c r="F27" s="160" t="s">
        <v>645</v>
      </c>
      <c r="G27">
        <v>1190</v>
      </c>
      <c r="H27">
        <v>1098</v>
      </c>
      <c r="I27" t="s">
        <v>597</v>
      </c>
      <c r="J27" s="160" t="s">
        <v>377</v>
      </c>
      <c r="K27" s="160">
        <v>4</v>
      </c>
      <c r="L27" s="160">
        <v>180</v>
      </c>
      <c r="M27" s="19">
        <v>5889.9508999999998</v>
      </c>
      <c r="S27" s="1307" t="n">
        <v>88.47144</v>
      </c>
      <c r="T27" s="1307" t="n">
        <v>18.98302</v>
      </c>
      <c r="U27" s="1304" t="n">
        <v>182.6593</v>
      </c>
      <c r="V27" s="1304" t="n">
        <v>77.0116</v>
      </c>
      <c r="W27" s="1306" t="n">
        <v>5.9545389442</v>
      </c>
      <c r="X27" s="1304" t="n">
        <v>1.026</v>
      </c>
      <c r="Y27" s="1304" t="n">
        <v>0.162</v>
      </c>
      <c r="Z27" s="1304" t="n">
        <v>4.51</v>
      </c>
      <c r="AA27" s="1304" t="n">
        <v>80.376</v>
      </c>
      <c r="AB27" s="1303" t="n">
        <v>1800.209</v>
      </c>
      <c r="AC27" s="1304" t="n">
        <v>3.5468</v>
      </c>
      <c r="AD27" s="1304" t="n">
        <v>5.76874</v>
      </c>
      <c r="AE27" s="1304" t="n">
        <v>56.08713</v>
      </c>
      <c r="AF27" s="1304" t="n">
        <v>1.48693</v>
      </c>
      <c r="AG27" s="1302" t="n">
        <v>1.478618866E8</v>
      </c>
      <c r="AH27" s="1305" t="n">
        <v>1.012756</v>
      </c>
      <c r="AI27" s="1302" t="n">
        <v>398137.69895</v>
      </c>
      <c r="AJ27" s="1305" t="n">
        <v>0.0265276</v>
      </c>
      <c r="AK27" s="1304" t="n">
        <v>127.2917</v>
      </c>
      <c r="AL27" s="1302" t="s">
        <v>264</v>
      </c>
      <c r="AM27" s="1304" t="n">
        <v>52.5855</v>
      </c>
    </row>
    <row r="28" spans="1:39">
      <c r="A28" t="s">
        <v>1018</v>
      </c>
      <c r="B28" t="s">
        <v>1047</v>
      </c>
      <c r="C28" s="15">
        <v>0.17222222222222225</v>
      </c>
      <c r="E28">
        <v>300</v>
      </c>
      <c r="F28" s="160" t="s">
        <v>645</v>
      </c>
      <c r="G28">
        <v>1190</v>
      </c>
      <c r="H28">
        <v>1098</v>
      </c>
      <c r="I28" t="s">
        <v>598</v>
      </c>
      <c r="J28" s="160" t="s">
        <v>377</v>
      </c>
      <c r="K28" s="160">
        <v>4</v>
      </c>
      <c r="L28" s="160">
        <v>180</v>
      </c>
      <c r="M28" s="19">
        <v>5889.9508999999998</v>
      </c>
      <c r="S28" s="1307" t="n">
        <v>88.51338</v>
      </c>
      <c r="T28" s="1307" t="n">
        <v>18.98026</v>
      </c>
      <c r="U28" s="1304" t="n">
        <v>190.8187</v>
      </c>
      <c r="V28" s="1304" t="n">
        <v>76.8129</v>
      </c>
      <c r="W28" s="1306" t="n">
        <v>6.0882373352</v>
      </c>
      <c r="X28" s="1304" t="n">
        <v>1.027</v>
      </c>
      <c r="Y28" s="1304" t="n">
        <v>0.162</v>
      </c>
      <c r="Z28" s="1304" t="n">
        <v>4.5</v>
      </c>
      <c r="AA28" s="1304" t="n">
        <v>80.4</v>
      </c>
      <c r="AB28" s="1303" t="n">
        <v>1800.138</v>
      </c>
      <c r="AC28" s="1304" t="n">
        <v>3.51337</v>
      </c>
      <c r="AD28" s="1304" t="n">
        <v>5.77251</v>
      </c>
      <c r="AE28" s="1304" t="n">
        <v>56.01964</v>
      </c>
      <c r="AF28" s="1304" t="n">
        <v>1.48693</v>
      </c>
      <c r="AG28" s="1302" t="n">
        <v>1.478623726E8</v>
      </c>
      <c r="AH28" s="1305" t="n">
        <v>1.0121999</v>
      </c>
      <c r="AI28" s="1302" t="n">
        <v>398153.38287</v>
      </c>
      <c r="AJ28" s="1305" t="n">
        <v>0.0388149</v>
      </c>
      <c r="AK28" s="1304" t="n">
        <v>127.3254</v>
      </c>
      <c r="AL28" s="1302" t="s">
        <v>264</v>
      </c>
      <c r="AM28" s="1304" t="n">
        <v>52.5518</v>
      </c>
    </row>
    <row r="29" spans="1:39">
      <c r="A29" t="s">
        <v>403</v>
      </c>
      <c r="B29" t="s">
        <v>1294</v>
      </c>
      <c r="C29" s="15">
        <v>0.20902777777777778</v>
      </c>
      <c r="E29">
        <v>300</v>
      </c>
      <c r="F29" s="160" t="s">
        <v>645</v>
      </c>
      <c r="G29">
        <v>1190</v>
      </c>
      <c r="H29">
        <v>1098</v>
      </c>
      <c r="I29" t="s">
        <v>597</v>
      </c>
      <c r="J29" s="160" t="s">
        <v>377</v>
      </c>
      <c r="K29" s="160">
        <v>4</v>
      </c>
      <c r="L29" s="160">
        <v>180</v>
      </c>
      <c r="M29" s="19">
        <v>5889.9508999999998</v>
      </c>
      <c r="S29" s="1307" t="n">
        <v>88.79389</v>
      </c>
      <c r="T29" s="1307" t="n">
        <v>18.95398</v>
      </c>
      <c r="U29" s="1304" t="n">
        <v>230.9153</v>
      </c>
      <c r="V29" s="1304" t="n">
        <v>70.8713</v>
      </c>
      <c r="W29" s="1306" t="n">
        <v>6.9739891756</v>
      </c>
      <c r="X29" s="1304" t="n">
        <v>1.058</v>
      </c>
      <c r="Y29" s="1304" t="n">
        <v>0.167</v>
      </c>
      <c r="Z29" s="1304" t="n">
        <v>4.5</v>
      </c>
      <c r="AA29" s="1304" t="n">
        <v>80.555</v>
      </c>
      <c r="AB29" s="1303" t="n">
        <v>1799.001</v>
      </c>
      <c r="AC29" s="1304" t="n">
        <v>3.29426</v>
      </c>
      <c r="AD29" s="1304" t="n">
        <v>5.80524</v>
      </c>
      <c r="AE29" s="1304" t="n">
        <v>55.57254</v>
      </c>
      <c r="AF29" s="1304" t="n">
        <v>1.4869</v>
      </c>
      <c r="AG29" s="1302" t="n">
        <v>1.478655855E8</v>
      </c>
      <c r="AH29" s="1305" t="n">
        <v>1.0084964</v>
      </c>
      <c r="AI29" s="1302" t="n">
        <v>398405.19567</v>
      </c>
      <c r="AJ29" s="1305" t="n">
        <v>0.1190565</v>
      </c>
      <c r="AK29" s="1304" t="n">
        <v>127.5509</v>
      </c>
      <c r="AL29" s="1302" t="s">
        <v>264</v>
      </c>
      <c r="AM29" s="1304" t="n">
        <v>52.3267</v>
      </c>
    </row>
    <row r="30" spans="1:39">
      <c r="A30" t="s">
        <v>403</v>
      </c>
      <c r="B30" t="s">
        <v>1295</v>
      </c>
      <c r="C30" s="15">
        <v>0.21736111111111112</v>
      </c>
      <c r="E30">
        <v>300</v>
      </c>
      <c r="F30" s="160" t="s">
        <v>645</v>
      </c>
      <c r="G30">
        <v>1190</v>
      </c>
      <c r="H30">
        <v>1098</v>
      </c>
      <c r="I30" s="606" t="s">
        <v>1039</v>
      </c>
      <c r="J30" s="160" t="s">
        <v>377</v>
      </c>
      <c r="K30" s="160">
        <v>4</v>
      </c>
      <c r="L30" s="160">
        <v>180</v>
      </c>
      <c r="M30" s="19">
        <v>5889.9508999999998</v>
      </c>
      <c r="N30" t="s">
        <v>484</v>
      </c>
      <c r="S30" s="1307" t="n">
        <v>88.85864</v>
      </c>
      <c r="T30" s="1307" t="n">
        <v>18.94614</v>
      </c>
      <c r="U30" s="1304" t="n">
        <v>236.4896</v>
      </c>
      <c r="V30" s="1304" t="n">
        <v>68.8518</v>
      </c>
      <c r="W30" s="1306" t="n">
        <v>7.1745367621</v>
      </c>
      <c r="X30" s="1304" t="n">
        <v>1.072</v>
      </c>
      <c r="Y30" s="1304" t="n">
        <v>0.169</v>
      </c>
      <c r="Z30" s="1304" t="n">
        <v>4.5</v>
      </c>
      <c r="AA30" s="1304" t="n">
        <v>80.591</v>
      </c>
      <c r="AB30" s="1303" t="n">
        <v>1798.585</v>
      </c>
      <c r="AC30" s="1304" t="n">
        <v>3.24579</v>
      </c>
      <c r="AD30" s="1304" t="n">
        <v>5.8145</v>
      </c>
      <c r="AE30" s="1304" t="n">
        <v>55.4713</v>
      </c>
      <c r="AF30" s="1304" t="n">
        <v>1.48689</v>
      </c>
      <c r="AG30" s="1302" t="n">
        <v>1.478663113E8</v>
      </c>
      <c r="AH30" s="1305" t="n">
        <v>1.0076533</v>
      </c>
      <c r="AI30" s="1302" t="n">
        <v>398497.2839</v>
      </c>
      <c r="AJ30" s="1305" t="n">
        <v>0.1366772</v>
      </c>
      <c r="AK30" s="1304" t="n">
        <v>127.603</v>
      </c>
      <c r="AL30" s="1302" t="s">
        <v>264</v>
      </c>
      <c r="AM30" s="1304" t="n">
        <v>52.2746</v>
      </c>
    </row>
    <row r="31" spans="1:39">
      <c r="A31" t="s">
        <v>380</v>
      </c>
      <c r="B31" t="s">
        <v>1296</v>
      </c>
      <c r="C31" s="15">
        <v>0.22222222222222221</v>
      </c>
      <c r="E31">
        <v>300</v>
      </c>
      <c r="F31" s="160" t="s">
        <v>645</v>
      </c>
      <c r="G31">
        <v>1190</v>
      </c>
      <c r="H31">
        <v>1098</v>
      </c>
      <c r="I31" t="s">
        <v>852</v>
      </c>
      <c r="J31" s="160" t="s">
        <v>377</v>
      </c>
      <c r="K31" s="160">
        <v>4</v>
      </c>
      <c r="L31" s="160">
        <v>180</v>
      </c>
      <c r="M31" s="19">
        <v>5889.9508999999998</v>
      </c>
      <c r="S31" s="1307" t="n">
        <v>88.89671</v>
      </c>
      <c r="T31" s="1307" t="n">
        <v>18.94125</v>
      </c>
      <c r="U31" s="1304" t="n">
        <v>239.3263</v>
      </c>
      <c r="V31" s="1304" t="n">
        <v>67.6144</v>
      </c>
      <c r="W31" s="1306" t="n">
        <v>7.2915228542</v>
      </c>
      <c r="X31" s="1304" t="n">
        <v>1.081</v>
      </c>
      <c r="Y31" s="1304" t="n">
        <v>0.171</v>
      </c>
      <c r="Z31" s="1304" t="n">
        <v>4.5</v>
      </c>
      <c r="AA31" s="1304" t="n">
        <v>80.612</v>
      </c>
      <c r="AB31" s="1303" t="n">
        <v>1798.316</v>
      </c>
      <c r="AC31" s="1304" t="n">
        <v>3.21781</v>
      </c>
      <c r="AD31" s="1304" t="n">
        <v>5.82021</v>
      </c>
      <c r="AE31" s="1304" t="n">
        <v>55.41225</v>
      </c>
      <c r="AF31" s="1304" t="n">
        <v>1.48689</v>
      </c>
      <c r="AG31" s="1302" t="n">
        <v>1.478667344E8</v>
      </c>
      <c r="AH31" s="1305" t="n">
        <v>1.0071607</v>
      </c>
      <c r="AI31" s="1302" t="n">
        <v>398556.82648</v>
      </c>
      <c r="AJ31" s="1305" t="n">
        <v>0.1468186</v>
      </c>
      <c r="AK31" s="1304" t="n">
        <v>127.6336</v>
      </c>
      <c r="AL31" s="1302" t="s">
        <v>264</v>
      </c>
      <c r="AM31" s="1304" t="n">
        <v>52.244</v>
      </c>
    </row>
    <row r="32" spans="1:39">
      <c r="A32" t="s">
        <v>697</v>
      </c>
      <c r="B32" t="s">
        <v>1297</v>
      </c>
      <c r="C32" s="15">
        <v>0.23124999999999998</v>
      </c>
      <c r="E32">
        <v>300</v>
      </c>
      <c r="F32" s="160" t="s">
        <v>645</v>
      </c>
      <c r="G32">
        <v>1190</v>
      </c>
      <c r="H32">
        <v>1098</v>
      </c>
      <c r="I32" t="s">
        <v>853</v>
      </c>
      <c r="J32" s="160" t="s">
        <v>377</v>
      </c>
      <c r="K32" s="160">
        <v>4</v>
      </c>
      <c r="L32" s="160">
        <v>180</v>
      </c>
      <c r="M32" s="19">
        <v>5889.9508999999998</v>
      </c>
      <c r="S32" s="1307" t="n">
        <v>88.96812</v>
      </c>
      <c r="T32" s="1307" t="n">
        <v>18.93156</v>
      </c>
      <c r="U32" s="1304" t="n">
        <v>243.9393</v>
      </c>
      <c r="V32" s="1304" t="n">
        <v>65.2279</v>
      </c>
      <c r="W32" s="1306" t="n">
        <v>7.5087827396</v>
      </c>
      <c r="X32" s="1304" t="n">
        <v>1.101</v>
      </c>
      <c r="Y32" s="1304" t="n">
        <v>0.174</v>
      </c>
      <c r="Z32" s="1304" t="n">
        <v>4.5</v>
      </c>
      <c r="AA32" s="1304" t="n">
        <v>80.652</v>
      </c>
      <c r="AB32" s="1303" t="n">
        <v>1797.767</v>
      </c>
      <c r="AC32" s="1304" t="n">
        <v>3.1665</v>
      </c>
      <c r="AD32" s="1304" t="n">
        <v>5.8314</v>
      </c>
      <c r="AE32" s="1304" t="n">
        <v>55.30259</v>
      </c>
      <c r="AF32" s="1304" t="n">
        <v>1.48688</v>
      </c>
      <c r="AG32" s="1302" t="n">
        <v>1.478675196E8</v>
      </c>
      <c r="AH32" s="1305" t="n">
        <v>1.0062443</v>
      </c>
      <c r="AI32" s="1302" t="n">
        <v>398678.60775</v>
      </c>
      <c r="AJ32" s="1305" t="n">
        <v>0.1653469</v>
      </c>
      <c r="AK32" s="1304" t="n">
        <v>127.6911</v>
      </c>
      <c r="AL32" s="1302" t="s">
        <v>264</v>
      </c>
      <c r="AM32" s="1304" t="n">
        <v>52.1866</v>
      </c>
    </row>
    <row r="33" spans="1:39">
      <c r="A33" t="s">
        <v>697</v>
      </c>
      <c r="B33" t="s">
        <v>1298</v>
      </c>
      <c r="C33" s="15">
        <v>0.23680555555555557</v>
      </c>
      <c r="E33">
        <v>300</v>
      </c>
      <c r="F33" s="160" t="s">
        <v>645</v>
      </c>
      <c r="G33">
        <v>1190</v>
      </c>
      <c r="H33">
        <v>1098</v>
      </c>
      <c r="I33" t="s">
        <v>226</v>
      </c>
      <c r="J33" s="160" t="s">
        <v>377</v>
      </c>
      <c r="K33" s="160">
        <v>4</v>
      </c>
      <c r="L33" s="160">
        <v>180</v>
      </c>
      <c r="M33" s="19">
        <v>5889.9508999999998</v>
      </c>
      <c r="S33" s="1307" t="n">
        <v>89.01255</v>
      </c>
      <c r="T33" s="1307" t="n">
        <v>18.92521</v>
      </c>
      <c r="U33" s="1304" t="n">
        <v>246.4275</v>
      </c>
      <c r="V33" s="1304" t="n">
        <v>63.7139</v>
      </c>
      <c r="W33" s="1306" t="n">
        <v>7.6424811305</v>
      </c>
      <c r="X33" s="1304" t="n">
        <v>1.115</v>
      </c>
      <c r="Y33" s="1304" t="n">
        <v>0.176</v>
      </c>
      <c r="Z33" s="1304" t="n">
        <v>4.5</v>
      </c>
      <c r="AA33" s="1304" t="n">
        <v>80.677</v>
      </c>
      <c r="AB33" s="1303" t="n">
        <v>1797.397</v>
      </c>
      <c r="AC33" s="1304" t="n">
        <v>3.13539</v>
      </c>
      <c r="AD33" s="1304" t="n">
        <v>5.83867</v>
      </c>
      <c r="AE33" s="1304" t="n">
        <v>55.2351</v>
      </c>
      <c r="AF33" s="1304" t="n">
        <v>1.48687</v>
      </c>
      <c r="AG33" s="1302" t="n">
        <v>1.478680025E8</v>
      </c>
      <c r="AH33" s="1305" t="n">
        <v>1.0056794</v>
      </c>
      <c r="AI33" s="1302" t="n">
        <v>398760.67189</v>
      </c>
      <c r="AJ33" s="1305" t="n">
        <v>0.1765309</v>
      </c>
      <c r="AK33" s="1304" t="n">
        <v>127.727</v>
      </c>
      <c r="AL33" s="1302" t="s">
        <v>264</v>
      </c>
      <c r="AM33" s="1304" t="n">
        <v>52.1507</v>
      </c>
    </row>
    <row r="34" spans="1:39">
      <c r="A34" t="s">
        <v>1218</v>
      </c>
      <c r="B34" t="s">
        <v>1117</v>
      </c>
      <c r="C34" s="15">
        <v>0.24236111111111111</v>
      </c>
      <c r="E34">
        <v>30</v>
      </c>
      <c r="F34" s="160" t="s">
        <v>645</v>
      </c>
      <c r="G34">
        <v>1190</v>
      </c>
      <c r="H34">
        <v>1098</v>
      </c>
      <c r="I34" t="s">
        <v>923</v>
      </c>
      <c r="J34" s="160" t="s">
        <v>377</v>
      </c>
      <c r="K34" s="160">
        <v>4</v>
      </c>
      <c r="L34" s="160">
        <v>180</v>
      </c>
      <c r="M34" s="19">
        <v>5889.9508999999998</v>
      </c>
      <c r="S34" s="1307" t="n">
        <v>89.04053</v>
      </c>
      <c r="T34" s="1307" t="n">
        <v>18.9211</v>
      </c>
      <c r="U34" s="1304" t="n">
        <v>247.8691</v>
      </c>
      <c r="V34" s="1304" t="n">
        <v>62.7535</v>
      </c>
      <c r="W34" s="1306" t="n">
        <v>7.7260426249</v>
      </c>
      <c r="X34" s="1304" t="n">
        <v>1.124</v>
      </c>
      <c r="Y34" s="1304" t="n">
        <v>0.178</v>
      </c>
      <c r="Z34" s="1304" t="n">
        <v>4.5</v>
      </c>
      <c r="AA34" s="1304" t="n">
        <v>80.692</v>
      </c>
      <c r="AB34" s="1303" t="n">
        <v>1797.154</v>
      </c>
      <c r="AC34" s="1304" t="n">
        <v>3.11614</v>
      </c>
      <c r="AD34" s="1304" t="n">
        <v>5.84335</v>
      </c>
      <c r="AE34" s="1304" t="n">
        <v>55.19292</v>
      </c>
      <c r="AF34" s="1304" t="n">
        <v>1.48687</v>
      </c>
      <c r="AG34" s="1302" t="n">
        <v>1.478683041E8</v>
      </c>
      <c r="AH34" s="1305" t="n">
        <v>1.0053259</v>
      </c>
      <c r="AI34" s="1302" t="n">
        <v>398814.67195</v>
      </c>
      <c r="AJ34" s="1305" t="n">
        <v>0.1834291</v>
      </c>
      <c r="AK34" s="1304" t="n">
        <v>127.7496</v>
      </c>
      <c r="AL34" s="1302" t="s">
        <v>264</v>
      </c>
      <c r="AM34" s="1304" t="n">
        <v>52.1282</v>
      </c>
    </row>
    <row r="35" spans="1:39">
      <c r="A35" t="s">
        <v>1248</v>
      </c>
      <c r="B35" t="s">
        <v>903</v>
      </c>
      <c r="C35" s="15">
        <v>0.24513888888888888</v>
      </c>
      <c r="E35">
        <v>300</v>
      </c>
      <c r="F35" s="160" t="s">
        <v>645</v>
      </c>
      <c r="G35">
        <v>1190</v>
      </c>
      <c r="H35">
        <v>1098</v>
      </c>
      <c r="I35" t="s">
        <v>337</v>
      </c>
      <c r="J35" s="160" t="s">
        <v>377</v>
      </c>
      <c r="K35" s="160">
        <v>4</v>
      </c>
      <c r="L35" s="160">
        <v>180</v>
      </c>
      <c r="M35" s="19">
        <v>5889.9508999999998</v>
      </c>
    </row>
    <row r="36" spans="1:39">
      <c r="A36" t="s">
        <v>1095</v>
      </c>
      <c r="B36" t="s">
        <v>1228</v>
      </c>
      <c r="C36" s="15">
        <v>0.25069444444444444</v>
      </c>
      <c r="D36" s="15">
        <v>0</v>
      </c>
      <c r="E36">
        <v>30</v>
      </c>
      <c r="F36" s="160" t="s">
        <v>645</v>
      </c>
      <c r="G36">
        <v>1190</v>
      </c>
      <c r="H36">
        <v>995</v>
      </c>
      <c r="I36" s="35" t="s">
        <v>306</v>
      </c>
      <c r="J36" s="160" t="s">
        <v>376</v>
      </c>
      <c r="K36" s="160">
        <v>4</v>
      </c>
      <c r="L36" s="160">
        <v>180</v>
      </c>
      <c r="M36" s="8">
        <v>5891.451</v>
      </c>
    </row>
    <row r="37" spans="1:39">
      <c r="A37" t="s">
        <v>1018</v>
      </c>
      <c r="B37" t="s">
        <v>1122</v>
      </c>
      <c r="C37" s="15">
        <v>0.25416666666666665</v>
      </c>
      <c r="E37">
        <v>300</v>
      </c>
      <c r="F37" s="160" t="s">
        <v>645</v>
      </c>
      <c r="G37">
        <v>1190</v>
      </c>
      <c r="H37">
        <v>1098</v>
      </c>
      <c r="I37" t="s">
        <v>852</v>
      </c>
      <c r="J37" s="160" t="s">
        <v>377</v>
      </c>
      <c r="K37" s="160">
        <v>4</v>
      </c>
      <c r="L37" s="160">
        <v>180</v>
      </c>
      <c r="M37" s="19">
        <v>5889.9508999999998</v>
      </c>
      <c r="S37" s="1307" t="n">
        <v>89.15419</v>
      </c>
      <c r="T37" s="1307" t="n">
        <v>18.90355</v>
      </c>
      <c r="U37" s="1304" t="n">
        <v>252.9287</v>
      </c>
      <c r="V37" s="1304" t="n">
        <v>58.8268</v>
      </c>
      <c r="W37" s="1306" t="n">
        <v>8.0602886023</v>
      </c>
      <c r="X37" s="1304" t="n">
        <v>1.168</v>
      </c>
      <c r="Y37" s="1304" t="n">
        <v>0.185</v>
      </c>
      <c r="Z37" s="1304" t="n">
        <v>4.49</v>
      </c>
      <c r="AA37" s="1304" t="n">
        <v>80.756</v>
      </c>
      <c r="AB37" s="1303" t="n">
        <v>1796.089</v>
      </c>
      <c r="AC37" s="1304" t="n">
        <v>3.0408</v>
      </c>
      <c r="AD37" s="1304" t="n">
        <v>5.86316</v>
      </c>
      <c r="AE37" s="1304" t="n">
        <v>55.0242</v>
      </c>
      <c r="AF37" s="1304" t="n">
        <v>1.48686</v>
      </c>
      <c r="AG37" s="1302" t="n">
        <v>1.478695097E8</v>
      </c>
      <c r="AH37" s="1305" t="n">
        <v>1.0039092</v>
      </c>
      <c r="AI37" s="1302" t="n">
        <v>399051.02542</v>
      </c>
      <c r="AJ37" s="1305" t="n">
        <v>0.2102476</v>
      </c>
      <c r="AK37" s="1304" t="n">
        <v>127.8415</v>
      </c>
      <c r="AL37" s="1302" t="s">
        <v>264</v>
      </c>
      <c r="AM37" s="1304" t="n">
        <v>52.0363</v>
      </c>
    </row>
    <row r="38" spans="1:39">
      <c r="A38" t="s">
        <v>1018</v>
      </c>
      <c r="B38" t="s">
        <v>831</v>
      </c>
      <c r="C38" s="15">
        <v>0.26041666666666669</v>
      </c>
      <c r="E38">
        <v>300</v>
      </c>
      <c r="F38" s="160" t="s">
        <v>645</v>
      </c>
      <c r="G38">
        <v>1190</v>
      </c>
      <c r="H38">
        <v>1098</v>
      </c>
      <c r="I38" t="s">
        <v>853</v>
      </c>
      <c r="J38" s="160" t="s">
        <v>377</v>
      </c>
      <c r="K38" s="160">
        <v>4</v>
      </c>
      <c r="L38" s="160">
        <v>180</v>
      </c>
      <c r="M38" s="19">
        <v>5889.9508999999998</v>
      </c>
      <c r="S38" s="1307" t="n">
        <v>89.20633</v>
      </c>
      <c r="T38" s="1307" t="n">
        <v>18.8951</v>
      </c>
      <c r="U38" s="1304" t="n">
        <v>254.9082</v>
      </c>
      <c r="V38" s="1304" t="n">
        <v>57.0256</v>
      </c>
      <c r="W38" s="1306" t="n">
        <v>8.2106992921</v>
      </c>
      <c r="X38" s="1304" t="n">
        <v>1.191</v>
      </c>
      <c r="Y38" s="1304" t="n">
        <v>0.188</v>
      </c>
      <c r="Z38" s="1304" t="n">
        <v>4.49</v>
      </c>
      <c r="AA38" s="1304" t="n">
        <v>80.785</v>
      </c>
      <c r="AB38" s="1303" t="n">
        <v>1795.564</v>
      </c>
      <c r="AC38" s="1304" t="n">
        <v>3.00784</v>
      </c>
      <c r="AD38" s="1304" t="n">
        <v>5.87262</v>
      </c>
      <c r="AE38" s="1304" t="n">
        <v>54.94828</v>
      </c>
      <c r="AF38" s="1304" t="n">
        <v>1.48685</v>
      </c>
      <c r="AG38" s="1302" t="n">
        <v>1.478700516E8</v>
      </c>
      <c r="AH38" s="1305" t="n">
        <v>1.0032701</v>
      </c>
      <c r="AI38" s="1302" t="n">
        <v>399167.72072</v>
      </c>
      <c r="AJ38" s="1305" t="n">
        <v>0.2218752</v>
      </c>
      <c r="AK38" s="1304" t="n">
        <v>127.8838</v>
      </c>
      <c r="AL38" s="1302" t="s">
        <v>264</v>
      </c>
      <c r="AM38" s="1304" t="n">
        <v>51.9941</v>
      </c>
    </row>
    <row r="39" spans="1:39">
      <c r="A39" t="s">
        <v>1018</v>
      </c>
      <c r="B39" t="s">
        <v>833</v>
      </c>
      <c r="C39" s="15">
        <v>0.26597222222222222</v>
      </c>
      <c r="E39">
        <v>300</v>
      </c>
      <c r="F39" s="160" t="s">
        <v>645</v>
      </c>
      <c r="G39">
        <v>1190</v>
      </c>
      <c r="H39">
        <v>1098</v>
      </c>
      <c r="I39" t="s">
        <v>226</v>
      </c>
      <c r="J39" s="160" t="s">
        <v>377</v>
      </c>
      <c r="K39" s="160">
        <v>4</v>
      </c>
      <c r="L39" s="160">
        <v>180</v>
      </c>
      <c r="M39" s="19">
        <v>5889.9508999999998</v>
      </c>
      <c r="S39" s="1307" t="n">
        <v>89.25324</v>
      </c>
      <c r="T39" s="1307" t="n">
        <v>18.88731</v>
      </c>
      <c r="U39" s="1304" t="n">
        <v>256.5452</v>
      </c>
      <c r="V39" s="1304" t="n">
        <v>55.4113</v>
      </c>
      <c r="W39" s="1306" t="n">
        <v>8.3443976831</v>
      </c>
      <c r="X39" s="1304" t="n">
        <v>1.214</v>
      </c>
      <c r="Y39" s="1304" t="n">
        <v>0.192</v>
      </c>
      <c r="Z39" s="1304" t="n">
        <v>4.49</v>
      </c>
      <c r="AA39" s="1304" t="n">
        <v>80.811</v>
      </c>
      <c r="AB39" s="1303" t="n">
        <v>1795.074</v>
      </c>
      <c r="AC39" s="1304" t="n">
        <v>2.97908</v>
      </c>
      <c r="AD39" s="1304" t="n">
        <v>5.8813</v>
      </c>
      <c r="AE39" s="1304" t="n">
        <v>54.88079</v>
      </c>
      <c r="AF39" s="1304" t="n">
        <v>1.48685</v>
      </c>
      <c r="AG39" s="1302" t="n">
        <v>1.478705331E8</v>
      </c>
      <c r="AH39" s="1305" t="n">
        <v>1.0027013</v>
      </c>
      <c r="AI39" s="1302" t="n">
        <v>399276.65964</v>
      </c>
      <c r="AJ39" s="1305" t="n">
        <v>0.2319612</v>
      </c>
      <c r="AK39" s="1304" t="n">
        <v>127.9219</v>
      </c>
      <c r="AL39" s="1302" t="s">
        <v>264</v>
      </c>
      <c r="AM39" s="1304" t="n">
        <v>51.956</v>
      </c>
    </row>
    <row r="40" spans="1:39">
      <c r="A40" t="s">
        <v>1218</v>
      </c>
      <c r="B40" t="s">
        <v>1127</v>
      </c>
      <c r="C40" s="15">
        <v>0.2722222222222222</v>
      </c>
      <c r="E40">
        <v>30</v>
      </c>
      <c r="F40" s="160" t="s">
        <v>645</v>
      </c>
      <c r="G40">
        <v>1190</v>
      </c>
      <c r="H40">
        <v>1098</v>
      </c>
      <c r="I40" t="s">
        <v>923</v>
      </c>
      <c r="J40" s="160" t="s">
        <v>377</v>
      </c>
      <c r="K40" s="160">
        <v>4</v>
      </c>
      <c r="L40" s="160">
        <v>180</v>
      </c>
      <c r="M40" s="19">
        <v>5889.9508999999998</v>
      </c>
      <c r="S40" s="1307" t="n">
        <v>89.28878</v>
      </c>
      <c r="T40" s="1307" t="n">
        <v>18.88129</v>
      </c>
      <c r="U40" s="1304" t="n">
        <v>257.7069</v>
      </c>
      <c r="V40" s="1304" t="n">
        <v>54.1937</v>
      </c>
      <c r="W40" s="1306" t="n">
        <v>8.4446714763</v>
      </c>
      <c r="X40" s="1304" t="n">
        <v>1.232</v>
      </c>
      <c r="Y40" s="1304" t="n">
        <v>0.195</v>
      </c>
      <c r="Z40" s="1304" t="n">
        <v>4.49</v>
      </c>
      <c r="AA40" s="1304" t="n">
        <v>80.831</v>
      </c>
      <c r="AB40" s="1303" t="n">
        <v>1794.693</v>
      </c>
      <c r="AC40" s="1304" t="n">
        <v>2.95786</v>
      </c>
      <c r="AD40" s="1304" t="n">
        <v>5.88798</v>
      </c>
      <c r="AE40" s="1304" t="n">
        <v>54.83018</v>
      </c>
      <c r="AF40" s="1304" t="n">
        <v>1.48684</v>
      </c>
      <c r="AG40" s="1302" t="n">
        <v>1.478708939E8</v>
      </c>
      <c r="AH40" s="1305" t="n">
        <v>1.0022742</v>
      </c>
      <c r="AI40" s="1302" t="n">
        <v>399361.50908</v>
      </c>
      <c r="AJ40" s="1305" t="n">
        <v>0.2393641</v>
      </c>
      <c r="AK40" s="1304" t="n">
        <v>127.9508</v>
      </c>
      <c r="AL40" s="1302" t="s">
        <v>264</v>
      </c>
      <c r="AM40" s="1304" t="n">
        <v>51.9271</v>
      </c>
    </row>
    <row r="41" spans="1:39">
      <c r="A41" t="s">
        <v>1188</v>
      </c>
      <c r="B41" t="s">
        <v>1128</v>
      </c>
      <c r="C41" s="15">
        <v>0.27569444444444446</v>
      </c>
      <c r="E41">
        <v>300</v>
      </c>
      <c r="F41" s="160" t="s">
        <v>645</v>
      </c>
      <c r="G41">
        <v>1190</v>
      </c>
      <c r="H41">
        <v>1098</v>
      </c>
      <c r="I41" t="s">
        <v>237</v>
      </c>
      <c r="J41" s="160" t="s">
        <v>377</v>
      </c>
      <c r="K41" s="160">
        <v>4</v>
      </c>
      <c r="L41" s="160">
        <v>180</v>
      </c>
      <c r="M41" s="19">
        <v>5889.9508999999998</v>
      </c>
      <c r="S41" s="1307" t="n">
        <v>89.33669</v>
      </c>
      <c r="T41" s="1307" t="n">
        <v>18.87305</v>
      </c>
      <c r="U41" s="1304" t="n">
        <v>259.1786</v>
      </c>
      <c r="V41" s="1304" t="n">
        <v>52.5625</v>
      </c>
      <c r="W41" s="1306" t="n">
        <v>8.5783698672</v>
      </c>
      <c r="X41" s="1304" t="n">
        <v>1.258</v>
      </c>
      <c r="Y41" s="1304" t="n">
        <v>0.199</v>
      </c>
      <c r="Z41" s="1304" t="n">
        <v>4.49</v>
      </c>
      <c r="AA41" s="1304" t="n">
        <v>80.857</v>
      </c>
      <c r="AB41" s="1303" t="n">
        <v>1794.166</v>
      </c>
      <c r="AC41" s="1304" t="n">
        <v>2.93004</v>
      </c>
      <c r="AD41" s="1304" t="n">
        <v>5.8971</v>
      </c>
      <c r="AE41" s="1304" t="n">
        <v>54.76269</v>
      </c>
      <c r="AF41" s="1304" t="n">
        <v>1.48684</v>
      </c>
      <c r="AG41" s="1302" t="n">
        <v>1.478713749E8</v>
      </c>
      <c r="AH41" s="1305" t="n">
        <v>1.001704</v>
      </c>
      <c r="AI41" s="1302" t="n">
        <v>399478.73849</v>
      </c>
      <c r="AJ41" s="1305" t="n">
        <v>0.24901</v>
      </c>
      <c r="AK41" s="1304" t="n">
        <v>127.9898</v>
      </c>
      <c r="AL41" s="1302" t="s">
        <v>264</v>
      </c>
      <c r="AM41" s="1304" t="n">
        <v>51.8881</v>
      </c>
    </row>
    <row r="42" spans="1:39">
      <c r="A42" t="s">
        <v>1188</v>
      </c>
      <c r="B42" t="s">
        <v>1129</v>
      </c>
      <c r="C42" s="15">
        <v>0.28125</v>
      </c>
      <c r="E42">
        <v>300</v>
      </c>
      <c r="F42" s="160" t="s">
        <v>645</v>
      </c>
      <c r="G42">
        <v>1190</v>
      </c>
      <c r="H42">
        <v>1098</v>
      </c>
      <c r="I42" t="s">
        <v>238</v>
      </c>
      <c r="J42" s="160" t="s">
        <v>377</v>
      </c>
      <c r="K42" s="160">
        <v>4</v>
      </c>
      <c r="L42" s="160">
        <v>180</v>
      </c>
      <c r="M42" s="19">
        <v>5889.9508999999998</v>
      </c>
      <c r="S42" s="1307" t="n">
        <v>89.38519</v>
      </c>
      <c r="T42" s="1307" t="n">
        <v>18.86457</v>
      </c>
      <c r="U42" s="1304" t="n">
        <v>260.5725</v>
      </c>
      <c r="V42" s="1304" t="n">
        <v>50.924</v>
      </c>
      <c r="W42" s="1306" t="n">
        <v>8.7120682582</v>
      </c>
      <c r="X42" s="1304" t="n">
        <v>1.287</v>
      </c>
      <c r="Y42" s="1304" t="n">
        <v>0.204</v>
      </c>
      <c r="Z42" s="1304" t="n">
        <v>4.49</v>
      </c>
      <c r="AA42" s="1304" t="n">
        <v>80.885</v>
      </c>
      <c r="AB42" s="1303" t="n">
        <v>1793.619</v>
      </c>
      <c r="AC42" s="1304" t="n">
        <v>2.9028</v>
      </c>
      <c r="AD42" s="1304" t="n">
        <v>5.90646</v>
      </c>
      <c r="AE42" s="1304" t="n">
        <v>54.69521</v>
      </c>
      <c r="AF42" s="1304" t="n">
        <v>1.48683</v>
      </c>
      <c r="AG42" s="1302" t="n">
        <v>1.478718556E8</v>
      </c>
      <c r="AH42" s="1305" t="n">
        <v>1.0011331</v>
      </c>
      <c r="AI42" s="1302" t="n">
        <v>399600.53462</v>
      </c>
      <c r="AJ42" s="1305" t="n">
        <v>0.2583888</v>
      </c>
      <c r="AK42" s="1304" t="n">
        <v>128.0294</v>
      </c>
      <c r="AL42" s="1302" t="s">
        <v>264</v>
      </c>
      <c r="AM42" s="1304" t="n">
        <v>51.8486</v>
      </c>
    </row>
    <row r="43" spans="1:39">
      <c r="A43" t="s">
        <v>539</v>
      </c>
      <c r="B43" t="s">
        <v>879</v>
      </c>
      <c r="C43" s="15">
        <v>0.28680555555555554</v>
      </c>
      <c r="E43">
        <v>300</v>
      </c>
      <c r="F43" s="160" t="s">
        <v>645</v>
      </c>
      <c r="G43">
        <v>1190</v>
      </c>
      <c r="H43">
        <v>1098</v>
      </c>
      <c r="I43" s="606" t="s">
        <v>103</v>
      </c>
      <c r="J43" s="160" t="s">
        <v>377</v>
      </c>
      <c r="K43" s="160">
        <v>4</v>
      </c>
      <c r="L43" s="160">
        <v>180</v>
      </c>
      <c r="M43" s="19">
        <v>5889.9508999999998</v>
      </c>
      <c r="N43" t="s">
        <v>356</v>
      </c>
      <c r="S43" s="1307" t="n">
        <v>89.43432</v>
      </c>
      <c r="T43" s="1307" t="n">
        <v>18.85584</v>
      </c>
      <c r="U43" s="1304" t="n">
        <v>261.8985</v>
      </c>
      <c r="V43" s="1304" t="n">
        <v>49.2795</v>
      </c>
      <c r="W43" s="1306" t="n">
        <v>8.8457666491</v>
      </c>
      <c r="X43" s="1304" t="n">
        <v>1.318</v>
      </c>
      <c r="Y43" s="1304" t="n">
        <v>0.208</v>
      </c>
      <c r="Z43" s="1304" t="n">
        <v>4.49</v>
      </c>
      <c r="AA43" s="1304" t="n">
        <v>80.912</v>
      </c>
      <c r="AB43" s="1303" t="n">
        <v>1793.053</v>
      </c>
      <c r="AC43" s="1304" t="n">
        <v>2.87615</v>
      </c>
      <c r="AD43" s="1304" t="n">
        <v>5.91606</v>
      </c>
      <c r="AE43" s="1304" t="n">
        <v>54.62772</v>
      </c>
      <c r="AF43" s="1304" t="n">
        <v>1.48683</v>
      </c>
      <c r="AG43" s="1302" t="n">
        <v>1.47872336E8</v>
      </c>
      <c r="AH43" s="1305" t="n">
        <v>1.0005614</v>
      </c>
      <c r="AI43" s="1302" t="n">
        <v>399726.76664</v>
      </c>
      <c r="AJ43" s="1305" t="n">
        <v>0.2674896</v>
      </c>
      <c r="AK43" s="1304" t="n">
        <v>128.0695</v>
      </c>
      <c r="AL43" s="1302" t="s">
        <v>264</v>
      </c>
      <c r="AM43" s="1304" t="n">
        <v>51.8085</v>
      </c>
    </row>
    <row r="44" spans="1:39">
      <c r="A44" t="s">
        <v>727</v>
      </c>
      <c r="B44" t="s">
        <v>1241</v>
      </c>
      <c r="C44" s="15">
        <v>0.3347222222222222</v>
      </c>
      <c r="D44" s="15">
        <v>0</v>
      </c>
      <c r="E44">
        <v>30</v>
      </c>
      <c r="F44" s="160" t="s">
        <v>645</v>
      </c>
      <c r="G44">
        <v>1190</v>
      </c>
      <c r="H44">
        <v>1098</v>
      </c>
      <c r="I44" s="35" t="s">
        <v>306</v>
      </c>
      <c r="J44" s="160" t="s">
        <v>376</v>
      </c>
      <c r="K44" s="160">
        <v>4</v>
      </c>
      <c r="L44" s="160">
        <v>180</v>
      </c>
      <c r="M44" s="8">
        <v>5891.451</v>
      </c>
    </row>
    <row r="45" spans="1:39" s="35" customFormat="1" ht="24">
      <c r="A45" s="35" t="s">
        <v>498</v>
      </c>
      <c r="B45" s="35" t="s">
        <v>1069</v>
      </c>
      <c r="C45" s="15">
        <v>0.33680555555555558</v>
      </c>
      <c r="D45" s="15">
        <v>0</v>
      </c>
      <c r="E45" s="35">
        <v>30</v>
      </c>
      <c r="F45" s="160" t="s">
        <v>645</v>
      </c>
      <c r="G45" s="35">
        <v>1070</v>
      </c>
      <c r="H45" s="35">
        <v>875</v>
      </c>
      <c r="I45" s="35" t="s">
        <v>412</v>
      </c>
      <c r="J45" s="160" t="s">
        <v>376</v>
      </c>
      <c r="K45" s="160">
        <v>4</v>
      </c>
      <c r="L45" s="160">
        <v>180</v>
      </c>
      <c r="M45" s="19">
        <v>5891.451</v>
      </c>
      <c r="N45" s="25" t="s">
        <v>483</v>
      </c>
    </row>
    <row r="46" spans="1:39" s="35" customFormat="1" ht="24">
      <c r="A46" s="35" t="s">
        <v>990</v>
      </c>
      <c r="B46" s="35" t="s">
        <v>458</v>
      </c>
      <c r="C46" s="15">
        <v>0.35972222222222222</v>
      </c>
      <c r="D46" s="15">
        <v>0</v>
      </c>
      <c r="E46" s="35">
        <v>10</v>
      </c>
      <c r="F46" s="160" t="s">
        <v>645</v>
      </c>
      <c r="G46" s="35">
        <v>1190</v>
      </c>
      <c r="H46" s="35">
        <v>1098</v>
      </c>
      <c r="I46" s="35" t="s">
        <v>305</v>
      </c>
      <c r="J46" s="160" t="s">
        <v>376</v>
      </c>
      <c r="K46" s="160">
        <v>4</v>
      </c>
      <c r="L46" s="160">
        <v>180</v>
      </c>
      <c r="M46" s="19">
        <v>5889.9508999999998</v>
      </c>
      <c r="N46" s="25" t="s">
        <v>357</v>
      </c>
    </row>
    <row r="49" spans="2:12">
      <c r="B49" s="3" t="s">
        <v>1012</v>
      </c>
      <c r="C49" s="147" t="s">
        <v>1013</v>
      </c>
      <c r="D49" s="84">
        <v>5888.5839999999998</v>
      </c>
      <c r="E49" s="149"/>
      <c r="F49" s="84" t="s">
        <v>1014</v>
      </c>
      <c r="G49" s="84" t="s">
        <v>1015</v>
      </c>
      <c r="H49" s="84" t="s">
        <v>1016</v>
      </c>
      <c r="I49" s="22" t="s">
        <v>1018</v>
      </c>
      <c r="J49" s="84" t="s">
        <v>1019</v>
      </c>
      <c r="K49" s="84" t="s">
        <v>1020</v>
      </c>
      <c r="L49" s="160"/>
    </row>
    <row r="50" spans="2:12">
      <c r="B50" s="2"/>
      <c r="C50" s="147" t="s">
        <v>1017</v>
      </c>
      <c r="D50" s="84">
        <v>5889.9508999999998</v>
      </c>
      <c r="E50" s="149"/>
      <c r="F50" s="84" t="s">
        <v>874</v>
      </c>
      <c r="G50" s="84" t="s">
        <v>875</v>
      </c>
      <c r="H50" s="84" t="s">
        <v>876</v>
      </c>
      <c r="I50" s="22" t="s">
        <v>1203</v>
      </c>
      <c r="J50" s="84" t="s">
        <v>1204</v>
      </c>
      <c r="K50" s="84" t="s">
        <v>700</v>
      </c>
      <c r="L50" s="160"/>
    </row>
    <row r="51" spans="2:12">
      <c r="B51" s="2"/>
      <c r="C51" s="147" t="s">
        <v>701</v>
      </c>
      <c r="D51" s="84">
        <v>5891.451</v>
      </c>
      <c r="E51" s="149"/>
      <c r="F51" s="84" t="s">
        <v>702</v>
      </c>
      <c r="G51" s="84" t="s">
        <v>703</v>
      </c>
      <c r="H51" s="84" t="s">
        <v>704</v>
      </c>
      <c r="I51" s="22" t="s">
        <v>384</v>
      </c>
      <c r="J51" s="84" t="s">
        <v>695</v>
      </c>
      <c r="K51" s="84" t="s">
        <v>478</v>
      </c>
      <c r="L51" s="160"/>
    </row>
    <row r="52" spans="2:12">
      <c r="B52" s="2"/>
      <c r="C52" s="147" t="s">
        <v>696</v>
      </c>
      <c r="D52" s="155">
        <v>7647.38</v>
      </c>
      <c r="E52" s="149"/>
      <c r="F52" s="84" t="s">
        <v>1188</v>
      </c>
      <c r="G52" s="84" t="s">
        <v>1201</v>
      </c>
      <c r="H52" s="84" t="s">
        <v>1202</v>
      </c>
      <c r="I52" s="22" t="s">
        <v>697</v>
      </c>
      <c r="J52" s="84" t="s">
        <v>698</v>
      </c>
      <c r="K52" s="84" t="s">
        <v>699</v>
      </c>
      <c r="L52" s="160"/>
    </row>
    <row r="53" spans="2:12">
      <c r="B53" s="2"/>
      <c r="C53" s="147" t="s">
        <v>538</v>
      </c>
      <c r="D53" s="84">
        <v>7698.9647000000004</v>
      </c>
      <c r="E53" s="149"/>
      <c r="F53" s="84" t="s">
        <v>539</v>
      </c>
      <c r="G53" s="84" t="s">
        <v>540</v>
      </c>
      <c r="H53" s="84" t="s">
        <v>541</v>
      </c>
      <c r="I53" s="22" t="s">
        <v>542</v>
      </c>
      <c r="J53" s="84" t="s">
        <v>543</v>
      </c>
      <c r="K53" s="84" t="s">
        <v>544</v>
      </c>
      <c r="L53" s="160"/>
    </row>
    <row r="54" spans="2:12">
      <c r="B54" s="2"/>
      <c r="C54" s="147"/>
      <c r="D54" s="84"/>
      <c r="E54" s="149"/>
      <c r="F54" s="84"/>
      <c r="G54" s="160"/>
      <c r="H54" s="160"/>
      <c r="J54" s="160"/>
      <c r="K54" s="160"/>
      <c r="L54" s="160"/>
    </row>
    <row r="55" spans="2:12">
      <c r="B55" s="2"/>
      <c r="C55" s="147" t="s">
        <v>1211</v>
      </c>
      <c r="D55" s="631" t="s">
        <v>1206</v>
      </c>
      <c r="E55" s="631"/>
      <c r="F55" s="84" t="s">
        <v>545</v>
      </c>
      <c r="G55" s="160"/>
      <c r="H55" s="160"/>
      <c r="I55" s="157" t="s">
        <v>1195</v>
      </c>
      <c r="J55" s="623" t="s">
        <v>1196</v>
      </c>
      <c r="K55" s="623"/>
      <c r="L55" s="148" t="s">
        <v>1197</v>
      </c>
    </row>
    <row r="56" spans="2:12">
      <c r="B56" s="2"/>
      <c r="C56" s="147" t="s">
        <v>1212</v>
      </c>
      <c r="D56" s="631" t="s">
        <v>1207</v>
      </c>
      <c r="E56" s="631"/>
      <c r="F56" s="19"/>
      <c r="G56" s="160"/>
      <c r="H56" s="160"/>
      <c r="J56" s="623" t="s">
        <v>479</v>
      </c>
      <c r="K56" s="623"/>
      <c r="L56" s="148" t="s">
        <v>1199</v>
      </c>
    </row>
    <row r="57" spans="2:12">
      <c r="B57" s="2"/>
      <c r="C57" s="147" t="s">
        <v>1213</v>
      </c>
      <c r="D57" s="631" t="s">
        <v>1208</v>
      </c>
      <c r="E57" s="631"/>
      <c r="F57" s="19"/>
      <c r="G57" s="160"/>
      <c r="H57" s="160"/>
      <c r="J57" s="160"/>
      <c r="K57" s="160"/>
      <c r="L57" s="160"/>
    </row>
    <row r="58" spans="2:12">
      <c r="B58" s="2"/>
      <c r="C58" s="147" t="s">
        <v>1214</v>
      </c>
      <c r="D58" s="631" t="s">
        <v>1194</v>
      </c>
      <c r="E58" s="631"/>
      <c r="F58" s="19"/>
      <c r="G58" s="160"/>
      <c r="H58" s="160"/>
      <c r="I58" s="160"/>
      <c r="J58" s="160"/>
      <c r="K58" s="160"/>
      <c r="L58" s="160"/>
    </row>
    <row r="59" spans="2:12">
      <c r="B59" s="2"/>
      <c r="C59" s="85"/>
      <c r="D59" s="160"/>
      <c r="E59" s="15"/>
      <c r="F59" s="19"/>
      <c r="G59" s="160"/>
      <c r="H59" s="160"/>
      <c r="I59" s="160"/>
      <c r="J59" s="160"/>
      <c r="K59" s="160"/>
      <c r="L59" s="160"/>
    </row>
    <row r="60" spans="2:12">
      <c r="B60" s="2"/>
      <c r="C60" s="28" t="s">
        <v>859</v>
      </c>
      <c r="D60" s="158">
        <v>1</v>
      </c>
      <c r="E60" s="632" t="s">
        <v>1286</v>
      </c>
      <c r="F60" s="632"/>
      <c r="G60" s="632"/>
      <c r="H60" s="160"/>
      <c r="I60" s="160"/>
      <c r="J60" s="160"/>
      <c r="K60" s="160"/>
      <c r="L60" s="160"/>
    </row>
    <row r="61" spans="2:12">
      <c r="B61" s="2"/>
      <c r="C61" s="19"/>
      <c r="D61" s="28"/>
      <c r="E61" s="633" t="s">
        <v>925</v>
      </c>
      <c r="F61" s="634"/>
      <c r="G61" s="634"/>
      <c r="H61" s="160"/>
      <c r="I61" s="160"/>
      <c r="J61" s="160"/>
      <c r="K61" s="160"/>
      <c r="L61" s="160"/>
    </row>
    <row r="62" spans="2:12">
      <c r="B62" s="2"/>
      <c r="C62" s="85"/>
      <c r="D62" s="28">
        <v>2</v>
      </c>
      <c r="E62" s="632" t="s">
        <v>926</v>
      </c>
      <c r="F62" s="632"/>
      <c r="G62" s="632"/>
      <c r="H62" s="160"/>
      <c r="I62" s="160"/>
      <c r="J62" s="160"/>
      <c r="K62" s="160"/>
      <c r="L62" s="160"/>
    </row>
    <row r="63" spans="2:12">
      <c r="B63" s="2"/>
      <c r="C63" s="85"/>
      <c r="D63" s="28"/>
      <c r="E63" s="633" t="s">
        <v>927</v>
      </c>
      <c r="F63" s="634"/>
      <c r="G63" s="634"/>
      <c r="H63" s="160"/>
      <c r="I63" s="160"/>
      <c r="J63" s="160"/>
      <c r="K63" s="160"/>
      <c r="L63" s="160"/>
    </row>
    <row r="64" spans="2:12">
      <c r="B64" s="2"/>
      <c r="D64" s="158">
        <v>3</v>
      </c>
      <c r="E64" s="623" t="s">
        <v>928</v>
      </c>
      <c r="F64" s="623"/>
      <c r="G64" s="623"/>
      <c r="H64" s="160"/>
      <c r="I64" s="160"/>
      <c r="J64" s="160"/>
      <c r="K64" s="160"/>
      <c r="L64" s="160"/>
    </row>
    <row r="65" spans="2:12">
      <c r="B65" s="2"/>
      <c r="D65" s="158"/>
      <c r="E65" s="629" t="s">
        <v>929</v>
      </c>
      <c r="F65" s="629"/>
      <c r="G65" s="629"/>
      <c r="H65" s="160"/>
      <c r="I65" s="160"/>
      <c r="J65" s="160"/>
      <c r="K65" s="160"/>
      <c r="L65" s="160"/>
    </row>
    <row r="66" spans="2:12">
      <c r="B66" s="2"/>
      <c r="D66" s="158">
        <v>4</v>
      </c>
      <c r="E66" s="623" t="s">
        <v>1289</v>
      </c>
      <c r="F66" s="623"/>
      <c r="G66" s="623"/>
      <c r="H66" s="160"/>
      <c r="I66" s="160"/>
      <c r="J66" s="160"/>
      <c r="K66" s="160"/>
      <c r="L66" s="160"/>
    </row>
    <row r="67" spans="2:12">
      <c r="B67" s="2"/>
      <c r="D67" s="160"/>
      <c r="E67" s="629" t="s">
        <v>1290</v>
      </c>
      <c r="F67" s="629"/>
      <c r="G67" s="629"/>
      <c r="H67" s="160"/>
      <c r="I67" s="160"/>
      <c r="J67" s="160"/>
      <c r="K67" s="160"/>
      <c r="L67" s="160"/>
    </row>
  </sheetData>
  <mergeCells count="32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8:I8"/>
    <mergeCell ref="F9:I9"/>
    <mergeCell ref="G12:H12"/>
    <mergeCell ref="O12:P12"/>
    <mergeCell ref="K3:N3"/>
    <mergeCell ref="K4:P4"/>
    <mergeCell ref="E66:G66"/>
    <mergeCell ref="E67:G67"/>
    <mergeCell ref="F7:I7"/>
    <mergeCell ref="D58:E58"/>
    <mergeCell ref="E60:G60"/>
    <mergeCell ref="E61:G61"/>
    <mergeCell ref="E62:G62"/>
    <mergeCell ref="E63:G63"/>
    <mergeCell ref="D55:E55"/>
    <mergeCell ref="D56:E56"/>
    <mergeCell ref="D57:E57"/>
    <mergeCell ref="K5:P5"/>
    <mergeCell ref="E64:G64"/>
    <mergeCell ref="E65:G65"/>
    <mergeCell ref="J55:K55"/>
    <mergeCell ref="J56:K5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7"/>
  <sheetViews>
    <sheetView topLeftCell="A37" workbookViewId="0">
      <selection activeCell="I64" sqref="I64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6" customWidth="true" width="9.6640625" collapsed="true"/>
    <col min="17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.75" customHeight="1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2.75" customHeight="1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ht="12.75" customHeight="1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7"/>
      <c r="P3" s="167"/>
    </row>
    <row r="4" spans="1:39" ht="12.75" customHeight="1">
      <c r="A4" s="3" t="s">
        <v>349</v>
      </c>
      <c r="B4" s="3"/>
      <c r="C4" s="6"/>
      <c r="D4" s="43"/>
      <c r="E4" s="6"/>
      <c r="F4" s="621" t="s">
        <v>348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 ht="12.75" customHeight="1">
      <c r="A5" s="627"/>
      <c r="B5" s="627"/>
      <c r="C5" s="627"/>
      <c r="D5" s="627"/>
      <c r="E5" s="627"/>
      <c r="F5" s="621" t="s">
        <v>342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7"/>
    </row>
    <row r="6" spans="1:39" ht="12.75" customHeight="1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4" t="s">
        <v>300</v>
      </c>
      <c r="G6" s="624"/>
      <c r="H6" s="624"/>
      <c r="I6" s="624"/>
      <c r="J6" s="26"/>
      <c r="N6" s="25"/>
    </row>
    <row r="7" spans="1:39" ht="12.75" customHeight="1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331</v>
      </c>
      <c r="G7" s="624"/>
      <c r="H7" s="624"/>
      <c r="I7" s="624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21" t="s">
        <v>344</v>
      </c>
      <c r="G8" s="621"/>
      <c r="H8" s="621"/>
      <c r="I8" s="621"/>
      <c r="J8" s="7"/>
      <c r="K8" s="7"/>
      <c r="L8" s="7"/>
      <c r="N8" s="25"/>
    </row>
    <row r="9" spans="1:39" ht="12.75" customHeight="1">
      <c r="A9" s="67"/>
      <c r="B9" s="67"/>
      <c r="C9" s="170"/>
      <c r="D9" s="43"/>
      <c r="E9" s="8"/>
      <c r="F9" s="621" t="s">
        <v>1086</v>
      </c>
      <c r="G9" s="621"/>
      <c r="H9" s="621"/>
      <c r="I9" s="621"/>
      <c r="J9" s="7"/>
      <c r="K9" s="7"/>
      <c r="L9" s="7"/>
      <c r="N9" s="25"/>
    </row>
    <row r="10" spans="1:39" ht="12.75" customHeight="1">
      <c r="A10" s="67"/>
      <c r="B10" s="67"/>
      <c r="C10" s="161"/>
      <c r="D10" s="43"/>
      <c r="E10" s="8"/>
      <c r="F10" s="159"/>
      <c r="G10" s="159"/>
      <c r="H10" s="159"/>
      <c r="I10" s="44"/>
      <c r="J10" s="7"/>
      <c r="K10" s="7"/>
      <c r="L10" s="7"/>
      <c r="N10" s="25"/>
    </row>
    <row r="11" spans="1:39" ht="12.75" customHeight="1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s="35" customFormat="1">
      <c r="A14" s="137" t="s">
        <v>990</v>
      </c>
      <c r="B14" s="64" t="s">
        <v>1092</v>
      </c>
      <c r="C14" s="32">
        <v>8.2638888888888887E-2</v>
      </c>
      <c r="D14" s="15">
        <v>0</v>
      </c>
      <c r="E14" s="160">
        <v>10</v>
      </c>
      <c r="F14" s="160" t="s">
        <v>645</v>
      </c>
      <c r="G14" s="33">
        <v>1190</v>
      </c>
      <c r="H14" s="33">
        <v>1098</v>
      </c>
      <c r="I14" s="35" t="s">
        <v>305</v>
      </c>
      <c r="J14" s="160" t="s">
        <v>376</v>
      </c>
      <c r="K14" s="160">
        <v>4</v>
      </c>
      <c r="L14" s="160">
        <v>180</v>
      </c>
      <c r="M14" s="19">
        <v>5889.9508999999998</v>
      </c>
      <c r="N14" t="s">
        <v>1049</v>
      </c>
      <c r="O14" s="33">
        <v>265.60000000000002</v>
      </c>
      <c r="P14" s="33">
        <v>269</v>
      </c>
      <c r="Q14" s="72"/>
      <c r="R14" s="72"/>
    </row>
    <row r="15" spans="1:39" s="35" customFormat="1">
      <c r="A15" s="59" t="s">
        <v>727</v>
      </c>
      <c r="B15" s="25" t="s">
        <v>991</v>
      </c>
      <c r="C15" s="15">
        <v>9.8611111111111108E-2</v>
      </c>
      <c r="D15" s="15">
        <v>0</v>
      </c>
      <c r="E15" s="160">
        <v>30</v>
      </c>
      <c r="F15" s="160" t="s">
        <v>645</v>
      </c>
      <c r="G15" s="16">
        <v>1190</v>
      </c>
      <c r="H15" s="16">
        <v>994</v>
      </c>
      <c r="I15" s="35" t="s">
        <v>306</v>
      </c>
      <c r="J15" s="160" t="s">
        <v>376</v>
      </c>
      <c r="K15" s="160">
        <v>4</v>
      </c>
      <c r="L15" s="160">
        <v>180</v>
      </c>
      <c r="M15" s="8">
        <v>5891.451</v>
      </c>
      <c r="N15"/>
      <c r="O15" s="16">
        <v>265.7</v>
      </c>
      <c r="P15" s="16">
        <v>269.39999999999998</v>
      </c>
    </row>
    <row r="16" spans="1:39" s="35" customFormat="1">
      <c r="A16" s="59" t="s">
        <v>727</v>
      </c>
      <c r="B16" s="35" t="s">
        <v>1096</v>
      </c>
      <c r="C16" s="15">
        <v>0.10902777777777778</v>
      </c>
      <c r="D16" s="15">
        <v>0</v>
      </c>
      <c r="E16" s="160">
        <v>30</v>
      </c>
      <c r="F16" s="160" t="s">
        <v>645</v>
      </c>
      <c r="G16" s="16">
        <v>1070</v>
      </c>
      <c r="H16" s="16">
        <v>874</v>
      </c>
      <c r="I16" s="35" t="s">
        <v>412</v>
      </c>
      <c r="J16" s="160" t="s">
        <v>376</v>
      </c>
      <c r="K16" s="160">
        <v>4</v>
      </c>
      <c r="L16" s="160">
        <v>180</v>
      </c>
      <c r="M16" s="8">
        <v>5891.451</v>
      </c>
      <c r="N16"/>
      <c r="O16" s="16">
        <v>265.60000000000002</v>
      </c>
      <c r="P16" s="16">
        <v>269.39999999999998</v>
      </c>
    </row>
    <row r="17" spans="1:39" s="35" customFormat="1">
      <c r="A17" s="25" t="s">
        <v>728</v>
      </c>
      <c r="B17" s="25" t="s">
        <v>1097</v>
      </c>
      <c r="C17" s="15">
        <v>0.12569444444444444</v>
      </c>
      <c r="D17" s="15">
        <v>0</v>
      </c>
      <c r="E17" s="160">
        <v>30</v>
      </c>
      <c r="F17" s="160" t="s">
        <v>1292</v>
      </c>
      <c r="G17" s="16">
        <v>880</v>
      </c>
      <c r="H17" s="16">
        <v>862</v>
      </c>
      <c r="I17" s="35" t="s">
        <v>306</v>
      </c>
      <c r="J17" s="160" t="s">
        <v>376</v>
      </c>
      <c r="K17" s="160">
        <v>4</v>
      </c>
      <c r="L17" s="160">
        <v>180</v>
      </c>
      <c r="M17" s="153">
        <v>7647.38</v>
      </c>
      <c r="N17" t="s">
        <v>993</v>
      </c>
      <c r="O17" s="16">
        <v>264.39999999999998</v>
      </c>
      <c r="P17" s="16">
        <v>264</v>
      </c>
    </row>
    <row r="18" spans="1:39" s="35" customFormat="1" ht="12.75" customHeight="1">
      <c r="A18" s="25" t="s">
        <v>456</v>
      </c>
      <c r="B18" s="25" t="s">
        <v>994</v>
      </c>
      <c r="C18" s="15">
        <v>0.13402777777777777</v>
      </c>
      <c r="D18" s="160"/>
      <c r="E18" s="160">
        <v>30</v>
      </c>
      <c r="F18" s="160" t="s">
        <v>1293</v>
      </c>
      <c r="G18" s="16">
        <v>870</v>
      </c>
      <c r="H18" s="16">
        <v>778</v>
      </c>
      <c r="I18" s="35" t="s">
        <v>860</v>
      </c>
      <c r="J18" s="160" t="s">
        <v>377</v>
      </c>
      <c r="K18" s="160">
        <v>4</v>
      </c>
      <c r="L18" s="160">
        <v>180</v>
      </c>
      <c r="M18" s="19">
        <v>7698.9647000000004</v>
      </c>
      <c r="N18" s="171" t="s">
        <v>486</v>
      </c>
      <c r="O18" s="16"/>
      <c r="P18" s="16"/>
      <c r="S18" s="1317" t="n">
        <v>100.84284</v>
      </c>
      <c r="T18" s="1317" t="n">
        <v>18.14176</v>
      </c>
      <c r="U18" s="1314" t="n">
        <v>117.8053</v>
      </c>
      <c r="V18" s="1314" t="n">
        <v>64.8641</v>
      </c>
      <c r="W18" s="1316" t="n">
        <v>5.1846342983</v>
      </c>
      <c r="X18" s="1314" t="n">
        <v>1.104</v>
      </c>
      <c r="Y18" s="1314" t="n">
        <v>0.175</v>
      </c>
      <c r="Z18" s="1314" t="n">
        <v>4.3</v>
      </c>
      <c r="AA18" s="1314" t="n">
        <v>87.215</v>
      </c>
      <c r="AB18" s="1313" t="n">
        <v>1791.99</v>
      </c>
      <c r="AC18" s="1314" t="n">
        <v>2.63228</v>
      </c>
      <c r="AD18" s="1314" t="n">
        <v>6.37656</v>
      </c>
      <c r="AE18" s="1314" t="n">
        <v>44.36283</v>
      </c>
      <c r="AF18" s="1314" t="n">
        <v>1.48521</v>
      </c>
      <c r="AG18" s="1312" t="n">
        <v>1.47942017E8</v>
      </c>
      <c r="AH18" s="1315" t="n">
        <v>0.9053063</v>
      </c>
      <c r="AI18" s="1312" t="n">
        <v>399963.82867</v>
      </c>
      <c r="AJ18" s="1315" t="n">
        <v>-0.131778</v>
      </c>
      <c r="AK18" s="1314" t="n">
        <v>137.9992</v>
      </c>
      <c r="AL18" s="1312" t="s">
        <v>264</v>
      </c>
      <c r="AM18" s="1314" t="n">
        <v>41.897</v>
      </c>
    </row>
    <row r="19" spans="1:39" s="35" customFormat="1">
      <c r="A19" s="25" t="s">
        <v>715</v>
      </c>
      <c r="B19" s="25" t="s">
        <v>996</v>
      </c>
      <c r="C19" s="15">
        <v>0.15277777777777776</v>
      </c>
      <c r="D19" s="15"/>
      <c r="E19" s="19">
        <v>300</v>
      </c>
      <c r="F19" s="160" t="s">
        <v>1293</v>
      </c>
      <c r="G19" s="160">
        <v>870</v>
      </c>
      <c r="H19" s="160">
        <v>778</v>
      </c>
      <c r="I19" s="52" t="s">
        <v>597</v>
      </c>
      <c r="J19" s="167" t="s">
        <v>377</v>
      </c>
      <c r="K19" s="167">
        <v>4</v>
      </c>
      <c r="L19" s="167">
        <v>180</v>
      </c>
      <c r="M19" s="19">
        <v>7698.9647000000004</v>
      </c>
      <c r="N19" s="25"/>
      <c r="O19" s="16"/>
      <c r="P19" s="16"/>
      <c r="S19" s="1317" t="n">
        <v>101.00323</v>
      </c>
      <c r="T19" s="1317" t="n">
        <v>18.12566</v>
      </c>
      <c r="U19" s="1314" t="n">
        <v>130.1583</v>
      </c>
      <c r="V19" s="1314" t="n">
        <v>70.0458</v>
      </c>
      <c r="W19" s="1316" t="n">
        <v>5.6860032603</v>
      </c>
      <c r="X19" s="1314" t="n">
        <v>1.063</v>
      </c>
      <c r="Y19" s="1314" t="n">
        <v>0.168</v>
      </c>
      <c r="Z19" s="1314" t="n">
        <v>4.3</v>
      </c>
      <c r="AA19" s="1314" t="n">
        <v>87.291</v>
      </c>
      <c r="AB19" s="1313" t="n">
        <v>1792.879</v>
      </c>
      <c r="AC19" s="1314" t="n">
        <v>2.51183</v>
      </c>
      <c r="AD19" s="1314" t="n">
        <v>6.38262</v>
      </c>
      <c r="AE19" s="1314" t="n">
        <v>44.10983</v>
      </c>
      <c r="AF19" s="1314" t="n">
        <v>1.48515</v>
      </c>
      <c r="AG19" s="1312" t="n">
        <v>1.479436443E8</v>
      </c>
      <c r="AH19" s="1315" t="n">
        <v>0.9027605</v>
      </c>
      <c r="AI19" s="1312" t="n">
        <v>399765.54686</v>
      </c>
      <c r="AJ19" s="1315" t="n">
        <v>-0.0881794</v>
      </c>
      <c r="AK19" s="1314" t="n">
        <v>138.1303</v>
      </c>
      <c r="AL19" s="1312" t="s">
        <v>264</v>
      </c>
      <c r="AM19" s="1314" t="n">
        <v>41.7663</v>
      </c>
    </row>
    <row r="20" spans="1:39" s="35" customFormat="1">
      <c r="A20" s="25" t="s">
        <v>715</v>
      </c>
      <c r="B20" s="25" t="s">
        <v>1166</v>
      </c>
      <c r="C20" s="15">
        <v>0.15902777777777777</v>
      </c>
      <c r="D20" s="15"/>
      <c r="E20" s="19">
        <v>300</v>
      </c>
      <c r="F20" s="160" t="s">
        <v>1293</v>
      </c>
      <c r="G20" s="160">
        <v>870</v>
      </c>
      <c r="H20" s="160">
        <v>778</v>
      </c>
      <c r="I20" s="52" t="s">
        <v>338</v>
      </c>
      <c r="J20" s="167" t="s">
        <v>377</v>
      </c>
      <c r="K20" s="167">
        <v>4</v>
      </c>
      <c r="L20" s="167">
        <v>180</v>
      </c>
      <c r="M20" s="19">
        <v>7698.9647000000004</v>
      </c>
      <c r="N20" s="25"/>
      <c r="O20" s="16"/>
      <c r="P20" s="16"/>
      <c r="S20" s="1317" t="n">
        <v>101.05054</v>
      </c>
      <c r="T20" s="1317" t="n">
        <v>18.12003</v>
      </c>
      <c r="U20" s="1314" t="n">
        <v>134.9665</v>
      </c>
      <c r="V20" s="1314" t="n">
        <v>71.4226</v>
      </c>
      <c r="W20" s="1316" t="n">
        <v>5.8364139488</v>
      </c>
      <c r="X20" s="1314" t="n">
        <v>1.054</v>
      </c>
      <c r="Y20" s="1314" t="n">
        <v>0.167</v>
      </c>
      <c r="Z20" s="1314" t="n">
        <v>4.3</v>
      </c>
      <c r="AA20" s="1314" t="n">
        <v>87.313</v>
      </c>
      <c r="AB20" s="1313" t="n">
        <v>1793.076</v>
      </c>
      <c r="AC20" s="1314" t="n">
        <v>2.47499</v>
      </c>
      <c r="AD20" s="1314" t="n">
        <v>6.38525</v>
      </c>
      <c r="AE20" s="1314" t="n">
        <v>44.03393</v>
      </c>
      <c r="AF20" s="1314" t="n">
        <v>1.48513</v>
      </c>
      <c r="AG20" s="1312" t="n">
        <v>1.479441316E8</v>
      </c>
      <c r="AH20" s="1315" t="n">
        <v>0.901995</v>
      </c>
      <c r="AI20" s="1312" t="n">
        <v>399721.54973</v>
      </c>
      <c r="AJ20" s="1315" t="n">
        <v>-0.0747387</v>
      </c>
      <c r="AK20" s="1314" t="n">
        <v>138.1688</v>
      </c>
      <c r="AL20" s="1312" t="s">
        <v>264</v>
      </c>
      <c r="AM20" s="1314" t="n">
        <v>41.7278</v>
      </c>
    </row>
    <row r="21" spans="1:39" s="35" customFormat="1">
      <c r="A21" s="25" t="s">
        <v>730</v>
      </c>
      <c r="B21" s="25" t="s">
        <v>924</v>
      </c>
      <c r="C21" s="15">
        <v>0.16458333333333333</v>
      </c>
      <c r="D21" s="15"/>
      <c r="E21" s="19">
        <v>300</v>
      </c>
      <c r="F21" s="160" t="s">
        <v>1293</v>
      </c>
      <c r="G21" s="160">
        <v>870</v>
      </c>
      <c r="H21" s="160">
        <v>778</v>
      </c>
      <c r="I21" s="52" t="s">
        <v>597</v>
      </c>
      <c r="J21" s="167" t="s">
        <v>377</v>
      </c>
      <c r="K21" s="167">
        <v>4</v>
      </c>
      <c r="L21" s="167">
        <v>180</v>
      </c>
      <c r="M21" s="19">
        <v>7698.9647000000004</v>
      </c>
      <c r="N21" s="25"/>
      <c r="O21" s="16"/>
      <c r="P21" s="16"/>
      <c r="S21" s="1317" t="n">
        <v>101.09235</v>
      </c>
      <c r="T21" s="1317" t="n">
        <v>18.11471</v>
      </c>
      <c r="U21" s="1314" t="n">
        <v>139.7869</v>
      </c>
      <c r="V21" s="1314" t="n">
        <v>72.5472</v>
      </c>
      <c r="W21" s="1316" t="n">
        <v>5.9701123387</v>
      </c>
      <c r="X21" s="1314" t="n">
        <v>1.048</v>
      </c>
      <c r="Y21" s="1314" t="n">
        <v>0.166</v>
      </c>
      <c r="Z21" s="1314" t="n">
        <v>4.29</v>
      </c>
      <c r="AA21" s="1314" t="n">
        <v>87.333</v>
      </c>
      <c r="AB21" s="1313" t="n">
        <v>1793.224</v>
      </c>
      <c r="AC21" s="1314" t="n">
        <v>2.44202</v>
      </c>
      <c r="AD21" s="1314" t="n">
        <v>6.38791</v>
      </c>
      <c r="AE21" s="1314" t="n">
        <v>43.96646</v>
      </c>
      <c r="AF21" s="1314" t="n">
        <v>1.48512</v>
      </c>
      <c r="AG21" s="1312" t="n">
        <v>1.479445644E8</v>
      </c>
      <c r="AH21" s="1315" t="n">
        <v>0.9013139</v>
      </c>
      <c r="AI21" s="1312" t="n">
        <v>399688.56304</v>
      </c>
      <c r="AJ21" s="1315" t="n">
        <v>-0.0626808</v>
      </c>
      <c r="AK21" s="1314" t="n">
        <v>138.2028</v>
      </c>
      <c r="AL21" s="1312" t="s">
        <v>264</v>
      </c>
      <c r="AM21" s="1314" t="n">
        <v>41.6939</v>
      </c>
    </row>
    <row r="22" spans="1:39" s="35" customFormat="1">
      <c r="A22" s="25" t="s">
        <v>380</v>
      </c>
      <c r="B22" s="25" t="s">
        <v>794</v>
      </c>
      <c r="C22" s="15">
        <v>0.16944444444444443</v>
      </c>
      <c r="D22" s="15"/>
      <c r="E22" s="19">
        <v>300</v>
      </c>
      <c r="F22" s="160" t="s">
        <v>1293</v>
      </c>
      <c r="G22" s="160">
        <v>870</v>
      </c>
      <c r="H22" s="160">
        <v>778</v>
      </c>
      <c r="I22" s="52" t="s">
        <v>338</v>
      </c>
      <c r="J22" s="167" t="s">
        <v>377</v>
      </c>
      <c r="K22" s="167">
        <v>4</v>
      </c>
      <c r="L22" s="167">
        <v>180</v>
      </c>
      <c r="M22" s="19">
        <v>7698.9647000000004</v>
      </c>
      <c r="N22" s="25"/>
      <c r="O22" s="16"/>
      <c r="P22" s="16"/>
      <c r="S22" s="1317" t="n">
        <v>101.12877</v>
      </c>
      <c r="T22" s="1317" t="n">
        <v>18.10981</v>
      </c>
      <c r="U22" s="1314" t="n">
        <v>144.4693</v>
      </c>
      <c r="V22" s="1314" t="n">
        <v>73.4385</v>
      </c>
      <c r="W22" s="1316" t="n">
        <v>6.0870984298</v>
      </c>
      <c r="X22" s="1314" t="n">
        <v>1.043</v>
      </c>
      <c r="Y22" s="1314" t="n">
        <v>0.165</v>
      </c>
      <c r="Z22" s="1314" t="n">
        <v>4.29</v>
      </c>
      <c r="AA22" s="1314" t="n">
        <v>87.35</v>
      </c>
      <c r="AB22" s="1313" t="n">
        <v>1793.332</v>
      </c>
      <c r="AC22" s="1314" t="n">
        <v>2.41304</v>
      </c>
      <c r="AD22" s="1314" t="n">
        <v>6.39048</v>
      </c>
      <c r="AE22" s="1314" t="n">
        <v>43.90743</v>
      </c>
      <c r="AF22" s="1314" t="n">
        <v>1.4851</v>
      </c>
      <c r="AG22" s="1312" t="n">
        <v>1.479449428E8</v>
      </c>
      <c r="AH22" s="1315" t="n">
        <v>0.9007174</v>
      </c>
      <c r="AI22" s="1312" t="n">
        <v>399664.46444</v>
      </c>
      <c r="AJ22" s="1315" t="n">
        <v>-0.0520564</v>
      </c>
      <c r="AK22" s="1314" t="n">
        <v>138.2324</v>
      </c>
      <c r="AL22" s="1312" t="s">
        <v>264</v>
      </c>
      <c r="AM22" s="1314" t="n">
        <v>41.6643</v>
      </c>
    </row>
    <row r="23" spans="1:39" s="35" customFormat="1">
      <c r="A23" s="25" t="s">
        <v>459</v>
      </c>
      <c r="B23" s="25" t="s">
        <v>1041</v>
      </c>
      <c r="C23" s="15">
        <v>0.17500000000000002</v>
      </c>
      <c r="D23" s="15"/>
      <c r="E23" s="19">
        <v>300</v>
      </c>
      <c r="F23" s="160" t="s">
        <v>1293</v>
      </c>
      <c r="G23" s="160">
        <v>870</v>
      </c>
      <c r="H23" s="160">
        <v>778</v>
      </c>
      <c r="I23" s="52" t="s">
        <v>852</v>
      </c>
      <c r="J23" s="167" t="s">
        <v>377</v>
      </c>
      <c r="K23" s="167">
        <v>4</v>
      </c>
      <c r="L23" s="167">
        <v>180</v>
      </c>
      <c r="M23" s="19">
        <v>7698.9647000000004</v>
      </c>
      <c r="N23" s="25"/>
      <c r="O23" s="16"/>
      <c r="P23" s="16"/>
      <c r="S23" s="1317" t="n">
        <v>101.17023</v>
      </c>
      <c r="T23" s="1317" t="n">
        <v>18.10392</v>
      </c>
      <c r="U23" s="1314" t="n">
        <v>150.3812</v>
      </c>
      <c r="V23" s="1314" t="n">
        <v>74.3313</v>
      </c>
      <c r="W23" s="1316" t="n">
        <v>6.2207968196</v>
      </c>
      <c r="X23" s="1314" t="n">
        <v>1.038</v>
      </c>
      <c r="Y23" s="1314" t="n">
        <v>0.164</v>
      </c>
      <c r="Z23" s="1314" t="n">
        <v>4.29</v>
      </c>
      <c r="AA23" s="1314" t="n">
        <v>87.37</v>
      </c>
      <c r="AB23" s="1313" t="n">
        <v>1793.431</v>
      </c>
      <c r="AC23" s="1314" t="n">
        <v>2.37979</v>
      </c>
      <c r="AD23" s="1314" t="n">
        <v>6.3937</v>
      </c>
      <c r="AE23" s="1314" t="n">
        <v>43.83996</v>
      </c>
      <c r="AF23" s="1314" t="n">
        <v>1.48508</v>
      </c>
      <c r="AG23" s="1312" t="n">
        <v>1.47945375E8</v>
      </c>
      <c r="AH23" s="1315" t="n">
        <v>0.900035</v>
      </c>
      <c r="AI23" s="1312" t="n">
        <v>399642.40437</v>
      </c>
      <c r="AJ23" s="1315" t="n">
        <v>-0.039843</v>
      </c>
      <c r="AK23" s="1314" t="n">
        <v>138.2661</v>
      </c>
      <c r="AL23" s="1312" t="s">
        <v>264</v>
      </c>
      <c r="AM23" s="1314" t="n">
        <v>41.6308</v>
      </c>
    </row>
    <row r="24" spans="1:39" s="35" customFormat="1">
      <c r="A24" s="25" t="s">
        <v>1018</v>
      </c>
      <c r="B24" s="25" t="s">
        <v>1042</v>
      </c>
      <c r="C24" s="15">
        <v>0.18055555555555555</v>
      </c>
      <c r="D24" s="15"/>
      <c r="E24" s="19">
        <v>300</v>
      </c>
      <c r="F24" s="160" t="s">
        <v>1293</v>
      </c>
      <c r="G24" s="160">
        <v>870</v>
      </c>
      <c r="H24" s="160">
        <v>778</v>
      </c>
      <c r="I24" s="52" t="s">
        <v>597</v>
      </c>
      <c r="J24" s="167" t="s">
        <v>377</v>
      </c>
      <c r="K24" s="167">
        <v>4</v>
      </c>
      <c r="L24" s="167">
        <v>120</v>
      </c>
      <c r="M24" s="19">
        <v>7698.9647000000004</v>
      </c>
      <c r="N24" s="25" t="s">
        <v>740</v>
      </c>
      <c r="O24" s="16"/>
      <c r="P24" s="16"/>
      <c r="S24" s="1317" t="n">
        <v>101.21155</v>
      </c>
      <c r="T24" s="1317" t="n">
        <v>18.09773</v>
      </c>
      <c r="U24" s="1314" t="n">
        <v>156.8902</v>
      </c>
      <c r="V24" s="1314" t="n">
        <v>75.0665</v>
      </c>
      <c r="W24" s="1316" t="n">
        <v>6.3544952093</v>
      </c>
      <c r="X24" s="1314" t="n">
        <v>1.035</v>
      </c>
      <c r="Y24" s="1314" t="n">
        <v>0.164</v>
      </c>
      <c r="Z24" s="1314" t="n">
        <v>4.29</v>
      </c>
      <c r="AA24" s="1314" t="n">
        <v>87.389</v>
      </c>
      <c r="AB24" s="1313" t="n">
        <v>1793.504</v>
      </c>
      <c r="AC24" s="1314" t="n">
        <v>2.34644</v>
      </c>
      <c r="AD24" s="1314" t="n">
        <v>6.39722</v>
      </c>
      <c r="AE24" s="1314" t="n">
        <v>43.77249</v>
      </c>
      <c r="AF24" s="1314" t="n">
        <v>1.48507</v>
      </c>
      <c r="AG24" s="1312" t="n">
        <v>1.479458068E8</v>
      </c>
      <c r="AH24" s="1315" t="n">
        <v>0.8993521</v>
      </c>
      <c r="AI24" s="1312" t="n">
        <v>399626.22259</v>
      </c>
      <c r="AJ24" s="1315" t="n">
        <v>-0.0275676</v>
      </c>
      <c r="AK24" s="1314" t="n">
        <v>138.2997</v>
      </c>
      <c r="AL24" s="1312" t="s">
        <v>264</v>
      </c>
      <c r="AM24" s="1314" t="n">
        <v>41.5973</v>
      </c>
    </row>
    <row r="25" spans="1:39" s="35" customFormat="1">
      <c r="A25" s="25" t="s">
        <v>697</v>
      </c>
      <c r="B25" s="25" t="s">
        <v>1044</v>
      </c>
      <c r="C25" s="15">
        <v>0.18611111111111112</v>
      </c>
      <c r="D25" s="15"/>
      <c r="E25" s="19">
        <v>300</v>
      </c>
      <c r="F25" s="160" t="s">
        <v>1293</v>
      </c>
      <c r="G25" s="160">
        <v>870</v>
      </c>
      <c r="H25" s="160">
        <v>778</v>
      </c>
      <c r="I25" s="52" t="s">
        <v>597</v>
      </c>
      <c r="J25" s="167" t="s">
        <v>377</v>
      </c>
      <c r="K25" s="167">
        <v>4</v>
      </c>
      <c r="L25" s="167">
        <v>120</v>
      </c>
      <c r="M25" s="19">
        <v>7698.9647000000004</v>
      </c>
      <c r="N25" s="25" t="s">
        <v>740</v>
      </c>
      <c r="O25" s="16"/>
      <c r="P25" s="16"/>
      <c r="S25" s="1317" t="n">
        <v>101.25277</v>
      </c>
      <c r="T25" s="1317" t="n">
        <v>18.09124</v>
      </c>
      <c r="U25" s="1314" t="n">
        <v>163.9442</v>
      </c>
      <c r="V25" s="1314" t="n">
        <v>75.6196</v>
      </c>
      <c r="W25" s="1316" t="n">
        <v>6.4881935991</v>
      </c>
      <c r="X25" s="1314" t="n">
        <v>1.032</v>
      </c>
      <c r="Y25" s="1314" t="n">
        <v>0.163</v>
      </c>
      <c r="Z25" s="1314" t="n">
        <v>4.29</v>
      </c>
      <c r="AA25" s="1314" t="n">
        <v>87.408</v>
      </c>
      <c r="AB25" s="1313" t="n">
        <v>1793.55</v>
      </c>
      <c r="AC25" s="1314" t="n">
        <v>2.313</v>
      </c>
      <c r="AD25" s="1314" t="n">
        <v>6.40104</v>
      </c>
      <c r="AE25" s="1314" t="n">
        <v>43.70503</v>
      </c>
      <c r="AF25" s="1314" t="n">
        <v>1.48505</v>
      </c>
      <c r="AG25" s="1312" t="n">
        <v>1.479462383E8</v>
      </c>
      <c r="AH25" s="1315" t="n">
        <v>0.8986685</v>
      </c>
      <c r="AI25" s="1312" t="n">
        <v>399615.94538</v>
      </c>
      <c r="AJ25" s="1315" t="n">
        <v>-0.0152447</v>
      </c>
      <c r="AK25" s="1314" t="n">
        <v>138.3331</v>
      </c>
      <c r="AL25" s="1312" t="s">
        <v>264</v>
      </c>
      <c r="AM25" s="1314" t="n">
        <v>41.5639</v>
      </c>
    </row>
    <row r="26" spans="1:39" s="35" customFormat="1">
      <c r="A26" s="25" t="s">
        <v>697</v>
      </c>
      <c r="B26" s="25" t="s">
        <v>1045</v>
      </c>
      <c r="C26" s="15">
        <v>0.1986111111111111</v>
      </c>
      <c r="D26" s="15"/>
      <c r="E26" s="19">
        <v>300</v>
      </c>
      <c r="F26" s="160" t="s">
        <v>1293</v>
      </c>
      <c r="G26" s="160">
        <v>870</v>
      </c>
      <c r="H26" s="160">
        <v>778</v>
      </c>
      <c r="I26" s="52" t="s">
        <v>31</v>
      </c>
      <c r="J26" s="167" t="s">
        <v>377</v>
      </c>
      <c r="K26" s="167">
        <v>4</v>
      </c>
      <c r="L26" s="167">
        <v>120</v>
      </c>
      <c r="M26" s="19">
        <v>7698.9647000000004</v>
      </c>
      <c r="N26" s="25" t="s">
        <v>487</v>
      </c>
      <c r="O26" s="16"/>
      <c r="P26" s="16"/>
      <c r="S26" s="1317" t="n">
        <v>101.3453</v>
      </c>
      <c r="T26" s="1317" t="n">
        <v>18.07552</v>
      </c>
      <c r="U26" s="1314" t="n">
        <v>181.0936</v>
      </c>
      <c r="V26" s="1314" t="n">
        <v>76.0962</v>
      </c>
      <c r="W26" s="1316" t="n">
        <v>6.7890149761</v>
      </c>
      <c r="X26" s="1314" t="n">
        <v>1.03</v>
      </c>
      <c r="Y26" s="1314" t="n">
        <v>0.163</v>
      </c>
      <c r="Z26" s="1314" t="n">
        <v>4.29</v>
      </c>
      <c r="AA26" s="1314" t="n">
        <v>87.452</v>
      </c>
      <c r="AB26" s="1313" t="n">
        <v>1793.557</v>
      </c>
      <c r="AC26" s="1314" t="n">
        <v>2.23765</v>
      </c>
      <c r="AD26" s="1314" t="n">
        <v>6.4107</v>
      </c>
      <c r="AE26" s="1314" t="n">
        <v>43.55323</v>
      </c>
      <c r="AF26" s="1314" t="n">
        <v>1.48501</v>
      </c>
      <c r="AG26" s="1312" t="n">
        <v>1.479472081E8</v>
      </c>
      <c r="AH26" s="1315" t="n">
        <v>0.8971281</v>
      </c>
      <c r="AI26" s="1312" t="n">
        <v>399614.4985</v>
      </c>
      <c r="AJ26" s="1315" t="n">
        <v>0.0125791</v>
      </c>
      <c r="AK26" s="1314" t="n">
        <v>138.4081</v>
      </c>
      <c r="AL26" s="1312" t="s">
        <v>264</v>
      </c>
      <c r="AM26" s="1314" t="n">
        <v>41.4891</v>
      </c>
    </row>
    <row r="27" spans="1:39" s="35" customFormat="1">
      <c r="A27" s="25" t="s">
        <v>456</v>
      </c>
      <c r="B27" s="25" t="s">
        <v>1046</v>
      </c>
      <c r="C27" s="15">
        <v>0.20416666666666669</v>
      </c>
      <c r="D27" s="15"/>
      <c r="E27" s="19">
        <v>30</v>
      </c>
      <c r="F27" s="160" t="s">
        <v>1293</v>
      </c>
      <c r="G27" s="160">
        <v>870</v>
      </c>
      <c r="H27" s="160">
        <v>778</v>
      </c>
      <c r="I27" s="52" t="s">
        <v>860</v>
      </c>
      <c r="J27" s="167" t="s">
        <v>377</v>
      </c>
      <c r="K27" s="167">
        <v>4</v>
      </c>
      <c r="L27" s="167">
        <v>120</v>
      </c>
      <c r="M27" s="19">
        <v>7698.9647000000004</v>
      </c>
      <c r="N27" s="25" t="s">
        <v>460</v>
      </c>
      <c r="O27" s="16"/>
      <c r="P27" s="16"/>
      <c r="S27" s="1317" t="n">
        <v>101.37098</v>
      </c>
      <c r="T27" s="1317" t="n">
        <v>18.07088</v>
      </c>
      <c r="U27" s="1314" t="n">
        <v>185.9327</v>
      </c>
      <c r="V27" s="1314" t="n">
        <v>76.0277</v>
      </c>
      <c r="W27" s="1316" t="n">
        <v>6.8725764697</v>
      </c>
      <c r="X27" s="1314" t="n">
        <v>1.03</v>
      </c>
      <c r="Y27" s="1314" t="n">
        <v>0.163</v>
      </c>
      <c r="Z27" s="1314" t="n">
        <v>4.29</v>
      </c>
      <c r="AA27" s="1314" t="n">
        <v>87.464</v>
      </c>
      <c r="AB27" s="1313" t="n">
        <v>1793.534</v>
      </c>
      <c r="AC27" s="1314" t="n">
        <v>2.21673</v>
      </c>
      <c r="AD27" s="1314" t="n">
        <v>6.41365</v>
      </c>
      <c r="AE27" s="1314" t="n">
        <v>43.51106</v>
      </c>
      <c r="AF27" s="1314" t="n">
        <v>1.485</v>
      </c>
      <c r="AG27" s="1312" t="n">
        <v>1.479474772E8</v>
      </c>
      <c r="AH27" s="1315" t="n">
        <v>0.8966996</v>
      </c>
      <c r="AI27" s="1312" t="n">
        <v>399619.43294</v>
      </c>
      <c r="AJ27" s="1315" t="n">
        <v>0.0203147</v>
      </c>
      <c r="AK27" s="1314" t="n">
        <v>138.4289</v>
      </c>
      <c r="AL27" s="1312" t="s">
        <v>264</v>
      </c>
      <c r="AM27" s="1314" t="n">
        <v>41.4683</v>
      </c>
    </row>
    <row r="28" spans="1:39" s="35" customFormat="1">
      <c r="A28" s="25" t="s">
        <v>728</v>
      </c>
      <c r="B28" s="25" t="s">
        <v>850</v>
      </c>
      <c r="C28" s="15">
        <v>0.20694444444444446</v>
      </c>
      <c r="D28" s="15">
        <v>0</v>
      </c>
      <c r="E28" s="19">
        <v>30</v>
      </c>
      <c r="F28" s="160" t="s">
        <v>1292</v>
      </c>
      <c r="G28" s="16">
        <v>880</v>
      </c>
      <c r="H28" s="16">
        <v>862</v>
      </c>
      <c r="I28" s="35" t="s">
        <v>306</v>
      </c>
      <c r="J28" s="160" t="s">
        <v>376</v>
      </c>
      <c r="K28" s="160">
        <v>4</v>
      </c>
      <c r="L28" s="167">
        <v>120</v>
      </c>
      <c r="M28" s="153">
        <v>7647.38</v>
      </c>
      <c r="N28" s="25" t="s">
        <v>460</v>
      </c>
      <c r="O28" s="16">
        <v>264.39999999999998</v>
      </c>
      <c r="P28" s="16">
        <v>263.89999999999998</v>
      </c>
    </row>
    <row r="29" spans="1:39" s="35" customFormat="1">
      <c r="A29" s="25" t="s">
        <v>727</v>
      </c>
      <c r="B29" s="25" t="s">
        <v>611</v>
      </c>
      <c r="C29" s="15">
        <v>0.21180555555555555</v>
      </c>
      <c r="D29" s="15">
        <v>0</v>
      </c>
      <c r="E29" s="19">
        <v>30</v>
      </c>
      <c r="F29" s="160" t="s">
        <v>645</v>
      </c>
      <c r="G29" s="16">
        <v>1190</v>
      </c>
      <c r="H29" s="16">
        <v>994</v>
      </c>
      <c r="I29" s="35" t="s">
        <v>306</v>
      </c>
      <c r="J29" s="160" t="s">
        <v>376</v>
      </c>
      <c r="K29" s="160">
        <v>4</v>
      </c>
      <c r="L29" s="167">
        <v>120</v>
      </c>
      <c r="M29" s="8">
        <v>5891.451</v>
      </c>
      <c r="N29" s="25" t="s">
        <v>1049</v>
      </c>
      <c r="O29" s="16">
        <v>266.60000000000002</v>
      </c>
      <c r="P29" s="16">
        <v>270.60000000000002</v>
      </c>
    </row>
    <row r="30" spans="1:39" s="35" customFormat="1">
      <c r="A30" s="25" t="s">
        <v>745</v>
      </c>
      <c r="B30" s="25" t="s">
        <v>1295</v>
      </c>
      <c r="C30" s="15">
        <v>0.21527777777777779</v>
      </c>
      <c r="D30" s="15"/>
      <c r="E30" s="19">
        <v>30</v>
      </c>
      <c r="F30" s="160" t="s">
        <v>645</v>
      </c>
      <c r="G30" s="16">
        <v>1190</v>
      </c>
      <c r="H30" s="16">
        <v>1098</v>
      </c>
      <c r="I30" s="52" t="s">
        <v>860</v>
      </c>
      <c r="J30" s="16" t="s">
        <v>377</v>
      </c>
      <c r="K30" s="167">
        <v>4</v>
      </c>
      <c r="L30" s="167">
        <v>120</v>
      </c>
      <c r="M30" s="8">
        <v>5891.451</v>
      </c>
      <c r="N30" s="25" t="s">
        <v>740</v>
      </c>
      <c r="O30" s="16"/>
      <c r="P30" s="16"/>
      <c r="S30" s="1317" t="n">
        <v>101.45328</v>
      </c>
      <c r="T30" s="1317" t="n">
        <v>18.05524</v>
      </c>
      <c r="U30" s="1314" t="n">
        <v>200.6926</v>
      </c>
      <c r="V30" s="1314" t="n">
        <v>75.2397</v>
      </c>
      <c r="W30" s="1316" t="n">
        <v>7.1399732492</v>
      </c>
      <c r="X30" s="1314" t="n">
        <v>1.034</v>
      </c>
      <c r="Y30" s="1314" t="n">
        <v>0.163</v>
      </c>
      <c r="Z30" s="1314" t="n">
        <v>4.29</v>
      </c>
      <c r="AA30" s="1314" t="n">
        <v>87.502</v>
      </c>
      <c r="AB30" s="1313" t="n">
        <v>1793.394</v>
      </c>
      <c r="AC30" s="1314" t="n">
        <v>2.14994</v>
      </c>
      <c r="AD30" s="1314" t="n">
        <v>6.42384</v>
      </c>
      <c r="AE30" s="1314" t="n">
        <v>43.37613</v>
      </c>
      <c r="AF30" s="1314" t="n">
        <v>1.48497</v>
      </c>
      <c r="AG30" s="1312" t="n">
        <v>1.479483373E8</v>
      </c>
      <c r="AH30" s="1315" t="n">
        <v>0.8953269</v>
      </c>
      <c r="AI30" s="1312" t="n">
        <v>399650.80622</v>
      </c>
      <c r="AJ30" s="1315" t="n">
        <v>0.0450257</v>
      </c>
      <c r="AK30" s="1314" t="n">
        <v>138.4956</v>
      </c>
      <c r="AL30" s="1312" t="s">
        <v>264</v>
      </c>
      <c r="AM30" s="1314" t="n">
        <v>41.4018</v>
      </c>
    </row>
    <row r="31" spans="1:39" s="35" customFormat="1">
      <c r="A31" s="25" t="s">
        <v>461</v>
      </c>
      <c r="B31" s="25" t="s">
        <v>1296</v>
      </c>
      <c r="C31" s="15">
        <v>0.21736111111111112</v>
      </c>
      <c r="D31" s="15"/>
      <c r="E31" s="19">
        <v>300</v>
      </c>
      <c r="F31" s="160" t="s">
        <v>645</v>
      </c>
      <c r="G31" s="160">
        <v>1190</v>
      </c>
      <c r="H31" s="160">
        <v>1098</v>
      </c>
      <c r="I31" s="52" t="s">
        <v>33</v>
      </c>
      <c r="J31" s="167" t="s">
        <v>377</v>
      </c>
      <c r="K31" s="167">
        <v>4</v>
      </c>
      <c r="L31" s="167">
        <v>120</v>
      </c>
      <c r="M31" s="8">
        <v>5891.451</v>
      </c>
      <c r="N31" s="25" t="s">
        <v>462</v>
      </c>
      <c r="O31" s="16"/>
      <c r="P31" s="16"/>
      <c r="S31" s="1317" t="n">
        <v>101.48422</v>
      </c>
      <c r="T31" s="1317" t="n">
        <v>18.04907</v>
      </c>
      <c r="U31" s="1314" t="n">
        <v>205.7489</v>
      </c>
      <c r="V31" s="1314" t="n">
        <v>74.7408</v>
      </c>
      <c r="W31" s="1316" t="n">
        <v>7.2402470415</v>
      </c>
      <c r="X31" s="1314" t="n">
        <v>1.036</v>
      </c>
      <c r="Y31" s="1314" t="n">
        <v>0.164</v>
      </c>
      <c r="Z31" s="1314" t="n">
        <v>4.29</v>
      </c>
      <c r="AA31" s="1314" t="n">
        <v>87.516</v>
      </c>
      <c r="AB31" s="1313" t="n">
        <v>1793.313</v>
      </c>
      <c r="AC31" s="1314" t="n">
        <v>2.12499</v>
      </c>
      <c r="AD31" s="1314" t="n">
        <v>6.42795</v>
      </c>
      <c r="AE31" s="1314" t="n">
        <v>43.32553</v>
      </c>
      <c r="AF31" s="1314" t="n">
        <v>1.48495</v>
      </c>
      <c r="AG31" s="1312" t="n">
        <v>1.479486596E8</v>
      </c>
      <c r="AH31" s="1315" t="n">
        <v>0.8948115</v>
      </c>
      <c r="AI31" s="1312" t="n">
        <v>399668.67928</v>
      </c>
      <c r="AJ31" s="1315" t="n">
        <v>0.0542584</v>
      </c>
      <c r="AK31" s="1314" t="n">
        <v>138.5206</v>
      </c>
      <c r="AL31" s="1312" t="s">
        <v>264</v>
      </c>
      <c r="AM31" s="1314" t="n">
        <v>41.3767</v>
      </c>
    </row>
    <row r="32" spans="1:39" s="35" customFormat="1">
      <c r="A32" s="25" t="s">
        <v>697</v>
      </c>
      <c r="B32" s="25" t="s">
        <v>1297</v>
      </c>
      <c r="C32" s="15">
        <v>0.22361111111111109</v>
      </c>
      <c r="D32" s="15"/>
      <c r="E32" s="19">
        <v>300</v>
      </c>
      <c r="F32" s="160" t="s">
        <v>645</v>
      </c>
      <c r="G32" s="160">
        <v>1190</v>
      </c>
      <c r="H32" s="160">
        <v>1098</v>
      </c>
      <c r="I32" s="52" t="s">
        <v>32</v>
      </c>
      <c r="J32" s="167" t="s">
        <v>377</v>
      </c>
      <c r="K32" s="167">
        <v>4</v>
      </c>
      <c r="L32" s="167">
        <v>120</v>
      </c>
      <c r="M32" s="8">
        <v>5891.451</v>
      </c>
      <c r="N32" s="25" t="s">
        <v>462</v>
      </c>
      <c r="O32" s="16"/>
      <c r="P32" s="16"/>
      <c r="S32" s="1317" t="n">
        <v>101.53075</v>
      </c>
      <c r="T32" s="1317" t="n">
        <v>18.03949</v>
      </c>
      <c r="U32" s="1314" t="n">
        <v>212.7176</v>
      </c>
      <c r="V32" s="1314" t="n">
        <v>73.8153</v>
      </c>
      <c r="W32" s="1316" t="n">
        <v>7.3906577299</v>
      </c>
      <c r="X32" s="1314" t="n">
        <v>1.041</v>
      </c>
      <c r="Y32" s="1314" t="n">
        <v>0.165</v>
      </c>
      <c r="Z32" s="1314" t="n">
        <v>4.29</v>
      </c>
      <c r="AA32" s="1314" t="n">
        <v>87.538</v>
      </c>
      <c r="AB32" s="1313" t="n">
        <v>1793.165</v>
      </c>
      <c r="AC32" s="1314" t="n">
        <v>2.08771</v>
      </c>
      <c r="AD32" s="1314" t="n">
        <v>6.43441</v>
      </c>
      <c r="AE32" s="1314" t="n">
        <v>43.24963</v>
      </c>
      <c r="AF32" s="1314" t="n">
        <v>1.48493</v>
      </c>
      <c r="AG32" s="1312" t="n">
        <v>1.479491425E8</v>
      </c>
      <c r="AH32" s="1315" t="n">
        <v>0.8940377</v>
      </c>
      <c r="AI32" s="1312" t="n">
        <v>399701.70869</v>
      </c>
      <c r="AJ32" s="1315" t="n">
        <v>0.0680525</v>
      </c>
      <c r="AK32" s="1314" t="n">
        <v>138.5584</v>
      </c>
      <c r="AL32" s="1312" t="s">
        <v>264</v>
      </c>
      <c r="AM32" s="1314" t="n">
        <v>41.3391</v>
      </c>
    </row>
    <row r="33" spans="1:39" s="35" customFormat="1">
      <c r="A33" s="25" t="s">
        <v>745</v>
      </c>
      <c r="B33" s="25" t="s">
        <v>1298</v>
      </c>
      <c r="C33" s="15">
        <v>0.22916666666666666</v>
      </c>
      <c r="D33" s="15"/>
      <c r="E33" s="19">
        <v>30</v>
      </c>
      <c r="F33" s="160" t="s">
        <v>645</v>
      </c>
      <c r="G33" s="160">
        <v>1190</v>
      </c>
      <c r="H33" s="160">
        <v>1098</v>
      </c>
      <c r="I33" s="52" t="s">
        <v>860</v>
      </c>
      <c r="J33" s="167" t="s">
        <v>377</v>
      </c>
      <c r="K33" s="167">
        <v>4</v>
      </c>
      <c r="L33" s="167">
        <v>180</v>
      </c>
      <c r="M33" s="8">
        <v>5891.451</v>
      </c>
      <c r="N33" s="25" t="s">
        <v>463</v>
      </c>
      <c r="O33" s="16"/>
      <c r="P33" s="16"/>
      <c r="S33" s="1317" t="n">
        <v>101.55667</v>
      </c>
      <c r="T33" s="1317" t="n">
        <v>18.034</v>
      </c>
      <c r="U33" s="1314" t="n">
        <v>216.2591</v>
      </c>
      <c r="V33" s="1314" t="n">
        <v>73.2206</v>
      </c>
      <c r="W33" s="1316" t="n">
        <v>7.4742192235</v>
      </c>
      <c r="X33" s="1314" t="n">
        <v>1.044</v>
      </c>
      <c r="Y33" s="1314" t="n">
        <v>0.165</v>
      </c>
      <c r="Z33" s="1314" t="n">
        <v>4.29</v>
      </c>
      <c r="AA33" s="1314" t="n">
        <v>87.55</v>
      </c>
      <c r="AB33" s="1313" t="n">
        <v>1793.068</v>
      </c>
      <c r="AC33" s="1314" t="n">
        <v>2.06708</v>
      </c>
      <c r="AD33" s="1314" t="n">
        <v>6.43816</v>
      </c>
      <c r="AE33" s="1314" t="n">
        <v>43.20746</v>
      </c>
      <c r="AF33" s="1314" t="n">
        <v>1.48492</v>
      </c>
      <c r="AG33" s="1312" t="n">
        <v>1.479494107E8</v>
      </c>
      <c r="AH33" s="1315" t="n">
        <v>0.8936074</v>
      </c>
      <c r="AI33" s="1312" t="n">
        <v>399723.27079</v>
      </c>
      <c r="AJ33" s="1315" t="n">
        <v>0.0756809</v>
      </c>
      <c r="AK33" s="1314" t="n">
        <v>138.5794</v>
      </c>
      <c r="AL33" s="1312" t="s">
        <v>264</v>
      </c>
      <c r="AM33" s="1314" t="n">
        <v>41.3181</v>
      </c>
    </row>
    <row r="34" spans="1:39" s="35" customFormat="1">
      <c r="A34" s="25" t="s">
        <v>1018</v>
      </c>
      <c r="B34" s="25" t="s">
        <v>1117</v>
      </c>
      <c r="C34" s="15">
        <v>0.23124999999999998</v>
      </c>
      <c r="D34" s="15"/>
      <c r="E34" s="19">
        <v>300</v>
      </c>
      <c r="F34" s="160" t="s">
        <v>645</v>
      </c>
      <c r="G34" s="160">
        <v>1190</v>
      </c>
      <c r="H34" s="160">
        <v>1098</v>
      </c>
      <c r="I34" s="52" t="s">
        <v>597</v>
      </c>
      <c r="J34" s="167" t="s">
        <v>377</v>
      </c>
      <c r="K34" s="167">
        <v>4</v>
      </c>
      <c r="L34" s="167">
        <v>180</v>
      </c>
      <c r="M34" s="8">
        <v>5891.451</v>
      </c>
      <c r="N34" s="25"/>
      <c r="O34" s="16"/>
      <c r="P34" s="16"/>
      <c r="S34" s="1317" t="n">
        <v>101.58788</v>
      </c>
      <c r="T34" s="1317" t="n">
        <v>18.02726</v>
      </c>
      <c r="U34" s="1314" t="n">
        <v>220.2039</v>
      </c>
      <c r="V34" s="1314" t="n">
        <v>72.4413</v>
      </c>
      <c r="W34" s="1316" t="n">
        <v>7.5744930157</v>
      </c>
      <c r="X34" s="1314" t="n">
        <v>1.048</v>
      </c>
      <c r="Y34" s="1314" t="n">
        <v>0.166</v>
      </c>
      <c r="Z34" s="1314" t="n">
        <v>4.29</v>
      </c>
      <c r="AA34" s="1314" t="n">
        <v>87.565</v>
      </c>
      <c r="AB34" s="1313" t="n">
        <v>1792.939</v>
      </c>
      <c r="AC34" s="1314" t="n">
        <v>2.04243</v>
      </c>
      <c r="AD34" s="1314" t="n">
        <v>6.44279</v>
      </c>
      <c r="AE34" s="1314" t="n">
        <v>43.15686</v>
      </c>
      <c r="AF34" s="1314" t="n">
        <v>1.48491</v>
      </c>
      <c r="AG34" s="1312" t="n">
        <v>1.479497323E8</v>
      </c>
      <c r="AH34" s="1315" t="n">
        <v>0.8930908</v>
      </c>
      <c r="AI34" s="1312" t="n">
        <v>399752.15981</v>
      </c>
      <c r="AJ34" s="1315" t="n">
        <v>0.0847956</v>
      </c>
      <c r="AK34" s="1314" t="n">
        <v>138.6047</v>
      </c>
      <c r="AL34" s="1312" t="s">
        <v>264</v>
      </c>
      <c r="AM34" s="1314" t="n">
        <v>41.2928</v>
      </c>
    </row>
    <row r="35" spans="1:39" s="35" customFormat="1">
      <c r="A35" s="25" t="s">
        <v>1018</v>
      </c>
      <c r="B35" s="25" t="s">
        <v>1118</v>
      </c>
      <c r="C35" s="15">
        <v>0.23680555555555557</v>
      </c>
      <c r="D35" s="15"/>
      <c r="E35" s="19">
        <v>300</v>
      </c>
      <c r="F35" s="160" t="s">
        <v>645</v>
      </c>
      <c r="G35" s="160">
        <v>1190</v>
      </c>
      <c r="H35" s="160">
        <v>1098</v>
      </c>
      <c r="I35" s="52" t="s">
        <v>1039</v>
      </c>
      <c r="J35" s="167" t="s">
        <v>377</v>
      </c>
      <c r="K35" s="167">
        <v>4</v>
      </c>
      <c r="L35" s="167">
        <v>180</v>
      </c>
      <c r="M35" s="8">
        <v>5891.451</v>
      </c>
      <c r="N35" s="25"/>
      <c r="O35" s="16"/>
      <c r="P35" s="16"/>
      <c r="S35" s="1317" t="n">
        <v>101.62965</v>
      </c>
      <c r="T35" s="1317" t="n">
        <v>18.01803</v>
      </c>
      <c r="U35" s="1314" t="n">
        <v>224.9732</v>
      </c>
      <c r="V35" s="1314" t="n">
        <v>71.3058</v>
      </c>
      <c r="W35" s="1316" t="n">
        <v>7.7081914054</v>
      </c>
      <c r="X35" s="1314" t="n">
        <v>1.055</v>
      </c>
      <c r="Y35" s="1314" t="n">
        <v>0.167</v>
      </c>
      <c r="Z35" s="1314" t="n">
        <v>4.29</v>
      </c>
      <c r="AA35" s="1314" t="n">
        <v>87.584</v>
      </c>
      <c r="AB35" s="1313" t="n">
        <v>1792.743</v>
      </c>
      <c r="AC35" s="1314" t="n">
        <v>2.00975</v>
      </c>
      <c r="AD35" s="1314" t="n">
        <v>6.4492</v>
      </c>
      <c r="AE35" s="1314" t="n">
        <v>43.08939</v>
      </c>
      <c r="AF35" s="1314" t="n">
        <v>1.48489</v>
      </c>
      <c r="AG35" s="1312" t="n">
        <v>1.479501608E8</v>
      </c>
      <c r="AH35" s="1315" t="n">
        <v>0.8924015</v>
      </c>
      <c r="AI35" s="1312" t="n">
        <v>399795.76657</v>
      </c>
      <c r="AJ35" s="1315" t="n">
        <v>0.0968718</v>
      </c>
      <c r="AK35" s="1314" t="n">
        <v>138.6386</v>
      </c>
      <c r="AL35" s="1312" t="s">
        <v>264</v>
      </c>
      <c r="AM35" s="1314" t="n">
        <v>41.259</v>
      </c>
    </row>
    <row r="36" spans="1:39" s="35" customFormat="1">
      <c r="A36" s="25" t="s">
        <v>327</v>
      </c>
      <c r="B36" s="25" t="s">
        <v>1120</v>
      </c>
      <c r="C36" s="15">
        <v>0.24097222222222223</v>
      </c>
      <c r="D36" s="15"/>
      <c r="E36" s="19">
        <v>300</v>
      </c>
      <c r="F36" s="160" t="s">
        <v>645</v>
      </c>
      <c r="G36" s="160">
        <v>1190</v>
      </c>
      <c r="H36" s="160">
        <v>1098</v>
      </c>
      <c r="I36" s="52" t="s">
        <v>852</v>
      </c>
      <c r="J36" s="167" t="s">
        <v>377</v>
      </c>
      <c r="K36" s="167">
        <v>4</v>
      </c>
      <c r="L36" s="167">
        <v>180</v>
      </c>
      <c r="M36" s="8">
        <v>5891.451</v>
      </c>
      <c r="N36" s="25"/>
      <c r="O36" s="16"/>
      <c r="P36" s="16"/>
      <c r="S36" s="1317" t="n">
        <v>101.66112</v>
      </c>
      <c r="T36" s="1317" t="n">
        <v>18.0109</v>
      </c>
      <c r="U36" s="1314" t="n">
        <v>228.2112</v>
      </c>
      <c r="V36" s="1314" t="n">
        <v>70.3924</v>
      </c>
      <c r="W36" s="1316" t="n">
        <v>7.8084651977</v>
      </c>
      <c r="X36" s="1314" t="n">
        <v>1.061</v>
      </c>
      <c r="Y36" s="1314" t="n">
        <v>0.168</v>
      </c>
      <c r="Z36" s="1314" t="n">
        <v>4.29</v>
      </c>
      <c r="AA36" s="1314" t="n">
        <v>87.599</v>
      </c>
      <c r="AB36" s="1313" t="n">
        <v>1792.58</v>
      </c>
      <c r="AC36" s="1314" t="n">
        <v>1.9854</v>
      </c>
      <c r="AD36" s="1314" t="n">
        <v>6.45418</v>
      </c>
      <c r="AE36" s="1314" t="n">
        <v>43.03879</v>
      </c>
      <c r="AF36" s="1314" t="n">
        <v>1.48488</v>
      </c>
      <c r="AG36" s="1312" t="n">
        <v>1.47950482E8</v>
      </c>
      <c r="AH36" s="1315" t="n">
        <v>0.891884</v>
      </c>
      <c r="AI36" s="1312" t="n">
        <v>399832.26312</v>
      </c>
      <c r="AJ36" s="1315" t="n">
        <v>0.1058636</v>
      </c>
      <c r="AK36" s="1314" t="n">
        <v>138.6642</v>
      </c>
      <c r="AL36" s="1312" t="s">
        <v>264</v>
      </c>
      <c r="AM36" s="1314" t="n">
        <v>41.2334</v>
      </c>
    </row>
    <row r="37" spans="1:39" s="35" customFormat="1">
      <c r="A37" s="25" t="s">
        <v>1018</v>
      </c>
      <c r="B37" s="25" t="s">
        <v>1122</v>
      </c>
      <c r="C37" s="15">
        <v>0.24930555555555556</v>
      </c>
      <c r="D37" s="15"/>
      <c r="E37" s="19">
        <v>300</v>
      </c>
      <c r="F37" s="160" t="s">
        <v>645</v>
      </c>
      <c r="G37" s="160">
        <v>1190</v>
      </c>
      <c r="H37" s="160">
        <v>1098</v>
      </c>
      <c r="I37" s="52" t="s">
        <v>853</v>
      </c>
      <c r="J37" s="167" t="s">
        <v>377</v>
      </c>
      <c r="K37" s="167">
        <v>4</v>
      </c>
      <c r="L37" s="167">
        <v>180</v>
      </c>
      <c r="M37" s="8">
        <v>5891.451</v>
      </c>
      <c r="N37" s="25"/>
      <c r="O37" s="16"/>
      <c r="P37" s="16"/>
      <c r="S37" s="1317" t="n">
        <v>101.7139</v>
      </c>
      <c r="T37" s="1317" t="n">
        <v>17.99867</v>
      </c>
      <c r="U37" s="1314" t="n">
        <v>233.0355</v>
      </c>
      <c r="V37" s="1314" t="n">
        <v>68.7732</v>
      </c>
      <c r="W37" s="1316" t="n">
        <v>7.9755881848</v>
      </c>
      <c r="X37" s="1314" t="n">
        <v>1.072</v>
      </c>
      <c r="Y37" s="1314" t="n">
        <v>0.17</v>
      </c>
      <c r="Z37" s="1314" t="n">
        <v>4.28</v>
      </c>
      <c r="AA37" s="1314" t="n">
        <v>87.624</v>
      </c>
      <c r="AB37" s="1313" t="n">
        <v>1792.275</v>
      </c>
      <c r="AC37" s="1314" t="n">
        <v>1.94514</v>
      </c>
      <c r="AD37" s="1314" t="n">
        <v>6.4628</v>
      </c>
      <c r="AE37" s="1314" t="n">
        <v>42.95446</v>
      </c>
      <c r="AF37" s="1314" t="n">
        <v>1.48486</v>
      </c>
      <c r="AG37" s="1312" t="n">
        <v>1.479510169E8</v>
      </c>
      <c r="AH37" s="1315" t="n">
        <v>0.8910208</v>
      </c>
      <c r="AI37" s="1312" t="n">
        <v>399900.24829</v>
      </c>
      <c r="AJ37" s="1315" t="n">
        <v>0.1207075</v>
      </c>
      <c r="AK37" s="1314" t="n">
        <v>138.7071</v>
      </c>
      <c r="AL37" s="1312" t="s">
        <v>264</v>
      </c>
      <c r="AM37" s="1314" t="n">
        <v>41.1906</v>
      </c>
    </row>
    <row r="38" spans="1:39" s="35" customFormat="1">
      <c r="A38" s="25" t="s">
        <v>1018</v>
      </c>
      <c r="B38" s="25" t="s">
        <v>831</v>
      </c>
      <c r="C38" s="15">
        <v>0.25555555555555559</v>
      </c>
      <c r="D38" s="15"/>
      <c r="E38" s="19">
        <v>300</v>
      </c>
      <c r="F38" s="160" t="s">
        <v>645</v>
      </c>
      <c r="G38" s="160">
        <v>1190</v>
      </c>
      <c r="H38" s="160">
        <v>1098</v>
      </c>
      <c r="I38" s="52" t="s">
        <v>226</v>
      </c>
      <c r="J38" s="167" t="s">
        <v>377</v>
      </c>
      <c r="K38" s="167">
        <v>4</v>
      </c>
      <c r="L38" s="167">
        <v>180</v>
      </c>
      <c r="M38" s="8">
        <v>5891.451</v>
      </c>
      <c r="N38" s="25"/>
      <c r="O38" s="16"/>
      <c r="P38" s="16"/>
      <c r="S38" s="1317" t="n">
        <v>101.77248</v>
      </c>
      <c r="T38" s="1317" t="n">
        <v>17.9847</v>
      </c>
      <c r="U38" s="1314" t="n">
        <v>237.6335</v>
      </c>
      <c r="V38" s="1314" t="n">
        <v>66.8795</v>
      </c>
      <c r="W38" s="1316" t="n">
        <v>8.1594234706</v>
      </c>
      <c r="X38" s="1314" t="n">
        <v>1.087</v>
      </c>
      <c r="Y38" s="1314" t="n">
        <v>0.172</v>
      </c>
      <c r="Z38" s="1314" t="n">
        <v>4.28</v>
      </c>
      <c r="AA38" s="1314" t="n">
        <v>87.651</v>
      </c>
      <c r="AB38" s="1313" t="n">
        <v>1791.894</v>
      </c>
      <c r="AC38" s="1314" t="n">
        <v>1.90141</v>
      </c>
      <c r="AD38" s="1314" t="n">
        <v>6.47275</v>
      </c>
      <c r="AE38" s="1314" t="n">
        <v>42.8617</v>
      </c>
      <c r="AF38" s="1314" t="n">
        <v>1.48483</v>
      </c>
      <c r="AG38" s="1312" t="n">
        <v>1.479516046E8</v>
      </c>
      <c r="AH38" s="1315" t="n">
        <v>0.8900702</v>
      </c>
      <c r="AI38" s="1312" t="n">
        <v>399985.24629</v>
      </c>
      <c r="AJ38" s="1315" t="n">
        <v>0.1368017</v>
      </c>
      <c r="AK38" s="1314" t="n">
        <v>138.7548</v>
      </c>
      <c r="AL38" s="1312" t="s">
        <v>264</v>
      </c>
      <c r="AM38" s="1314" t="n">
        <v>41.143</v>
      </c>
    </row>
    <row r="39" spans="1:39" s="35" customFormat="1">
      <c r="A39" s="25" t="s">
        <v>1018</v>
      </c>
      <c r="B39" s="25" t="s">
        <v>833</v>
      </c>
      <c r="C39" s="15">
        <v>0.26111111111111113</v>
      </c>
      <c r="D39" s="15"/>
      <c r="E39" s="19">
        <v>300</v>
      </c>
      <c r="F39" s="160" t="s">
        <v>645</v>
      </c>
      <c r="G39" s="160">
        <v>1190</v>
      </c>
      <c r="H39" s="160">
        <v>1098</v>
      </c>
      <c r="I39" s="52" t="s">
        <v>854</v>
      </c>
      <c r="J39" s="167" t="s">
        <v>377</v>
      </c>
      <c r="K39" s="167">
        <v>4</v>
      </c>
      <c r="L39" s="167">
        <v>180</v>
      </c>
      <c r="M39" s="8">
        <v>5891.451</v>
      </c>
      <c r="N39" s="25"/>
      <c r="O39" s="16"/>
      <c r="P39" s="16"/>
      <c r="S39" s="1317" t="n">
        <v>101.81546</v>
      </c>
      <c r="T39" s="1317" t="n">
        <v>17.97421</v>
      </c>
      <c r="U39" s="1314" t="n">
        <v>240.5871</v>
      </c>
      <c r="V39" s="1314" t="n">
        <v>65.4436</v>
      </c>
      <c r="W39" s="1316" t="n">
        <v>8.2931218602</v>
      </c>
      <c r="X39" s="1314" t="n">
        <v>1.099</v>
      </c>
      <c r="Y39" s="1314" t="n">
        <v>0.174</v>
      </c>
      <c r="Z39" s="1314" t="n">
        <v>4.28</v>
      </c>
      <c r="AA39" s="1314" t="n">
        <v>87.671</v>
      </c>
      <c r="AB39" s="1313" t="n">
        <v>1791.588</v>
      </c>
      <c r="AC39" s="1314" t="n">
        <v>1.87</v>
      </c>
      <c r="AD39" s="1314" t="n">
        <v>6.48027</v>
      </c>
      <c r="AE39" s="1314" t="n">
        <v>42.79423</v>
      </c>
      <c r="AF39" s="1314" t="n">
        <v>1.48482</v>
      </c>
      <c r="AG39" s="1312" t="n">
        <v>1.479520317E8</v>
      </c>
      <c r="AH39" s="1315" t="n">
        <v>0.8893781</v>
      </c>
      <c r="AI39" s="1312" t="n">
        <v>400053.68914</v>
      </c>
      <c r="AJ39" s="1315" t="n">
        <v>0.1483325</v>
      </c>
      <c r="AK39" s="1314" t="n">
        <v>138.7899</v>
      </c>
      <c r="AL39" s="1312" t="s">
        <v>264</v>
      </c>
      <c r="AM39" s="1314" t="n">
        <v>41.108</v>
      </c>
    </row>
    <row r="40" spans="1:39" s="35" customFormat="1">
      <c r="A40" s="25" t="s">
        <v>1104</v>
      </c>
      <c r="B40" s="25" t="s">
        <v>1127</v>
      </c>
      <c r="C40" s="15">
        <v>0.26666666666666666</v>
      </c>
      <c r="D40" s="15"/>
      <c r="E40" s="19">
        <v>30</v>
      </c>
      <c r="F40" s="160" t="s">
        <v>645</v>
      </c>
      <c r="G40" s="160">
        <v>1190</v>
      </c>
      <c r="H40" s="160">
        <v>1098</v>
      </c>
      <c r="I40" s="52" t="s">
        <v>860</v>
      </c>
      <c r="J40" s="167" t="s">
        <v>377</v>
      </c>
      <c r="K40" s="167">
        <v>4</v>
      </c>
      <c r="L40" s="167">
        <v>180</v>
      </c>
      <c r="M40" s="8">
        <v>5891.451</v>
      </c>
      <c r="N40" s="25"/>
      <c r="O40" s="16"/>
      <c r="P40" s="16"/>
      <c r="S40" s="1317" t="n">
        <v>101.84251</v>
      </c>
      <c r="T40" s="1317" t="n">
        <v>17.96751</v>
      </c>
      <c r="U40" s="1314" t="n">
        <v>242.2899</v>
      </c>
      <c r="V40" s="1314" t="n">
        <v>64.5255</v>
      </c>
      <c r="W40" s="1316" t="n">
        <v>8.3766833538</v>
      </c>
      <c r="X40" s="1314" t="n">
        <v>1.107</v>
      </c>
      <c r="Y40" s="1314" t="n">
        <v>0.175</v>
      </c>
      <c r="Z40" s="1314" t="n">
        <v>4.28</v>
      </c>
      <c r="AA40" s="1314" t="n">
        <v>87.684</v>
      </c>
      <c r="AB40" s="1313" t="n">
        <v>1791.383</v>
      </c>
      <c r="AC40" s="1314" t="n">
        <v>1.85056</v>
      </c>
      <c r="AD40" s="1314" t="n">
        <v>6.48509</v>
      </c>
      <c r="AE40" s="1314" t="n">
        <v>42.75207</v>
      </c>
      <c r="AF40" s="1314" t="n">
        <v>1.4848</v>
      </c>
      <c r="AG40" s="1312" t="n">
        <v>1.479522984E8</v>
      </c>
      <c r="AH40" s="1315" t="n">
        <v>0.8889452</v>
      </c>
      <c r="AI40" s="1312" t="n">
        <v>400099.26229</v>
      </c>
      <c r="AJ40" s="1315" t="n">
        <v>0.1554579</v>
      </c>
      <c r="AK40" s="1314" t="n">
        <v>138.8119</v>
      </c>
      <c r="AL40" s="1312" t="s">
        <v>264</v>
      </c>
      <c r="AM40" s="1314" t="n">
        <v>41.0859</v>
      </c>
    </row>
    <row r="41" spans="1:39" s="35" customFormat="1">
      <c r="A41" s="25" t="s">
        <v>1248</v>
      </c>
      <c r="B41" s="25" t="s">
        <v>1055</v>
      </c>
      <c r="C41" s="15">
        <v>0.26874999999999999</v>
      </c>
      <c r="D41" s="15"/>
      <c r="E41" s="19">
        <v>600</v>
      </c>
      <c r="F41" s="160" t="s">
        <v>645</v>
      </c>
      <c r="G41" s="160">
        <v>1190</v>
      </c>
      <c r="H41" s="160">
        <v>1098</v>
      </c>
      <c r="I41" s="52" t="s">
        <v>229</v>
      </c>
      <c r="J41" s="167" t="s">
        <v>377</v>
      </c>
      <c r="K41" s="167">
        <v>4</v>
      </c>
      <c r="L41" s="167">
        <v>180</v>
      </c>
      <c r="M41" s="8">
        <v>5891.451</v>
      </c>
      <c r="N41" s="25"/>
      <c r="O41" s="16"/>
      <c r="P41" s="16"/>
    </row>
    <row r="42" spans="1:39" s="35" customFormat="1">
      <c r="A42" s="25" t="s">
        <v>727</v>
      </c>
      <c r="B42" s="25" t="s">
        <v>1056</v>
      </c>
      <c r="C42" s="15">
        <v>0.27847222222222223</v>
      </c>
      <c r="D42" s="15">
        <v>0</v>
      </c>
      <c r="E42" s="19">
        <v>30</v>
      </c>
      <c r="F42" s="160" t="s">
        <v>645</v>
      </c>
      <c r="G42" s="16">
        <v>1190</v>
      </c>
      <c r="H42" s="16">
        <v>994</v>
      </c>
      <c r="I42" s="35" t="s">
        <v>306</v>
      </c>
      <c r="J42" s="160" t="s">
        <v>376</v>
      </c>
      <c r="K42" s="160">
        <v>4</v>
      </c>
      <c r="L42" s="160">
        <v>180</v>
      </c>
      <c r="M42" s="8">
        <v>5891.451</v>
      </c>
      <c r="N42" s="25"/>
      <c r="O42" s="16"/>
      <c r="P42" s="16"/>
    </row>
    <row r="43" spans="1:39" s="35" customFormat="1">
      <c r="A43" s="25" t="s">
        <v>745</v>
      </c>
      <c r="B43" s="25" t="s">
        <v>879</v>
      </c>
      <c r="C43" s="15">
        <v>0.28333333333333333</v>
      </c>
      <c r="D43" s="15"/>
      <c r="E43" s="19">
        <v>30</v>
      </c>
      <c r="F43" s="160" t="s">
        <v>645</v>
      </c>
      <c r="G43" s="16">
        <v>1190</v>
      </c>
      <c r="H43" s="16">
        <v>1098</v>
      </c>
      <c r="I43" s="52" t="s">
        <v>860</v>
      </c>
      <c r="J43" s="167" t="s">
        <v>377</v>
      </c>
      <c r="K43" s="167">
        <v>4</v>
      </c>
      <c r="L43" s="167">
        <v>180</v>
      </c>
      <c r="M43" s="8">
        <v>5891.451</v>
      </c>
      <c r="N43" s="25"/>
      <c r="O43" s="16"/>
      <c r="P43" s="16"/>
      <c r="S43" s="1317" t="n">
        <v>101.97454</v>
      </c>
      <c r="T43" s="1317" t="n">
        <v>17.93389</v>
      </c>
      <c r="U43" s="1314" t="n">
        <v>249.2432</v>
      </c>
      <c r="V43" s="1314" t="n">
        <v>59.9507</v>
      </c>
      <c r="W43" s="1316" t="n">
        <v>8.7777785226</v>
      </c>
      <c r="X43" s="1314" t="n">
        <v>1.154</v>
      </c>
      <c r="Y43" s="1314" t="n">
        <v>0.183</v>
      </c>
      <c r="Z43" s="1314" t="n">
        <v>4.28</v>
      </c>
      <c r="AA43" s="1314" t="n">
        <v>87.746</v>
      </c>
      <c r="AB43" s="1313" t="n">
        <v>1790.274</v>
      </c>
      <c r="AC43" s="1314" t="n">
        <v>1.75945</v>
      </c>
      <c r="AD43" s="1314" t="n">
        <v>6.50948</v>
      </c>
      <c r="AE43" s="1314" t="n">
        <v>42.54967</v>
      </c>
      <c r="AF43" s="1314" t="n">
        <v>1.48475</v>
      </c>
      <c r="AG43" s="1312" t="n">
        <v>1.47953577E8</v>
      </c>
      <c r="AH43" s="1315" t="n">
        <v>0.8868639</v>
      </c>
      <c r="AI43" s="1312" t="n">
        <v>400347.26053</v>
      </c>
      <c r="AJ43" s="1315" t="n">
        <v>0.1886765</v>
      </c>
      <c r="AK43" s="1314" t="n">
        <v>138.92</v>
      </c>
      <c r="AL43" s="1312" t="s">
        <v>264</v>
      </c>
      <c r="AM43" s="1314" t="n">
        <v>40.978</v>
      </c>
    </row>
    <row r="44" spans="1:39" s="35" customFormat="1">
      <c r="A44" s="25" t="s">
        <v>697</v>
      </c>
      <c r="B44" s="25" t="s">
        <v>880</v>
      </c>
      <c r="C44" s="15">
        <v>0.28541666666666665</v>
      </c>
      <c r="D44" s="15"/>
      <c r="E44" s="19">
        <v>300</v>
      </c>
      <c r="F44" s="160" t="s">
        <v>645</v>
      </c>
      <c r="G44" s="160">
        <v>1190</v>
      </c>
      <c r="H44" s="160">
        <v>1098</v>
      </c>
      <c r="I44" s="52" t="s">
        <v>597</v>
      </c>
      <c r="J44" s="167" t="s">
        <v>377</v>
      </c>
      <c r="K44" s="167">
        <v>4</v>
      </c>
      <c r="L44" s="167">
        <v>180</v>
      </c>
      <c r="M44" s="8">
        <v>5891.451</v>
      </c>
      <c r="N44" s="25"/>
      <c r="O44" s="16"/>
      <c r="P44" s="16"/>
      <c r="S44" s="1317" t="n">
        <v>102.00817</v>
      </c>
      <c r="T44" s="1317" t="n">
        <v>17.92511</v>
      </c>
      <c r="U44" s="1314" t="n">
        <v>250.728</v>
      </c>
      <c r="V44" s="1314" t="n">
        <v>58.7736</v>
      </c>
      <c r="W44" s="1316" t="n">
        <v>8.8780523148</v>
      </c>
      <c r="X44" s="1314" t="n">
        <v>1.169</v>
      </c>
      <c r="Y44" s="1314" t="n">
        <v>0.185</v>
      </c>
      <c r="Z44" s="1314" t="n">
        <v>4.28</v>
      </c>
      <c r="AA44" s="1314" t="n">
        <v>87.761</v>
      </c>
      <c r="AB44" s="1313" t="n">
        <v>1789.964</v>
      </c>
      <c r="AC44" s="1314" t="n">
        <v>1.73731</v>
      </c>
      <c r="AD44" s="1314" t="n">
        <v>6.51588</v>
      </c>
      <c r="AE44" s="1314" t="n">
        <v>42.49907</v>
      </c>
      <c r="AF44" s="1314" t="n">
        <v>1.48474</v>
      </c>
      <c r="AG44" s="1312" t="n">
        <v>1.479538962E8</v>
      </c>
      <c r="AH44" s="1315" t="n">
        <v>0.8863428</v>
      </c>
      <c r="AI44" s="1312" t="n">
        <v>400416.6364</v>
      </c>
      <c r="AJ44" s="1315" t="n">
        <v>0.1967</v>
      </c>
      <c r="AK44" s="1314" t="n">
        <v>138.9476</v>
      </c>
      <c r="AL44" s="1312" t="s">
        <v>264</v>
      </c>
      <c r="AM44" s="1314" t="n">
        <v>40.9505</v>
      </c>
    </row>
    <row r="45" spans="1:39" s="35" customFormat="1">
      <c r="A45" s="53" t="s">
        <v>697</v>
      </c>
      <c r="B45" s="25" t="s">
        <v>881</v>
      </c>
      <c r="C45" s="15">
        <v>0.2902777777777778</v>
      </c>
      <c r="D45" s="15"/>
      <c r="E45" s="19">
        <v>300</v>
      </c>
      <c r="F45" s="160" t="s">
        <v>645</v>
      </c>
      <c r="G45" s="160">
        <v>1190</v>
      </c>
      <c r="H45" s="160">
        <v>1098</v>
      </c>
      <c r="I45" s="52" t="s">
        <v>338</v>
      </c>
      <c r="J45" s="167" t="s">
        <v>377</v>
      </c>
      <c r="K45" s="167">
        <v>4</v>
      </c>
      <c r="L45" s="167">
        <v>180</v>
      </c>
      <c r="M45" s="8">
        <v>5891.451</v>
      </c>
      <c r="N45" s="25"/>
      <c r="O45" s="16"/>
      <c r="P45" s="16"/>
      <c r="S45" s="1317" t="n">
        <v>102.04207</v>
      </c>
      <c r="T45" s="1317" t="n">
        <v>17.91619</v>
      </c>
      <c r="U45" s="1314" t="n">
        <v>252.1321</v>
      </c>
      <c r="V45" s="1314" t="n">
        <v>57.5863</v>
      </c>
      <c r="W45" s="1316" t="n">
        <v>8.978326107</v>
      </c>
      <c r="X45" s="1314" t="n">
        <v>1.184</v>
      </c>
      <c r="Y45" s="1314" t="n">
        <v>0.187</v>
      </c>
      <c r="Z45" s="1314" t="n">
        <v>4.28</v>
      </c>
      <c r="AA45" s="1314" t="n">
        <v>87.777</v>
      </c>
      <c r="AB45" s="1313" t="n">
        <v>1789.641</v>
      </c>
      <c r="AC45" s="1314" t="n">
        <v>1.71545</v>
      </c>
      <c r="AD45" s="1314" t="n">
        <v>6.5224</v>
      </c>
      <c r="AE45" s="1314" t="n">
        <v>42.44847</v>
      </c>
      <c r="AF45" s="1314" t="n">
        <v>1.48472</v>
      </c>
      <c r="AG45" s="1312" t="n">
        <v>1.479542152E8</v>
      </c>
      <c r="AH45" s="1315" t="n">
        <v>0.8858212</v>
      </c>
      <c r="AI45" s="1312" t="n">
        <v>400488.87891</v>
      </c>
      <c r="AJ45" s="1315" t="n">
        <v>0.2046003</v>
      </c>
      <c r="AK45" s="1314" t="n">
        <v>138.9755</v>
      </c>
      <c r="AL45" s="1312" t="s">
        <v>264</v>
      </c>
      <c r="AM45" s="1314" t="n">
        <v>40.9226</v>
      </c>
    </row>
    <row r="46" spans="1:39">
      <c r="A46" s="25" t="s">
        <v>697</v>
      </c>
      <c r="B46" s="25" t="s">
        <v>1191</v>
      </c>
      <c r="C46" s="15">
        <v>0.29583333333333334</v>
      </c>
      <c r="D46" s="15"/>
      <c r="E46" s="19">
        <v>300</v>
      </c>
      <c r="F46" s="160" t="s">
        <v>645</v>
      </c>
      <c r="G46" s="160">
        <v>1190</v>
      </c>
      <c r="H46" s="160">
        <v>1098</v>
      </c>
      <c r="I46" s="52" t="s">
        <v>852</v>
      </c>
      <c r="J46" s="167" t="s">
        <v>377</v>
      </c>
      <c r="K46" s="167">
        <v>4</v>
      </c>
      <c r="L46" s="167">
        <v>180</v>
      </c>
      <c r="M46" s="8">
        <v>5891.451</v>
      </c>
      <c r="N46" s="54"/>
      <c r="O46" s="16"/>
      <c r="P46" s="16"/>
      <c r="S46" s="1317" t="n">
        <v>102.09347</v>
      </c>
      <c r="T46" s="1317" t="n">
        <v>17.90255</v>
      </c>
      <c r="U46" s="1314" t="n">
        <v>254.1046</v>
      </c>
      <c r="V46" s="1314" t="n">
        <v>55.7892</v>
      </c>
      <c r="W46" s="1316" t="n">
        <v>9.1287367953</v>
      </c>
      <c r="X46" s="1314" t="n">
        <v>1.208</v>
      </c>
      <c r="Y46" s="1314" t="n">
        <v>0.191</v>
      </c>
      <c r="Z46" s="1314" t="n">
        <v>4.28</v>
      </c>
      <c r="AA46" s="1314" t="n">
        <v>87.801</v>
      </c>
      <c r="AB46" s="1313" t="n">
        <v>1789.133</v>
      </c>
      <c r="AC46" s="1314" t="n">
        <v>1.68319</v>
      </c>
      <c r="AD46" s="1314" t="n">
        <v>6.53238</v>
      </c>
      <c r="AE46" s="1314" t="n">
        <v>42.37257</v>
      </c>
      <c r="AF46" s="1314" t="n">
        <v>1.4847</v>
      </c>
      <c r="AG46" s="1312" t="n">
        <v>1.479546933E8</v>
      </c>
      <c r="AH46" s="1315" t="n">
        <v>0.8850382</v>
      </c>
      <c r="AI46" s="1312" t="n">
        <v>400602.51804</v>
      </c>
      <c r="AJ46" s="1315" t="n">
        <v>0.2162085</v>
      </c>
      <c r="AK46" s="1314" t="n">
        <v>139.0178</v>
      </c>
      <c r="AL46" s="1312" t="s">
        <v>264</v>
      </c>
      <c r="AM46" s="1314" t="n">
        <v>40.8804</v>
      </c>
    </row>
    <row r="47" spans="1:39">
      <c r="A47" s="25" t="s">
        <v>697</v>
      </c>
      <c r="B47" s="25" t="s">
        <v>1192</v>
      </c>
      <c r="C47" s="15">
        <v>0.3</v>
      </c>
      <c r="D47" s="15"/>
      <c r="E47" s="19">
        <v>300</v>
      </c>
      <c r="F47" s="160" t="s">
        <v>645</v>
      </c>
      <c r="G47" s="160">
        <v>1190</v>
      </c>
      <c r="H47" s="160">
        <v>1098</v>
      </c>
      <c r="I47" s="52" t="s">
        <v>853</v>
      </c>
      <c r="J47" s="167" t="s">
        <v>377</v>
      </c>
      <c r="K47" s="167">
        <v>4</v>
      </c>
      <c r="L47" s="167">
        <v>180</v>
      </c>
      <c r="M47" s="8">
        <v>5891.451</v>
      </c>
      <c r="O47" s="16"/>
      <c r="P47" s="16"/>
      <c r="S47" s="1317" t="n">
        <v>102.12811</v>
      </c>
      <c r="T47" s="1317" t="n">
        <v>17.89328</v>
      </c>
      <c r="U47" s="1314" t="n">
        <v>255.3408</v>
      </c>
      <c r="V47" s="1314" t="n">
        <v>54.5817</v>
      </c>
      <c r="W47" s="1316" t="n">
        <v>9.2290105875</v>
      </c>
      <c r="X47" s="1314" t="n">
        <v>1.226</v>
      </c>
      <c r="Y47" s="1314" t="n">
        <v>0.194</v>
      </c>
      <c r="Z47" s="1314" t="n">
        <v>4.28</v>
      </c>
      <c r="AA47" s="1314" t="n">
        <v>87.818</v>
      </c>
      <c r="AB47" s="1313" t="n">
        <v>1788.779</v>
      </c>
      <c r="AC47" s="1314" t="n">
        <v>1.66206</v>
      </c>
      <c r="AD47" s="1314" t="n">
        <v>6.53917</v>
      </c>
      <c r="AE47" s="1314" t="n">
        <v>42.32198</v>
      </c>
      <c r="AF47" s="1314" t="n">
        <v>1.48469</v>
      </c>
      <c r="AG47" s="1312" t="n">
        <v>1.479550118E8</v>
      </c>
      <c r="AH47" s="1315" t="n">
        <v>0.8845158</v>
      </c>
      <c r="AI47" s="1312" t="n">
        <v>400681.72494</v>
      </c>
      <c r="AJ47" s="1315" t="n">
        <v>0.2237783</v>
      </c>
      <c r="AK47" s="1314" t="n">
        <v>139.0463</v>
      </c>
      <c r="AL47" s="1312" t="s">
        <v>264</v>
      </c>
      <c r="AM47" s="1314" t="n">
        <v>40.8519</v>
      </c>
    </row>
    <row r="48" spans="1:39">
      <c r="A48" s="25" t="s">
        <v>697</v>
      </c>
      <c r="B48" s="25" t="s">
        <v>885</v>
      </c>
      <c r="C48" s="15">
        <v>0.30555555555555552</v>
      </c>
      <c r="D48" s="15"/>
      <c r="E48" s="19">
        <v>300</v>
      </c>
      <c r="F48" s="160" t="s">
        <v>645</v>
      </c>
      <c r="G48" s="160">
        <v>1190</v>
      </c>
      <c r="H48" s="160">
        <v>1098</v>
      </c>
      <c r="I48" s="52" t="s">
        <v>226</v>
      </c>
      <c r="J48" s="167" t="s">
        <v>377</v>
      </c>
      <c r="K48" s="167">
        <v>4</v>
      </c>
      <c r="L48" s="167">
        <v>180</v>
      </c>
      <c r="M48" s="8">
        <v>5891.451</v>
      </c>
      <c r="O48" s="16"/>
      <c r="P48" s="16"/>
      <c r="S48" s="1317" t="n">
        <v>102.17479</v>
      </c>
      <c r="T48" s="1317" t="n">
        <v>17.88072</v>
      </c>
      <c r="U48" s="1314" t="n">
        <v>256.9033</v>
      </c>
      <c r="V48" s="1314" t="n">
        <v>52.9619</v>
      </c>
      <c r="W48" s="1316" t="n">
        <v>9.3627089771</v>
      </c>
      <c r="X48" s="1314" t="n">
        <v>1.252</v>
      </c>
      <c r="Y48" s="1314" t="n">
        <v>0.198</v>
      </c>
      <c r="Z48" s="1314" t="n">
        <v>4.28</v>
      </c>
      <c r="AA48" s="1314" t="n">
        <v>87.84</v>
      </c>
      <c r="AB48" s="1313" t="n">
        <v>1788.289</v>
      </c>
      <c r="AC48" s="1314" t="n">
        <v>1.63437</v>
      </c>
      <c r="AD48" s="1314" t="n">
        <v>6.54839</v>
      </c>
      <c r="AE48" s="1314" t="n">
        <v>42.25451</v>
      </c>
      <c r="AF48" s="1314" t="n">
        <v>1.48467</v>
      </c>
      <c r="AG48" s="1312" t="n">
        <v>1.479554362E8</v>
      </c>
      <c r="AH48" s="1315" t="n">
        <v>0.8838187</v>
      </c>
      <c r="AI48" s="1312" t="n">
        <v>400791.52534</v>
      </c>
      <c r="AJ48" s="1315" t="n">
        <v>0.2336511</v>
      </c>
      <c r="AK48" s="1314" t="n">
        <v>139.0849</v>
      </c>
      <c r="AL48" s="1312" t="s">
        <v>264</v>
      </c>
      <c r="AM48" s="1314" t="n">
        <v>40.8134</v>
      </c>
    </row>
    <row r="49" spans="1:39">
      <c r="A49" s="25" t="s">
        <v>697</v>
      </c>
      <c r="B49" s="25" t="s">
        <v>1159</v>
      </c>
      <c r="C49" s="15">
        <v>0.31111111111111112</v>
      </c>
      <c r="D49" s="15"/>
      <c r="E49" s="19">
        <v>300</v>
      </c>
      <c r="F49" s="160" t="s">
        <v>645</v>
      </c>
      <c r="G49" s="160">
        <v>1190</v>
      </c>
      <c r="H49" s="160">
        <v>1098</v>
      </c>
      <c r="I49" s="52" t="s">
        <v>34</v>
      </c>
      <c r="J49" s="167" t="s">
        <v>377</v>
      </c>
      <c r="K49" s="167">
        <v>4</v>
      </c>
      <c r="L49" s="167">
        <v>180</v>
      </c>
      <c r="M49" s="8">
        <v>5891.451</v>
      </c>
      <c r="O49" s="16"/>
      <c r="P49" s="16"/>
      <c r="S49" s="1317" t="n">
        <v>102.22204</v>
      </c>
      <c r="T49" s="1317" t="n">
        <v>17.86792</v>
      </c>
      <c r="U49" s="1314" t="n">
        <v>258.3792</v>
      </c>
      <c r="V49" s="1314" t="n">
        <v>51.3327</v>
      </c>
      <c r="W49" s="1316" t="n">
        <v>9.4964073666</v>
      </c>
      <c r="X49" s="1314" t="n">
        <v>1.279</v>
      </c>
      <c r="Y49" s="1314" t="n">
        <v>0.202</v>
      </c>
      <c r="Z49" s="1314" t="n">
        <v>4.28</v>
      </c>
      <c r="AA49" s="1314" t="n">
        <v>87.862</v>
      </c>
      <c r="AB49" s="1313" t="n">
        <v>1787.779</v>
      </c>
      <c r="AC49" s="1314" t="n">
        <v>1.60727</v>
      </c>
      <c r="AD49" s="1314" t="n">
        <v>6.55778</v>
      </c>
      <c r="AE49" s="1314" t="n">
        <v>42.18705</v>
      </c>
      <c r="AF49" s="1314" t="n">
        <v>1.48465</v>
      </c>
      <c r="AG49" s="1312" t="n">
        <v>1.479558603E8</v>
      </c>
      <c r="AH49" s="1315" t="n">
        <v>0.883121</v>
      </c>
      <c r="AI49" s="1312" t="n">
        <v>400906.00251</v>
      </c>
      <c r="AJ49" s="1315" t="n">
        <v>0.2432617</v>
      </c>
      <c r="AK49" s="1314" t="n">
        <v>139.124</v>
      </c>
      <c r="AL49" s="1312" t="s">
        <v>264</v>
      </c>
      <c r="AM49" s="1314" t="n">
        <v>40.7743</v>
      </c>
    </row>
    <row r="50" spans="1:39">
      <c r="A50" s="25" t="s">
        <v>1104</v>
      </c>
      <c r="B50" s="25" t="s">
        <v>1160</v>
      </c>
      <c r="C50" s="15">
        <v>0.31597222222222221</v>
      </c>
      <c r="D50" s="15"/>
      <c r="E50" s="19">
        <v>30</v>
      </c>
      <c r="F50" s="160" t="s">
        <v>645</v>
      </c>
      <c r="G50" s="160">
        <v>1190</v>
      </c>
      <c r="H50" s="160">
        <v>1098</v>
      </c>
      <c r="I50" s="52" t="s">
        <v>860</v>
      </c>
      <c r="J50" s="167" t="s">
        <v>377</v>
      </c>
      <c r="K50" s="167">
        <v>4</v>
      </c>
      <c r="L50" s="167">
        <v>180</v>
      </c>
      <c r="M50" s="8">
        <v>5891.451</v>
      </c>
      <c r="O50" s="16"/>
      <c r="P50" s="16"/>
      <c r="S50" s="1317" t="n">
        <v>102.2459</v>
      </c>
      <c r="T50" s="1317" t="n">
        <v>17.86144</v>
      </c>
      <c r="U50" s="1314" t="n">
        <v>259.0882</v>
      </c>
      <c r="V50" s="1314" t="n">
        <v>50.515</v>
      </c>
      <c r="W50" s="1316" t="n">
        <v>9.5632565614</v>
      </c>
      <c r="X50" s="1314" t="n">
        <v>1.294</v>
      </c>
      <c r="Y50" s="1314" t="n">
        <v>0.205</v>
      </c>
      <c r="Z50" s="1314" t="n">
        <v>4.28</v>
      </c>
      <c r="AA50" s="1314" t="n">
        <v>87.873</v>
      </c>
      <c r="AB50" s="1313" t="n">
        <v>1787.516</v>
      </c>
      <c r="AC50" s="1314" t="n">
        <v>1.59394</v>
      </c>
      <c r="AD50" s="1314" t="n">
        <v>6.56254</v>
      </c>
      <c r="AE50" s="1314" t="n">
        <v>42.15331</v>
      </c>
      <c r="AF50" s="1314" t="n">
        <v>1.48464</v>
      </c>
      <c r="AG50" s="1312" t="n">
        <v>1.479560722E8</v>
      </c>
      <c r="AH50" s="1315" t="n">
        <v>0.8827719</v>
      </c>
      <c r="AI50" s="1312" t="n">
        <v>400964.95491</v>
      </c>
      <c r="AJ50" s="1315" t="n">
        <v>0.2479651</v>
      </c>
      <c r="AK50" s="1314" t="n">
        <v>139.1437</v>
      </c>
      <c r="AL50" s="1312" t="s">
        <v>264</v>
      </c>
      <c r="AM50" s="1314" t="n">
        <v>40.7546</v>
      </c>
    </row>
    <row r="51" spans="1:39">
      <c r="A51" s="25" t="s">
        <v>1248</v>
      </c>
      <c r="B51" s="25" t="s">
        <v>1065</v>
      </c>
      <c r="C51" s="15">
        <v>0.31736111111111115</v>
      </c>
      <c r="D51" s="15"/>
      <c r="E51" s="19">
        <v>600</v>
      </c>
      <c r="F51" s="160" t="s">
        <v>645</v>
      </c>
      <c r="G51" s="160">
        <v>1190</v>
      </c>
      <c r="H51" s="160">
        <v>1098</v>
      </c>
      <c r="I51" s="52" t="s">
        <v>229</v>
      </c>
      <c r="J51" s="167" t="s">
        <v>377</v>
      </c>
      <c r="K51" s="167">
        <v>4</v>
      </c>
      <c r="L51" s="167">
        <v>180</v>
      </c>
      <c r="M51" s="8">
        <v>5891.451</v>
      </c>
      <c r="O51" s="16"/>
      <c r="P51" s="16"/>
    </row>
    <row r="52" spans="1:39">
      <c r="A52" s="25" t="s">
        <v>727</v>
      </c>
      <c r="B52" s="25" t="s">
        <v>892</v>
      </c>
      <c r="C52" s="15">
        <v>0.32916666666666666</v>
      </c>
      <c r="D52" s="15">
        <v>0</v>
      </c>
      <c r="E52" s="19">
        <v>30</v>
      </c>
      <c r="F52" s="160" t="s">
        <v>645</v>
      </c>
      <c r="G52" s="16">
        <v>1190</v>
      </c>
      <c r="H52" s="16">
        <v>994</v>
      </c>
      <c r="I52" s="35" t="s">
        <v>306</v>
      </c>
      <c r="J52" s="160" t="s">
        <v>376</v>
      </c>
      <c r="K52" s="160">
        <v>4</v>
      </c>
      <c r="L52" s="160">
        <v>180</v>
      </c>
      <c r="M52" s="8">
        <v>5891.451</v>
      </c>
      <c r="O52" s="16"/>
      <c r="P52" s="16"/>
    </row>
    <row r="53" spans="1:39">
      <c r="A53" s="25" t="s">
        <v>339</v>
      </c>
      <c r="B53" s="25" t="s">
        <v>1164</v>
      </c>
      <c r="C53" s="15">
        <v>0.34027777777777773</v>
      </c>
      <c r="D53" s="15"/>
      <c r="E53" s="19">
        <v>300</v>
      </c>
      <c r="F53" s="160" t="s">
        <v>645</v>
      </c>
      <c r="G53" s="160">
        <v>1190</v>
      </c>
      <c r="H53" s="160">
        <v>1098</v>
      </c>
      <c r="I53" s="52" t="s">
        <v>35</v>
      </c>
      <c r="J53" s="167" t="s">
        <v>377</v>
      </c>
      <c r="K53" s="167">
        <v>4</v>
      </c>
      <c r="L53" s="167">
        <v>180</v>
      </c>
      <c r="M53" s="8">
        <v>5891.451</v>
      </c>
      <c r="O53" s="16"/>
      <c r="P53" s="16"/>
      <c r="S53" s="1317" t="n">
        <v>102.48063</v>
      </c>
      <c r="T53" s="1317" t="n">
        <v>17.79719</v>
      </c>
      <c r="U53" s="1314" t="n">
        <v>265.0802</v>
      </c>
      <c r="V53" s="1314" t="n">
        <v>42.6783</v>
      </c>
      <c r="W53" s="1316" t="n">
        <v>10.1983239116</v>
      </c>
      <c r="X53" s="1314" t="n">
        <v>1.473</v>
      </c>
      <c r="Y53" s="1314" t="n">
        <v>0.233</v>
      </c>
      <c r="Z53" s="1314" t="n">
        <v>4.27</v>
      </c>
      <c r="AA53" s="1314" t="n">
        <v>87.984</v>
      </c>
      <c r="AB53" s="1313" t="n">
        <v>1784.785</v>
      </c>
      <c r="AC53" s="1314" t="n">
        <v>1.4754</v>
      </c>
      <c r="AD53" s="1314" t="n">
        <v>6.60958</v>
      </c>
      <c r="AE53" s="1314" t="n">
        <v>41.83286</v>
      </c>
      <c r="AF53" s="1314" t="n">
        <v>1.48455</v>
      </c>
      <c r="AG53" s="1312" t="n">
        <v>1.479580811E8</v>
      </c>
      <c r="AH53" s="1315" t="n">
        <v>0.8794478</v>
      </c>
      <c r="AI53" s="1312" t="n">
        <v>401578.42013</v>
      </c>
      <c r="AJ53" s="1315" t="n">
        <v>0.2889868</v>
      </c>
      <c r="AK53" s="1314" t="n">
        <v>139.3392</v>
      </c>
      <c r="AL53" s="1312" t="s">
        <v>264</v>
      </c>
      <c r="AM53" s="1314" t="n">
        <v>40.5594</v>
      </c>
    </row>
    <row r="54" spans="1:39">
      <c r="A54" s="25" t="s">
        <v>382</v>
      </c>
      <c r="B54" s="25" t="s">
        <v>1140</v>
      </c>
      <c r="C54" s="15">
        <v>0.34652777777777777</v>
      </c>
      <c r="D54" s="15"/>
      <c r="E54" s="19">
        <v>300</v>
      </c>
      <c r="F54" s="160" t="s">
        <v>645</v>
      </c>
      <c r="G54" s="160">
        <v>1190</v>
      </c>
      <c r="H54" s="160">
        <v>1098</v>
      </c>
      <c r="I54" s="52" t="s">
        <v>36</v>
      </c>
      <c r="J54" s="167" t="s">
        <v>377</v>
      </c>
      <c r="K54" s="167">
        <v>4</v>
      </c>
      <c r="L54" s="167">
        <v>180</v>
      </c>
      <c r="M54" s="8">
        <v>5891.451</v>
      </c>
      <c r="O54" s="16"/>
      <c r="P54" s="16"/>
      <c r="S54" s="1317" t="n">
        <v>102.53853</v>
      </c>
      <c r="T54" s="1317" t="n">
        <v>17.78132</v>
      </c>
      <c r="U54" s="1314" t="n">
        <v>266.3493</v>
      </c>
      <c r="V54" s="1314" t="n">
        <v>40.8112</v>
      </c>
      <c r="W54" s="1316" t="n">
        <v>10.3487345998</v>
      </c>
      <c r="X54" s="1314" t="n">
        <v>1.527</v>
      </c>
      <c r="Y54" s="1314" t="n">
        <v>0.242</v>
      </c>
      <c r="Z54" s="1314" t="n">
        <v>4.27</v>
      </c>
      <c r="AA54" s="1314" t="n">
        <v>88.012</v>
      </c>
      <c r="AB54" s="1313" t="n">
        <v>1784.081</v>
      </c>
      <c r="AC54" s="1314" t="n">
        <v>1.4496</v>
      </c>
      <c r="AD54" s="1314" t="n">
        <v>6.62114</v>
      </c>
      <c r="AE54" s="1314" t="n">
        <v>41.75696</v>
      </c>
      <c r="AF54" s="1314" t="n">
        <v>1.48453</v>
      </c>
      <c r="AG54" s="1312" t="n">
        <v>1.479585558E8</v>
      </c>
      <c r="AH54" s="1315" t="n">
        <v>0.8786585</v>
      </c>
      <c r="AI54" s="1312" t="n">
        <v>401736.8445</v>
      </c>
      <c r="AJ54" s="1315" t="n">
        <v>0.2976627</v>
      </c>
      <c r="AK54" s="1314" t="n">
        <v>139.3877</v>
      </c>
      <c r="AL54" s="1312" t="s">
        <v>264</v>
      </c>
      <c r="AM54" s="1314" t="n">
        <v>40.5109</v>
      </c>
    </row>
    <row r="55" spans="1:39">
      <c r="A55" s="25" t="s">
        <v>1188</v>
      </c>
      <c r="B55" s="25" t="s">
        <v>863</v>
      </c>
      <c r="C55" s="15">
        <v>0.3520833333333333</v>
      </c>
      <c r="D55" s="15"/>
      <c r="E55" s="19">
        <v>300</v>
      </c>
      <c r="F55" s="160" t="s">
        <v>645</v>
      </c>
      <c r="G55" s="160">
        <v>1190</v>
      </c>
      <c r="H55" s="160">
        <v>1098</v>
      </c>
      <c r="I55" s="52" t="s">
        <v>37</v>
      </c>
      <c r="J55" s="167" t="s">
        <v>377</v>
      </c>
      <c r="K55" s="167">
        <v>4</v>
      </c>
      <c r="L55" s="167">
        <v>180</v>
      </c>
      <c r="M55" s="8">
        <v>5891.451</v>
      </c>
      <c r="O55" s="16"/>
      <c r="P55" s="16"/>
      <c r="S55" s="1317" t="n">
        <v>102.59079</v>
      </c>
      <c r="T55" s="1317" t="n">
        <v>17.76702</v>
      </c>
      <c r="U55" s="1314" t="n">
        <v>267.4418</v>
      </c>
      <c r="V55" s="1314" t="n">
        <v>39.1499</v>
      </c>
      <c r="W55" s="1316" t="n">
        <v>10.4824329893</v>
      </c>
      <c r="X55" s="1314" t="n">
        <v>1.581</v>
      </c>
      <c r="Y55" s="1314" t="n">
        <v>0.25</v>
      </c>
      <c r="Z55" s="1314" t="n">
        <v>4.27</v>
      </c>
      <c r="AA55" s="1314" t="n">
        <v>88.036</v>
      </c>
      <c r="AB55" s="1313" t="n">
        <v>1783.439</v>
      </c>
      <c r="AC55" s="1314" t="n">
        <v>1.42745</v>
      </c>
      <c r="AD55" s="1314" t="n">
        <v>6.63153</v>
      </c>
      <c r="AE55" s="1314" t="n">
        <v>41.6895</v>
      </c>
      <c r="AF55" s="1314" t="n">
        <v>1.48451</v>
      </c>
      <c r="AG55" s="1312" t="n">
        <v>1.479589774E8</v>
      </c>
      <c r="AH55" s="1315" t="n">
        <v>0.8779562</v>
      </c>
      <c r="AI55" s="1312" t="n">
        <v>401881.51072</v>
      </c>
      <c r="AJ55" s="1315" t="n">
        <v>0.3050179</v>
      </c>
      <c r="AK55" s="1314" t="n">
        <v>139.4316</v>
      </c>
      <c r="AL55" s="1312" t="s">
        <v>264</v>
      </c>
      <c r="AM55" s="1314" t="n">
        <v>40.4671</v>
      </c>
    </row>
    <row r="56" spans="1:39">
      <c r="A56" s="25" t="s">
        <v>539</v>
      </c>
      <c r="B56" s="25" t="s">
        <v>864</v>
      </c>
      <c r="C56" s="15">
        <v>0.3576388888888889</v>
      </c>
      <c r="D56" s="15"/>
      <c r="E56" s="19">
        <v>300</v>
      </c>
      <c r="F56" s="160" t="s">
        <v>645</v>
      </c>
      <c r="G56" s="160">
        <v>1190</v>
      </c>
      <c r="H56" s="160">
        <v>1098</v>
      </c>
      <c r="I56" s="52" t="s">
        <v>102</v>
      </c>
      <c r="J56" s="167" t="s">
        <v>377</v>
      </c>
      <c r="K56" s="167">
        <v>4</v>
      </c>
      <c r="L56" s="167">
        <v>180</v>
      </c>
      <c r="M56" s="8">
        <v>5891.451</v>
      </c>
      <c r="O56" s="16"/>
      <c r="P56" s="16"/>
      <c r="S56" s="1317" t="n">
        <v>102.6438</v>
      </c>
      <c r="T56" s="1317" t="n">
        <v>17.75256</v>
      </c>
      <c r="U56" s="1314" t="n">
        <v>268.5051</v>
      </c>
      <c r="V56" s="1314" t="n">
        <v>37.4877</v>
      </c>
      <c r="W56" s="1316" t="n">
        <v>10.6161313787</v>
      </c>
      <c r="X56" s="1314" t="n">
        <v>1.639</v>
      </c>
      <c r="Y56" s="1314" t="n">
        <v>0.259</v>
      </c>
      <c r="Z56" s="1314" t="n">
        <v>4.27</v>
      </c>
      <c r="AA56" s="1314" t="n">
        <v>88.062</v>
      </c>
      <c r="AB56" s="1313" t="n">
        <v>1782.782</v>
      </c>
      <c r="AC56" s="1314" t="n">
        <v>1.40605</v>
      </c>
      <c r="AD56" s="1314" t="n">
        <v>6.64201</v>
      </c>
      <c r="AE56" s="1314" t="n">
        <v>41.62203</v>
      </c>
      <c r="AF56" s="1314" t="n">
        <v>1.48449</v>
      </c>
      <c r="AG56" s="1312" t="n">
        <v>1.479593987E8</v>
      </c>
      <c r="AH56" s="1315" t="n">
        <v>0.8772533</v>
      </c>
      <c r="AI56" s="1312" t="n">
        <v>402029.62537</v>
      </c>
      <c r="AJ56" s="1315" t="n">
        <v>0.3120289</v>
      </c>
      <c r="AK56" s="1314" t="n">
        <v>139.4762</v>
      </c>
      <c r="AL56" s="1312" t="s">
        <v>264</v>
      </c>
      <c r="AM56" s="1314" t="n">
        <v>40.4226</v>
      </c>
    </row>
    <row r="57" spans="1:39">
      <c r="A57" s="25" t="s">
        <v>539</v>
      </c>
      <c r="B57" s="25" t="s">
        <v>973</v>
      </c>
      <c r="C57" s="15">
        <v>0.36388888888888887</v>
      </c>
      <c r="D57" s="15"/>
      <c r="E57" s="19">
        <v>300</v>
      </c>
      <c r="F57" s="160" t="s">
        <v>645</v>
      </c>
      <c r="G57" s="160">
        <v>1190</v>
      </c>
      <c r="H57" s="160">
        <v>1098</v>
      </c>
      <c r="I57" s="52" t="s">
        <v>38</v>
      </c>
      <c r="J57" s="167" t="s">
        <v>377</v>
      </c>
      <c r="K57" s="167">
        <v>4</v>
      </c>
      <c r="L57" s="167">
        <v>180</v>
      </c>
      <c r="M57" s="8">
        <v>5891.451</v>
      </c>
      <c r="O57" s="16"/>
      <c r="P57" s="16"/>
      <c r="S57" s="1317" t="n">
        <v>102.70438</v>
      </c>
      <c r="T57" s="1317" t="n">
        <v>17.73609</v>
      </c>
      <c r="U57" s="1314" t="n">
        <v>269.671</v>
      </c>
      <c r="V57" s="1314" t="n">
        <v>35.6176</v>
      </c>
      <c r="W57" s="1316" t="n">
        <v>10.7665420669</v>
      </c>
      <c r="X57" s="1314" t="n">
        <v>1.713</v>
      </c>
      <c r="Y57" s="1314" t="n">
        <v>0.271</v>
      </c>
      <c r="Z57" s="1314" t="n">
        <v>4.27</v>
      </c>
      <c r="AA57" s="1314" t="n">
        <v>88.09</v>
      </c>
      <c r="AB57" s="1313" t="n">
        <v>1782.026</v>
      </c>
      <c r="AC57" s="1314" t="n">
        <v>1.38289</v>
      </c>
      <c r="AD57" s="1314" t="n">
        <v>6.6539</v>
      </c>
      <c r="AE57" s="1314" t="n">
        <v>41.54614</v>
      </c>
      <c r="AF57" s="1314" t="n">
        <v>1.48447</v>
      </c>
      <c r="AG57" s="1312" t="n">
        <v>1.479598722E8</v>
      </c>
      <c r="AH57" s="1315" t="n">
        <v>0.8764618</v>
      </c>
      <c r="AI57" s="1312" t="n">
        <v>402200.16795</v>
      </c>
      <c r="AJ57" s="1315" t="n">
        <v>0.3194947</v>
      </c>
      <c r="AK57" s="1314" t="n">
        <v>139.5272</v>
      </c>
      <c r="AL57" s="1312" t="s">
        <v>264</v>
      </c>
      <c r="AM57" s="1314" t="n">
        <v>40.3716</v>
      </c>
    </row>
    <row r="58" spans="1:39">
      <c r="A58" s="25" t="s">
        <v>539</v>
      </c>
      <c r="B58" s="25" t="s">
        <v>975</v>
      </c>
      <c r="C58" s="15">
        <v>0.36874999999999997</v>
      </c>
      <c r="D58" s="15"/>
      <c r="E58" s="19">
        <v>300</v>
      </c>
      <c r="F58" s="160" t="s">
        <v>645</v>
      </c>
      <c r="G58" s="160">
        <v>1190</v>
      </c>
      <c r="H58" s="160">
        <v>1098</v>
      </c>
      <c r="I58" s="52" t="s">
        <v>39</v>
      </c>
      <c r="J58" s="167" t="s">
        <v>377</v>
      </c>
      <c r="K58" s="167">
        <v>4</v>
      </c>
      <c r="L58" s="167">
        <v>180</v>
      </c>
      <c r="M58" s="8">
        <v>5891.451</v>
      </c>
      <c r="O58" s="16"/>
      <c r="P58" s="16"/>
      <c r="S58" s="1317" t="n">
        <v>102.75219</v>
      </c>
      <c r="T58" s="1317" t="n">
        <v>17.72315</v>
      </c>
      <c r="U58" s="1314" t="n">
        <v>270.5584</v>
      </c>
      <c r="V58" s="1314" t="n">
        <v>34.1635</v>
      </c>
      <c r="W58" s="1316" t="n">
        <v>10.8835281576</v>
      </c>
      <c r="X58" s="1314" t="n">
        <v>1.776</v>
      </c>
      <c r="Y58" s="1314" t="n">
        <v>0.281</v>
      </c>
      <c r="Z58" s="1314" t="n">
        <v>4.27</v>
      </c>
      <c r="AA58" s="1314" t="n">
        <v>88.113</v>
      </c>
      <c r="AB58" s="1313" t="n">
        <v>1781.427</v>
      </c>
      <c r="AC58" s="1314" t="n">
        <v>1.36556</v>
      </c>
      <c r="AD58" s="1314" t="n">
        <v>6.66322</v>
      </c>
      <c r="AE58" s="1314" t="n">
        <v>41.48711</v>
      </c>
      <c r="AF58" s="1314" t="n">
        <v>1.48445</v>
      </c>
      <c r="AG58" s="1312" t="n">
        <v>1.479602401E8</v>
      </c>
      <c r="AH58" s="1315" t="n">
        <v>0.8758457</v>
      </c>
      <c r="AI58" s="1312" t="n">
        <v>402335.5274</v>
      </c>
      <c r="AJ58" s="1315" t="n">
        <v>0.3249865</v>
      </c>
      <c r="AK58" s="1314" t="n">
        <v>139.5676</v>
      </c>
      <c r="AL58" s="1312" t="s">
        <v>264</v>
      </c>
      <c r="AM58" s="1314" t="n">
        <v>40.3313</v>
      </c>
    </row>
    <row r="59" spans="1:39">
      <c r="A59" s="25" t="s">
        <v>1104</v>
      </c>
      <c r="B59" s="25" t="s">
        <v>976</v>
      </c>
      <c r="C59" s="15">
        <v>0.37361111111111112</v>
      </c>
      <c r="D59" s="15"/>
      <c r="E59" s="19">
        <v>30</v>
      </c>
      <c r="F59" s="160" t="s">
        <v>645</v>
      </c>
      <c r="G59" s="160">
        <v>1190</v>
      </c>
      <c r="H59" s="160">
        <v>1098</v>
      </c>
      <c r="I59" s="52" t="s">
        <v>923</v>
      </c>
      <c r="J59" s="167" t="s">
        <v>377</v>
      </c>
      <c r="K59" s="167">
        <v>4</v>
      </c>
      <c r="L59" s="167">
        <v>180</v>
      </c>
      <c r="M59" s="8">
        <v>5891.451</v>
      </c>
      <c r="O59" s="16"/>
      <c r="P59" s="16"/>
      <c r="S59" s="1317" t="n">
        <v>102.77979</v>
      </c>
      <c r="T59" s="1317" t="n">
        <v>17.7157</v>
      </c>
      <c r="U59" s="1314" t="n">
        <v>271.0588</v>
      </c>
      <c r="V59" s="1314" t="n">
        <v>33.3328</v>
      </c>
      <c r="W59" s="1316" t="n">
        <v>10.9503773524</v>
      </c>
      <c r="X59" s="1314" t="n">
        <v>1.815</v>
      </c>
      <c r="Y59" s="1314" t="n">
        <v>0.287</v>
      </c>
      <c r="Z59" s="1314" t="n">
        <v>4.27</v>
      </c>
      <c r="AA59" s="1314" t="n">
        <v>88.126</v>
      </c>
      <c r="AB59" s="1313" t="n">
        <v>1781.08</v>
      </c>
      <c r="AC59" s="1314" t="n">
        <v>1.35593</v>
      </c>
      <c r="AD59" s="1314" t="n">
        <v>6.66856</v>
      </c>
      <c r="AE59" s="1314" t="n">
        <v>41.45337</v>
      </c>
      <c r="AF59" s="1314" t="n">
        <v>1.48444</v>
      </c>
      <c r="AG59" s="1312" t="n">
        <v>1.479604503E8</v>
      </c>
      <c r="AH59" s="1315" t="n">
        <v>0.8754934</v>
      </c>
      <c r="AI59" s="1312" t="n">
        <v>402413.89249</v>
      </c>
      <c r="AJ59" s="1315" t="n">
        <v>0.3279989</v>
      </c>
      <c r="AK59" s="1314" t="n">
        <v>139.5909</v>
      </c>
      <c r="AL59" s="1312" t="s">
        <v>264</v>
      </c>
      <c r="AM59" s="1314" t="n">
        <v>40.308</v>
      </c>
    </row>
    <row r="60" spans="1:39">
      <c r="A60" s="25" t="s">
        <v>1248</v>
      </c>
      <c r="B60" s="25" t="s">
        <v>40</v>
      </c>
      <c r="C60" s="15">
        <v>0.37638888888888888</v>
      </c>
      <c r="D60" s="15"/>
      <c r="E60" s="19">
        <v>600</v>
      </c>
      <c r="F60" s="160" t="s">
        <v>645</v>
      </c>
      <c r="G60" s="160">
        <v>1190</v>
      </c>
      <c r="H60" s="160">
        <v>1098</v>
      </c>
      <c r="I60" s="52" t="s">
        <v>1124</v>
      </c>
      <c r="J60" s="167" t="s">
        <v>377</v>
      </c>
      <c r="K60" s="167">
        <v>4</v>
      </c>
      <c r="L60" s="167">
        <v>180</v>
      </c>
      <c r="M60" s="8">
        <v>5891.451</v>
      </c>
      <c r="O60" s="16"/>
      <c r="P60" s="16"/>
      <c r="S60" s="337">
        <v>102.84263</v>
      </c>
      <c r="T60" s="337">
        <v>17.698820000000001</v>
      </c>
      <c r="U60" s="334">
        <v>272.1687</v>
      </c>
      <c r="V60" s="334">
        <v>31.4649</v>
      </c>
      <c r="W60" s="336">
        <v>11.100788039099999</v>
      </c>
      <c r="X60" s="334">
        <v>1.909</v>
      </c>
      <c r="Y60" s="334">
        <v>-11.59</v>
      </c>
      <c r="Z60" s="334">
        <v>4.2699999999999996</v>
      </c>
      <c r="AA60" s="334">
        <v>88.156000000000006</v>
      </c>
      <c r="AB60" s="333">
        <v>1780.288</v>
      </c>
      <c r="AC60" s="334">
        <v>1.335</v>
      </c>
      <c r="AD60" s="334">
        <v>6.6806299999999998</v>
      </c>
      <c r="AE60" s="334">
        <v>41.377479999999998</v>
      </c>
      <c r="AF60" s="334">
        <v>1.4844200000000001</v>
      </c>
      <c r="AG60" s="332">
        <v>147960922.90000001</v>
      </c>
      <c r="AH60" s="335">
        <v>0.87470020000000004</v>
      </c>
      <c r="AI60" s="332">
        <v>402592.78288999997</v>
      </c>
      <c r="AJ60" s="335">
        <v>0.33443709999999999</v>
      </c>
      <c r="AK60" s="334">
        <v>139.64410000000001</v>
      </c>
      <c r="AL60" s="332" t="s">
        <v>264</v>
      </c>
      <c r="AM60" s="334">
        <v>40.254800000000003</v>
      </c>
    </row>
    <row r="61" spans="1:39">
      <c r="A61" s="25" t="s">
        <v>326</v>
      </c>
      <c r="B61" s="25" t="s">
        <v>1073</v>
      </c>
      <c r="C61" s="15">
        <v>0.38611111111111113</v>
      </c>
      <c r="D61" s="15">
        <v>0</v>
      </c>
      <c r="E61" s="19">
        <v>30</v>
      </c>
      <c r="F61" s="160" t="s">
        <v>645</v>
      </c>
      <c r="G61" s="16">
        <v>1190</v>
      </c>
      <c r="H61" s="16">
        <v>994</v>
      </c>
      <c r="I61" s="35" t="s">
        <v>306</v>
      </c>
      <c r="J61" s="160" t="s">
        <v>376</v>
      </c>
      <c r="K61" s="160">
        <v>4</v>
      </c>
      <c r="L61" s="160">
        <v>180</v>
      </c>
      <c r="M61" s="8">
        <v>5891.451</v>
      </c>
      <c r="N61" t="s">
        <v>363</v>
      </c>
      <c r="O61" s="16"/>
      <c r="P61" s="16"/>
    </row>
    <row r="62" spans="1:39">
      <c r="A62" s="25" t="s">
        <v>874</v>
      </c>
      <c r="B62" s="25" t="s">
        <v>1230</v>
      </c>
      <c r="C62" s="15">
        <v>0.39652777777777781</v>
      </c>
      <c r="D62" s="15"/>
      <c r="E62" s="19">
        <v>300</v>
      </c>
      <c r="F62" s="160" t="s">
        <v>645</v>
      </c>
      <c r="G62" s="16">
        <v>1190</v>
      </c>
      <c r="H62" s="16">
        <v>1098</v>
      </c>
      <c r="I62" s="52" t="s">
        <v>772</v>
      </c>
      <c r="J62" s="167" t="s">
        <v>377</v>
      </c>
      <c r="K62" s="167">
        <v>4</v>
      </c>
      <c r="L62" s="167">
        <v>180</v>
      </c>
      <c r="M62" s="8">
        <v>5891.451</v>
      </c>
      <c r="O62" s="16"/>
      <c r="P62" s="16"/>
      <c r="S62" s="1317" t="n">
        <v>103.03756</v>
      </c>
      <c r="T62" s="1317" t="n">
        <v>17.64723</v>
      </c>
      <c r="U62" s="1314" t="n">
        <v>275.397</v>
      </c>
      <c r="V62" s="1314" t="n">
        <v>25.8768</v>
      </c>
      <c r="W62" s="1316" t="n">
        <v>11.5520201047</v>
      </c>
      <c r="X62" s="1314" t="n">
        <v>2.279</v>
      </c>
      <c r="Y62" s="1314" t="n">
        <v>0.361</v>
      </c>
      <c r="Z62" s="1314" t="n">
        <v>4.26</v>
      </c>
      <c r="AA62" s="1314" t="n">
        <v>88.25</v>
      </c>
      <c r="AB62" s="1313" t="n">
        <v>1777.834</v>
      </c>
      <c r="AC62" s="1314" t="n">
        <v>1.27848</v>
      </c>
      <c r="AD62" s="1314" t="n">
        <v>6.71713</v>
      </c>
      <c r="AE62" s="1314" t="n">
        <v>41.14979</v>
      </c>
      <c r="AF62" s="1314" t="n">
        <v>1.48435</v>
      </c>
      <c r="AG62" s="1312" t="n">
        <v>1.479623379E8</v>
      </c>
      <c r="AH62" s="1315" t="n">
        <v>0.8723159</v>
      </c>
      <c r="AI62" s="1312" t="n">
        <v>403148.49953</v>
      </c>
      <c r="AJ62" s="1315" t="n">
        <v>0.350855</v>
      </c>
      <c r="AK62" s="1314" t="n">
        <v>139.8099</v>
      </c>
      <c r="AL62" s="1312" t="s">
        <v>264</v>
      </c>
      <c r="AM62" s="1314" t="n">
        <v>40.0893</v>
      </c>
    </row>
    <row r="63" spans="1:39">
      <c r="A63" s="25" t="s">
        <v>874</v>
      </c>
      <c r="B63" s="25" t="s">
        <v>1231</v>
      </c>
      <c r="C63" s="15">
        <v>0.40208333333333335</v>
      </c>
      <c r="D63" s="15"/>
      <c r="E63" s="19">
        <v>300</v>
      </c>
      <c r="F63" s="160" t="s">
        <v>645</v>
      </c>
      <c r="G63" s="160">
        <v>1190</v>
      </c>
      <c r="H63" s="160">
        <v>1098</v>
      </c>
      <c r="I63" s="52" t="s">
        <v>773</v>
      </c>
      <c r="J63" s="167" t="s">
        <v>377</v>
      </c>
      <c r="K63" s="167">
        <v>4</v>
      </c>
      <c r="L63" s="167">
        <v>180</v>
      </c>
      <c r="M63" s="8">
        <v>5891.451</v>
      </c>
      <c r="O63" s="16"/>
      <c r="P63" s="16"/>
      <c r="S63" s="1317" t="n">
        <v>103.0972</v>
      </c>
      <c r="T63" s="1317" t="n">
        <v>17.63171</v>
      </c>
      <c r="U63" s="1314" t="n">
        <v>276.3329</v>
      </c>
      <c r="V63" s="1314" t="n">
        <v>24.2272</v>
      </c>
      <c r="W63" s="1316" t="n">
        <v>11.6857184941</v>
      </c>
      <c r="X63" s="1314" t="n">
        <v>2.422</v>
      </c>
      <c r="Y63" s="1314" t="n">
        <v>0.383</v>
      </c>
      <c r="Z63" s="1314" t="n">
        <v>4.26</v>
      </c>
      <c r="AA63" s="1314" t="n">
        <v>88.278</v>
      </c>
      <c r="AB63" s="1313" t="n">
        <v>1777.087</v>
      </c>
      <c r="AC63" s="1314" t="n">
        <v>1.26358</v>
      </c>
      <c r="AD63" s="1314" t="n">
        <v>6.72798</v>
      </c>
      <c r="AE63" s="1314" t="n">
        <v>41.08233</v>
      </c>
      <c r="AF63" s="1314" t="n">
        <v>1.48433</v>
      </c>
      <c r="AG63" s="1312" t="n">
        <v>1.479627565E8</v>
      </c>
      <c r="AH63" s="1315" t="n">
        <v>0.8716081</v>
      </c>
      <c r="AI63" s="1312" t="n">
        <v>403317.89869</v>
      </c>
      <c r="AJ63" s="1315" t="n">
        <v>0.3548638</v>
      </c>
      <c r="AK63" s="1314" t="n">
        <v>139.8608</v>
      </c>
      <c r="AL63" s="1312" t="s">
        <v>264</v>
      </c>
      <c r="AM63" s="1314" t="n">
        <v>40.0384</v>
      </c>
    </row>
    <row r="64" spans="1:39">
      <c r="A64" s="25" t="s">
        <v>874</v>
      </c>
      <c r="B64" s="25" t="s">
        <v>1232</v>
      </c>
      <c r="C64" s="15">
        <v>0.4069444444444445</v>
      </c>
      <c r="D64" s="15"/>
      <c r="E64" s="19">
        <v>300</v>
      </c>
      <c r="F64" s="160" t="s">
        <v>645</v>
      </c>
      <c r="G64" s="160">
        <v>1190</v>
      </c>
      <c r="H64" s="160">
        <v>1098</v>
      </c>
      <c r="I64" s="52" t="s">
        <v>774</v>
      </c>
      <c r="J64" s="167" t="s">
        <v>377</v>
      </c>
      <c r="K64" s="167">
        <v>4</v>
      </c>
      <c r="L64" s="167">
        <v>180</v>
      </c>
      <c r="M64" s="8">
        <v>5891.451</v>
      </c>
      <c r="O64" s="16"/>
      <c r="P64" s="16"/>
      <c r="S64" s="1317" t="n">
        <v>103.15011</v>
      </c>
      <c r="T64" s="1317" t="n">
        <v>17.61805</v>
      </c>
      <c r="U64" s="1314" t="n">
        <v>277.1468</v>
      </c>
      <c r="V64" s="1314" t="n">
        <v>22.7869</v>
      </c>
      <c r="W64" s="1316" t="n">
        <v>11.8027045848</v>
      </c>
      <c r="X64" s="1314" t="n">
        <v>2.564</v>
      </c>
      <c r="Y64" s="1314" t="n">
        <v>0.406</v>
      </c>
      <c r="Z64" s="1314" t="n">
        <v>4.26</v>
      </c>
      <c r="AA64" s="1314" t="n">
        <v>88.304</v>
      </c>
      <c r="AB64" s="1313" t="n">
        <v>1776.428</v>
      </c>
      <c r="AC64" s="1314" t="n">
        <v>1.25125</v>
      </c>
      <c r="AD64" s="1314" t="n">
        <v>6.73748</v>
      </c>
      <c r="AE64" s="1314" t="n">
        <v>41.0233</v>
      </c>
      <c r="AF64" s="1314" t="n">
        <v>1.48432</v>
      </c>
      <c r="AG64" s="1312" t="n">
        <v>1.479631224E8</v>
      </c>
      <c r="AH64" s="1315" t="n">
        <v>0.8709883</v>
      </c>
      <c r="AI64" s="1312" t="n">
        <v>403467.6296</v>
      </c>
      <c r="AJ64" s="1315" t="n">
        <v>0.3580441</v>
      </c>
      <c r="AK64" s="1314" t="n">
        <v>139.906</v>
      </c>
      <c r="AL64" s="1312" t="s">
        <v>264</v>
      </c>
      <c r="AM64" s="1314" t="n">
        <v>39.9932</v>
      </c>
    </row>
    <row r="65" spans="1:39">
      <c r="A65" s="25" t="s">
        <v>1104</v>
      </c>
      <c r="B65" s="25" t="s">
        <v>1233</v>
      </c>
      <c r="C65" s="15">
        <v>0.41180555555555554</v>
      </c>
      <c r="D65" s="15"/>
      <c r="E65" s="19">
        <v>30</v>
      </c>
      <c r="F65" s="160" t="s">
        <v>645</v>
      </c>
      <c r="G65" s="160">
        <v>1190</v>
      </c>
      <c r="H65" s="160">
        <v>1098</v>
      </c>
      <c r="I65" s="52" t="s">
        <v>923</v>
      </c>
      <c r="J65" s="167" t="s">
        <v>377</v>
      </c>
      <c r="K65" s="167">
        <v>4</v>
      </c>
      <c r="L65" s="167">
        <v>180</v>
      </c>
      <c r="M65" s="8">
        <v>5891.451</v>
      </c>
      <c r="O65" s="16"/>
      <c r="P65" s="16"/>
      <c r="S65" s="1317" t="n">
        <v>103.18065</v>
      </c>
      <c r="T65" s="1317" t="n">
        <v>17.61021</v>
      </c>
      <c r="U65" s="1314" t="n">
        <v>277.6103</v>
      </c>
      <c r="V65" s="1314" t="n">
        <v>21.9651</v>
      </c>
      <c r="W65" s="1316" t="n">
        <v>11.8695537795</v>
      </c>
      <c r="X65" s="1314" t="n">
        <v>2.653</v>
      </c>
      <c r="Y65" s="1314" t="n">
        <v>0.42</v>
      </c>
      <c r="Z65" s="1314" t="n">
        <v>4.26</v>
      </c>
      <c r="AA65" s="1314" t="n">
        <v>88.318</v>
      </c>
      <c r="AB65" s="1313" t="n">
        <v>1776.049</v>
      </c>
      <c r="AC65" s="1314" t="n">
        <v>1.2445</v>
      </c>
      <c r="AD65" s="1314" t="n">
        <v>6.7429</v>
      </c>
      <c r="AE65" s="1314" t="n">
        <v>40.98957</v>
      </c>
      <c r="AF65" s="1314" t="n">
        <v>1.48431</v>
      </c>
      <c r="AG65" s="1312" t="n">
        <v>1.479633314E8</v>
      </c>
      <c r="AH65" s="1315" t="n">
        <v>0.8706339</v>
      </c>
      <c r="AI65" s="1312" t="n">
        <v>403553.76914</v>
      </c>
      <c r="AJ65" s="1315" t="n">
        <v>0.3597231</v>
      </c>
      <c r="AK65" s="1314" t="n">
        <v>139.9322</v>
      </c>
      <c r="AL65" s="1312" t="s">
        <v>264</v>
      </c>
      <c r="AM65" s="1314" t="n">
        <v>39.9671</v>
      </c>
    </row>
    <row r="66" spans="1:39">
      <c r="A66" s="25" t="s">
        <v>1248</v>
      </c>
      <c r="B66" s="25" t="s">
        <v>340</v>
      </c>
      <c r="C66" s="15">
        <v>0.41388888888888892</v>
      </c>
      <c r="D66" s="15"/>
      <c r="E66" s="19">
        <v>600</v>
      </c>
      <c r="F66" s="160" t="s">
        <v>645</v>
      </c>
      <c r="G66" s="160">
        <v>1190</v>
      </c>
      <c r="H66" s="160">
        <v>1098</v>
      </c>
      <c r="I66" s="52" t="s">
        <v>1124</v>
      </c>
      <c r="J66" s="167" t="s">
        <v>377</v>
      </c>
      <c r="K66" s="167">
        <v>4</v>
      </c>
      <c r="L66" s="167">
        <v>180</v>
      </c>
      <c r="M66" s="8">
        <v>5891.451</v>
      </c>
      <c r="N66" t="s">
        <v>361</v>
      </c>
      <c r="O66" s="16"/>
      <c r="P66" s="16"/>
    </row>
    <row r="67" spans="1:39" ht="12.75" customHeight="1">
      <c r="A67" s="25" t="s">
        <v>727</v>
      </c>
      <c r="B67" s="2" t="s">
        <v>341</v>
      </c>
      <c r="C67" s="38">
        <v>0.42499999999999999</v>
      </c>
      <c r="D67" s="15">
        <v>0</v>
      </c>
      <c r="E67" s="8">
        <v>30</v>
      </c>
      <c r="F67" s="160" t="s">
        <v>645</v>
      </c>
      <c r="G67" s="1">
        <v>1190</v>
      </c>
      <c r="H67" s="1">
        <v>994</v>
      </c>
      <c r="I67" s="35" t="s">
        <v>306</v>
      </c>
      <c r="J67" s="160" t="s">
        <v>376</v>
      </c>
      <c r="K67" s="160">
        <v>4</v>
      </c>
      <c r="L67" s="160">
        <v>180</v>
      </c>
      <c r="M67" s="8">
        <v>5891.451</v>
      </c>
      <c r="N67" s="25"/>
      <c r="O67">
        <v>266.60000000000002</v>
      </c>
      <c r="P67">
        <v>270.60000000000002</v>
      </c>
    </row>
    <row r="68" spans="1:39" ht="12.75" customHeight="1">
      <c r="A68" s="25" t="s">
        <v>727</v>
      </c>
      <c r="B68" s="2" t="s">
        <v>1236</v>
      </c>
      <c r="C68" s="38">
        <v>0.42708333333333331</v>
      </c>
      <c r="D68" s="15">
        <v>0</v>
      </c>
      <c r="E68" s="8">
        <v>30</v>
      </c>
      <c r="F68" s="160" t="s">
        <v>645</v>
      </c>
      <c r="G68" s="136">
        <v>1070</v>
      </c>
      <c r="H68" s="136">
        <v>874</v>
      </c>
      <c r="I68" s="35" t="s">
        <v>412</v>
      </c>
      <c r="J68" s="160" t="s">
        <v>376</v>
      </c>
      <c r="K68" s="160">
        <v>4</v>
      </c>
      <c r="L68" s="160">
        <v>180</v>
      </c>
      <c r="M68" s="8">
        <v>5891.451</v>
      </c>
      <c r="N68" s="25" t="s">
        <v>360</v>
      </c>
    </row>
    <row r="69" spans="1:39" ht="12.75" customHeight="1">
      <c r="A69" s="25" t="s">
        <v>727</v>
      </c>
      <c r="B69" s="2" t="s">
        <v>1155</v>
      </c>
      <c r="C69" s="38">
        <v>0.42986111111111108</v>
      </c>
      <c r="D69" s="15">
        <v>0</v>
      </c>
      <c r="E69" s="8">
        <v>30</v>
      </c>
      <c r="F69" s="160" t="s">
        <v>645</v>
      </c>
      <c r="G69" s="159">
        <v>1070</v>
      </c>
      <c r="H69" s="159">
        <v>874</v>
      </c>
      <c r="I69" s="35" t="s">
        <v>412</v>
      </c>
      <c r="J69" s="160" t="s">
        <v>376</v>
      </c>
      <c r="K69" s="160">
        <v>4</v>
      </c>
      <c r="L69" s="167">
        <v>120</v>
      </c>
      <c r="M69" s="8">
        <v>5891.451</v>
      </c>
      <c r="N69" s="25" t="s">
        <v>460</v>
      </c>
    </row>
    <row r="70" spans="1:39" ht="12.75" customHeight="1">
      <c r="A70" s="25" t="s">
        <v>427</v>
      </c>
      <c r="B70" s="2" t="s">
        <v>1263</v>
      </c>
      <c r="C70" s="38">
        <v>0.43124999999999997</v>
      </c>
      <c r="D70" s="15">
        <v>0</v>
      </c>
      <c r="E70" s="8">
        <v>30</v>
      </c>
      <c r="F70" s="160" t="s">
        <v>645</v>
      </c>
      <c r="G70" s="159">
        <v>1070</v>
      </c>
      <c r="H70" s="159">
        <v>874</v>
      </c>
      <c r="I70" s="35" t="s">
        <v>412</v>
      </c>
      <c r="J70" s="160" t="s">
        <v>376</v>
      </c>
      <c r="K70" s="160">
        <v>4</v>
      </c>
      <c r="L70" s="167">
        <v>120</v>
      </c>
      <c r="M70" s="8">
        <v>5891.451</v>
      </c>
      <c r="N70" s="25" t="s">
        <v>460</v>
      </c>
    </row>
    <row r="71" spans="1:39" ht="12.75" customHeight="1">
      <c r="A71" s="25" t="s">
        <v>990</v>
      </c>
      <c r="B71" s="2" t="s">
        <v>897</v>
      </c>
      <c r="C71" s="38" t="s">
        <v>1139</v>
      </c>
      <c r="D71" s="15">
        <v>0</v>
      </c>
      <c r="E71" s="8">
        <v>10</v>
      </c>
      <c r="F71" s="160" t="s">
        <v>645</v>
      </c>
      <c r="G71" s="136">
        <v>1190</v>
      </c>
      <c r="H71" s="136">
        <v>1098</v>
      </c>
      <c r="I71" s="35" t="s">
        <v>305</v>
      </c>
      <c r="J71" s="160" t="s">
        <v>376</v>
      </c>
      <c r="K71" s="160">
        <v>4</v>
      </c>
      <c r="L71" s="160">
        <v>180</v>
      </c>
      <c r="M71" s="19">
        <v>5889.9508999999998</v>
      </c>
      <c r="N71" s="25" t="s">
        <v>362</v>
      </c>
    </row>
    <row r="72" spans="1:39" ht="12.75" customHeight="1">
      <c r="A72" s="25"/>
      <c r="B72" s="2"/>
      <c r="C72" s="38"/>
      <c r="D72" s="38"/>
      <c r="E72" s="8"/>
      <c r="F72" s="136"/>
      <c r="G72" s="136"/>
      <c r="H72" s="136"/>
      <c r="I72" s="52"/>
      <c r="J72" s="136"/>
      <c r="K72" s="136"/>
      <c r="L72" s="136"/>
      <c r="M72" s="136"/>
      <c r="N72" s="25"/>
    </row>
    <row r="73" spans="1:39" ht="12.75" customHeight="1">
      <c r="A73" s="25"/>
      <c r="B73" s="2"/>
      <c r="C73" s="38"/>
      <c r="D73" s="38"/>
      <c r="E73" s="8"/>
      <c r="F73" s="136"/>
      <c r="G73" s="136"/>
      <c r="H73" s="136"/>
      <c r="I73" s="52"/>
      <c r="J73" s="136"/>
      <c r="K73" s="136"/>
      <c r="L73" s="136"/>
      <c r="M73" s="136"/>
      <c r="N73" s="25"/>
    </row>
    <row r="74" spans="1:39" ht="12.75" customHeight="1">
      <c r="A74" s="25"/>
      <c r="B74" s="3" t="s">
        <v>1012</v>
      </c>
      <c r="C74" s="147" t="s">
        <v>1013</v>
      </c>
      <c r="D74" s="84">
        <v>5888.5839999999998</v>
      </c>
      <c r="E74" s="149"/>
      <c r="F74" s="84" t="s">
        <v>1014</v>
      </c>
      <c r="G74" s="84" t="s">
        <v>1015</v>
      </c>
      <c r="H74" s="84" t="s">
        <v>1016</v>
      </c>
      <c r="I74" s="22" t="s">
        <v>1018</v>
      </c>
      <c r="J74" s="84" t="s">
        <v>1019</v>
      </c>
      <c r="K74" s="84" t="s">
        <v>1020</v>
      </c>
      <c r="L74" s="160"/>
      <c r="M74" s="136"/>
      <c r="N74" s="25"/>
    </row>
    <row r="75" spans="1:39" ht="12.75" customHeight="1">
      <c r="A75" s="25"/>
      <c r="B75" s="2"/>
      <c r="C75" s="147" t="s">
        <v>1017</v>
      </c>
      <c r="D75" s="84">
        <v>5889.9508999999998</v>
      </c>
      <c r="E75" s="149"/>
      <c r="F75" s="84" t="s">
        <v>874</v>
      </c>
      <c r="G75" s="84" t="s">
        <v>875</v>
      </c>
      <c r="H75" s="84" t="s">
        <v>876</v>
      </c>
      <c r="I75" s="22" t="s">
        <v>1203</v>
      </c>
      <c r="J75" s="84" t="s">
        <v>1204</v>
      </c>
      <c r="K75" s="84" t="s">
        <v>700</v>
      </c>
      <c r="L75" s="160"/>
      <c r="M75" s="136"/>
      <c r="N75" s="25"/>
    </row>
    <row r="76" spans="1:39" ht="12.75" customHeight="1">
      <c r="A76" s="25"/>
      <c r="B76" s="2"/>
      <c r="C76" s="147" t="s">
        <v>701</v>
      </c>
      <c r="D76" s="84">
        <v>5891.451</v>
      </c>
      <c r="E76" s="149"/>
      <c r="F76" s="84" t="s">
        <v>702</v>
      </c>
      <c r="G76" s="84" t="s">
        <v>703</v>
      </c>
      <c r="H76" s="84" t="s">
        <v>704</v>
      </c>
      <c r="I76" s="22" t="s">
        <v>384</v>
      </c>
      <c r="J76" s="84" t="s">
        <v>695</v>
      </c>
      <c r="K76" s="84" t="s">
        <v>478</v>
      </c>
      <c r="L76" s="160"/>
      <c r="M76" s="136"/>
      <c r="N76" s="25"/>
    </row>
    <row r="77" spans="1:39" ht="12.75" customHeight="1">
      <c r="A77" s="25"/>
      <c r="B77" s="2"/>
      <c r="C77" s="147" t="s">
        <v>696</v>
      </c>
      <c r="D77" s="155">
        <v>7647.38</v>
      </c>
      <c r="E77" s="149"/>
      <c r="F77" s="84" t="s">
        <v>1188</v>
      </c>
      <c r="G77" s="84" t="s">
        <v>1201</v>
      </c>
      <c r="H77" s="84" t="s">
        <v>1202</v>
      </c>
      <c r="I77" s="22" t="s">
        <v>697</v>
      </c>
      <c r="J77" s="84" t="s">
        <v>698</v>
      </c>
      <c r="K77" s="84" t="s">
        <v>699</v>
      </c>
      <c r="L77" s="160"/>
      <c r="M77" s="136"/>
      <c r="N77" s="25"/>
    </row>
    <row r="78" spans="1:39" ht="12.75" customHeight="1">
      <c r="A78" s="25"/>
      <c r="B78" s="2"/>
      <c r="C78" s="147" t="s">
        <v>538</v>
      </c>
      <c r="D78" s="84">
        <v>7698.9647000000004</v>
      </c>
      <c r="E78" s="149"/>
      <c r="F78" s="84" t="s">
        <v>539</v>
      </c>
      <c r="G78" s="84" t="s">
        <v>540</v>
      </c>
      <c r="H78" s="84" t="s">
        <v>541</v>
      </c>
      <c r="I78" s="22" t="s">
        <v>542</v>
      </c>
      <c r="J78" s="84" t="s">
        <v>543</v>
      </c>
      <c r="K78" s="84" t="s">
        <v>544</v>
      </c>
      <c r="L78" s="160"/>
      <c r="M78" s="136"/>
      <c r="N78" s="25"/>
    </row>
    <row r="79" spans="1:39" ht="12.75" customHeight="1">
      <c r="A79" s="25"/>
      <c r="B79" s="2"/>
      <c r="C79" s="147"/>
      <c r="D79" s="84"/>
      <c r="E79" s="149"/>
      <c r="F79" s="84"/>
      <c r="G79" s="160"/>
      <c r="H79" s="160"/>
      <c r="J79" s="160"/>
      <c r="K79" s="160"/>
      <c r="L79" s="160"/>
      <c r="M79" s="136"/>
      <c r="N79" s="25"/>
    </row>
    <row r="80" spans="1:39" ht="12.75" customHeight="1">
      <c r="A80" s="2"/>
      <c r="B80" s="2"/>
      <c r="C80" s="147" t="s">
        <v>1211</v>
      </c>
      <c r="D80" s="631" t="s">
        <v>1206</v>
      </c>
      <c r="E80" s="631"/>
      <c r="F80" s="84" t="s">
        <v>545</v>
      </c>
      <c r="G80" s="160"/>
      <c r="H80" s="160"/>
      <c r="I80" s="157" t="s">
        <v>1195</v>
      </c>
      <c r="J80" s="623" t="s">
        <v>1196</v>
      </c>
      <c r="K80" s="623"/>
      <c r="L80" s="148" t="s">
        <v>1197</v>
      </c>
      <c r="N80" s="25"/>
    </row>
    <row r="81" spans="1:14" ht="12.75" customHeight="1">
      <c r="A81" s="3"/>
      <c r="B81" s="2"/>
      <c r="C81" s="147" t="s">
        <v>1212</v>
      </c>
      <c r="D81" s="631" t="s">
        <v>1207</v>
      </c>
      <c r="E81" s="631"/>
      <c r="F81" s="19"/>
      <c r="G81" s="160"/>
      <c r="H81" s="160"/>
      <c r="J81" s="623" t="s">
        <v>479</v>
      </c>
      <c r="K81" s="623"/>
      <c r="L81" s="148" t="s">
        <v>1199</v>
      </c>
      <c r="N81" s="25"/>
    </row>
    <row r="82" spans="1:14" ht="12.75" customHeight="1">
      <c r="A82" s="2"/>
      <c r="B82" s="2"/>
      <c r="C82" s="147" t="s">
        <v>1213</v>
      </c>
      <c r="D82" s="631" t="s">
        <v>1208</v>
      </c>
      <c r="E82" s="631"/>
      <c r="F82" s="19"/>
      <c r="G82" s="160"/>
      <c r="H82" s="160"/>
      <c r="J82" s="160"/>
      <c r="K82" s="160"/>
      <c r="L82" s="160"/>
      <c r="N82" s="25"/>
    </row>
    <row r="83" spans="1:14" ht="12.75" customHeight="1">
      <c r="A83" s="2"/>
      <c r="B83" s="2"/>
      <c r="C83" s="147" t="s">
        <v>1214</v>
      </c>
      <c r="D83" s="631" t="s">
        <v>1194</v>
      </c>
      <c r="E83" s="631"/>
      <c r="F83" s="19"/>
      <c r="G83" s="160"/>
      <c r="H83" s="160"/>
      <c r="I83" s="160"/>
      <c r="J83" s="160"/>
      <c r="K83" s="160"/>
      <c r="L83" s="160"/>
      <c r="N83" s="25"/>
    </row>
    <row r="84" spans="1:14" ht="12.75" customHeight="1">
      <c r="A84" s="2"/>
      <c r="B84" s="2"/>
      <c r="C84" s="85"/>
      <c r="D84" s="160"/>
      <c r="E84" s="15"/>
      <c r="F84" s="19"/>
      <c r="G84" s="160"/>
      <c r="H84" s="160"/>
      <c r="I84" s="160"/>
      <c r="J84" s="160"/>
      <c r="K84" s="160"/>
      <c r="L84" s="160"/>
      <c r="N84" s="25"/>
    </row>
    <row r="85" spans="1:14" ht="12.75" customHeight="1">
      <c r="A85" s="2"/>
      <c r="B85" s="2"/>
      <c r="C85" s="28" t="s">
        <v>859</v>
      </c>
      <c r="D85" s="158">
        <v>1</v>
      </c>
      <c r="E85" s="632" t="s">
        <v>1286</v>
      </c>
      <c r="F85" s="632"/>
      <c r="G85" s="632"/>
      <c r="H85" s="160"/>
      <c r="I85" s="160"/>
      <c r="J85" s="160"/>
      <c r="K85" s="160"/>
      <c r="L85" s="160"/>
      <c r="N85" s="25"/>
    </row>
    <row r="86" spans="1:14" ht="12.75" customHeight="1">
      <c r="A86" s="2"/>
      <c r="B86" s="2"/>
      <c r="C86" s="19"/>
      <c r="D86" s="28"/>
      <c r="E86" s="633" t="s">
        <v>925</v>
      </c>
      <c r="F86" s="634"/>
      <c r="G86" s="634"/>
      <c r="H86" s="160"/>
      <c r="I86" s="160"/>
      <c r="J86" s="160"/>
      <c r="K86" s="160"/>
      <c r="L86" s="160"/>
      <c r="N86" s="25"/>
    </row>
    <row r="87" spans="1:14" ht="12.75" customHeight="1">
      <c r="A87" s="2"/>
      <c r="B87" s="2"/>
      <c r="C87" s="85"/>
      <c r="D87" s="28">
        <v>2</v>
      </c>
      <c r="E87" s="632" t="s">
        <v>926</v>
      </c>
      <c r="F87" s="632"/>
      <c r="G87" s="632"/>
      <c r="H87" s="160"/>
      <c r="I87" s="160"/>
      <c r="J87" s="160"/>
      <c r="K87" s="160"/>
      <c r="L87" s="160"/>
      <c r="N87" s="25"/>
    </row>
    <row r="88" spans="1:14" ht="12.75" customHeight="1">
      <c r="A88" s="2"/>
      <c r="B88" s="2"/>
      <c r="C88" s="85"/>
      <c r="D88" s="28"/>
      <c r="E88" s="633" t="s">
        <v>927</v>
      </c>
      <c r="F88" s="634"/>
      <c r="G88" s="634"/>
      <c r="H88" s="160"/>
      <c r="I88" s="160"/>
      <c r="J88" s="160"/>
      <c r="K88" s="160"/>
      <c r="L88" s="160"/>
      <c r="N88" s="25"/>
    </row>
    <row r="89" spans="1:14" ht="12.75" customHeight="1">
      <c r="A89" s="2"/>
      <c r="B89" s="2"/>
      <c r="C89" s="160"/>
      <c r="D89" s="158">
        <v>3</v>
      </c>
      <c r="E89" s="623" t="s">
        <v>928</v>
      </c>
      <c r="F89" s="623"/>
      <c r="G89" s="623"/>
      <c r="H89" s="160"/>
      <c r="I89" s="160"/>
      <c r="J89" s="160"/>
      <c r="K89" s="160"/>
      <c r="L89" s="160"/>
      <c r="N89" s="25"/>
    </row>
    <row r="90" spans="1:14" ht="12.75" customHeight="1">
      <c r="A90" s="2"/>
      <c r="B90" s="2"/>
      <c r="C90" s="160"/>
      <c r="D90" s="158"/>
      <c r="E90" s="629" t="s">
        <v>929</v>
      </c>
      <c r="F90" s="629"/>
      <c r="G90" s="629"/>
      <c r="H90" s="160"/>
      <c r="I90" s="160"/>
      <c r="J90" s="160"/>
      <c r="K90" s="160"/>
      <c r="L90" s="160"/>
      <c r="N90" s="25"/>
    </row>
    <row r="91" spans="1:14" ht="12.75" customHeight="1">
      <c r="A91" s="2"/>
      <c r="B91" s="2"/>
      <c r="C91" s="160"/>
      <c r="D91" s="158">
        <v>4</v>
      </c>
      <c r="E91" s="623" t="s">
        <v>1289</v>
      </c>
      <c r="F91" s="623"/>
      <c r="G91" s="623"/>
      <c r="H91" s="160"/>
      <c r="I91" s="160"/>
      <c r="J91" s="160"/>
      <c r="K91" s="160"/>
      <c r="L91" s="160"/>
      <c r="N91" s="25"/>
    </row>
    <row r="92" spans="1:14" ht="12.75" customHeight="1">
      <c r="A92" s="2"/>
      <c r="B92" s="2"/>
      <c r="C92" s="160"/>
      <c r="D92" s="160"/>
      <c r="E92" s="629" t="s">
        <v>1290</v>
      </c>
      <c r="F92" s="629"/>
      <c r="G92" s="629"/>
      <c r="H92" s="160"/>
      <c r="I92" s="160"/>
      <c r="J92" s="160"/>
      <c r="K92" s="160"/>
      <c r="L92" s="160"/>
      <c r="N92" s="25"/>
    </row>
    <row r="93" spans="1:14" ht="12.75" customHeight="1">
      <c r="A93" s="2"/>
      <c r="B93" s="24"/>
      <c r="C93" s="635"/>
      <c r="D93" s="635"/>
      <c r="E93" s="635"/>
      <c r="F93" s="1"/>
      <c r="G93" s="1"/>
      <c r="H93" s="1"/>
      <c r="I93" s="17"/>
      <c r="N93" s="25"/>
    </row>
    <row r="94" spans="1:14" ht="12.75" customHeight="1">
      <c r="A94" s="2"/>
      <c r="B94" s="2"/>
      <c r="C94" s="1"/>
      <c r="D94" s="38"/>
      <c r="E94" s="8"/>
      <c r="F94" s="1"/>
      <c r="G94" s="1"/>
      <c r="H94" s="1"/>
      <c r="I94" s="17"/>
      <c r="N94" s="25"/>
    </row>
    <row r="95" spans="1:14" ht="12.75" customHeight="1">
      <c r="A95" s="2"/>
      <c r="B95" s="2"/>
      <c r="C95" s="620"/>
      <c r="D95" s="620"/>
      <c r="E95" s="620"/>
      <c r="F95" s="1"/>
      <c r="G95" s="1"/>
      <c r="H95" s="1"/>
      <c r="I95" s="17"/>
      <c r="N95" s="25"/>
    </row>
    <row r="96" spans="1:14" ht="12.75" customHeight="1">
      <c r="A96" s="2"/>
      <c r="B96" s="2"/>
      <c r="C96" s="635"/>
      <c r="D96" s="635"/>
      <c r="E96" s="635"/>
      <c r="F96" s="1"/>
      <c r="G96" s="1"/>
      <c r="H96" s="1"/>
      <c r="I96" s="17"/>
      <c r="N96" s="25"/>
    </row>
    <row r="97" spans="1:13" ht="12.75" customHeight="1">
      <c r="A97" s="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 ht="12.75" customHeight="1">
      <c r="A98" s="2"/>
      <c r="B98"/>
      <c r="C98" s="620"/>
      <c r="D98" s="620"/>
      <c r="E98" s="620"/>
      <c r="F98" s="1"/>
      <c r="G98" s="1"/>
      <c r="H98" s="1"/>
      <c r="I98" s="17"/>
      <c r="J98" s="1"/>
      <c r="K98" s="1"/>
      <c r="L98" s="1"/>
      <c r="M98" s="39"/>
    </row>
    <row r="99" spans="1:13" ht="12.75" customHeight="1">
      <c r="A99" s="2"/>
      <c r="B99"/>
      <c r="C99" s="635"/>
      <c r="D99" s="635"/>
      <c r="E99" s="635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B100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B101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  <row r="102" spans="1:13">
      <c r="A102" s="2"/>
      <c r="B102"/>
      <c r="C102" s="1"/>
      <c r="D102" s="38"/>
      <c r="E102" s="1"/>
      <c r="F102" s="1"/>
      <c r="G102" s="1"/>
      <c r="H102" s="1"/>
      <c r="I102" s="17"/>
      <c r="J102" s="1"/>
      <c r="K102" s="1"/>
      <c r="L102" s="1"/>
      <c r="M102" s="39"/>
    </row>
    <row r="103" spans="1:13">
      <c r="A103" s="2"/>
      <c r="B103"/>
      <c r="C103" s="1"/>
      <c r="D103" s="38"/>
      <c r="E103" s="1"/>
      <c r="F103" s="1"/>
      <c r="G103" s="1"/>
      <c r="H103" s="1"/>
      <c r="I103" s="17"/>
      <c r="J103" s="1"/>
      <c r="K103" s="1"/>
      <c r="L103" s="1"/>
      <c r="M103" s="39"/>
    </row>
    <row r="104" spans="1:13">
      <c r="A104" s="2"/>
      <c r="B104"/>
      <c r="C104" s="1"/>
      <c r="D104" s="38"/>
      <c r="E104" s="1"/>
      <c r="F104" s="1"/>
      <c r="G104" s="1"/>
      <c r="H104" s="1"/>
      <c r="I104" s="17"/>
      <c r="J104" s="1"/>
      <c r="K104" s="1"/>
      <c r="L104" s="1"/>
      <c r="M104" s="39"/>
    </row>
    <row r="105" spans="1:13">
      <c r="A105" s="2"/>
      <c r="B105"/>
      <c r="C105" s="1"/>
      <c r="D105" s="38"/>
      <c r="E105" s="1"/>
      <c r="F105" s="1"/>
      <c r="G105" s="1"/>
      <c r="H105" s="1"/>
      <c r="I105" s="17"/>
      <c r="J105" s="1"/>
      <c r="K105" s="1"/>
      <c r="L105" s="1"/>
      <c r="M105" s="39"/>
    </row>
    <row r="106" spans="1:13">
      <c r="A106" s="2"/>
      <c r="B106"/>
      <c r="C106" s="1"/>
      <c r="D106" s="38"/>
      <c r="E106" s="1"/>
      <c r="F106" s="1"/>
      <c r="G106" s="1"/>
      <c r="H106" s="1"/>
      <c r="I106" s="17"/>
      <c r="J106" s="1"/>
      <c r="K106" s="1"/>
      <c r="L106" s="1"/>
      <c r="M106" s="39"/>
    </row>
    <row r="107" spans="1:13">
      <c r="A107" s="2"/>
      <c r="B107"/>
    </row>
  </sheetData>
  <mergeCells count="37">
    <mergeCell ref="E91:G91"/>
    <mergeCell ref="E92:G92"/>
    <mergeCell ref="E90:G90"/>
    <mergeCell ref="D81:E81"/>
    <mergeCell ref="J81:K81"/>
    <mergeCell ref="D82:E82"/>
    <mergeCell ref="D83:E83"/>
    <mergeCell ref="E87:G87"/>
    <mergeCell ref="E88:G88"/>
    <mergeCell ref="E89:G89"/>
    <mergeCell ref="C99:E99"/>
    <mergeCell ref="C93:E93"/>
    <mergeCell ref="C95:E95"/>
    <mergeCell ref="C98:E98"/>
    <mergeCell ref="C96:E96"/>
    <mergeCell ref="F9:I9"/>
    <mergeCell ref="AC12:AD12"/>
    <mergeCell ref="AE12:AF12"/>
    <mergeCell ref="K3:N3"/>
    <mergeCell ref="J80:K80"/>
    <mergeCell ref="K4:P4"/>
    <mergeCell ref="K5:P5"/>
    <mergeCell ref="F8:I8"/>
    <mergeCell ref="F6:I6"/>
    <mergeCell ref="F7:I7"/>
    <mergeCell ref="A1:H1"/>
    <mergeCell ref="A3:E3"/>
    <mergeCell ref="F3:I3"/>
    <mergeCell ref="F4:I4"/>
    <mergeCell ref="A5:E5"/>
    <mergeCell ref="F5:I5"/>
    <mergeCell ref="D80:E80"/>
    <mergeCell ref="Q12:R12"/>
    <mergeCell ref="G12:H12"/>
    <mergeCell ref="E85:G85"/>
    <mergeCell ref="E86:G86"/>
    <mergeCell ref="O12:P12"/>
  </mergeCells>
  <phoneticPr fontId="0" type="noConversion"/>
  <pageMargins left="0.78749999999999998" right="0.78749999999999998" top="1.0527777777777778" bottom="1.0527777777777778" header="0.78749999999999998" footer="0.78749999999999998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topLeftCell="A40" workbookViewId="0">
      <selection activeCell="I53" sqref="I53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style="16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style="97" width="30.6640625" collapsed="true"/>
    <col min="15" max="16" customWidth="true" style="16" width="9.6640625" collapsed="true"/>
    <col min="17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.75" customHeight="1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182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182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7"/>
      <c r="P3" s="167"/>
    </row>
    <row r="4" spans="1:39">
      <c r="A4" s="3" t="s">
        <v>261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966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4" t="s">
        <v>364</v>
      </c>
      <c r="G6" s="624"/>
      <c r="H6" s="624"/>
      <c r="I6" s="624"/>
      <c r="J6" s="26"/>
      <c r="N6" s="182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1259</v>
      </c>
      <c r="G7" s="624"/>
      <c r="H7" s="624"/>
      <c r="I7" s="624"/>
      <c r="J7" s="26"/>
      <c r="N7" s="182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7"/>
      <c r="L8" s="7"/>
      <c r="N8" s="7"/>
      <c r="O8" s="7"/>
      <c r="P8" s="7"/>
      <c r="Q8" s="7"/>
    </row>
    <row r="9" spans="1:39" ht="12.75" customHeight="1">
      <c r="A9" s="67"/>
      <c r="B9" s="67"/>
      <c r="C9" s="170"/>
      <c r="D9" s="43"/>
      <c r="E9" s="8"/>
      <c r="F9" s="621" t="s">
        <v>1086</v>
      </c>
      <c r="G9" s="621"/>
      <c r="H9" s="621"/>
      <c r="I9" s="621"/>
      <c r="J9" s="7"/>
      <c r="K9" s="7"/>
      <c r="L9" s="7"/>
      <c r="N9" s="182"/>
      <c r="O9" s="167"/>
      <c r="P9" s="167"/>
    </row>
    <row r="10" spans="1:39">
      <c r="A10" s="67"/>
      <c r="B10" s="67"/>
      <c r="C10" s="6"/>
      <c r="D10" s="43"/>
      <c r="E10" s="8"/>
      <c r="F10" s="181"/>
      <c r="G10" s="181"/>
      <c r="H10" s="181"/>
      <c r="I10" s="181"/>
      <c r="J10" s="7"/>
      <c r="K10" s="7"/>
      <c r="L10" s="7"/>
      <c r="N10" s="182"/>
    </row>
    <row r="11" spans="1:39">
      <c r="A11" s="3"/>
      <c r="B11" s="3"/>
      <c r="C11" s="6"/>
      <c r="D11" s="43"/>
      <c r="E11" s="8"/>
      <c r="F11" s="1"/>
      <c r="I11" s="44"/>
      <c r="J11" s="27"/>
      <c r="K11" s="27"/>
      <c r="L11" s="27"/>
      <c r="N11" s="182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30" t="s">
        <v>1011</v>
      </c>
      <c r="B14" s="25" t="s">
        <v>1092</v>
      </c>
      <c r="C14" s="15" t="s">
        <v>1093</v>
      </c>
      <c r="D14" s="15">
        <v>0</v>
      </c>
      <c r="E14" s="19">
        <v>10</v>
      </c>
      <c r="F14" s="16" t="s">
        <v>1291</v>
      </c>
      <c r="G14" s="16">
        <v>1190</v>
      </c>
      <c r="H14" s="16">
        <v>1100</v>
      </c>
      <c r="I14" s="25" t="s">
        <v>968</v>
      </c>
      <c r="J14" s="16" t="s">
        <v>1010</v>
      </c>
      <c r="K14" s="16">
        <v>4</v>
      </c>
      <c r="L14" s="16">
        <v>120</v>
      </c>
      <c r="M14" s="19">
        <v>5889.9508999999998</v>
      </c>
      <c r="N14" s="166" t="s">
        <v>884</v>
      </c>
      <c r="O14" s="33">
        <v>266.60000000000002</v>
      </c>
      <c r="P14" s="33">
        <v>270.2</v>
      </c>
      <c r="Q14" s="100">
        <f>AVERAGE(O14:O19)</f>
        <v>266.59999999999997</v>
      </c>
      <c r="R14" s="100">
        <f>AVERAGE(P14:P19)</f>
        <v>270.38333333333338</v>
      </c>
    </row>
    <row r="15" spans="1:39">
      <c r="A15" s="59" t="s">
        <v>1011</v>
      </c>
      <c r="B15" s="25" t="s">
        <v>1094</v>
      </c>
      <c r="C15" s="15">
        <v>7.7777777777777779E-2</v>
      </c>
      <c r="D15" s="15">
        <v>0</v>
      </c>
      <c r="E15" s="19">
        <v>10</v>
      </c>
      <c r="F15" s="16" t="s">
        <v>1291</v>
      </c>
      <c r="G15" s="16">
        <v>1190</v>
      </c>
      <c r="H15" s="16">
        <v>1100</v>
      </c>
      <c r="I15" s="35" t="s">
        <v>305</v>
      </c>
      <c r="J15" s="16" t="s">
        <v>1010</v>
      </c>
      <c r="K15" s="16">
        <v>4</v>
      </c>
      <c r="L15" s="16">
        <v>180</v>
      </c>
      <c r="M15" s="19">
        <v>5889.9508999999998</v>
      </c>
      <c r="O15" s="16">
        <v>266.60000000000002</v>
      </c>
      <c r="P15" s="16">
        <v>270.2</v>
      </c>
      <c r="Q15" s="100">
        <v>266.60000000000002</v>
      </c>
      <c r="R15" s="100">
        <v>270.38330000000002</v>
      </c>
    </row>
    <row r="16" spans="1:39">
      <c r="A16" s="59" t="s">
        <v>1095</v>
      </c>
      <c r="B16" s="25" t="s">
        <v>1096</v>
      </c>
      <c r="C16" s="15">
        <v>9.6527777777777768E-2</v>
      </c>
      <c r="D16" s="15">
        <v>0</v>
      </c>
      <c r="E16" s="19">
        <v>30</v>
      </c>
      <c r="F16" s="16" t="s">
        <v>1291</v>
      </c>
      <c r="G16" s="16">
        <v>1190</v>
      </c>
      <c r="H16" s="16">
        <v>995</v>
      </c>
      <c r="I16" s="35" t="s">
        <v>306</v>
      </c>
      <c r="J16" s="16" t="s">
        <v>1010</v>
      </c>
      <c r="K16" s="16">
        <v>4</v>
      </c>
      <c r="L16" s="16">
        <v>180</v>
      </c>
      <c r="M16" s="19">
        <v>5891.451</v>
      </c>
      <c r="O16" s="16">
        <v>266.60000000000002</v>
      </c>
      <c r="P16" s="16">
        <v>270.39999999999998</v>
      </c>
      <c r="Q16" s="100">
        <v>266.60000000000002</v>
      </c>
      <c r="R16" s="100">
        <v>270.38330000000002</v>
      </c>
    </row>
    <row r="17" spans="1:39">
      <c r="A17" s="25" t="s">
        <v>1095</v>
      </c>
      <c r="B17" s="25" t="s">
        <v>1097</v>
      </c>
      <c r="C17" s="15">
        <v>9.9999999999999992E-2</v>
      </c>
      <c r="D17" s="15">
        <v>0</v>
      </c>
      <c r="E17" s="19">
        <v>30</v>
      </c>
      <c r="F17" s="16" t="s">
        <v>1291</v>
      </c>
      <c r="G17" s="16">
        <v>1070</v>
      </c>
      <c r="H17" s="16">
        <v>875</v>
      </c>
      <c r="I17" s="35" t="s">
        <v>412</v>
      </c>
      <c r="J17" s="16" t="s">
        <v>1010</v>
      </c>
      <c r="K17" s="16">
        <v>4</v>
      </c>
      <c r="L17" s="16">
        <v>180</v>
      </c>
      <c r="M17" s="19">
        <v>5891.451</v>
      </c>
      <c r="O17" s="16">
        <v>266.60000000000002</v>
      </c>
      <c r="P17" s="16">
        <v>270.60000000000002</v>
      </c>
      <c r="Q17" s="100">
        <v>266.60000000000002</v>
      </c>
      <c r="R17" s="100">
        <v>270.38330000000002</v>
      </c>
    </row>
    <row r="18" spans="1:39">
      <c r="A18" s="25" t="s">
        <v>1095</v>
      </c>
      <c r="B18" s="25" t="s">
        <v>1098</v>
      </c>
      <c r="C18" s="15">
        <v>0.11805555555555557</v>
      </c>
      <c r="D18" s="15">
        <v>0</v>
      </c>
      <c r="E18" s="19">
        <v>30</v>
      </c>
      <c r="F18" s="16" t="s">
        <v>1291</v>
      </c>
      <c r="G18" s="16">
        <v>1190</v>
      </c>
      <c r="H18" s="16">
        <v>995</v>
      </c>
      <c r="I18" s="35" t="s">
        <v>306</v>
      </c>
      <c r="J18" s="16" t="s">
        <v>1010</v>
      </c>
      <c r="K18" s="16">
        <v>4</v>
      </c>
      <c r="L18" s="16">
        <v>120</v>
      </c>
      <c r="M18" s="19">
        <v>5891.451</v>
      </c>
      <c r="O18" s="16">
        <v>266.60000000000002</v>
      </c>
      <c r="P18" s="16">
        <v>270.39999999999998</v>
      </c>
      <c r="Q18" s="100">
        <v>266.60000000000002</v>
      </c>
      <c r="R18" s="100">
        <v>270.38330000000002</v>
      </c>
    </row>
    <row r="19" spans="1:39">
      <c r="A19" s="25" t="s">
        <v>1095</v>
      </c>
      <c r="B19" s="25" t="s">
        <v>1099</v>
      </c>
      <c r="C19" s="15">
        <v>0.12361111111111112</v>
      </c>
      <c r="D19" s="15">
        <v>0</v>
      </c>
      <c r="E19" s="19">
        <v>30</v>
      </c>
      <c r="F19" s="16" t="s">
        <v>1291</v>
      </c>
      <c r="G19" s="16">
        <v>1070</v>
      </c>
      <c r="H19" s="16">
        <v>875</v>
      </c>
      <c r="I19" s="35" t="s">
        <v>412</v>
      </c>
      <c r="J19" s="16" t="s">
        <v>1010</v>
      </c>
      <c r="K19" s="16">
        <v>4</v>
      </c>
      <c r="L19" s="16">
        <v>120</v>
      </c>
      <c r="M19" s="19">
        <v>5891.451</v>
      </c>
      <c r="N19" s="184"/>
      <c r="O19" s="16">
        <v>266.60000000000002</v>
      </c>
      <c r="P19" s="16">
        <v>270.5</v>
      </c>
      <c r="Q19" s="100">
        <v>266.60000000000002</v>
      </c>
      <c r="R19" s="100">
        <v>270.38330000000002</v>
      </c>
    </row>
    <row r="20" spans="1:39">
      <c r="A20" s="25" t="s">
        <v>1095</v>
      </c>
      <c r="B20" s="25" t="s">
        <v>1100</v>
      </c>
      <c r="C20" s="15">
        <v>0.13749999999999998</v>
      </c>
      <c r="D20" s="15">
        <v>0</v>
      </c>
      <c r="E20" s="19">
        <v>30</v>
      </c>
      <c r="F20" s="16" t="s">
        <v>1292</v>
      </c>
      <c r="G20" s="16">
        <v>880</v>
      </c>
      <c r="H20" s="16">
        <v>862</v>
      </c>
      <c r="I20" s="35" t="s">
        <v>306</v>
      </c>
      <c r="J20" s="16" t="s">
        <v>1010</v>
      </c>
      <c r="K20" s="16">
        <v>4</v>
      </c>
      <c r="L20" s="16">
        <v>120</v>
      </c>
      <c r="M20" s="80">
        <v>7647.38</v>
      </c>
      <c r="N20" s="182" t="s">
        <v>1101</v>
      </c>
      <c r="O20" s="16">
        <v>264.39999999999998</v>
      </c>
      <c r="P20" s="16">
        <v>264</v>
      </c>
      <c r="Q20" s="100">
        <v>264.39999999999998</v>
      </c>
      <c r="R20" s="100">
        <v>264</v>
      </c>
    </row>
    <row r="21" spans="1:39">
      <c r="A21" s="25" t="s">
        <v>1104</v>
      </c>
      <c r="B21" s="25" t="s">
        <v>924</v>
      </c>
      <c r="C21" s="15">
        <v>0.14791666666666667</v>
      </c>
      <c r="D21" s="15"/>
      <c r="E21" s="19">
        <v>30</v>
      </c>
      <c r="F21" s="16" t="s">
        <v>1293</v>
      </c>
      <c r="G21" s="16">
        <v>870</v>
      </c>
      <c r="H21" s="16">
        <v>778</v>
      </c>
      <c r="I21" s="52" t="s">
        <v>923</v>
      </c>
      <c r="J21" s="16" t="s">
        <v>1043</v>
      </c>
      <c r="K21" s="16">
        <v>4</v>
      </c>
      <c r="L21" s="16">
        <v>120</v>
      </c>
      <c r="M21" s="19">
        <v>7698.9647000000004</v>
      </c>
      <c r="N21" s="182"/>
      <c r="Q21" s="100">
        <v>264.39999999999998</v>
      </c>
      <c r="R21" s="100">
        <v>264</v>
      </c>
      <c r="S21" s="1327" t="n">
        <v>113.36346</v>
      </c>
      <c r="T21" s="1327" t="n">
        <v>16.46263</v>
      </c>
      <c r="U21" s="1324" t="n">
        <v>112.8192</v>
      </c>
      <c r="V21" s="1324" t="n">
        <v>58.8529</v>
      </c>
      <c r="W21" s="1326" t="n">
        <v>5.5845902635</v>
      </c>
      <c r="X21" s="1324" t="n">
        <v>1.168</v>
      </c>
      <c r="Y21" s="1324" t="n">
        <v>0.185</v>
      </c>
      <c r="Z21" s="1324" t="n">
        <v>4.08</v>
      </c>
      <c r="AA21" s="1324" t="n">
        <v>92.861</v>
      </c>
      <c r="AB21" s="1323" t="n">
        <v>1788.353</v>
      </c>
      <c r="AC21" s="1324" t="n">
        <v>1.4139</v>
      </c>
      <c r="AD21" s="1324" t="n">
        <v>6.72918</v>
      </c>
      <c r="AE21" s="1324" t="n">
        <v>32.05156</v>
      </c>
      <c r="AF21" s="1324" t="n">
        <v>1.48091</v>
      </c>
      <c r="AG21" s="1322" t="n">
        <v>1.480156081E8</v>
      </c>
      <c r="AH21" s="1325" t="n">
        <v>0.7716477</v>
      </c>
      <c r="AI21" s="1322" t="n">
        <v>400777.15559</v>
      </c>
      <c r="AJ21" s="1325" t="n">
        <v>-0.1806585</v>
      </c>
      <c r="AK21" s="1324" t="n">
        <v>148.9309</v>
      </c>
      <c r="AL21" s="1322" t="s">
        <v>264</v>
      </c>
      <c r="AM21" s="1324" t="n">
        <v>30.9889</v>
      </c>
    </row>
    <row r="22" spans="1:39">
      <c r="A22" s="25" t="s">
        <v>967</v>
      </c>
      <c r="B22" s="25" t="s">
        <v>794</v>
      </c>
      <c r="C22" s="15">
        <v>0.15138888888888888</v>
      </c>
      <c r="D22" s="15"/>
      <c r="E22" s="19">
        <v>300</v>
      </c>
      <c r="F22" s="16" t="s">
        <v>1293</v>
      </c>
      <c r="G22" s="16">
        <v>870</v>
      </c>
      <c r="H22" s="16">
        <v>778</v>
      </c>
      <c r="I22" s="52" t="s">
        <v>1209</v>
      </c>
      <c r="J22" s="16" t="s">
        <v>1043</v>
      </c>
      <c r="K22" s="16">
        <v>4</v>
      </c>
      <c r="L22" s="16">
        <v>120</v>
      </c>
      <c r="M22" s="19">
        <v>7698.9647000000004</v>
      </c>
      <c r="N22" s="182"/>
      <c r="Q22" s="100">
        <v>264.39999999999998</v>
      </c>
      <c r="R22" s="100">
        <v>264</v>
      </c>
      <c r="S22" s="1327" t="n">
        <v>113.40703</v>
      </c>
      <c r="T22" s="1327" t="n">
        <v>16.45491</v>
      </c>
      <c r="U22" s="1324" t="n">
        <v>115.0212</v>
      </c>
      <c r="V22" s="1324" t="n">
        <v>60.37</v>
      </c>
      <c r="W22" s="1326" t="n">
        <v>5.7182886512</v>
      </c>
      <c r="X22" s="1324" t="n">
        <v>1.15</v>
      </c>
      <c r="Y22" s="1324" t="n">
        <v>0.182</v>
      </c>
      <c r="Z22" s="1324" t="n">
        <v>4.08</v>
      </c>
      <c r="AA22" s="1324" t="n">
        <v>92.877</v>
      </c>
      <c r="AB22" s="1323" t="n">
        <v>1788.729</v>
      </c>
      <c r="AC22" s="1324" t="n">
        <v>1.38346</v>
      </c>
      <c r="AD22" s="1324" t="n">
        <v>6.73037</v>
      </c>
      <c r="AE22" s="1324" t="n">
        <v>31.98411</v>
      </c>
      <c r="AF22" s="1324" t="n">
        <v>1.48087</v>
      </c>
      <c r="AG22" s="1322" t="n">
        <v>1.480159783E8</v>
      </c>
      <c r="AH22" s="1325" t="n">
        <v>0.7708644</v>
      </c>
      <c r="AI22" s="1322" t="n">
        <v>400693.0469</v>
      </c>
      <c r="AJ22" s="1325" t="n">
        <v>-0.1697417</v>
      </c>
      <c r="AK22" s="1324" t="n">
        <v>148.9672</v>
      </c>
      <c r="AL22" s="1322" t="s">
        <v>264</v>
      </c>
      <c r="AM22" s="1324" t="n">
        <v>30.9527</v>
      </c>
    </row>
    <row r="23" spans="1:39">
      <c r="A23" s="25" t="s">
        <v>1040</v>
      </c>
      <c r="B23" s="25" t="s">
        <v>1041</v>
      </c>
      <c r="C23" s="15">
        <v>0.17013888888888887</v>
      </c>
      <c r="D23" s="15"/>
      <c r="E23" s="19">
        <v>300</v>
      </c>
      <c r="F23" s="16" t="s">
        <v>1293</v>
      </c>
      <c r="G23" s="16">
        <v>870</v>
      </c>
      <c r="H23" s="16">
        <v>778</v>
      </c>
      <c r="I23" s="52" t="s">
        <v>1209</v>
      </c>
      <c r="J23" s="16" t="s">
        <v>1043</v>
      </c>
      <c r="K23" s="16">
        <v>4</v>
      </c>
      <c r="L23" s="16">
        <v>120</v>
      </c>
      <c r="M23" s="19">
        <v>7698.9647000000004</v>
      </c>
      <c r="N23" s="182"/>
      <c r="Q23" s="100">
        <v>264.39999999999998</v>
      </c>
      <c r="R23" s="100">
        <v>264</v>
      </c>
      <c r="S23" s="1327" t="n">
        <v>113.55095</v>
      </c>
      <c r="T23" s="1327" t="n">
        <v>16.42698</v>
      </c>
      <c r="U23" s="1324" t="n">
        <v>123.9702</v>
      </c>
      <c r="V23" s="1324" t="n">
        <v>65.2497</v>
      </c>
      <c r="W23" s="1326" t="n">
        <v>6.1695207095</v>
      </c>
      <c r="X23" s="1324" t="n">
        <v>1.101</v>
      </c>
      <c r="Y23" s="1324" t="n">
        <v>0.174</v>
      </c>
      <c r="Z23" s="1324" t="n">
        <v>4.07</v>
      </c>
      <c r="AA23" s="1324" t="n">
        <v>92.931</v>
      </c>
      <c r="AB23" s="1323" t="n">
        <v>1789.82</v>
      </c>
      <c r="AC23" s="1324" t="n">
        <v>1.27803</v>
      </c>
      <c r="AD23" s="1324" t="n">
        <v>6.7366</v>
      </c>
      <c r="AE23" s="1324" t="n">
        <v>31.75646</v>
      </c>
      <c r="AF23" s="1324" t="n">
        <v>1.48077</v>
      </c>
      <c r="AG23" s="1322" t="n">
        <v>1.480172249E8</v>
      </c>
      <c r="AH23" s="1325" t="n">
        <v>0.7682169</v>
      </c>
      <c r="AI23" s="1322" t="n">
        <v>400448.77735</v>
      </c>
      <c r="AJ23" s="1325" t="n">
        <v>-0.1314646</v>
      </c>
      <c r="AK23" s="1324" t="n">
        <v>149.0867</v>
      </c>
      <c r="AL23" s="1322" t="s">
        <v>264</v>
      </c>
      <c r="AM23" s="1324" t="n">
        <v>30.8335</v>
      </c>
    </row>
    <row r="24" spans="1:39">
      <c r="A24" s="25" t="s">
        <v>1040</v>
      </c>
      <c r="B24" s="25" t="s">
        <v>1042</v>
      </c>
      <c r="C24" s="15">
        <v>0.17569444444444446</v>
      </c>
      <c r="D24" s="15"/>
      <c r="E24" s="19">
        <v>300</v>
      </c>
      <c r="F24" s="16" t="s">
        <v>1293</v>
      </c>
      <c r="G24" s="16">
        <v>870</v>
      </c>
      <c r="H24" s="16">
        <v>778</v>
      </c>
      <c r="I24" s="17" t="s">
        <v>1209</v>
      </c>
      <c r="J24" s="16" t="s">
        <v>1043</v>
      </c>
      <c r="K24" s="16">
        <v>4</v>
      </c>
      <c r="L24" s="16">
        <v>120</v>
      </c>
      <c r="M24" s="19">
        <v>7698.9647000000004</v>
      </c>
      <c r="N24" s="182"/>
      <c r="Q24" s="100">
        <v>264.39999999999998</v>
      </c>
      <c r="R24" s="100">
        <v>264</v>
      </c>
      <c r="S24" s="1327" t="n">
        <v>113.59279</v>
      </c>
      <c r="T24" s="1327" t="n">
        <v>16.41813</v>
      </c>
      <c r="U24" s="1324" t="n">
        <v>127.1952</v>
      </c>
      <c r="V24" s="1324" t="n">
        <v>66.5988</v>
      </c>
      <c r="W24" s="1326" t="n">
        <v>6.3032190971</v>
      </c>
      <c r="X24" s="1324" t="n">
        <v>1.089</v>
      </c>
      <c r="Y24" s="1324" t="n">
        <v>0.172</v>
      </c>
      <c r="Z24" s="1324" t="n">
        <v>4.07</v>
      </c>
      <c r="AA24" s="1324" t="n">
        <v>92.946</v>
      </c>
      <c r="AB24" s="1323" t="n">
        <v>1790.089</v>
      </c>
      <c r="AC24" s="1324" t="n">
        <v>1.24612</v>
      </c>
      <c r="AD24" s="1324" t="n">
        <v>6.7391</v>
      </c>
      <c r="AE24" s="1324" t="n">
        <v>31.68901</v>
      </c>
      <c r="AF24" s="1324" t="n">
        <v>1.48074</v>
      </c>
      <c r="AG24" s="1322" t="n">
        <v>1.480175935E8</v>
      </c>
      <c r="AH24" s="1325" t="n">
        <v>0.7674313</v>
      </c>
      <c r="AI24" s="1322" t="n">
        <v>400388.47646</v>
      </c>
      <c r="AJ24" s="1325" t="n">
        <v>-0.1197511</v>
      </c>
      <c r="AK24" s="1324" t="n">
        <v>149.1213</v>
      </c>
      <c r="AL24" s="1322" t="s">
        <v>264</v>
      </c>
      <c r="AM24" s="1324" t="n">
        <v>30.799</v>
      </c>
    </row>
    <row r="25" spans="1:39">
      <c r="A25" s="25" t="s">
        <v>1040</v>
      </c>
      <c r="B25" s="25" t="s">
        <v>1044</v>
      </c>
      <c r="C25" s="15">
        <v>0.18055555555555555</v>
      </c>
      <c r="D25" s="15"/>
      <c r="E25" s="19">
        <v>600</v>
      </c>
      <c r="F25" s="16" t="s">
        <v>1293</v>
      </c>
      <c r="G25" s="16">
        <v>870</v>
      </c>
      <c r="H25" s="16">
        <v>778</v>
      </c>
      <c r="I25" s="17" t="s">
        <v>1039</v>
      </c>
      <c r="J25" s="16" t="s">
        <v>1043</v>
      </c>
      <c r="K25" s="16">
        <v>4</v>
      </c>
      <c r="L25" s="16">
        <v>120</v>
      </c>
      <c r="M25" s="19">
        <v>7698.9647000000004</v>
      </c>
      <c r="N25" s="182"/>
      <c r="Q25" s="100">
        <v>264.39999999999998</v>
      </c>
      <c r="R25" s="100">
        <v>264</v>
      </c>
      <c r="S25" s="1327" t="n">
        <v>113.63947</v>
      </c>
      <c r="T25" s="1327" t="n">
        <v>16.40787</v>
      </c>
      <c r="U25" s="1324" t="n">
        <v>131.2195</v>
      </c>
      <c r="V25" s="1324" t="n">
        <v>68.0443</v>
      </c>
      <c r="W25" s="1326" t="n">
        <v>6.4536297831</v>
      </c>
      <c r="X25" s="1324" t="n">
        <v>1.078</v>
      </c>
      <c r="Y25" s="1324" t="n">
        <v>0.17</v>
      </c>
      <c r="Z25" s="1324" t="n">
        <v>4.07</v>
      </c>
      <c r="AA25" s="1324" t="n">
        <v>92.963</v>
      </c>
      <c r="AB25" s="1323" t="n">
        <v>1790.363</v>
      </c>
      <c r="AC25" s="1324" t="n">
        <v>1.2099</v>
      </c>
      <c r="AD25" s="1324" t="n">
        <v>6.74226</v>
      </c>
      <c r="AE25" s="1324" t="n">
        <v>31.61313</v>
      </c>
      <c r="AF25" s="1324" t="n">
        <v>1.4807</v>
      </c>
      <c r="AG25" s="1322" t="n">
        <v>1.480180077E8</v>
      </c>
      <c r="AH25" s="1325" t="n">
        <v>0.766547</v>
      </c>
      <c r="AI25" s="1322" t="n">
        <v>400327.40471</v>
      </c>
      <c r="AJ25" s="1325" t="n">
        <v>-0.1064002</v>
      </c>
      <c r="AK25" s="1324" t="n">
        <v>149.1599</v>
      </c>
      <c r="AL25" s="1322" t="s">
        <v>264</v>
      </c>
      <c r="AM25" s="1324" t="n">
        <v>30.7605</v>
      </c>
    </row>
    <row r="26" spans="1:39">
      <c r="A26" s="2" t="s">
        <v>967</v>
      </c>
      <c r="B26" s="2" t="s">
        <v>1045</v>
      </c>
      <c r="C26" s="38">
        <v>0.19027777777777777</v>
      </c>
      <c r="D26" s="38"/>
      <c r="E26" s="8">
        <v>300</v>
      </c>
      <c r="F26" s="16" t="s">
        <v>1293</v>
      </c>
      <c r="G26" s="16">
        <v>870</v>
      </c>
      <c r="H26" s="16">
        <v>778</v>
      </c>
      <c r="I26" s="17" t="s">
        <v>1209</v>
      </c>
      <c r="J26" s="16" t="s">
        <v>1043</v>
      </c>
      <c r="K26" s="16">
        <v>4</v>
      </c>
      <c r="L26" s="16">
        <v>120</v>
      </c>
      <c r="M26" s="19">
        <v>7698.9647000000004</v>
      </c>
      <c r="N26" s="182"/>
      <c r="Q26" s="100">
        <v>264.39999999999998</v>
      </c>
      <c r="R26" s="100">
        <v>264</v>
      </c>
      <c r="S26" s="1327" t="n">
        <v>113.70117</v>
      </c>
      <c r="T26" s="1327" t="n">
        <v>16.39366</v>
      </c>
      <c r="U26" s="1324" t="n">
        <v>137.3375</v>
      </c>
      <c r="V26" s="1324" t="n">
        <v>69.8246</v>
      </c>
      <c r="W26" s="1326" t="n">
        <v>6.6541773645</v>
      </c>
      <c r="X26" s="1324" t="n">
        <v>1.065</v>
      </c>
      <c r="Y26" s="1324" t="n">
        <v>0.168</v>
      </c>
      <c r="Z26" s="1324" t="n">
        <v>4.07</v>
      </c>
      <c r="AA26" s="1324" t="n">
        <v>92.986</v>
      </c>
      <c r="AB26" s="1323" t="n">
        <v>1790.676</v>
      </c>
      <c r="AC26" s="1324" t="n">
        <v>1.16118</v>
      </c>
      <c r="AD26" s="1324" t="n">
        <v>6.74706</v>
      </c>
      <c r="AE26" s="1324" t="n">
        <v>31.51195</v>
      </c>
      <c r="AF26" s="1324" t="n">
        <v>1.48065</v>
      </c>
      <c r="AG26" s="1322" t="n">
        <v>1.480185591E8</v>
      </c>
      <c r="AH26" s="1325" t="n">
        <v>0.7653668</v>
      </c>
      <c r="AI26" s="1322" t="n">
        <v>400257.27607</v>
      </c>
      <c r="AJ26" s="1325" t="n">
        <v>-0.0883472</v>
      </c>
      <c r="AK26" s="1324" t="n">
        <v>149.2109</v>
      </c>
      <c r="AL26" s="1322" t="s">
        <v>264</v>
      </c>
      <c r="AM26" s="1324" t="n">
        <v>30.7097</v>
      </c>
    </row>
    <row r="27" spans="1:39">
      <c r="A27" s="25" t="s">
        <v>1104</v>
      </c>
      <c r="B27" s="25" t="s">
        <v>1046</v>
      </c>
      <c r="C27" s="38">
        <v>0.19513888888888889</v>
      </c>
      <c r="E27" s="19">
        <v>30</v>
      </c>
      <c r="F27" s="16" t="s">
        <v>1293</v>
      </c>
      <c r="G27" s="16">
        <v>870</v>
      </c>
      <c r="H27" s="16">
        <v>778</v>
      </c>
      <c r="I27" s="17" t="s">
        <v>923</v>
      </c>
      <c r="J27" s="16" t="s">
        <v>1043</v>
      </c>
      <c r="K27" s="16">
        <v>4</v>
      </c>
      <c r="L27" s="16">
        <v>120</v>
      </c>
      <c r="M27" s="19">
        <v>7698.9647000000004</v>
      </c>
      <c r="N27" s="182"/>
      <c r="Q27" s="100">
        <f>AVERAGE(O39,O47,O56,O68,O69,O70)</f>
        <v>264.3</v>
      </c>
      <c r="R27" s="100">
        <f>AVERAGE(P39,P47,P56,P68,P69,P70)</f>
        <v>264.56666666666666</v>
      </c>
      <c r="S27" s="1327" t="n">
        <v>113.72161</v>
      </c>
      <c r="T27" s="1327" t="n">
        <v>16.38878</v>
      </c>
      <c r="U27" s="1324" t="n">
        <v>139.5892</v>
      </c>
      <c r="V27" s="1324" t="n">
        <v>70.3733</v>
      </c>
      <c r="W27" s="1326" t="n">
        <v>6.7210265583</v>
      </c>
      <c r="X27" s="1324" t="n">
        <v>1.061</v>
      </c>
      <c r="Y27" s="1324" t="n">
        <v>0.168</v>
      </c>
      <c r="Z27" s="1324" t="n">
        <v>4.07</v>
      </c>
      <c r="AA27" s="1324" t="n">
        <v>92.994</v>
      </c>
      <c r="AB27" s="1323" t="n">
        <v>1790.768</v>
      </c>
      <c r="AC27" s="1324" t="n">
        <v>1.14485</v>
      </c>
      <c r="AD27" s="1324" t="n">
        <v>6.74881</v>
      </c>
      <c r="AE27" s="1324" t="n">
        <v>31.47823</v>
      </c>
      <c r="AF27" s="1324" t="n">
        <v>1.48064</v>
      </c>
      <c r="AG27" s="1322" t="n">
        <v>1.480187428E8</v>
      </c>
      <c r="AH27" s="1325" t="n">
        <v>0.7649732</v>
      </c>
      <c r="AI27" s="1322" t="n">
        <v>400236.8001</v>
      </c>
      <c r="AJ27" s="1325" t="n">
        <v>-0.082273</v>
      </c>
      <c r="AK27" s="1324" t="n">
        <v>149.2277</v>
      </c>
      <c r="AL27" s="1322" t="s">
        <v>264</v>
      </c>
      <c r="AM27" s="1324" t="n">
        <v>30.6929</v>
      </c>
    </row>
    <row r="28" spans="1:39">
      <c r="A28" s="25" t="s">
        <v>1104</v>
      </c>
      <c r="B28" s="25" t="s">
        <v>1047</v>
      </c>
      <c r="C28" s="38">
        <v>0.1986111111111111</v>
      </c>
      <c r="E28" s="19">
        <v>30</v>
      </c>
      <c r="F28" s="16" t="s">
        <v>1291</v>
      </c>
      <c r="G28" s="16">
        <v>1190</v>
      </c>
      <c r="H28" s="16">
        <v>1100</v>
      </c>
      <c r="I28" s="17" t="s">
        <v>1048</v>
      </c>
      <c r="J28" s="16" t="s">
        <v>1043</v>
      </c>
      <c r="K28" s="16">
        <v>4</v>
      </c>
      <c r="L28" s="16">
        <v>120</v>
      </c>
      <c r="M28" s="19">
        <v>5889.9508999999998</v>
      </c>
      <c r="N28" s="182" t="s">
        <v>1049</v>
      </c>
      <c r="Q28" s="100">
        <v>264.3</v>
      </c>
      <c r="R28" s="100">
        <v>264.56670000000003</v>
      </c>
      <c r="S28" s="1327" t="n">
        <v>113.74709</v>
      </c>
      <c r="T28" s="1327" t="n">
        <v>16.3826</v>
      </c>
      <c r="U28" s="1324" t="n">
        <v>142.5642</v>
      </c>
      <c r="V28" s="1324" t="n">
        <v>71.0228</v>
      </c>
      <c r="W28" s="1326" t="n">
        <v>6.8045880505</v>
      </c>
      <c r="X28" s="1324" t="n">
        <v>1.057</v>
      </c>
      <c r="Y28" s="1324" t="n">
        <v>0.167</v>
      </c>
      <c r="Z28" s="1324" t="n">
        <v>4.07</v>
      </c>
      <c r="AA28" s="1324" t="n">
        <v>93.003</v>
      </c>
      <c r="AB28" s="1323" t="n">
        <v>1790.873</v>
      </c>
      <c r="AC28" s="1324" t="n">
        <v>1.12437</v>
      </c>
      <c r="AD28" s="1324" t="n">
        <v>6.75109</v>
      </c>
      <c r="AE28" s="1324" t="n">
        <v>31.43607</v>
      </c>
      <c r="AF28" s="1324" t="n">
        <v>1.48061</v>
      </c>
      <c r="AG28" s="1322" t="n">
        <v>1.480189722E8</v>
      </c>
      <c r="AH28" s="1325" t="n">
        <v>0.764481</v>
      </c>
      <c r="AI28" s="1322" t="n">
        <v>400213.26029</v>
      </c>
      <c r="AJ28" s="1325" t="n">
        <v>-0.0746449</v>
      </c>
      <c r="AK28" s="1324" t="n">
        <v>149.2487</v>
      </c>
      <c r="AL28" s="1322" t="s">
        <v>264</v>
      </c>
      <c r="AM28" s="1324" t="n">
        <v>30.6719</v>
      </c>
    </row>
    <row r="29" spans="1:39">
      <c r="A29" s="25" t="s">
        <v>967</v>
      </c>
      <c r="B29" s="25" t="s">
        <v>1294</v>
      </c>
      <c r="C29" s="38">
        <v>0.20138888888888887</v>
      </c>
      <c r="E29" s="19">
        <v>300</v>
      </c>
      <c r="F29" s="16" t="s">
        <v>1291</v>
      </c>
      <c r="G29" s="16">
        <v>1190</v>
      </c>
      <c r="H29" s="16">
        <v>1100</v>
      </c>
      <c r="I29" s="17" t="s">
        <v>1209</v>
      </c>
      <c r="J29" s="16" t="s">
        <v>1043</v>
      </c>
      <c r="K29" s="16">
        <v>4</v>
      </c>
      <c r="L29" s="16">
        <v>120</v>
      </c>
      <c r="M29" s="19">
        <v>5889.9508999999998</v>
      </c>
      <c r="N29" s="182"/>
      <c r="Q29" s="100">
        <v>264.3</v>
      </c>
      <c r="R29" s="100">
        <v>264.56670000000003</v>
      </c>
      <c r="S29" s="1327" t="n">
        <v>113.78263</v>
      </c>
      <c r="T29" s="1327" t="n">
        <v>16.37376</v>
      </c>
      <c r="U29" s="1324" t="n">
        <v>147.0392</v>
      </c>
      <c r="V29" s="1324" t="n">
        <v>71.8564</v>
      </c>
      <c r="W29" s="1326" t="n">
        <v>6.9215741396</v>
      </c>
      <c r="X29" s="1324" t="n">
        <v>1.052</v>
      </c>
      <c r="Y29" s="1324" t="n">
        <v>0.166</v>
      </c>
      <c r="Z29" s="1324" t="n">
        <v>4.07</v>
      </c>
      <c r="AA29" s="1324" t="n">
        <v>93.016</v>
      </c>
      <c r="AB29" s="1323" t="n">
        <v>1791.003</v>
      </c>
      <c r="AC29" s="1324" t="n">
        <v>1.09562</v>
      </c>
      <c r="AD29" s="1324" t="n">
        <v>6.75448</v>
      </c>
      <c r="AE29" s="1324" t="n">
        <v>31.37705</v>
      </c>
      <c r="AF29" s="1324" t="n">
        <v>1.48059</v>
      </c>
      <c r="AG29" s="1322" t="n">
        <v>1.480192931E8</v>
      </c>
      <c r="AH29" s="1325" t="n">
        <v>0.7637916</v>
      </c>
      <c r="AI29" s="1322" t="n">
        <v>400184.16083</v>
      </c>
      <c r="AJ29" s="1325" t="n">
        <v>-0.0639061</v>
      </c>
      <c r="AK29" s="1324" t="n">
        <v>149.278</v>
      </c>
      <c r="AL29" s="1322" t="s">
        <v>264</v>
      </c>
      <c r="AM29" s="1324" t="n">
        <v>30.6427</v>
      </c>
    </row>
    <row r="30" spans="1:39">
      <c r="A30" s="25" t="s">
        <v>1040</v>
      </c>
      <c r="B30" s="25" t="s">
        <v>1295</v>
      </c>
      <c r="C30" s="38">
        <v>0.22638888888888889</v>
      </c>
      <c r="E30" s="19">
        <v>300</v>
      </c>
      <c r="F30" s="16" t="s">
        <v>1291</v>
      </c>
      <c r="G30" s="16">
        <v>1190</v>
      </c>
      <c r="H30" s="16">
        <v>1100</v>
      </c>
      <c r="I30" s="17" t="s">
        <v>1209</v>
      </c>
      <c r="J30" s="16" t="s">
        <v>1043</v>
      </c>
      <c r="K30" s="16">
        <v>4</v>
      </c>
      <c r="L30" s="16">
        <v>120</v>
      </c>
      <c r="M30" s="19">
        <v>5889.9508999999998</v>
      </c>
      <c r="N30" s="182"/>
      <c r="Q30" s="100">
        <v>264.3</v>
      </c>
      <c r="R30" s="100">
        <v>264.56670000000003</v>
      </c>
      <c r="S30" s="1327" t="n">
        <v>113.96379</v>
      </c>
      <c r="T30" s="1327" t="n">
        <v>16.32499</v>
      </c>
      <c r="U30" s="1324" t="n">
        <v>175.2982</v>
      </c>
      <c r="V30" s="1324" t="n">
        <v>74.2848</v>
      </c>
      <c r="W30" s="1326" t="n">
        <v>7.5232168833</v>
      </c>
      <c r="X30" s="1324" t="n">
        <v>1.038</v>
      </c>
      <c r="Y30" s="1324" t="n">
        <v>0.164</v>
      </c>
      <c r="Z30" s="1324" t="n">
        <v>4.07</v>
      </c>
      <c r="AA30" s="1324" t="n">
        <v>93.082</v>
      </c>
      <c r="AB30" s="1323" t="n">
        <v>1791.352</v>
      </c>
      <c r="AC30" s="1324" t="n">
        <v>0.94676</v>
      </c>
      <c r="AD30" s="1324" t="n">
        <v>6.77526</v>
      </c>
      <c r="AE30" s="1324" t="n">
        <v>31.07353</v>
      </c>
      <c r="AF30" s="1324" t="n">
        <v>1.48044</v>
      </c>
      <c r="AG30" s="1322" t="n">
        <v>1.480209391E8</v>
      </c>
      <c r="AH30" s="1325" t="n">
        <v>0.7602398</v>
      </c>
      <c r="AI30" s="1322" t="n">
        <v>400106.40023</v>
      </c>
      <c r="AJ30" s="1325" t="n">
        <v>-0.0079358</v>
      </c>
      <c r="AK30" s="1324" t="n">
        <v>149.4271</v>
      </c>
      <c r="AL30" s="1322" t="s">
        <v>264</v>
      </c>
      <c r="AM30" s="1324" t="n">
        <v>30.494</v>
      </c>
    </row>
    <row r="31" spans="1:39">
      <c r="A31" s="25" t="s">
        <v>1104</v>
      </c>
      <c r="B31" s="25" t="s">
        <v>1296</v>
      </c>
      <c r="C31" s="38">
        <v>0.23194444444444443</v>
      </c>
      <c r="E31" s="19">
        <v>30</v>
      </c>
      <c r="F31" s="16" t="s">
        <v>1291</v>
      </c>
      <c r="G31" s="16">
        <v>1190</v>
      </c>
      <c r="H31" s="16">
        <v>1100</v>
      </c>
      <c r="I31" s="17" t="s">
        <v>1048</v>
      </c>
      <c r="J31" s="16" t="s">
        <v>1043</v>
      </c>
      <c r="K31" s="16">
        <v>4</v>
      </c>
      <c r="L31" s="16">
        <v>180</v>
      </c>
      <c r="M31" s="19">
        <v>5889.9508999999998</v>
      </c>
      <c r="N31" s="182"/>
      <c r="Q31" s="100">
        <v>264.3</v>
      </c>
      <c r="R31" s="100">
        <v>264.56670000000003</v>
      </c>
      <c r="S31" s="1327" t="n">
        <v>113.98884</v>
      </c>
      <c r="T31" s="1327" t="n">
        <v>16.31778</v>
      </c>
      <c r="U31" s="1324" t="n">
        <v>179.6554</v>
      </c>
      <c r="V31" s="1324" t="n">
        <v>74.3235</v>
      </c>
      <c r="W31" s="1326" t="n">
        <v>7.6067783755</v>
      </c>
      <c r="X31" s="1324" t="n">
        <v>1.038</v>
      </c>
      <c r="Y31" s="1324" t="n">
        <v>0.164</v>
      </c>
      <c r="Z31" s="1324" t="n">
        <v>4.07</v>
      </c>
      <c r="AA31" s="1324" t="n">
        <v>93.091</v>
      </c>
      <c r="AB31" s="1323" t="n">
        <v>1791.357</v>
      </c>
      <c r="AC31" s="1324" t="n">
        <v>0.92606</v>
      </c>
      <c r="AD31" s="1324" t="n">
        <v>6.77858</v>
      </c>
      <c r="AE31" s="1324" t="n">
        <v>31.03137</v>
      </c>
      <c r="AF31" s="1324" t="n">
        <v>1.48042</v>
      </c>
      <c r="AG31" s="1322" t="n">
        <v>1.480211671E8</v>
      </c>
      <c r="AH31" s="1325" t="n">
        <v>0.7597457</v>
      </c>
      <c r="AI31" s="1322" t="n">
        <v>400105.193</v>
      </c>
      <c r="AJ31" s="1325" t="n">
        <v>-1.114E-4</v>
      </c>
      <c r="AK31" s="1324" t="n">
        <v>149.4477</v>
      </c>
      <c r="AL31" s="1322" t="s">
        <v>264</v>
      </c>
      <c r="AM31" s="1324" t="n">
        <v>30.4734</v>
      </c>
    </row>
    <row r="32" spans="1:39">
      <c r="A32" s="25" t="s">
        <v>967</v>
      </c>
      <c r="B32" s="25" t="s">
        <v>1297</v>
      </c>
      <c r="C32" s="38">
        <v>0.23402777777777781</v>
      </c>
      <c r="E32" s="19">
        <v>300</v>
      </c>
      <c r="F32" s="16" t="s">
        <v>1291</v>
      </c>
      <c r="G32" s="16">
        <v>1190</v>
      </c>
      <c r="H32" s="16">
        <v>1100</v>
      </c>
      <c r="I32" s="17" t="s">
        <v>1209</v>
      </c>
      <c r="J32" s="16" t="s">
        <v>1043</v>
      </c>
      <c r="K32" s="16">
        <v>4</v>
      </c>
      <c r="L32" s="16">
        <v>180</v>
      </c>
      <c r="M32" s="19">
        <v>5889.9508999999998</v>
      </c>
      <c r="N32" s="182"/>
      <c r="Q32" s="100">
        <v>264.3</v>
      </c>
      <c r="R32" s="100">
        <v>264.56670000000003</v>
      </c>
      <c r="S32" s="1327" t="n">
        <v>114.01891</v>
      </c>
      <c r="T32" s="1327" t="n">
        <v>16.30898</v>
      </c>
      <c r="U32" s="1324" t="n">
        <v>184.8799</v>
      </c>
      <c r="V32" s="1324" t="n">
        <v>74.2651</v>
      </c>
      <c r="W32" s="1326" t="n">
        <v>7.7070521661</v>
      </c>
      <c r="X32" s="1324" t="n">
        <v>1.038</v>
      </c>
      <c r="Y32" s="1324" t="n">
        <v>0.164</v>
      </c>
      <c r="Z32" s="1324" t="n">
        <v>4.06</v>
      </c>
      <c r="AA32" s="1324" t="n">
        <v>93.102</v>
      </c>
      <c r="AB32" s="1323" t="n">
        <v>1791.35</v>
      </c>
      <c r="AC32" s="1324" t="n">
        <v>0.90124</v>
      </c>
      <c r="AD32" s="1324" t="n">
        <v>6.7827</v>
      </c>
      <c r="AE32" s="1324" t="n">
        <v>30.98079</v>
      </c>
      <c r="AF32" s="1324" t="n">
        <v>1.48039</v>
      </c>
      <c r="AG32" s="1322" t="n">
        <v>1.480214405E8</v>
      </c>
      <c r="AH32" s="1325" t="n">
        <v>0.7591525</v>
      </c>
      <c r="AI32" s="1322" t="n">
        <v>400106.84332</v>
      </c>
      <c r="AJ32" s="1325" t="n">
        <v>0.0092791</v>
      </c>
      <c r="AK32" s="1324" t="n">
        <v>149.4724</v>
      </c>
      <c r="AL32" s="1322" t="s">
        <v>264</v>
      </c>
      <c r="AM32" s="1324" t="n">
        <v>30.4488</v>
      </c>
    </row>
    <row r="33" spans="1:39">
      <c r="A33" s="25" t="s">
        <v>967</v>
      </c>
      <c r="B33" s="25" t="s">
        <v>1298</v>
      </c>
      <c r="C33" s="38">
        <v>0.23958333333333334</v>
      </c>
      <c r="E33" s="19">
        <v>300</v>
      </c>
      <c r="F33" s="16" t="s">
        <v>1291</v>
      </c>
      <c r="G33" s="16">
        <v>1190</v>
      </c>
      <c r="H33" s="16">
        <v>1100</v>
      </c>
      <c r="I33" s="17" t="s">
        <v>1039</v>
      </c>
      <c r="J33" s="16" t="s">
        <v>1043</v>
      </c>
      <c r="K33" s="16">
        <v>4</v>
      </c>
      <c r="L33" s="16">
        <v>180</v>
      </c>
      <c r="M33" s="19">
        <v>5889.9508999999998</v>
      </c>
      <c r="N33" s="182"/>
      <c r="Q33" s="100">
        <v>264.3</v>
      </c>
      <c r="R33" s="100">
        <v>264.56670000000003</v>
      </c>
      <c r="S33" s="1327" t="n">
        <v>114.05901</v>
      </c>
      <c r="T33" s="1327" t="n">
        <v>16.29701</v>
      </c>
      <c r="U33" s="1324" t="n">
        <v>191.7248</v>
      </c>
      <c r="V33" s="1324" t="n">
        <v>74.0121</v>
      </c>
      <c r="W33" s="1326" t="n">
        <v>7.8407505535</v>
      </c>
      <c r="X33" s="1324" t="n">
        <v>1.04</v>
      </c>
      <c r="Y33" s="1324" t="n">
        <v>0.164</v>
      </c>
      <c r="Z33" s="1324" t="n">
        <v>4.06</v>
      </c>
      <c r="AA33" s="1324" t="n">
        <v>93.116</v>
      </c>
      <c r="AB33" s="1323" t="n">
        <v>1791.316</v>
      </c>
      <c r="AC33" s="1324" t="n">
        <v>0.8682</v>
      </c>
      <c r="AD33" s="1324" t="n">
        <v>6.78841</v>
      </c>
      <c r="AE33" s="1324" t="n">
        <v>30.91334</v>
      </c>
      <c r="AF33" s="1324" t="n">
        <v>1.48036</v>
      </c>
      <c r="AG33" s="1322" t="n">
        <v>1.480218047E8</v>
      </c>
      <c r="AH33" s="1325" t="n">
        <v>0.7583612</v>
      </c>
      <c r="AI33" s="1322" t="n">
        <v>400114.30131</v>
      </c>
      <c r="AJ33" s="1325" t="n">
        <v>0.0217917</v>
      </c>
      <c r="AK33" s="1324" t="n">
        <v>149.5054</v>
      </c>
      <c r="AL33" s="1322" t="s">
        <v>264</v>
      </c>
      <c r="AM33" s="1324" t="n">
        <v>30.4159</v>
      </c>
    </row>
    <row r="34" spans="1:39">
      <c r="A34" s="25" t="s">
        <v>967</v>
      </c>
      <c r="B34" s="25" t="s">
        <v>1117</v>
      </c>
      <c r="C34" s="38">
        <v>0.24652777777777779</v>
      </c>
      <c r="E34" s="19">
        <v>300</v>
      </c>
      <c r="F34" s="16" t="s">
        <v>1291</v>
      </c>
      <c r="G34" s="16">
        <v>1190</v>
      </c>
      <c r="H34" s="16">
        <v>1100</v>
      </c>
      <c r="I34" s="17" t="s">
        <v>1116</v>
      </c>
      <c r="J34" s="16" t="s">
        <v>1043</v>
      </c>
      <c r="K34" s="16">
        <v>4</v>
      </c>
      <c r="L34" s="16">
        <v>180</v>
      </c>
      <c r="M34" s="19">
        <v>5889.9508999999998</v>
      </c>
      <c r="N34" s="182"/>
      <c r="Q34" s="100">
        <v>264.3</v>
      </c>
      <c r="R34" s="100">
        <v>264.56670000000003</v>
      </c>
      <c r="S34" s="1327" t="n">
        <v>114.10921</v>
      </c>
      <c r="T34" s="1327" t="n">
        <v>16.28167</v>
      </c>
      <c r="U34" s="1324" t="n">
        <v>199.8841</v>
      </c>
      <c r="V34" s="1324" t="n">
        <v>73.4284</v>
      </c>
      <c r="W34" s="1326" t="n">
        <v>8.0078735378</v>
      </c>
      <c r="X34" s="1324" t="n">
        <v>1.043</v>
      </c>
      <c r="Y34" s="1324" t="n">
        <v>0.165</v>
      </c>
      <c r="Z34" s="1324" t="n">
        <v>4.06</v>
      </c>
      <c r="AA34" s="1324" t="n">
        <v>93.135</v>
      </c>
      <c r="AB34" s="1323" t="n">
        <v>1791.237</v>
      </c>
      <c r="AC34" s="1324" t="n">
        <v>0.82705</v>
      </c>
      <c r="AD34" s="1324" t="n">
        <v>6.7959</v>
      </c>
      <c r="AE34" s="1324" t="n">
        <v>30.82902</v>
      </c>
      <c r="AF34" s="1324" t="n">
        <v>1.48032</v>
      </c>
      <c r="AG34" s="1322" t="n">
        <v>1.480222594E8</v>
      </c>
      <c r="AH34" s="1325" t="n">
        <v>0.7573713</v>
      </c>
      <c r="AI34" s="1322" t="n">
        <v>400132.0617</v>
      </c>
      <c r="AJ34" s="1325" t="n">
        <v>0.0373983</v>
      </c>
      <c r="AK34" s="1324" t="n">
        <v>149.5468</v>
      </c>
      <c r="AL34" s="1322" t="s">
        <v>264</v>
      </c>
      <c r="AM34" s="1324" t="n">
        <v>30.3746</v>
      </c>
    </row>
    <row r="35" spans="1:39">
      <c r="A35" s="25" t="s">
        <v>967</v>
      </c>
      <c r="B35" s="25" t="s">
        <v>1118</v>
      </c>
      <c r="C35" s="38">
        <v>0.25277777777777777</v>
      </c>
      <c r="E35" s="19">
        <v>300</v>
      </c>
      <c r="F35" s="16" t="s">
        <v>1291</v>
      </c>
      <c r="G35" s="16">
        <v>1190</v>
      </c>
      <c r="H35" s="16">
        <v>1100</v>
      </c>
      <c r="I35" s="17" t="s">
        <v>1119</v>
      </c>
      <c r="J35" s="16" t="s">
        <v>1043</v>
      </c>
      <c r="K35" s="16">
        <v>4</v>
      </c>
      <c r="L35" s="16">
        <v>180</v>
      </c>
      <c r="M35" s="19">
        <v>5889.9508999999998</v>
      </c>
      <c r="N35" s="182"/>
      <c r="Q35" s="100">
        <v>264.3</v>
      </c>
      <c r="R35" s="100">
        <v>264.56670000000003</v>
      </c>
      <c r="S35" s="1327" t="n">
        <v>114.15452</v>
      </c>
      <c r="T35" s="1327" t="n">
        <v>16.26749</v>
      </c>
      <c r="U35" s="1324" t="n">
        <v>206.6933</v>
      </c>
      <c r="V35" s="1324" t="n">
        <v>72.6724</v>
      </c>
      <c r="W35" s="1326" t="n">
        <v>8.1582842236</v>
      </c>
      <c r="X35" s="1324" t="n">
        <v>1.047</v>
      </c>
      <c r="Y35" s="1324" t="n">
        <v>0.166</v>
      </c>
      <c r="Z35" s="1324" t="n">
        <v>4.06</v>
      </c>
      <c r="AA35" s="1324" t="n">
        <v>93.151</v>
      </c>
      <c r="AB35" s="1323" t="n">
        <v>1791.129</v>
      </c>
      <c r="AC35" s="1324" t="n">
        <v>0.7902</v>
      </c>
      <c r="AD35" s="1324" t="n">
        <v>6.80297</v>
      </c>
      <c r="AE35" s="1324" t="n">
        <v>30.75314</v>
      </c>
      <c r="AF35" s="1324" t="n">
        <v>1.48028</v>
      </c>
      <c r="AG35" s="1322" t="n">
        <v>1.480226682E8</v>
      </c>
      <c r="AH35" s="1325" t="n">
        <v>0.7564798</v>
      </c>
      <c r="AI35" s="1322" t="n">
        <v>400156.03837</v>
      </c>
      <c r="AJ35" s="1325" t="n">
        <v>0.0513893</v>
      </c>
      <c r="AK35" s="1324" t="n">
        <v>149.5841</v>
      </c>
      <c r="AL35" s="1322" t="s">
        <v>264</v>
      </c>
      <c r="AM35" s="1324" t="n">
        <v>30.3374</v>
      </c>
    </row>
    <row r="36" spans="1:39">
      <c r="A36" s="25" t="s">
        <v>967</v>
      </c>
      <c r="B36" s="25" t="s">
        <v>1120</v>
      </c>
      <c r="C36" s="38">
        <v>0.25833333333333336</v>
      </c>
      <c r="E36" s="19">
        <v>300</v>
      </c>
      <c r="F36" s="16" t="s">
        <v>1291</v>
      </c>
      <c r="G36" s="16">
        <v>1190</v>
      </c>
      <c r="H36" s="16">
        <v>1100</v>
      </c>
      <c r="I36" s="17" t="s">
        <v>1121</v>
      </c>
      <c r="J36" s="16" t="s">
        <v>1043</v>
      </c>
      <c r="K36" s="16">
        <v>4</v>
      </c>
      <c r="L36" s="16">
        <v>180</v>
      </c>
      <c r="M36" s="19">
        <v>5889.9508999999998</v>
      </c>
      <c r="N36" s="182"/>
      <c r="Q36" s="100">
        <v>264.3</v>
      </c>
      <c r="R36" s="100">
        <v>264.56670000000003</v>
      </c>
      <c r="S36" s="1327" t="n">
        <v>114.19492</v>
      </c>
      <c r="T36" s="1327" t="n">
        <v>16.25461</v>
      </c>
      <c r="U36" s="1324" t="n">
        <v>212.2526</v>
      </c>
      <c r="V36" s="1324" t="n">
        <v>71.8398</v>
      </c>
      <c r="W36" s="1326" t="n">
        <v>8.291982611</v>
      </c>
      <c r="X36" s="1324" t="n">
        <v>1.052</v>
      </c>
      <c r="Y36" s="1324" t="n">
        <v>0.166</v>
      </c>
      <c r="Z36" s="1324" t="n">
        <v>4.06</v>
      </c>
      <c r="AA36" s="1324" t="n">
        <v>93.166</v>
      </c>
      <c r="AB36" s="1323" t="n">
        <v>1791.006</v>
      </c>
      <c r="AC36" s="1324" t="n">
        <v>0.75762</v>
      </c>
      <c r="AD36" s="1324" t="n">
        <v>6.8095</v>
      </c>
      <c r="AE36" s="1324" t="n">
        <v>30.68569</v>
      </c>
      <c r="AF36" s="1324" t="n">
        <v>1.48025</v>
      </c>
      <c r="AG36" s="1322" t="n">
        <v>1.480230311E8</v>
      </c>
      <c r="AH36" s="1325" t="n">
        <v>0.7556867</v>
      </c>
      <c r="AI36" s="1322" t="n">
        <v>400183.67926</v>
      </c>
      <c r="AJ36" s="1325" t="n">
        <v>0.0637644</v>
      </c>
      <c r="AK36" s="1324" t="n">
        <v>149.6173</v>
      </c>
      <c r="AL36" s="1322" t="s">
        <v>264</v>
      </c>
      <c r="AM36" s="1324" t="n">
        <v>30.3042</v>
      </c>
    </row>
    <row r="37" spans="1:39">
      <c r="A37" s="25" t="s">
        <v>1104</v>
      </c>
      <c r="B37" s="25" t="s">
        <v>1122</v>
      </c>
      <c r="C37" s="38">
        <v>0.26458333333333334</v>
      </c>
      <c r="E37" s="19">
        <v>30</v>
      </c>
      <c r="F37" s="16" t="s">
        <v>1291</v>
      </c>
      <c r="G37" s="16">
        <v>1190</v>
      </c>
      <c r="H37" s="16">
        <v>1100</v>
      </c>
      <c r="I37" s="17" t="s">
        <v>923</v>
      </c>
      <c r="J37" s="16" t="s">
        <v>1043</v>
      </c>
      <c r="K37" s="16">
        <v>4</v>
      </c>
      <c r="L37" s="16">
        <v>180</v>
      </c>
      <c r="M37" s="19">
        <v>5889.9508999999998</v>
      </c>
      <c r="N37" s="182"/>
      <c r="Q37" s="100">
        <v>264.3</v>
      </c>
      <c r="R37" s="100">
        <v>264.56670000000003</v>
      </c>
      <c r="S37" s="1327" t="n">
        <v>114.22533</v>
      </c>
      <c r="T37" s="1327" t="n">
        <v>16.24477</v>
      </c>
      <c r="U37" s="1324" t="n">
        <v>216.1064</v>
      </c>
      <c r="V37" s="1324" t="n">
        <v>71.1285</v>
      </c>
      <c r="W37" s="1326" t="n">
        <v>8.3922564015</v>
      </c>
      <c r="X37" s="1324" t="n">
        <v>1.056</v>
      </c>
      <c r="Y37" s="1324" t="n">
        <v>0.167</v>
      </c>
      <c r="Z37" s="1324" t="n">
        <v>4.06</v>
      </c>
      <c r="AA37" s="1324" t="n">
        <v>93.177</v>
      </c>
      <c r="AB37" s="1323" t="n">
        <v>1790.895</v>
      </c>
      <c r="AC37" s="1324" t="n">
        <v>0.73332</v>
      </c>
      <c r="AD37" s="1324" t="n">
        <v>6.81454</v>
      </c>
      <c r="AE37" s="1324" t="n">
        <v>30.63511</v>
      </c>
      <c r="AF37" s="1324" t="n">
        <v>1.48023</v>
      </c>
      <c r="AG37" s="1322" t="n">
        <v>1.48023303E8</v>
      </c>
      <c r="AH37" s="1325" t="n">
        <v>0.7550917</v>
      </c>
      <c r="AI37" s="1322" t="n">
        <v>400208.29913</v>
      </c>
      <c r="AJ37" s="1325" t="n">
        <v>0.0729986</v>
      </c>
      <c r="AK37" s="1324" t="n">
        <v>149.6424</v>
      </c>
      <c r="AL37" s="1322" t="s">
        <v>264</v>
      </c>
      <c r="AM37" s="1324" t="n">
        <v>30.2792</v>
      </c>
    </row>
    <row r="38" spans="1:39">
      <c r="A38" s="25" t="s">
        <v>1125</v>
      </c>
      <c r="B38" s="25" t="s">
        <v>1123</v>
      </c>
      <c r="C38" s="38">
        <v>0.26666666666666666</v>
      </c>
      <c r="E38" s="19">
        <v>300</v>
      </c>
      <c r="F38" s="16" t="s">
        <v>1291</v>
      </c>
      <c r="G38" s="16">
        <v>1190</v>
      </c>
      <c r="H38" s="16">
        <v>1100</v>
      </c>
      <c r="I38" s="17" t="s">
        <v>1124</v>
      </c>
      <c r="J38" s="16" t="s">
        <v>1043</v>
      </c>
      <c r="K38" s="16">
        <v>4</v>
      </c>
      <c r="L38" s="16">
        <v>180</v>
      </c>
      <c r="M38" s="19">
        <v>5889.9508999999998</v>
      </c>
      <c r="N38" s="182"/>
      <c r="Q38" s="100">
        <v>264.3</v>
      </c>
      <c r="R38" s="100">
        <v>264.56670000000003</v>
      </c>
    </row>
    <row r="39" spans="1:39">
      <c r="A39" s="25" t="s">
        <v>1095</v>
      </c>
      <c r="B39" s="25" t="s">
        <v>1126</v>
      </c>
      <c r="C39" s="38">
        <v>0.27291666666666664</v>
      </c>
      <c r="D39" s="15">
        <v>0</v>
      </c>
      <c r="E39" s="19">
        <v>30</v>
      </c>
      <c r="F39" s="16" t="s">
        <v>1291</v>
      </c>
      <c r="G39" s="16">
        <v>1190</v>
      </c>
      <c r="H39" s="16">
        <v>995</v>
      </c>
      <c r="I39" s="35" t="s">
        <v>306</v>
      </c>
      <c r="J39" s="16" t="s">
        <v>1010</v>
      </c>
      <c r="K39" s="16">
        <v>4</v>
      </c>
      <c r="L39" s="16">
        <v>180</v>
      </c>
      <c r="M39" s="19">
        <v>5891.451</v>
      </c>
      <c r="N39" s="182"/>
      <c r="O39" s="16">
        <v>264.3</v>
      </c>
      <c r="P39" s="16">
        <v>264.60000000000002</v>
      </c>
      <c r="Q39" s="100">
        <v>264.3</v>
      </c>
      <c r="R39" s="100">
        <v>264.56670000000003</v>
      </c>
    </row>
    <row r="40" spans="1:39">
      <c r="A40" s="25" t="s">
        <v>1040</v>
      </c>
      <c r="B40" s="25" t="s">
        <v>1127</v>
      </c>
      <c r="C40" s="38">
        <v>0.27638888888888885</v>
      </c>
      <c r="E40" s="19">
        <v>300</v>
      </c>
      <c r="F40" s="16" t="s">
        <v>1291</v>
      </c>
      <c r="G40" s="16">
        <v>1190</v>
      </c>
      <c r="H40" s="16">
        <v>1100</v>
      </c>
      <c r="I40" s="17" t="s">
        <v>1209</v>
      </c>
      <c r="J40" s="16" t="s">
        <v>1043</v>
      </c>
      <c r="K40" s="16">
        <v>4</v>
      </c>
      <c r="L40" s="16">
        <v>180</v>
      </c>
      <c r="M40" s="19">
        <v>5889.9508999999998</v>
      </c>
      <c r="N40" s="182"/>
      <c r="Q40" s="100">
        <v>264.3</v>
      </c>
      <c r="R40" s="100">
        <v>264.56670000000003</v>
      </c>
      <c r="S40" s="1327" t="n">
        <v>114.32752</v>
      </c>
      <c r="T40" s="1327" t="n">
        <v>16.2109</v>
      </c>
      <c r="U40" s="1324" t="n">
        <v>227.0965</v>
      </c>
      <c r="V40" s="1324" t="n">
        <v>68.3263</v>
      </c>
      <c r="W40" s="1326" t="n">
        <v>8.7265023699</v>
      </c>
      <c r="X40" s="1324" t="n">
        <v>1.076</v>
      </c>
      <c r="Y40" s="1324" t="n">
        <v>0.17</v>
      </c>
      <c r="Z40" s="1324" t="n">
        <v>4.06</v>
      </c>
      <c r="AA40" s="1324" t="n">
        <v>93.214</v>
      </c>
      <c r="AB40" s="1323" t="n">
        <v>1790.422</v>
      </c>
      <c r="AC40" s="1324" t="n">
        <v>0.65328</v>
      </c>
      <c r="AD40" s="1324" t="n">
        <v>6.83225</v>
      </c>
      <c r="AE40" s="1324" t="n">
        <v>30.46648</v>
      </c>
      <c r="AF40" s="1324" t="n">
        <v>1.48014</v>
      </c>
      <c r="AG40" s="1322" t="n">
        <v>1.480242079E8</v>
      </c>
      <c r="AH40" s="1325" t="n">
        <v>0.753106</v>
      </c>
      <c r="AI40" s="1322" t="n">
        <v>400314.20904</v>
      </c>
      <c r="AJ40" s="1325" t="n">
        <v>0.1034027</v>
      </c>
      <c r="AK40" s="1324" t="n">
        <v>149.7268</v>
      </c>
      <c r="AL40" s="1322" t="s">
        <v>264</v>
      </c>
      <c r="AM40" s="1324" t="n">
        <v>30.195</v>
      </c>
    </row>
    <row r="41" spans="1:39">
      <c r="A41" s="25" t="s">
        <v>1040</v>
      </c>
      <c r="B41" s="25" t="s">
        <v>1128</v>
      </c>
      <c r="C41" s="38">
        <v>0.28125</v>
      </c>
      <c r="E41" s="19">
        <v>300</v>
      </c>
      <c r="F41" s="16" t="s">
        <v>1291</v>
      </c>
      <c r="G41" s="16">
        <v>1190</v>
      </c>
      <c r="H41" s="16">
        <v>1100</v>
      </c>
      <c r="I41" s="17" t="s">
        <v>1039</v>
      </c>
      <c r="J41" s="16" t="s">
        <v>1043</v>
      </c>
      <c r="K41" s="16">
        <v>4</v>
      </c>
      <c r="L41" s="16">
        <v>180</v>
      </c>
      <c r="M41" s="19">
        <v>5889.9508999999998</v>
      </c>
      <c r="N41" s="182"/>
      <c r="Q41" s="100">
        <v>264.3</v>
      </c>
      <c r="R41" s="100">
        <v>264.56670000000003</v>
      </c>
      <c r="S41" s="1327" t="n">
        <v>114.36365</v>
      </c>
      <c r="T41" s="1327" t="n">
        <v>16.19866</v>
      </c>
      <c r="U41" s="1324" t="n">
        <v>230.3393</v>
      </c>
      <c r="V41" s="1324" t="n">
        <v>67.2211</v>
      </c>
      <c r="W41" s="1326" t="n">
        <v>8.8434884588</v>
      </c>
      <c r="X41" s="1324" t="n">
        <v>1.084</v>
      </c>
      <c r="Y41" s="1324" t="n">
        <v>0.171</v>
      </c>
      <c r="Z41" s="1324" t="n">
        <v>4.06</v>
      </c>
      <c r="AA41" s="1324" t="n">
        <v>93.227</v>
      </c>
      <c r="AB41" s="1323" t="n">
        <v>1790.218</v>
      </c>
      <c r="AC41" s="1324" t="n">
        <v>0.62569</v>
      </c>
      <c r="AD41" s="1324" t="n">
        <v>6.83875</v>
      </c>
      <c r="AE41" s="1324" t="n">
        <v>30.40747</v>
      </c>
      <c r="AF41" s="1324" t="n">
        <v>1.48011</v>
      </c>
      <c r="AG41" s="1322" t="n">
        <v>1.480245241E8</v>
      </c>
      <c r="AH41" s="1325" t="n">
        <v>0.7524103</v>
      </c>
      <c r="AI41" s="1322" t="n">
        <v>400359.84359</v>
      </c>
      <c r="AJ41" s="1325" t="n">
        <v>0.1138779</v>
      </c>
      <c r="AK41" s="1324" t="n">
        <v>149.7567</v>
      </c>
      <c r="AL41" s="1322" t="s">
        <v>264</v>
      </c>
      <c r="AM41" s="1324" t="n">
        <v>30.1652</v>
      </c>
    </row>
    <row r="42" spans="1:39">
      <c r="A42" s="25" t="s">
        <v>1040</v>
      </c>
      <c r="B42" s="25" t="s">
        <v>1129</v>
      </c>
      <c r="C42" s="38">
        <v>0.28680555555555554</v>
      </c>
      <c r="E42" s="19">
        <v>300</v>
      </c>
      <c r="F42" s="16" t="s">
        <v>1291</v>
      </c>
      <c r="G42" s="16">
        <v>1190</v>
      </c>
      <c r="H42" s="16">
        <v>1100</v>
      </c>
      <c r="I42" s="17" t="s">
        <v>1116</v>
      </c>
      <c r="J42" s="16" t="s">
        <v>1043</v>
      </c>
      <c r="K42" s="16">
        <v>4</v>
      </c>
      <c r="L42" s="16">
        <v>180</v>
      </c>
      <c r="M42" s="19">
        <v>5889.9508999999998</v>
      </c>
      <c r="N42" s="182"/>
      <c r="Q42" s="100">
        <v>264.3</v>
      </c>
      <c r="R42" s="100">
        <v>264.56670000000003</v>
      </c>
      <c r="S42" s="1327" t="n">
        <v>114.40521</v>
      </c>
      <c r="T42" s="1327" t="n">
        <v>16.18444</v>
      </c>
      <c r="U42" s="1324" t="n">
        <v>233.7187</v>
      </c>
      <c r="V42" s="1324" t="n">
        <v>65.897</v>
      </c>
      <c r="W42" s="1326" t="n">
        <v>8.9771868461</v>
      </c>
      <c r="X42" s="1324" t="n">
        <v>1.095</v>
      </c>
      <c r="Y42" s="1324" t="n">
        <v>0.173</v>
      </c>
      <c r="Z42" s="1324" t="n">
        <v>4.06</v>
      </c>
      <c r="AA42" s="1324" t="n">
        <v>93.242</v>
      </c>
      <c r="AB42" s="1323" t="n">
        <v>1789.96</v>
      </c>
      <c r="AC42" s="1324" t="n">
        <v>0.59446</v>
      </c>
      <c r="AD42" s="1324" t="n">
        <v>6.84637</v>
      </c>
      <c r="AE42" s="1324" t="n">
        <v>30.34002</v>
      </c>
      <c r="AF42" s="1324" t="n">
        <v>1.48008</v>
      </c>
      <c r="AG42" s="1322" t="n">
        <v>1.480248851E8</v>
      </c>
      <c r="AH42" s="1325" t="n">
        <v>0.7516148</v>
      </c>
      <c r="AI42" s="1322" t="n">
        <v>400417.35659</v>
      </c>
      <c r="AJ42" s="1325" t="n">
        <v>0.1257245</v>
      </c>
      <c r="AK42" s="1324" t="n">
        <v>149.7911</v>
      </c>
      <c r="AL42" s="1322" t="s">
        <v>264</v>
      </c>
      <c r="AM42" s="1324" t="n">
        <v>30.1308</v>
      </c>
    </row>
    <row r="43" spans="1:39">
      <c r="A43" s="25" t="s">
        <v>1040</v>
      </c>
      <c r="B43" s="25" t="s">
        <v>879</v>
      </c>
      <c r="C43" s="38">
        <v>0.29305555555555557</v>
      </c>
      <c r="E43" s="19">
        <v>300</v>
      </c>
      <c r="F43" s="16" t="s">
        <v>1291</v>
      </c>
      <c r="G43" s="16">
        <v>1190</v>
      </c>
      <c r="H43" s="16">
        <v>1100</v>
      </c>
      <c r="I43" s="17" t="s">
        <v>1119</v>
      </c>
      <c r="J43" s="16" t="s">
        <v>1043</v>
      </c>
      <c r="K43" s="16">
        <v>4</v>
      </c>
      <c r="L43" s="16">
        <v>180</v>
      </c>
      <c r="M43" s="19">
        <v>5889.9508999999998</v>
      </c>
      <c r="Q43" s="100">
        <v>264.3</v>
      </c>
      <c r="R43" s="100">
        <v>264.56670000000003</v>
      </c>
      <c r="S43" s="1327" t="n">
        <v>114.45236</v>
      </c>
      <c r="T43" s="1327" t="n">
        <v>16.16813</v>
      </c>
      <c r="U43" s="1324" t="n">
        <v>237.1528</v>
      </c>
      <c r="V43" s="1324" t="n">
        <v>64.342</v>
      </c>
      <c r="W43" s="1326" t="n">
        <v>9.1275975319</v>
      </c>
      <c r="X43" s="1324" t="n">
        <v>1.109</v>
      </c>
      <c r="Y43" s="1324" t="n">
        <v>0.175</v>
      </c>
      <c r="Z43" s="1324" t="n">
        <v>4.06</v>
      </c>
      <c r="AA43" s="1324" t="n">
        <v>93.259</v>
      </c>
      <c r="AB43" s="1323" t="n">
        <v>1789.641</v>
      </c>
      <c r="AC43" s="1324" t="n">
        <v>0.55975</v>
      </c>
      <c r="AD43" s="1324" t="n">
        <v>6.85516</v>
      </c>
      <c r="AE43" s="1324" t="n">
        <v>30.26414</v>
      </c>
      <c r="AF43" s="1324" t="n">
        <v>1.48004</v>
      </c>
      <c r="AG43" s="1322" t="n">
        <v>1.480252907E8</v>
      </c>
      <c r="AH43" s="1325" t="n">
        <v>0.7507192</v>
      </c>
      <c r="AI43" s="1322" t="n">
        <v>400488.81096</v>
      </c>
      <c r="AJ43" s="1325" t="n">
        <v>0.1388757</v>
      </c>
      <c r="AK43" s="1324" t="n">
        <v>149.8302</v>
      </c>
      <c r="AL43" s="1322" t="s">
        <v>264</v>
      </c>
      <c r="AM43" s="1324" t="n">
        <v>30.0918</v>
      </c>
    </row>
    <row r="44" spans="1:39">
      <c r="A44" s="25" t="s">
        <v>1040</v>
      </c>
      <c r="B44" s="25" t="s">
        <v>880</v>
      </c>
      <c r="C44" s="38">
        <v>0.29930555555555555</v>
      </c>
      <c r="E44" s="19">
        <v>300</v>
      </c>
      <c r="F44" s="16" t="s">
        <v>1291</v>
      </c>
      <c r="G44" s="16">
        <v>1190</v>
      </c>
      <c r="H44" s="16">
        <v>1100</v>
      </c>
      <c r="I44" s="17" t="s">
        <v>1121</v>
      </c>
      <c r="J44" s="16" t="s">
        <v>1043</v>
      </c>
      <c r="K44" s="16">
        <v>4</v>
      </c>
      <c r="L44" s="16">
        <v>180</v>
      </c>
      <c r="M44" s="19">
        <v>5889.9508999999998</v>
      </c>
      <c r="Q44" s="100">
        <v>264.3</v>
      </c>
      <c r="R44" s="100">
        <v>264.56670000000003</v>
      </c>
      <c r="S44" s="1327" t="n">
        <v>114.49995</v>
      </c>
      <c r="T44" s="1327" t="n">
        <v>16.15151</v>
      </c>
      <c r="U44" s="1324" t="n">
        <v>240.2494</v>
      </c>
      <c r="V44" s="1324" t="n">
        <v>62.7297</v>
      </c>
      <c r="W44" s="1326" t="n">
        <v>9.2780082175</v>
      </c>
      <c r="X44" s="1324" t="n">
        <v>1.124</v>
      </c>
      <c r="Y44" s="1324" t="n">
        <v>0.178</v>
      </c>
      <c r="Z44" s="1324" t="n">
        <v>4.06</v>
      </c>
      <c r="AA44" s="1324" t="n">
        <v>93.276</v>
      </c>
      <c r="AB44" s="1323" t="n">
        <v>1789.29</v>
      </c>
      <c r="AC44" s="1324" t="n">
        <v>0.52553</v>
      </c>
      <c r="AD44" s="1324" t="n">
        <v>6.86417</v>
      </c>
      <c r="AE44" s="1324" t="n">
        <v>30.18826</v>
      </c>
      <c r="AF44" s="1324" t="n">
        <v>1.48</v>
      </c>
      <c r="AG44" s="1322" t="n">
        <v>1.480256958E8</v>
      </c>
      <c r="AH44" s="1325" t="n">
        <v>0.749823</v>
      </c>
      <c r="AI44" s="1322" t="n">
        <v>400567.31265</v>
      </c>
      <c r="AJ44" s="1325" t="n">
        <v>0.1518212</v>
      </c>
      <c r="AK44" s="1324" t="n">
        <v>149.8697</v>
      </c>
      <c r="AL44" s="1322" t="s">
        <v>264</v>
      </c>
      <c r="AM44" s="1324" t="n">
        <v>30.0524</v>
      </c>
    </row>
    <row r="45" spans="1:39">
      <c r="A45" s="25" t="s">
        <v>1104</v>
      </c>
      <c r="B45" s="25" t="s">
        <v>881</v>
      </c>
      <c r="C45" s="38">
        <v>0.30416666666666664</v>
      </c>
      <c r="E45" s="19">
        <v>30</v>
      </c>
      <c r="F45" s="16" t="s">
        <v>1291</v>
      </c>
      <c r="G45" s="16">
        <v>1190</v>
      </c>
      <c r="H45" s="16">
        <v>1100</v>
      </c>
      <c r="I45" s="17" t="s">
        <v>923</v>
      </c>
      <c r="J45" s="16" t="s">
        <v>1043</v>
      </c>
      <c r="K45" s="16">
        <v>4</v>
      </c>
      <c r="L45" s="16">
        <v>180</v>
      </c>
      <c r="M45" s="19">
        <v>5889.9508999999998</v>
      </c>
      <c r="Q45" s="100">
        <v>264.3</v>
      </c>
      <c r="R45" s="100">
        <v>264.56670000000003</v>
      </c>
      <c r="S45" s="1327" t="n">
        <v>114.52126</v>
      </c>
      <c r="T45" s="1327" t="n">
        <v>16.14403</v>
      </c>
      <c r="U45" s="1324" t="n">
        <v>241.5301</v>
      </c>
      <c r="V45" s="1324" t="n">
        <v>61.9974</v>
      </c>
      <c r="W45" s="1326" t="n">
        <v>9.3448574112</v>
      </c>
      <c r="X45" s="1324" t="n">
        <v>1.132</v>
      </c>
      <c r="Y45" s="1324" t="n">
        <v>0.179</v>
      </c>
      <c r="Z45" s="1324" t="n">
        <v>4.06</v>
      </c>
      <c r="AA45" s="1324" t="n">
        <v>93.284</v>
      </c>
      <c r="AB45" s="1323" t="n">
        <v>1789.124</v>
      </c>
      <c r="AC45" s="1324" t="n">
        <v>0.51048</v>
      </c>
      <c r="AD45" s="1324" t="n">
        <v>6.86824</v>
      </c>
      <c r="AE45" s="1324" t="n">
        <v>30.15453</v>
      </c>
      <c r="AF45" s="1324" t="n">
        <v>1.47999</v>
      </c>
      <c r="AG45" s="1322" t="n">
        <v>1.480258757E8</v>
      </c>
      <c r="AH45" s="1325" t="n">
        <v>0.7494245</v>
      </c>
      <c r="AI45" s="1322" t="n">
        <v>400604.43436</v>
      </c>
      <c r="AJ45" s="1325" t="n">
        <v>0.1575037</v>
      </c>
      <c r="AK45" s="1324" t="n">
        <v>149.8874</v>
      </c>
      <c r="AL45" s="1322" t="s">
        <v>264</v>
      </c>
      <c r="AM45" s="1324" t="n">
        <v>30.0347</v>
      </c>
    </row>
    <row r="46" spans="1:39">
      <c r="A46" s="25" t="s">
        <v>1125</v>
      </c>
      <c r="B46" s="25" t="s">
        <v>882</v>
      </c>
      <c r="C46" s="38">
        <v>0.30555555555555552</v>
      </c>
      <c r="E46" s="19">
        <v>600</v>
      </c>
      <c r="F46" s="16" t="s">
        <v>1291</v>
      </c>
      <c r="G46" s="16">
        <v>1190</v>
      </c>
      <c r="H46" s="16">
        <v>1100</v>
      </c>
      <c r="I46" s="17" t="s">
        <v>1124</v>
      </c>
      <c r="J46" s="16" t="s">
        <v>1043</v>
      </c>
      <c r="K46" s="16">
        <v>4</v>
      </c>
      <c r="L46" s="16">
        <v>180</v>
      </c>
      <c r="M46" s="19">
        <v>5889.9508999999998</v>
      </c>
      <c r="Q46" s="100">
        <v>264.3</v>
      </c>
      <c r="R46" s="100">
        <v>264.56670000000003</v>
      </c>
    </row>
    <row r="47" spans="1:39">
      <c r="A47" s="25" t="s">
        <v>1095</v>
      </c>
      <c r="B47" s="25" t="s">
        <v>883</v>
      </c>
      <c r="C47" s="38">
        <v>0.31597222222222221</v>
      </c>
      <c r="D47" s="15">
        <v>0</v>
      </c>
      <c r="E47" s="19">
        <v>30</v>
      </c>
      <c r="F47" s="16" t="s">
        <v>1291</v>
      </c>
      <c r="G47" s="16">
        <v>1190</v>
      </c>
      <c r="H47" s="16">
        <v>995</v>
      </c>
      <c r="I47" s="35" t="s">
        <v>306</v>
      </c>
      <c r="J47" s="16" t="s">
        <v>1010</v>
      </c>
      <c r="K47" s="16">
        <v>4</v>
      </c>
      <c r="L47" s="16">
        <v>180</v>
      </c>
      <c r="M47" s="19">
        <v>5891.451</v>
      </c>
      <c r="O47" s="16">
        <v>264.3</v>
      </c>
      <c r="P47" s="16">
        <v>264.60000000000002</v>
      </c>
      <c r="Q47" s="100">
        <v>264.3</v>
      </c>
      <c r="R47" s="100">
        <v>264.56670000000003</v>
      </c>
    </row>
    <row r="48" spans="1:39">
      <c r="A48" s="2" t="s">
        <v>1060</v>
      </c>
      <c r="B48" s="25" t="s">
        <v>885</v>
      </c>
      <c r="C48" s="38">
        <v>0.32708333333333334</v>
      </c>
      <c r="D48" s="38"/>
      <c r="E48" s="1">
        <v>300</v>
      </c>
      <c r="F48" s="16" t="s">
        <v>1291</v>
      </c>
      <c r="G48" s="16">
        <v>1190</v>
      </c>
      <c r="H48" s="16">
        <v>1100</v>
      </c>
      <c r="I48" s="52" t="s">
        <v>41</v>
      </c>
      <c r="J48" s="16" t="s">
        <v>1043</v>
      </c>
      <c r="K48" s="16">
        <v>4</v>
      </c>
      <c r="L48" s="16">
        <v>180</v>
      </c>
      <c r="M48" s="19">
        <v>5889.9508999999998</v>
      </c>
      <c r="Q48" s="100">
        <v>264.3</v>
      </c>
      <c r="R48" s="100">
        <v>264.56670000000003</v>
      </c>
      <c r="S48" s="1327" t="n">
        <v>114.71799</v>
      </c>
      <c r="T48" s="1327" t="n">
        <v>16.07403</v>
      </c>
      <c r="U48" s="1324" t="n">
        <v>251.0329</v>
      </c>
      <c r="V48" s="1324" t="n">
        <v>55.0927</v>
      </c>
      <c r="W48" s="1326" t="n">
        <v>9.9465001537</v>
      </c>
      <c r="X48" s="1324" t="n">
        <v>1.218</v>
      </c>
      <c r="Y48" s="1324" t="n">
        <v>0.193</v>
      </c>
      <c r="Z48" s="1324" t="n">
        <v>4.05</v>
      </c>
      <c r="AA48" s="1324" t="n">
        <v>93.355</v>
      </c>
      <c r="AB48" s="1323" t="n">
        <v>1787.368</v>
      </c>
      <c r="AC48" s="1324" t="n">
        <v>0.38033</v>
      </c>
      <c r="AD48" s="1324" t="n">
        <v>6.90657</v>
      </c>
      <c r="AE48" s="1324" t="n">
        <v>29.85102</v>
      </c>
      <c r="AF48" s="1324" t="n">
        <v>1.47983</v>
      </c>
      <c r="AG48" s="1322" t="n">
        <v>1.480274906E8</v>
      </c>
      <c r="AH48" s="1325" t="n">
        <v>0.7458324</v>
      </c>
      <c r="AI48" s="1322" t="n">
        <v>400998.21993</v>
      </c>
      <c r="AJ48" s="1325" t="n">
        <v>0.2063728</v>
      </c>
      <c r="AK48" s="1324" t="n">
        <v>150.0516</v>
      </c>
      <c r="AL48" s="1322" t="s">
        <v>264</v>
      </c>
      <c r="AM48" s="1324" t="n">
        <v>29.8708</v>
      </c>
    </row>
    <row r="49" spans="1:39">
      <c r="A49" s="2" t="s">
        <v>1060</v>
      </c>
      <c r="B49" s="25" t="s">
        <v>1159</v>
      </c>
      <c r="C49" s="38">
        <v>0.33333333333333331</v>
      </c>
      <c r="D49" s="38"/>
      <c r="E49" s="1">
        <v>300</v>
      </c>
      <c r="F49" s="16" t="s">
        <v>1291</v>
      </c>
      <c r="G49" s="16">
        <v>1190</v>
      </c>
      <c r="H49" s="16">
        <v>1100</v>
      </c>
      <c r="I49" s="52" t="s">
        <v>42</v>
      </c>
      <c r="J49" s="16" t="s">
        <v>1043</v>
      </c>
      <c r="K49" s="16">
        <v>4</v>
      </c>
      <c r="L49" s="16">
        <v>180</v>
      </c>
      <c r="M49" s="19">
        <v>5889.9508999999998</v>
      </c>
      <c r="Q49" s="100">
        <v>264.3</v>
      </c>
      <c r="R49" s="100">
        <v>264.56670000000003</v>
      </c>
      <c r="S49" s="1327" t="n">
        <v>114.76874</v>
      </c>
      <c r="T49" s="1327" t="n">
        <v>16.05583</v>
      </c>
      <c r="U49" s="1324" t="n">
        <v>252.9757</v>
      </c>
      <c r="V49" s="1324" t="n">
        <v>53.3031</v>
      </c>
      <c r="W49" s="1326" t="n">
        <v>10.0969108393</v>
      </c>
      <c r="X49" s="1324" t="n">
        <v>1.246</v>
      </c>
      <c r="Y49" s="1324" t="n">
        <v>0.197</v>
      </c>
      <c r="Z49" s="1324" t="n">
        <v>4.05</v>
      </c>
      <c r="AA49" s="1324" t="n">
        <v>93.374</v>
      </c>
      <c r="AB49" s="1323" t="n">
        <v>1786.857</v>
      </c>
      <c r="AC49" s="1324" t="n">
        <v>0.34942</v>
      </c>
      <c r="AD49" s="1324" t="n">
        <v>6.91656</v>
      </c>
      <c r="AE49" s="1324" t="n">
        <v>29.77514</v>
      </c>
      <c r="AF49" s="1324" t="n">
        <v>1.47979</v>
      </c>
      <c r="AG49" s="1322" t="n">
        <v>1.480278931E8</v>
      </c>
      <c r="AH49" s="1325" t="n">
        <v>0.7449328</v>
      </c>
      <c r="AI49" s="1322" t="n">
        <v>401112.78481</v>
      </c>
      <c r="AJ49" s="1325" t="n">
        <v>0.2178685</v>
      </c>
      <c r="AK49" s="1324" t="n">
        <v>150.0942</v>
      </c>
      <c r="AL49" s="1322" t="s">
        <v>264</v>
      </c>
      <c r="AM49" s="1324" t="n">
        <v>29.8283</v>
      </c>
    </row>
    <row r="50" spans="1:39">
      <c r="A50" s="2" t="s">
        <v>1060</v>
      </c>
      <c r="B50" s="25" t="s">
        <v>1160</v>
      </c>
      <c r="C50" s="38">
        <v>0.33888888888888885</v>
      </c>
      <c r="D50" s="38"/>
      <c r="E50" s="1">
        <v>300</v>
      </c>
      <c r="F50" s="16" t="s">
        <v>1291</v>
      </c>
      <c r="G50" s="16">
        <v>1190</v>
      </c>
      <c r="H50" s="16">
        <v>1100</v>
      </c>
      <c r="I50" s="52" t="s">
        <v>43</v>
      </c>
      <c r="J50" s="16" t="s">
        <v>1043</v>
      </c>
      <c r="K50" s="16">
        <v>4</v>
      </c>
      <c r="L50" s="16">
        <v>180</v>
      </c>
      <c r="M50" s="19">
        <v>5889.9508999999998</v>
      </c>
      <c r="Q50" s="100">
        <v>264.3</v>
      </c>
      <c r="R50" s="100">
        <v>264.56670000000003</v>
      </c>
      <c r="S50" s="1327" t="n">
        <v>114.81444</v>
      </c>
      <c r="T50" s="1327" t="n">
        <v>16.03942</v>
      </c>
      <c r="U50" s="1324" t="n">
        <v>254.5953</v>
      </c>
      <c r="V50" s="1324" t="n">
        <v>51.6978</v>
      </c>
      <c r="W50" s="1326" t="n">
        <v>10.2306092264</v>
      </c>
      <c r="X50" s="1324" t="n">
        <v>1.273</v>
      </c>
      <c r="Y50" s="1324" t="n">
        <v>0.201</v>
      </c>
      <c r="Z50" s="1324" t="n">
        <v>4.05</v>
      </c>
      <c r="AA50" s="1324" t="n">
        <v>93.39</v>
      </c>
      <c r="AB50" s="1323" t="n">
        <v>1786.381</v>
      </c>
      <c r="AC50" s="1324" t="n">
        <v>0.32256</v>
      </c>
      <c r="AD50" s="1324" t="n">
        <v>6.92555</v>
      </c>
      <c r="AE50" s="1324" t="n">
        <v>29.70769</v>
      </c>
      <c r="AF50" s="1324" t="n">
        <v>1.47976</v>
      </c>
      <c r="AG50" s="1322" t="n">
        <v>1.480282505E8</v>
      </c>
      <c r="AH50" s="1325" t="n">
        <v>0.7441327</v>
      </c>
      <c r="AI50" s="1322" t="n">
        <v>401219.76465</v>
      </c>
      <c r="AJ50" s="1325" t="n">
        <v>0.2278157</v>
      </c>
      <c r="AK50" s="1324" t="n">
        <v>150.1326</v>
      </c>
      <c r="AL50" s="1322" t="s">
        <v>264</v>
      </c>
      <c r="AM50" s="1324" t="n">
        <v>29.79</v>
      </c>
    </row>
    <row r="51" spans="1:39">
      <c r="A51" s="2" t="s">
        <v>1161</v>
      </c>
      <c r="B51" s="25" t="s">
        <v>1162</v>
      </c>
      <c r="C51" s="38">
        <v>0.34583333333333338</v>
      </c>
      <c r="D51" s="38"/>
      <c r="E51" s="1">
        <v>300</v>
      </c>
      <c r="F51" s="16" t="s">
        <v>1291</v>
      </c>
      <c r="G51" s="16">
        <v>1190</v>
      </c>
      <c r="H51" s="16">
        <v>1100</v>
      </c>
      <c r="I51" s="52" t="s">
        <v>44</v>
      </c>
      <c r="J51" s="16" t="s">
        <v>1043</v>
      </c>
      <c r="K51" s="16">
        <v>4</v>
      </c>
      <c r="L51" s="16">
        <v>180</v>
      </c>
      <c r="M51" s="19">
        <v>5889.9508999999998</v>
      </c>
      <c r="Q51" s="100">
        <v>264.3</v>
      </c>
      <c r="R51" s="100">
        <v>264.56670000000003</v>
      </c>
      <c r="S51" s="1327" t="n">
        <v>114.87239</v>
      </c>
      <c r="T51" s="1327" t="n">
        <v>16.01862</v>
      </c>
      <c r="U51" s="1324" t="n">
        <v>256.4969</v>
      </c>
      <c r="V51" s="1324" t="n">
        <v>49.6749</v>
      </c>
      <c r="W51" s="1326" t="n">
        <v>10.3977322104</v>
      </c>
      <c r="X51" s="1324" t="n">
        <v>1.31</v>
      </c>
      <c r="Y51" s="1324" t="n">
        <v>0.207</v>
      </c>
      <c r="Z51" s="1324" t="n">
        <v>4.05</v>
      </c>
      <c r="AA51" s="1324" t="n">
        <v>93.412</v>
      </c>
      <c r="AB51" s="1323" t="n">
        <v>1785.756</v>
      </c>
      <c r="AC51" s="1324" t="n">
        <v>0.28983</v>
      </c>
      <c r="AD51" s="1324" t="n">
        <v>6.93693</v>
      </c>
      <c r="AE51" s="1324" t="n">
        <v>29.62338</v>
      </c>
      <c r="AF51" s="1324" t="n">
        <v>1.47971</v>
      </c>
      <c r="AG51" s="1322" t="n">
        <v>1.480286967E8</v>
      </c>
      <c r="AH51" s="1325" t="n">
        <v>0.7431318</v>
      </c>
      <c r="AI51" s="1322" t="n">
        <v>401360.09941</v>
      </c>
      <c r="AJ51" s="1325" t="n">
        <v>0.2398727</v>
      </c>
      <c r="AK51" s="1324" t="n">
        <v>150.1814</v>
      </c>
      <c r="AL51" s="1322" t="s">
        <v>264</v>
      </c>
      <c r="AM51" s="1324" t="n">
        <v>29.7413</v>
      </c>
    </row>
    <row r="52" spans="1:39">
      <c r="A52" s="2" t="s">
        <v>1161</v>
      </c>
      <c r="B52" s="25" t="s">
        <v>1163</v>
      </c>
      <c r="C52" s="38">
        <v>0.35138888888888892</v>
      </c>
      <c r="D52" s="38"/>
      <c r="E52" s="1">
        <v>300</v>
      </c>
      <c r="F52" s="16" t="s">
        <v>1291</v>
      </c>
      <c r="G52" s="16">
        <v>1190</v>
      </c>
      <c r="H52" s="16">
        <v>1100</v>
      </c>
      <c r="I52" s="52" t="s">
        <v>46</v>
      </c>
      <c r="J52" s="16" t="s">
        <v>1043</v>
      </c>
      <c r="K52" s="16">
        <v>4</v>
      </c>
      <c r="L52" s="16">
        <v>180</v>
      </c>
      <c r="M52" s="19">
        <v>5889.9508999999998</v>
      </c>
      <c r="Q52" s="100">
        <v>264.3</v>
      </c>
      <c r="R52" s="100">
        <v>264.56670000000003</v>
      </c>
      <c r="S52" s="1327" t="n">
        <v>114.91944</v>
      </c>
      <c r="T52" s="1327" t="n">
        <v>16.00176</v>
      </c>
      <c r="U52" s="1324" t="n">
        <v>257.9324</v>
      </c>
      <c r="V52" s="1324" t="n">
        <v>48.0459</v>
      </c>
      <c r="W52" s="1326" t="n">
        <v>10.5314305975</v>
      </c>
      <c r="X52" s="1324" t="n">
        <v>1.343</v>
      </c>
      <c r="Y52" s="1324" t="n">
        <v>0.212</v>
      </c>
      <c r="Z52" s="1324" t="n">
        <v>4.05</v>
      </c>
      <c r="AA52" s="1324" t="n">
        <v>93.429</v>
      </c>
      <c r="AB52" s="1323" t="n">
        <v>1785.234</v>
      </c>
      <c r="AC52" s="1324" t="n">
        <v>0.26434</v>
      </c>
      <c r="AD52" s="1324" t="n">
        <v>6.94612</v>
      </c>
      <c r="AE52" s="1324" t="n">
        <v>29.55593</v>
      </c>
      <c r="AF52" s="1324" t="n">
        <v>1.47968</v>
      </c>
      <c r="AG52" s="1322" t="n">
        <v>1.480290532E8</v>
      </c>
      <c r="AH52" s="1325" t="n">
        <v>0.7423306</v>
      </c>
      <c r="AI52" s="1322" t="n">
        <v>401477.49471</v>
      </c>
      <c r="AJ52" s="1325" t="n">
        <v>0.249203</v>
      </c>
      <c r="AK52" s="1324" t="n">
        <v>150.2211</v>
      </c>
      <c r="AL52" s="1322" t="s">
        <v>264</v>
      </c>
      <c r="AM52" s="1324" t="n">
        <v>29.7017</v>
      </c>
    </row>
    <row r="53" spans="1:39">
      <c r="A53" s="2" t="s">
        <v>1161</v>
      </c>
      <c r="B53" s="25" t="s">
        <v>1164</v>
      </c>
      <c r="C53" s="38">
        <v>0.35625000000000001</v>
      </c>
      <c r="D53" s="38"/>
      <c r="E53" s="1">
        <v>300</v>
      </c>
      <c r="F53" s="16" t="s">
        <v>1291</v>
      </c>
      <c r="G53" s="16">
        <v>1190</v>
      </c>
      <c r="H53" s="16">
        <v>1100</v>
      </c>
      <c r="I53" s="52" t="s">
        <v>45</v>
      </c>
      <c r="J53" s="16" t="s">
        <v>1043</v>
      </c>
      <c r="K53" s="16">
        <v>4</v>
      </c>
      <c r="L53" s="16">
        <v>180</v>
      </c>
      <c r="M53" s="19">
        <v>5889.9508999999998</v>
      </c>
      <c r="Q53" s="100">
        <v>264.3</v>
      </c>
      <c r="R53" s="100">
        <v>264.56670000000003</v>
      </c>
      <c r="S53" s="1327" t="n">
        <v>114.96112</v>
      </c>
      <c r="T53" s="1327" t="n">
        <v>15.98685</v>
      </c>
      <c r="U53" s="1324" t="n">
        <v>259.1336</v>
      </c>
      <c r="V53" s="1324" t="n">
        <v>46.6139</v>
      </c>
      <c r="W53" s="1326" t="n">
        <v>10.6484166863</v>
      </c>
      <c r="X53" s="1324" t="n">
        <v>1.374</v>
      </c>
      <c r="Y53" s="1324" t="n">
        <v>0.217</v>
      </c>
      <c r="Z53" s="1324" t="n">
        <v>4.05</v>
      </c>
      <c r="AA53" s="1324" t="n">
        <v>93.444</v>
      </c>
      <c r="AB53" s="1323" t="n">
        <v>1784.761</v>
      </c>
      <c r="AC53" s="1324" t="n">
        <v>0.24257</v>
      </c>
      <c r="AD53" s="1324" t="n">
        <v>6.95422</v>
      </c>
      <c r="AE53" s="1324" t="n">
        <v>29.49691</v>
      </c>
      <c r="AF53" s="1324" t="n">
        <v>1.47965</v>
      </c>
      <c r="AG53" s="1322" t="n">
        <v>1.480293648E8</v>
      </c>
      <c r="AH53" s="1325" t="n">
        <v>0.7416291</v>
      </c>
      <c r="AI53" s="1322" t="n">
        <v>401583.83722</v>
      </c>
      <c r="AJ53" s="1325" t="n">
        <v>0.2571277</v>
      </c>
      <c r="AK53" s="1324" t="n">
        <v>150.2563</v>
      </c>
      <c r="AL53" s="1322" t="s">
        <v>264</v>
      </c>
      <c r="AM53" s="1324" t="n">
        <v>29.6665</v>
      </c>
    </row>
    <row r="54" spans="1:39">
      <c r="A54" s="2" t="s">
        <v>1104</v>
      </c>
      <c r="B54" s="25" t="s">
        <v>1140</v>
      </c>
      <c r="C54" s="38">
        <v>0.3611111111111111</v>
      </c>
      <c r="D54" s="38"/>
      <c r="E54" s="1">
        <v>30</v>
      </c>
      <c r="F54" s="16" t="s">
        <v>1291</v>
      </c>
      <c r="G54" s="16">
        <v>1190</v>
      </c>
      <c r="H54" s="16">
        <v>1100</v>
      </c>
      <c r="I54" s="17" t="s">
        <v>923</v>
      </c>
      <c r="J54" s="16" t="s">
        <v>1043</v>
      </c>
      <c r="K54" s="16">
        <v>4</v>
      </c>
      <c r="L54" s="16">
        <v>180</v>
      </c>
      <c r="M54" s="19">
        <v>5889.9508999999998</v>
      </c>
      <c r="Q54" s="100">
        <v>264.3</v>
      </c>
      <c r="R54" s="100">
        <v>264.56670000000003</v>
      </c>
      <c r="S54" s="1327" t="n">
        <v>114.98516</v>
      </c>
      <c r="T54" s="1327" t="n">
        <v>15.97826</v>
      </c>
      <c r="U54" s="1324" t="n">
        <v>259.7992</v>
      </c>
      <c r="V54" s="1324" t="n">
        <v>45.7933</v>
      </c>
      <c r="W54" s="1326" t="n">
        <v>10.7152658798</v>
      </c>
      <c r="X54" s="1324" t="n">
        <v>1.393</v>
      </c>
      <c r="Y54" s="1324" t="n">
        <v>0.22</v>
      </c>
      <c r="Z54" s="1324" t="n">
        <v>4.05</v>
      </c>
      <c r="AA54" s="1324" t="n">
        <v>93.453</v>
      </c>
      <c r="AB54" s="1323" t="n">
        <v>1784.484</v>
      </c>
      <c r="AC54" s="1324" t="n">
        <v>0.23035</v>
      </c>
      <c r="AD54" s="1324" t="n">
        <v>6.95887</v>
      </c>
      <c r="AE54" s="1324" t="n">
        <v>29.46319</v>
      </c>
      <c r="AF54" s="1324" t="n">
        <v>1.47963</v>
      </c>
      <c r="AG54" s="1322" t="n">
        <v>1.480295428E8</v>
      </c>
      <c r="AH54" s="1325" t="n">
        <v>0.7412281</v>
      </c>
      <c r="AI54" s="1322" t="n">
        <v>401646.08342</v>
      </c>
      <c r="AJ54" s="1325" t="n">
        <v>0.261553</v>
      </c>
      <c r="AK54" s="1324" t="n">
        <v>150.2766</v>
      </c>
      <c r="AL54" s="1322" t="s">
        <v>264</v>
      </c>
      <c r="AM54" s="1324" t="n">
        <v>29.6462</v>
      </c>
    </row>
    <row r="55" spans="1:39">
      <c r="A55" s="2" t="s">
        <v>1125</v>
      </c>
      <c r="B55" s="25" t="s">
        <v>1141</v>
      </c>
      <c r="C55" s="38">
        <v>0.36319444444444443</v>
      </c>
      <c r="D55" s="38"/>
      <c r="E55" s="1">
        <v>600</v>
      </c>
      <c r="F55" s="16" t="s">
        <v>1291</v>
      </c>
      <c r="G55" s="16">
        <v>1190</v>
      </c>
      <c r="H55" s="16">
        <v>1100</v>
      </c>
      <c r="I55" s="17" t="s">
        <v>1124</v>
      </c>
      <c r="J55" s="16" t="s">
        <v>1043</v>
      </c>
      <c r="K55" s="16">
        <v>4</v>
      </c>
      <c r="L55" s="16">
        <v>180</v>
      </c>
      <c r="M55" s="19">
        <v>5889.9508999999998</v>
      </c>
      <c r="Q55" s="100">
        <v>264.3</v>
      </c>
      <c r="R55" s="100">
        <v>264.56670000000003</v>
      </c>
    </row>
    <row r="56" spans="1:39">
      <c r="A56" s="2" t="s">
        <v>1095</v>
      </c>
      <c r="B56" s="25" t="s">
        <v>1142</v>
      </c>
      <c r="C56" s="38">
        <v>0.37361111111111112</v>
      </c>
      <c r="D56" s="15">
        <v>0</v>
      </c>
      <c r="E56" s="1">
        <v>30</v>
      </c>
      <c r="F56" s="16" t="s">
        <v>1291</v>
      </c>
      <c r="G56" s="16">
        <v>1190</v>
      </c>
      <c r="H56" s="16">
        <v>995</v>
      </c>
      <c r="I56" s="35" t="s">
        <v>306</v>
      </c>
      <c r="J56" s="16" t="s">
        <v>1010</v>
      </c>
      <c r="K56" s="16">
        <v>4</v>
      </c>
      <c r="L56" s="16">
        <v>180</v>
      </c>
      <c r="M56" s="19">
        <v>5891.451</v>
      </c>
      <c r="O56" s="16">
        <v>264.3</v>
      </c>
      <c r="P56" s="16">
        <v>264.60000000000002</v>
      </c>
      <c r="Q56" s="100">
        <v>264.3</v>
      </c>
      <c r="R56" s="100">
        <v>264.56670000000003</v>
      </c>
    </row>
    <row r="57" spans="1:39">
      <c r="A57" s="2" t="s">
        <v>1143</v>
      </c>
      <c r="B57" s="25" t="s">
        <v>973</v>
      </c>
      <c r="C57" s="38">
        <v>0.37777777777777777</v>
      </c>
      <c r="D57" s="38"/>
      <c r="E57" s="1">
        <v>300</v>
      </c>
      <c r="F57" s="16" t="s">
        <v>1291</v>
      </c>
      <c r="G57" s="16">
        <v>1190</v>
      </c>
      <c r="H57" s="16">
        <v>1100</v>
      </c>
      <c r="I57" s="17" t="s">
        <v>1144</v>
      </c>
      <c r="J57" s="16" t="s">
        <v>1043</v>
      </c>
      <c r="K57" s="16">
        <v>4</v>
      </c>
      <c r="L57" s="16">
        <v>180</v>
      </c>
      <c r="M57" s="19">
        <v>5889.9508999999998</v>
      </c>
      <c r="Q57" s="100">
        <v>264.3</v>
      </c>
      <c r="R57" s="100">
        <v>264.56670000000003</v>
      </c>
      <c r="S57" s="1327" t="n">
        <v>115.15192</v>
      </c>
      <c r="T57" s="1327" t="n">
        <v>15.91917</v>
      </c>
      <c r="U57" s="1324" t="n">
        <v>263.9637</v>
      </c>
      <c r="V57" s="1324" t="n">
        <v>40.2199</v>
      </c>
      <c r="W57" s="1326" t="n">
        <v>11.1664979362</v>
      </c>
      <c r="X57" s="1324" t="n">
        <v>1.546</v>
      </c>
      <c r="Y57" s="1324" t="n">
        <v>0.244</v>
      </c>
      <c r="Z57" s="1324" t="n">
        <v>4.04</v>
      </c>
      <c r="AA57" s="1324" t="n">
        <v>93.514</v>
      </c>
      <c r="AB57" s="1323" t="n">
        <v>1782.502</v>
      </c>
      <c r="AC57" s="1324" t="n">
        <v>0.15242</v>
      </c>
      <c r="AD57" s="1324" t="n">
        <v>6.99058</v>
      </c>
      <c r="AE57" s="1324" t="n">
        <v>29.23555</v>
      </c>
      <c r="AF57" s="1324" t="n">
        <v>1.47951</v>
      </c>
      <c r="AG57" s="1322" t="n">
        <v>1.480307414E8</v>
      </c>
      <c r="AH57" s="1325" t="n">
        <v>0.7385182</v>
      </c>
      <c r="AI57" s="1322" t="n">
        <v>402092.83978</v>
      </c>
      <c r="AJ57" s="1325" t="n">
        <v>0.2893588</v>
      </c>
      <c r="AK57" s="1324" t="n">
        <v>150.4183</v>
      </c>
      <c r="AL57" s="1322" t="s">
        <v>264</v>
      </c>
      <c r="AM57" s="1324" t="n">
        <v>29.5047</v>
      </c>
    </row>
    <row r="58" spans="1:39">
      <c r="A58" s="2" t="s">
        <v>1143</v>
      </c>
      <c r="B58" s="25" t="s">
        <v>975</v>
      </c>
      <c r="C58" s="38">
        <v>0.38263888888888892</v>
      </c>
      <c r="D58" s="38"/>
      <c r="E58" s="1">
        <v>300</v>
      </c>
      <c r="F58" s="16" t="s">
        <v>1291</v>
      </c>
      <c r="G58" s="16">
        <v>1190</v>
      </c>
      <c r="H58" s="16">
        <v>1100</v>
      </c>
      <c r="I58" s="17" t="s">
        <v>974</v>
      </c>
      <c r="J58" s="16" t="s">
        <v>1043</v>
      </c>
      <c r="K58" s="16">
        <v>4</v>
      </c>
      <c r="L58" s="16">
        <v>180</v>
      </c>
      <c r="M58" s="19">
        <v>5889.9508999999998</v>
      </c>
      <c r="Q58" s="100">
        <v>264.3</v>
      </c>
      <c r="R58" s="100">
        <v>264.56670000000003</v>
      </c>
      <c r="S58" s="1327" t="n">
        <v>115.19649</v>
      </c>
      <c r="T58" s="1327" t="n">
        <v>15.90355</v>
      </c>
      <c r="U58" s="1324" t="n">
        <v>264.9665</v>
      </c>
      <c r="V58" s="1324" t="n">
        <v>38.7682</v>
      </c>
      <c r="W58" s="1326" t="n">
        <v>11.2834840249</v>
      </c>
      <c r="X58" s="1324" t="n">
        <v>1.594</v>
      </c>
      <c r="Y58" s="1324" t="n">
        <v>0.252</v>
      </c>
      <c r="Z58" s="1324" t="n">
        <v>4.04</v>
      </c>
      <c r="AA58" s="1324" t="n">
        <v>93.53</v>
      </c>
      <c r="AB58" s="1323" t="n">
        <v>1781.957</v>
      </c>
      <c r="AC58" s="1324" t="n">
        <v>0.13356</v>
      </c>
      <c r="AD58" s="1324" t="n">
        <v>6.99885</v>
      </c>
      <c r="AE58" s="1324" t="n">
        <v>29.17654</v>
      </c>
      <c r="AF58" s="1324" t="n">
        <v>1.47948</v>
      </c>
      <c r="AG58" s="1322" t="n">
        <v>1.480310514E8</v>
      </c>
      <c r="AH58" s="1325" t="n">
        <v>0.7378148</v>
      </c>
      <c r="AI58" s="1322" t="n">
        <v>402215.77027</v>
      </c>
      <c r="AJ58" s="1325" t="n">
        <v>0.2959528</v>
      </c>
      <c r="AK58" s="1324" t="n">
        <v>150.4563</v>
      </c>
      <c r="AL58" s="1322" t="s">
        <v>264</v>
      </c>
      <c r="AM58" s="1324" t="n">
        <v>29.4668</v>
      </c>
    </row>
    <row r="59" spans="1:39">
      <c r="A59" s="2" t="s">
        <v>1143</v>
      </c>
      <c r="B59" s="25" t="s">
        <v>976</v>
      </c>
      <c r="C59" s="38">
        <v>0.38750000000000001</v>
      </c>
      <c r="D59" s="38"/>
      <c r="E59" s="1">
        <v>300</v>
      </c>
      <c r="F59" s="16" t="s">
        <v>1291</v>
      </c>
      <c r="G59" s="16">
        <v>1190</v>
      </c>
      <c r="H59" s="16">
        <v>1100</v>
      </c>
      <c r="I59" s="17" t="s">
        <v>977</v>
      </c>
      <c r="J59" s="16" t="s">
        <v>1043</v>
      </c>
      <c r="K59" s="16">
        <v>4</v>
      </c>
      <c r="L59" s="16">
        <v>180</v>
      </c>
      <c r="M59" s="19">
        <v>5889.9508999999998</v>
      </c>
      <c r="Q59" s="100">
        <v>264.3</v>
      </c>
      <c r="R59" s="100">
        <v>264.56670000000003</v>
      </c>
      <c r="S59" s="1327" t="n">
        <v>115.24163</v>
      </c>
      <c r="T59" s="1327" t="n">
        <v>15.88781</v>
      </c>
      <c r="U59" s="1324" t="n">
        <v>265.9438</v>
      </c>
      <c r="V59" s="1324" t="n">
        <v>37.3147</v>
      </c>
      <c r="W59" s="1326" t="n">
        <v>11.4004701135</v>
      </c>
      <c r="X59" s="1324" t="n">
        <v>1.646</v>
      </c>
      <c r="Y59" s="1324" t="n">
        <v>0.26</v>
      </c>
      <c r="Z59" s="1324" t="n">
        <v>4.04</v>
      </c>
      <c r="AA59" s="1324" t="n">
        <v>93.546</v>
      </c>
      <c r="AB59" s="1323" t="n">
        <v>1781.4</v>
      </c>
      <c r="AC59" s="1324" t="n">
        <v>0.11527</v>
      </c>
      <c r="AD59" s="1324" t="n">
        <v>7.00713</v>
      </c>
      <c r="AE59" s="1324" t="n">
        <v>29.11752</v>
      </c>
      <c r="AF59" s="1324" t="n">
        <v>1.47945</v>
      </c>
      <c r="AG59" s="1322" t="n">
        <v>1.480313611E8</v>
      </c>
      <c r="AH59" s="1325" t="n">
        <v>0.7371109</v>
      </c>
      <c r="AI59" s="1322" t="n">
        <v>402341.41498</v>
      </c>
      <c r="AJ59" s="1325" t="n">
        <v>0.3022821</v>
      </c>
      <c r="AK59" s="1324" t="n">
        <v>150.4949</v>
      </c>
      <c r="AL59" s="1322" t="s">
        <v>264</v>
      </c>
      <c r="AM59" s="1324" t="n">
        <v>29.4283</v>
      </c>
    </row>
    <row r="60" spans="1:39">
      <c r="A60" s="2" t="s">
        <v>1040</v>
      </c>
      <c r="B60" s="25" t="s">
        <v>978</v>
      </c>
      <c r="C60" s="38">
        <v>0.39374999999999999</v>
      </c>
      <c r="D60" s="38"/>
      <c r="E60" s="1">
        <v>300</v>
      </c>
      <c r="F60" s="16" t="s">
        <v>1291</v>
      </c>
      <c r="G60" s="16">
        <v>1190</v>
      </c>
      <c r="H60" s="16">
        <v>1100</v>
      </c>
      <c r="I60" s="17" t="s">
        <v>1209</v>
      </c>
      <c r="J60" s="16" t="s">
        <v>1043</v>
      </c>
      <c r="K60" s="16">
        <v>4</v>
      </c>
      <c r="L60" s="16">
        <v>180</v>
      </c>
      <c r="M60" s="19">
        <v>5889.9508999999998</v>
      </c>
      <c r="Q60" s="100">
        <v>264.3</v>
      </c>
      <c r="R60" s="100">
        <v>264.56670000000003</v>
      </c>
      <c r="S60" s="1327" t="n">
        <v>115.30053</v>
      </c>
      <c r="T60" s="1327" t="n">
        <v>15.86741</v>
      </c>
      <c r="U60" s="1324" t="n">
        <v>267.1671</v>
      </c>
      <c r="V60" s="1324" t="n">
        <v>35.4441</v>
      </c>
      <c r="W60" s="1326" t="n">
        <v>11.5508807989</v>
      </c>
      <c r="X60" s="1324" t="n">
        <v>1.72</v>
      </c>
      <c r="Y60" s="1324" t="n">
        <v>0.272</v>
      </c>
      <c r="Z60" s="1324" t="n">
        <v>4.04</v>
      </c>
      <c r="AA60" s="1324" t="n">
        <v>93.568</v>
      </c>
      <c r="AB60" s="1323" t="n">
        <v>1780.669</v>
      </c>
      <c r="AC60" s="1324" t="n">
        <v>0.09261</v>
      </c>
      <c r="AD60" s="1324" t="n">
        <v>7.01778</v>
      </c>
      <c r="AE60" s="1324" t="n">
        <v>29.04164</v>
      </c>
      <c r="AF60" s="1324" t="n">
        <v>1.47941</v>
      </c>
      <c r="AG60" s="1322" t="n">
        <v>1.480317589E8</v>
      </c>
      <c r="AH60" s="1325" t="n">
        <v>0.7362055</v>
      </c>
      <c r="AI60" s="1322" t="n">
        <v>402506.76535</v>
      </c>
      <c r="AJ60" s="1325" t="n">
        <v>0.310022</v>
      </c>
      <c r="AK60" s="1324" t="n">
        <v>150.5453</v>
      </c>
      <c r="AL60" s="1322" t="s">
        <v>264</v>
      </c>
      <c r="AM60" s="1324" t="n">
        <v>29.378</v>
      </c>
    </row>
    <row r="61" spans="1:39">
      <c r="A61" s="2" t="s">
        <v>1040</v>
      </c>
      <c r="B61" s="25" t="s">
        <v>979</v>
      </c>
      <c r="C61" s="38">
        <v>0.40138888888888885</v>
      </c>
      <c r="D61" s="38"/>
      <c r="E61" s="1">
        <v>300</v>
      </c>
      <c r="F61" s="16" t="s">
        <v>1291</v>
      </c>
      <c r="G61" s="16">
        <v>1190</v>
      </c>
      <c r="H61" s="16">
        <v>1100</v>
      </c>
      <c r="I61" s="17" t="s">
        <v>1039</v>
      </c>
      <c r="J61" s="16" t="s">
        <v>1043</v>
      </c>
      <c r="K61" s="16">
        <v>4</v>
      </c>
      <c r="L61" s="16">
        <v>180</v>
      </c>
      <c r="M61" s="19">
        <v>5889.9508999999998</v>
      </c>
      <c r="Q61" s="100">
        <v>264.3</v>
      </c>
      <c r="R61" s="100">
        <v>264.56670000000003</v>
      </c>
      <c r="S61" s="1327" t="n">
        <v>115.37386</v>
      </c>
      <c r="T61" s="1327" t="n">
        <v>15.84225</v>
      </c>
      <c r="U61" s="1324" t="n">
        <v>268.6183</v>
      </c>
      <c r="V61" s="1324" t="n">
        <v>33.1563</v>
      </c>
      <c r="W61" s="1326" t="n">
        <v>11.7347160811</v>
      </c>
      <c r="X61" s="1324" t="n">
        <v>1.823</v>
      </c>
      <c r="Y61" s="1324" t="n">
        <v>0.288</v>
      </c>
      <c r="Z61" s="1324" t="n">
        <v>4.04</v>
      </c>
      <c r="AA61" s="1324" t="n">
        <v>93.595</v>
      </c>
      <c r="AB61" s="1323" t="n">
        <v>1779.751</v>
      </c>
      <c r="AC61" s="1324" t="n">
        <v>0.06626</v>
      </c>
      <c r="AD61" s="1324" t="n">
        <v>7.03077</v>
      </c>
      <c r="AE61" s="1324" t="n">
        <v>28.9489</v>
      </c>
      <c r="AF61" s="1324" t="n">
        <v>1.47936</v>
      </c>
      <c r="AG61" s="1322" t="n">
        <v>1.480322445E8</v>
      </c>
      <c r="AH61" s="1325" t="n">
        <v>0.735098</v>
      </c>
      <c r="AI61" s="1322" t="n">
        <v>402714.34419</v>
      </c>
      <c r="AJ61" s="1325" t="n">
        <v>0.3188593</v>
      </c>
      <c r="AK61" s="1324" t="n">
        <v>150.6082</v>
      </c>
      <c r="AL61" s="1322" t="s">
        <v>264</v>
      </c>
      <c r="AM61" s="1324" t="n">
        <v>29.3152</v>
      </c>
    </row>
    <row r="62" spans="1:39">
      <c r="A62" s="2" t="s">
        <v>967</v>
      </c>
      <c r="B62" s="25" t="s">
        <v>1230</v>
      </c>
      <c r="C62" s="38">
        <v>0.40625</v>
      </c>
      <c r="D62" s="38"/>
      <c r="E62" s="1">
        <v>300</v>
      </c>
      <c r="F62" s="16" t="s">
        <v>1291</v>
      </c>
      <c r="G62" s="16">
        <v>1190</v>
      </c>
      <c r="H62" s="16">
        <v>1100</v>
      </c>
      <c r="I62" s="17" t="s">
        <v>1209</v>
      </c>
      <c r="J62" s="16" t="s">
        <v>1043</v>
      </c>
      <c r="K62" s="16">
        <v>4</v>
      </c>
      <c r="L62" s="16">
        <v>180</v>
      </c>
      <c r="M62" s="19">
        <v>5889.9508999999998</v>
      </c>
      <c r="Q62" s="100">
        <v>264.3</v>
      </c>
      <c r="R62" s="100">
        <v>264.56670000000003</v>
      </c>
      <c r="S62" s="1327" t="n">
        <v>115.42132</v>
      </c>
      <c r="T62" s="1327" t="n">
        <v>15.82611</v>
      </c>
      <c r="U62" s="1324" t="n">
        <v>269.5201</v>
      </c>
      <c r="V62" s="1324" t="n">
        <v>31.7003</v>
      </c>
      <c r="W62" s="1326" t="n">
        <v>11.8517021697</v>
      </c>
      <c r="X62" s="1324" t="n">
        <v>1.897</v>
      </c>
      <c r="Y62" s="1324" t="n">
        <v>0.3</v>
      </c>
      <c r="Z62" s="1324" t="n">
        <v>4.04</v>
      </c>
      <c r="AA62" s="1324" t="n">
        <v>93.612</v>
      </c>
      <c r="AB62" s="1323" t="n">
        <v>1779.154</v>
      </c>
      <c r="AC62" s="1324" t="n">
        <v>0.05027</v>
      </c>
      <c r="AD62" s="1324" t="n">
        <v>7.03901</v>
      </c>
      <c r="AE62" s="1324" t="n">
        <v>28.88988</v>
      </c>
      <c r="AF62" s="1324" t="n">
        <v>1.47933</v>
      </c>
      <c r="AG62" s="1322" t="n">
        <v>1.48032553E8</v>
      </c>
      <c r="AH62" s="1325" t="n">
        <v>0.7343927</v>
      </c>
      <c r="AI62" s="1322" t="n">
        <v>402849.38595</v>
      </c>
      <c r="AJ62" s="1325" t="n">
        <v>0.3241184</v>
      </c>
      <c r="AK62" s="1324" t="n">
        <v>150.649</v>
      </c>
      <c r="AL62" s="1322" t="s">
        <v>264</v>
      </c>
      <c r="AM62" s="1324" t="n">
        <v>29.2744</v>
      </c>
    </row>
    <row r="63" spans="1:39">
      <c r="A63" s="2" t="s">
        <v>967</v>
      </c>
      <c r="B63" s="25" t="s">
        <v>1231</v>
      </c>
      <c r="C63" s="38">
        <v>0.41250000000000003</v>
      </c>
      <c r="D63" s="38"/>
      <c r="E63" s="1">
        <v>300</v>
      </c>
      <c r="F63" s="16" t="s">
        <v>1291</v>
      </c>
      <c r="G63" s="16">
        <v>1190</v>
      </c>
      <c r="H63" s="16">
        <v>1100</v>
      </c>
      <c r="I63" s="17" t="s">
        <v>1039</v>
      </c>
      <c r="J63" s="16" t="s">
        <v>1043</v>
      </c>
      <c r="K63" s="16">
        <v>4</v>
      </c>
      <c r="L63" s="16">
        <v>180</v>
      </c>
      <c r="M63" s="19">
        <v>5889.9508999999998</v>
      </c>
      <c r="Q63" s="100">
        <v>264.3</v>
      </c>
      <c r="R63" s="100">
        <v>264.56670000000003</v>
      </c>
      <c r="S63" s="1327" t="n">
        <v>115.48325</v>
      </c>
      <c r="T63" s="1327" t="n">
        <v>15.80522</v>
      </c>
      <c r="U63" s="1324" t="n">
        <v>270.6584</v>
      </c>
      <c r="V63" s="1324" t="n">
        <v>29.8288</v>
      </c>
      <c r="W63" s="1326" t="n">
        <v>12.002112855</v>
      </c>
      <c r="X63" s="1324" t="n">
        <v>2.003</v>
      </c>
      <c r="Y63" s="1324" t="n">
        <v>0.317</v>
      </c>
      <c r="Z63" s="1324" t="n">
        <v>4.04</v>
      </c>
      <c r="AA63" s="1324" t="n">
        <v>93.635</v>
      </c>
      <c r="AB63" s="1323" t="n">
        <v>1778.374</v>
      </c>
      <c r="AC63" s="1324" t="n">
        <v>0.03063</v>
      </c>
      <c r="AD63" s="1324" t="n">
        <v>7.04957</v>
      </c>
      <c r="AE63" s="1324" t="n">
        <v>28.81401</v>
      </c>
      <c r="AF63" s="1324" t="n">
        <v>1.47929</v>
      </c>
      <c r="AG63" s="1322" t="n">
        <v>1.480329494E8</v>
      </c>
      <c r="AH63" s="1325" t="n">
        <v>0.7334855</v>
      </c>
      <c r="AI63" s="1322" t="n">
        <v>403026.15083</v>
      </c>
      <c r="AJ63" s="1325" t="n">
        <v>0.3304549</v>
      </c>
      <c r="AK63" s="1324" t="n">
        <v>150.7024</v>
      </c>
      <c r="AL63" s="1322" t="s">
        <v>264</v>
      </c>
      <c r="AM63" s="1324" t="n">
        <v>29.2212</v>
      </c>
    </row>
    <row r="64" spans="1:39">
      <c r="A64" s="2" t="s">
        <v>67</v>
      </c>
      <c r="B64" s="25" t="s">
        <v>1232</v>
      </c>
      <c r="C64" s="38">
        <v>0.41875000000000001</v>
      </c>
      <c r="D64" s="38"/>
      <c r="E64" s="1">
        <v>300</v>
      </c>
      <c r="F64" s="16" t="s">
        <v>1291</v>
      </c>
      <c r="G64" s="16">
        <v>1190</v>
      </c>
      <c r="H64" s="16">
        <v>1100</v>
      </c>
      <c r="I64" s="17" t="s">
        <v>1209</v>
      </c>
      <c r="J64" s="16" t="s">
        <v>1043</v>
      </c>
      <c r="K64" s="16">
        <v>4</v>
      </c>
      <c r="L64" s="16">
        <v>180</v>
      </c>
      <c r="M64" s="19">
        <v>5889.9508999999998</v>
      </c>
      <c r="Q64" s="100">
        <v>264.3</v>
      </c>
      <c r="R64" s="100">
        <v>264.56670000000003</v>
      </c>
      <c r="S64" s="1327" t="n">
        <v>115.54623</v>
      </c>
      <c r="T64" s="1327" t="n">
        <v>15.7842</v>
      </c>
      <c r="U64" s="1324" t="n">
        <v>271.7763</v>
      </c>
      <c r="V64" s="1324" t="n">
        <v>27.9584</v>
      </c>
      <c r="W64" s="1326" t="n">
        <v>12.1525235403</v>
      </c>
      <c r="X64" s="1324" t="n">
        <v>2.124</v>
      </c>
      <c r="Y64" s="1324" t="n">
        <v>0.336</v>
      </c>
      <c r="Z64" s="1324" t="n">
        <v>4.04</v>
      </c>
      <c r="AA64" s="1324" t="n">
        <v>93.658</v>
      </c>
      <c r="AB64" s="1323" t="n">
        <v>1777.58</v>
      </c>
      <c r="AC64" s="1324" t="n">
        <v>0.01203</v>
      </c>
      <c r="AD64" s="1324" t="n">
        <v>7.06006</v>
      </c>
      <c r="AE64" s="1324" t="n">
        <v>28.73813</v>
      </c>
      <c r="AF64" s="1324" t="n">
        <v>1.47925</v>
      </c>
      <c r="AG64" s="1322" t="n">
        <v>1.480333452E8</v>
      </c>
      <c r="AH64" s="1325" t="n">
        <v>0.7325776</v>
      </c>
      <c r="AI64" s="1322" t="n">
        <v>403206.2066</v>
      </c>
      <c r="AJ64" s="1325" t="n">
        <v>0.336305</v>
      </c>
      <c r="AK64" s="1324" t="n">
        <v>150.7567</v>
      </c>
      <c r="AL64" s="1322" t="s">
        <v>264</v>
      </c>
      <c r="AM64" s="1324" t="n">
        <v>29.1669</v>
      </c>
    </row>
    <row r="65" spans="1:39">
      <c r="A65" s="2" t="s">
        <v>67</v>
      </c>
      <c r="B65" s="25" t="s">
        <v>1233</v>
      </c>
      <c r="C65" s="38">
        <v>0.4236111111111111</v>
      </c>
      <c r="D65" s="38"/>
      <c r="E65" s="1">
        <v>300</v>
      </c>
      <c r="F65" s="16" t="s">
        <v>1291</v>
      </c>
      <c r="G65" s="16">
        <v>1190</v>
      </c>
      <c r="H65" s="16">
        <v>1100</v>
      </c>
      <c r="I65" s="17" t="s">
        <v>1039</v>
      </c>
      <c r="J65" s="16" t="s">
        <v>1043</v>
      </c>
      <c r="K65" s="16">
        <v>4</v>
      </c>
      <c r="L65" s="16">
        <v>180</v>
      </c>
      <c r="M65" s="19">
        <v>5889.9508999999998</v>
      </c>
      <c r="Q65" s="100">
        <v>264.3</v>
      </c>
      <c r="R65" s="100">
        <v>264.56670000000003</v>
      </c>
      <c r="S65" s="1327" t="n">
        <v>115.59595</v>
      </c>
      <c r="T65" s="1327" t="n">
        <v>15.76776</v>
      </c>
      <c r="U65" s="1324" t="n">
        <v>272.6338</v>
      </c>
      <c r="V65" s="1324" t="n">
        <v>26.5051</v>
      </c>
      <c r="W65" s="1326" t="n">
        <v>12.2695096289</v>
      </c>
      <c r="X65" s="1324" t="n">
        <v>2.23</v>
      </c>
      <c r="Y65" s="1324" t="n">
        <v>0.353</v>
      </c>
      <c r="Z65" s="1324" t="n">
        <v>4.04</v>
      </c>
      <c r="AA65" s="1324" t="n">
        <v>93.676</v>
      </c>
      <c r="AB65" s="1323" t="n">
        <v>1776.953</v>
      </c>
      <c r="AC65" s="1324" t="n">
        <v>359.99829</v>
      </c>
      <c r="AD65" s="1324" t="n">
        <v>7.06817</v>
      </c>
      <c r="AE65" s="1324" t="n">
        <v>28.67911</v>
      </c>
      <c r="AF65" s="1324" t="n">
        <v>1.47922</v>
      </c>
      <c r="AG65" s="1322" t="n">
        <v>1.480336527E8</v>
      </c>
      <c r="AH65" s="1325" t="n">
        <v>0.7318711</v>
      </c>
      <c r="AI65" s="1322" t="n">
        <v>403348.35572</v>
      </c>
      <c r="AJ65" s="1325" t="n">
        <v>0.3405134</v>
      </c>
      <c r="AK65" s="1324" t="n">
        <v>150.7997</v>
      </c>
      <c r="AL65" s="1322" t="s">
        <v>264</v>
      </c>
      <c r="AM65" s="1324" t="n">
        <v>29.124</v>
      </c>
    </row>
    <row r="66" spans="1:39" s="35" customFormat="1">
      <c r="A66" s="25" t="s">
        <v>1104</v>
      </c>
      <c r="B66" s="25" t="s">
        <v>1234</v>
      </c>
      <c r="C66" s="15">
        <v>0.4291666666666667</v>
      </c>
      <c r="D66" s="15"/>
      <c r="E66" s="167">
        <v>30</v>
      </c>
      <c r="F66" s="167" t="s">
        <v>1291</v>
      </c>
      <c r="G66" s="167">
        <v>1190</v>
      </c>
      <c r="H66" s="167">
        <v>1100</v>
      </c>
      <c r="I66" s="17" t="s">
        <v>923</v>
      </c>
      <c r="J66" s="167" t="s">
        <v>1043</v>
      </c>
      <c r="K66" s="167">
        <v>4</v>
      </c>
      <c r="L66" s="167">
        <v>180</v>
      </c>
      <c r="M66" s="19">
        <v>5889.9508999999998</v>
      </c>
      <c r="N66" s="52" t="s">
        <v>989</v>
      </c>
      <c r="O66" s="167"/>
      <c r="P66" s="167"/>
      <c r="Q66" s="100">
        <v>264.3</v>
      </c>
      <c r="R66" s="100">
        <v>264.56670000000003</v>
      </c>
      <c r="S66" s="1327" t="n">
        <v>115.63187</v>
      </c>
      <c r="T66" s="1327" t="n">
        <v>15.75598</v>
      </c>
      <c r="U66" s="1324" t="n">
        <v>273.2409</v>
      </c>
      <c r="V66" s="1324" t="n">
        <v>25.4678</v>
      </c>
      <c r="W66" s="1326" t="n">
        <v>12.3530711207</v>
      </c>
      <c r="X66" s="1324" t="n">
        <v>2.313</v>
      </c>
      <c r="Y66" s="1324" t="n">
        <v>0.366</v>
      </c>
      <c r="Z66" s="1324" t="n">
        <v>4.04</v>
      </c>
      <c r="AA66" s="1324" t="n">
        <v>93.689</v>
      </c>
      <c r="AB66" s="1323" t="n">
        <v>1776.501</v>
      </c>
      <c r="AC66" s="1324" t="n">
        <v>359.98887</v>
      </c>
      <c r="AD66" s="1324" t="n">
        <v>7.07393</v>
      </c>
      <c r="AE66" s="1324" t="n">
        <v>28.63696</v>
      </c>
      <c r="AF66" s="1324" t="n">
        <v>1.4792</v>
      </c>
      <c r="AG66" s="1322" t="n">
        <v>1.480338722E8</v>
      </c>
      <c r="AH66" s="1325" t="n">
        <v>0.7313662</v>
      </c>
      <c r="AI66" s="1322" t="n">
        <v>403450.94161</v>
      </c>
      <c r="AJ66" s="1325" t="n">
        <v>0.3433344</v>
      </c>
      <c r="AK66" s="1324" t="n">
        <v>150.8308</v>
      </c>
      <c r="AL66" s="1322" t="s">
        <v>264</v>
      </c>
      <c r="AM66" s="1324" t="n">
        <v>29.093</v>
      </c>
    </row>
    <row r="67" spans="1:39">
      <c r="A67" s="2" t="s">
        <v>1125</v>
      </c>
      <c r="B67" s="25" t="s">
        <v>1235</v>
      </c>
      <c r="C67" s="38">
        <v>0.43055555555555558</v>
      </c>
      <c r="D67" s="38"/>
      <c r="E67" s="1">
        <v>600</v>
      </c>
      <c r="F67" s="16" t="s">
        <v>1291</v>
      </c>
      <c r="G67" s="16">
        <v>1190</v>
      </c>
      <c r="H67" s="16">
        <v>1100</v>
      </c>
      <c r="I67" s="17" t="s">
        <v>1124</v>
      </c>
      <c r="J67" s="16" t="s">
        <v>1043</v>
      </c>
      <c r="K67" s="16">
        <v>4</v>
      </c>
      <c r="L67" s="16">
        <v>180</v>
      </c>
      <c r="M67" s="19">
        <v>5889.9508999999998</v>
      </c>
      <c r="Q67" s="100">
        <v>264.3</v>
      </c>
      <c r="R67" s="100">
        <v>264.56670000000003</v>
      </c>
    </row>
    <row r="68" spans="1:39">
      <c r="A68" s="2" t="s">
        <v>1095</v>
      </c>
      <c r="B68" s="25" t="s">
        <v>1236</v>
      </c>
      <c r="C68" s="38">
        <v>0.44166666666666665</v>
      </c>
      <c r="D68" s="15">
        <v>0</v>
      </c>
      <c r="E68" s="1">
        <v>30</v>
      </c>
      <c r="F68" s="16" t="s">
        <v>1291</v>
      </c>
      <c r="G68" s="16">
        <v>1190</v>
      </c>
      <c r="H68" s="16">
        <v>995</v>
      </c>
      <c r="I68" s="35" t="s">
        <v>306</v>
      </c>
      <c r="J68" s="16" t="s">
        <v>1010</v>
      </c>
      <c r="K68" s="16">
        <v>4</v>
      </c>
      <c r="L68" s="16">
        <v>180</v>
      </c>
      <c r="M68" s="19">
        <v>5891.451</v>
      </c>
      <c r="O68" s="16">
        <v>264.3</v>
      </c>
      <c r="P68" s="16">
        <v>264.60000000000002</v>
      </c>
      <c r="Q68" s="100">
        <v>264.3</v>
      </c>
      <c r="R68" s="100">
        <v>264.56670000000003</v>
      </c>
    </row>
    <row r="69" spans="1:39">
      <c r="A69" s="2" t="s">
        <v>1095</v>
      </c>
      <c r="B69" s="25" t="s">
        <v>1155</v>
      </c>
      <c r="C69" s="38">
        <v>0.44375000000000003</v>
      </c>
      <c r="D69" s="15">
        <v>0</v>
      </c>
      <c r="E69" s="1">
        <v>30</v>
      </c>
      <c r="F69" s="16" t="s">
        <v>1291</v>
      </c>
      <c r="G69" s="16">
        <v>1070</v>
      </c>
      <c r="H69" s="16">
        <v>875</v>
      </c>
      <c r="I69" s="35" t="s">
        <v>412</v>
      </c>
      <c r="J69" s="16" t="s">
        <v>1010</v>
      </c>
      <c r="K69" s="16">
        <v>4</v>
      </c>
      <c r="L69" s="16">
        <v>180</v>
      </c>
      <c r="M69" s="19">
        <v>5891.451</v>
      </c>
      <c r="O69" s="19">
        <v>264.39999999999998</v>
      </c>
      <c r="P69" s="19">
        <v>264.60000000000002</v>
      </c>
      <c r="Q69" s="100">
        <v>264.3</v>
      </c>
      <c r="R69" s="100">
        <v>264.56670000000003</v>
      </c>
    </row>
    <row r="70" spans="1:39" s="167" customFormat="1" ht="48">
      <c r="A70" s="52" t="s">
        <v>1011</v>
      </c>
      <c r="B70" s="85" t="s">
        <v>1156</v>
      </c>
      <c r="C70" s="15">
        <v>0.45833333333333331</v>
      </c>
      <c r="D70" s="15">
        <v>0</v>
      </c>
      <c r="E70" s="167">
        <v>10</v>
      </c>
      <c r="F70" s="167" t="s">
        <v>1291</v>
      </c>
      <c r="G70" s="167">
        <v>1190</v>
      </c>
      <c r="H70" s="167">
        <v>1100</v>
      </c>
      <c r="I70" s="52" t="s">
        <v>968</v>
      </c>
      <c r="J70" s="167" t="s">
        <v>1010</v>
      </c>
      <c r="K70" s="167">
        <v>4</v>
      </c>
      <c r="L70" s="167">
        <v>180</v>
      </c>
      <c r="M70" s="19">
        <v>5889.9508999999998</v>
      </c>
      <c r="N70" s="52" t="s">
        <v>1157</v>
      </c>
      <c r="O70" s="167">
        <v>264.2</v>
      </c>
      <c r="P70" s="167">
        <v>264.39999999999998</v>
      </c>
      <c r="Q70" s="100">
        <v>264.3</v>
      </c>
      <c r="R70" s="100">
        <v>264.56670000000003</v>
      </c>
    </row>
    <row r="71" spans="1:39">
      <c r="A71" s="5"/>
      <c r="B71" s="20"/>
      <c r="C71" s="21"/>
      <c r="D71" s="22"/>
      <c r="E71" s="22"/>
      <c r="F71" s="22"/>
      <c r="G71" s="22"/>
      <c r="H71" s="22"/>
      <c r="I71" s="2"/>
      <c r="J71" s="1"/>
      <c r="K71" s="1"/>
      <c r="L71" s="1"/>
      <c r="M71" s="39"/>
    </row>
    <row r="73" spans="1:39">
      <c r="A73" s="3"/>
      <c r="B73" s="3" t="s">
        <v>1012</v>
      </c>
      <c r="C73" s="147" t="s">
        <v>1013</v>
      </c>
      <c r="D73" s="84">
        <v>5888.5839999999998</v>
      </c>
      <c r="E73" s="149"/>
      <c r="F73" s="84" t="s">
        <v>1014</v>
      </c>
      <c r="G73" s="84" t="s">
        <v>1015</v>
      </c>
      <c r="H73" s="84" t="s">
        <v>1016</v>
      </c>
      <c r="I73" s="22" t="s">
        <v>1018</v>
      </c>
      <c r="J73" s="84" t="s">
        <v>1019</v>
      </c>
      <c r="K73" s="84" t="s">
        <v>1020</v>
      </c>
      <c r="L73" s="167"/>
    </row>
    <row r="74" spans="1:39">
      <c r="A74" s="2"/>
      <c r="B74" s="2"/>
      <c r="C74" s="147" t="s">
        <v>1017</v>
      </c>
      <c r="D74" s="84">
        <v>5889.9508999999998</v>
      </c>
      <c r="E74" s="149"/>
      <c r="F74" s="84" t="s">
        <v>874</v>
      </c>
      <c r="G74" s="84" t="s">
        <v>875</v>
      </c>
      <c r="H74" s="84" t="s">
        <v>876</v>
      </c>
      <c r="I74" s="22" t="s">
        <v>1203</v>
      </c>
      <c r="J74" s="84" t="s">
        <v>1204</v>
      </c>
      <c r="K74" s="84" t="s">
        <v>700</v>
      </c>
      <c r="L74" s="167"/>
    </row>
    <row r="75" spans="1:39">
      <c r="A75" s="2"/>
      <c r="B75" s="2"/>
      <c r="C75" s="147" t="s">
        <v>701</v>
      </c>
      <c r="D75" s="84">
        <v>5891.451</v>
      </c>
      <c r="E75" s="149"/>
      <c r="F75" s="84" t="s">
        <v>702</v>
      </c>
      <c r="G75" s="84" t="s">
        <v>703</v>
      </c>
      <c r="H75" s="84" t="s">
        <v>704</v>
      </c>
      <c r="I75" s="22" t="s">
        <v>384</v>
      </c>
      <c r="J75" s="84" t="s">
        <v>695</v>
      </c>
      <c r="K75" s="84" t="s">
        <v>478</v>
      </c>
      <c r="L75" s="167"/>
    </row>
    <row r="76" spans="1:39">
      <c r="A76" s="2"/>
      <c r="B76" s="2"/>
      <c r="C76" s="147" t="s">
        <v>696</v>
      </c>
      <c r="D76" s="155">
        <v>7647.38</v>
      </c>
      <c r="E76" s="149"/>
      <c r="F76" s="84" t="s">
        <v>1188</v>
      </c>
      <c r="G76" s="84" t="s">
        <v>1201</v>
      </c>
      <c r="H76" s="84" t="s">
        <v>1202</v>
      </c>
      <c r="I76" s="22" t="s">
        <v>697</v>
      </c>
      <c r="J76" s="84" t="s">
        <v>698</v>
      </c>
      <c r="K76" s="84" t="s">
        <v>699</v>
      </c>
      <c r="L76" s="167"/>
    </row>
    <row r="77" spans="1:39">
      <c r="A77" s="2"/>
      <c r="B77" s="2"/>
      <c r="C77" s="147" t="s">
        <v>538</v>
      </c>
      <c r="D77" s="84">
        <v>7698.9647000000004</v>
      </c>
      <c r="E77" s="149"/>
      <c r="F77" s="84" t="s">
        <v>539</v>
      </c>
      <c r="G77" s="84" t="s">
        <v>540</v>
      </c>
      <c r="H77" s="84" t="s">
        <v>541</v>
      </c>
      <c r="I77" s="22" t="s">
        <v>542</v>
      </c>
      <c r="J77" s="84" t="s">
        <v>543</v>
      </c>
      <c r="K77" s="84" t="s">
        <v>544</v>
      </c>
      <c r="L77" s="167"/>
    </row>
    <row r="78" spans="1:39">
      <c r="A78" s="2"/>
      <c r="B78" s="2"/>
      <c r="C78" s="147"/>
      <c r="D78" s="84"/>
      <c r="E78" s="149"/>
      <c r="F78" s="84"/>
      <c r="G78" s="167"/>
      <c r="H78" s="167"/>
      <c r="J78" s="167"/>
      <c r="K78" s="167"/>
      <c r="L78" s="167"/>
    </row>
    <row r="79" spans="1:39">
      <c r="A79" s="2"/>
      <c r="B79" s="2"/>
      <c r="C79" s="147" t="s">
        <v>1211</v>
      </c>
      <c r="D79" s="631" t="s">
        <v>1206</v>
      </c>
      <c r="E79" s="631"/>
      <c r="F79" s="84" t="s">
        <v>545</v>
      </c>
      <c r="G79" s="167"/>
      <c r="H79" s="167"/>
      <c r="I79" s="162" t="s">
        <v>1195</v>
      </c>
      <c r="J79" s="623" t="s">
        <v>1196</v>
      </c>
      <c r="K79" s="623"/>
      <c r="L79" s="148" t="s">
        <v>1197</v>
      </c>
    </row>
    <row r="80" spans="1:39">
      <c r="A80" s="2"/>
      <c r="B80" s="2"/>
      <c r="C80" s="147" t="s">
        <v>1212</v>
      </c>
      <c r="D80" s="631" t="s">
        <v>1207</v>
      </c>
      <c r="E80" s="631"/>
      <c r="F80" s="19"/>
      <c r="G80" s="167"/>
      <c r="H80" s="167"/>
      <c r="J80" s="623" t="s">
        <v>479</v>
      </c>
      <c r="K80" s="623"/>
      <c r="L80" s="148" t="s">
        <v>1199</v>
      </c>
    </row>
    <row r="81" spans="1:12">
      <c r="A81" s="2"/>
      <c r="B81" s="2"/>
      <c r="C81" s="147" t="s">
        <v>1213</v>
      </c>
      <c r="D81" s="631" t="s">
        <v>1208</v>
      </c>
      <c r="E81" s="631"/>
      <c r="F81" s="19"/>
      <c r="G81" s="167"/>
      <c r="H81" s="167"/>
      <c r="J81" s="167"/>
      <c r="K81" s="167"/>
      <c r="L81" s="167"/>
    </row>
    <row r="82" spans="1:12">
      <c r="A82" s="2"/>
      <c r="B82" s="2"/>
      <c r="C82" s="147" t="s">
        <v>1214</v>
      </c>
      <c r="D82" s="631" t="s">
        <v>1194</v>
      </c>
      <c r="E82" s="631"/>
      <c r="F82" s="19"/>
      <c r="G82" s="167"/>
      <c r="H82" s="167"/>
      <c r="I82" s="167"/>
      <c r="J82" s="167"/>
      <c r="K82" s="167"/>
      <c r="L82" s="167"/>
    </row>
    <row r="83" spans="1:12">
      <c r="A83" s="2"/>
      <c r="B83" s="2"/>
      <c r="C83" s="85"/>
      <c r="D83" s="167"/>
      <c r="E83" s="15"/>
      <c r="F83" s="19"/>
      <c r="G83" s="167"/>
      <c r="H83" s="167"/>
      <c r="I83" s="167"/>
      <c r="J83" s="167"/>
      <c r="K83" s="167"/>
      <c r="L83" s="167"/>
    </row>
    <row r="84" spans="1:12">
      <c r="A84" s="2"/>
      <c r="B84" s="2"/>
      <c r="C84" s="28" t="s">
        <v>859</v>
      </c>
      <c r="D84" s="165">
        <v>1</v>
      </c>
      <c r="E84" s="632" t="s">
        <v>1286</v>
      </c>
      <c r="F84" s="632"/>
      <c r="G84" s="632"/>
      <c r="H84" s="167"/>
      <c r="I84" s="167"/>
      <c r="J84" s="167"/>
      <c r="K84" s="167"/>
      <c r="L84" s="167"/>
    </row>
    <row r="85" spans="1:12">
      <c r="A85" s="2"/>
      <c r="B85" s="2"/>
      <c r="C85" s="19"/>
      <c r="D85" s="28"/>
      <c r="E85" s="633" t="s">
        <v>925</v>
      </c>
      <c r="F85" s="634"/>
      <c r="G85" s="634"/>
      <c r="H85" s="167"/>
      <c r="I85" s="167"/>
      <c r="J85" s="167"/>
      <c r="K85" s="167"/>
      <c r="L85" s="167"/>
    </row>
    <row r="86" spans="1:12">
      <c r="A86" s="2"/>
      <c r="B86" s="2"/>
      <c r="C86" s="85"/>
      <c r="D86" s="28">
        <v>2</v>
      </c>
      <c r="E86" s="632" t="s">
        <v>926</v>
      </c>
      <c r="F86" s="632"/>
      <c r="G86" s="632"/>
      <c r="H86" s="167"/>
      <c r="I86" s="167"/>
      <c r="J86" s="167"/>
      <c r="K86" s="167"/>
      <c r="L86" s="167"/>
    </row>
    <row r="87" spans="1:12">
      <c r="A87" s="2"/>
      <c r="B87" s="2"/>
      <c r="C87" s="85"/>
      <c r="D87" s="28"/>
      <c r="E87" s="633" t="s">
        <v>927</v>
      </c>
      <c r="F87" s="634"/>
      <c r="G87" s="634"/>
      <c r="H87" s="167"/>
      <c r="I87" s="167"/>
      <c r="J87" s="167"/>
      <c r="K87" s="167"/>
      <c r="L87" s="167"/>
    </row>
    <row r="88" spans="1:12">
      <c r="A88" s="2"/>
      <c r="B88" s="2"/>
      <c r="C88" s="167"/>
      <c r="D88" s="165">
        <v>3</v>
      </c>
      <c r="E88" s="623" t="s">
        <v>928</v>
      </c>
      <c r="F88" s="623"/>
      <c r="G88" s="623"/>
      <c r="H88" s="167"/>
      <c r="I88" s="167"/>
      <c r="J88" s="167"/>
      <c r="K88" s="167"/>
      <c r="L88" s="167"/>
    </row>
    <row r="89" spans="1:12">
      <c r="A89" s="2"/>
      <c r="B89" s="2"/>
      <c r="C89" s="167"/>
      <c r="D89" s="165"/>
      <c r="E89" s="629" t="s">
        <v>929</v>
      </c>
      <c r="F89" s="629"/>
      <c r="G89" s="629"/>
      <c r="H89" s="167"/>
      <c r="I89" s="167"/>
      <c r="J89" s="167"/>
      <c r="K89" s="167"/>
      <c r="L89" s="167"/>
    </row>
    <row r="90" spans="1:12">
      <c r="A90" s="2"/>
      <c r="B90" s="2"/>
      <c r="C90" s="167"/>
      <c r="D90" s="165">
        <v>4</v>
      </c>
      <c r="E90" s="623" t="s">
        <v>1289</v>
      </c>
      <c r="F90" s="623"/>
      <c r="G90" s="623"/>
      <c r="H90" s="167"/>
      <c r="I90" s="167"/>
      <c r="J90" s="167"/>
      <c r="K90" s="167"/>
      <c r="L90" s="167"/>
    </row>
    <row r="91" spans="1:12">
      <c r="A91" s="2"/>
      <c r="B91" s="2"/>
      <c r="C91" s="167"/>
      <c r="D91" s="167"/>
      <c r="E91" s="629" t="s">
        <v>1290</v>
      </c>
      <c r="F91" s="629"/>
      <c r="G91" s="629"/>
      <c r="H91" s="167"/>
      <c r="I91" s="167"/>
      <c r="J91" s="167"/>
      <c r="K91" s="167"/>
      <c r="L91" s="167"/>
    </row>
    <row r="92" spans="1:12">
      <c r="A92" s="2"/>
      <c r="B92"/>
      <c r="D92" s="615"/>
      <c r="E92" s="615"/>
      <c r="F92" s="615"/>
    </row>
    <row r="93" spans="1:12">
      <c r="A93" s="2"/>
      <c r="B93"/>
      <c r="C93" s="1"/>
      <c r="D93" s="38"/>
      <c r="E93" s="1"/>
      <c r="F93" s="1"/>
    </row>
  </sheetData>
  <mergeCells count="33">
    <mergeCell ref="AC12:AD12"/>
    <mergeCell ref="AE12:AF12"/>
    <mergeCell ref="K3:N3"/>
    <mergeCell ref="K4:P4"/>
    <mergeCell ref="K5:P5"/>
    <mergeCell ref="D92:F92"/>
    <mergeCell ref="E86:G86"/>
    <mergeCell ref="E87:G87"/>
    <mergeCell ref="E88:G88"/>
    <mergeCell ref="E89:G89"/>
    <mergeCell ref="E90:G90"/>
    <mergeCell ref="E91:G91"/>
    <mergeCell ref="F7:I7"/>
    <mergeCell ref="F8:I8"/>
    <mergeCell ref="F6:I6"/>
    <mergeCell ref="F9:I9"/>
    <mergeCell ref="O12:P12"/>
    <mergeCell ref="A1:H1"/>
    <mergeCell ref="A3:E3"/>
    <mergeCell ref="F3:I3"/>
    <mergeCell ref="F4:I4"/>
    <mergeCell ref="A5:E5"/>
    <mergeCell ref="F5:I5"/>
    <mergeCell ref="D82:E82"/>
    <mergeCell ref="E84:G84"/>
    <mergeCell ref="E85:G85"/>
    <mergeCell ref="Q12:R12"/>
    <mergeCell ref="G12:H12"/>
    <mergeCell ref="D79:E79"/>
    <mergeCell ref="J79:K79"/>
    <mergeCell ref="D80:E80"/>
    <mergeCell ref="J80:K80"/>
    <mergeCell ref="D81:E81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31"/>
  <sheetViews>
    <sheetView topLeftCell="A38" workbookViewId="0">
      <selection activeCell="C38" sqref="A1:P1048576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1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.75" customHeight="1">
      <c r="A1" s="636" t="s">
        <v>1138</v>
      </c>
      <c r="B1" s="636"/>
      <c r="C1" s="636"/>
      <c r="D1" s="636"/>
      <c r="E1" s="636"/>
      <c r="F1" s="636"/>
      <c r="G1" s="636"/>
      <c r="H1" s="636"/>
      <c r="I1" s="40"/>
      <c r="J1" s="49"/>
      <c r="K1" s="49"/>
      <c r="L1" s="49"/>
      <c r="M1" s="49"/>
      <c r="N1" s="77"/>
    </row>
    <row r="2" spans="1:39">
      <c r="A2" s="67"/>
      <c r="B2" s="6"/>
      <c r="C2" s="6"/>
      <c r="D2" s="43"/>
      <c r="E2" s="6"/>
      <c r="F2" s="6"/>
      <c r="G2" s="6"/>
      <c r="H2" s="6"/>
      <c r="I2" s="40"/>
      <c r="J2" s="49"/>
      <c r="K2" s="49"/>
      <c r="L2" s="49"/>
      <c r="M2" s="49"/>
      <c r="N2" s="77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78"/>
      <c r="K3" s="626" t="s">
        <v>488</v>
      </c>
      <c r="L3" s="626"/>
      <c r="M3" s="626"/>
      <c r="N3" s="626"/>
      <c r="O3" s="167"/>
      <c r="P3" s="167"/>
    </row>
    <row r="4" spans="1:39">
      <c r="A4" s="3" t="s">
        <v>365</v>
      </c>
      <c r="B4" s="3"/>
      <c r="C4" s="6"/>
      <c r="D4" s="43"/>
      <c r="E4" s="6"/>
      <c r="F4" s="621" t="s">
        <v>1084</v>
      </c>
      <c r="G4" s="621"/>
      <c r="H4" s="621"/>
      <c r="I4" s="621"/>
      <c r="J4" s="49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1265</v>
      </c>
      <c r="G5" s="621"/>
      <c r="H5" s="621"/>
      <c r="I5" s="621"/>
      <c r="J5" s="78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4" t="s">
        <v>366</v>
      </c>
      <c r="G6" s="624"/>
      <c r="H6" s="624"/>
      <c r="I6" s="624"/>
      <c r="J6" s="78"/>
      <c r="K6" s="49"/>
      <c r="L6" s="49"/>
      <c r="M6" s="49"/>
      <c r="N6" s="77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995</v>
      </c>
      <c r="G7" s="624"/>
      <c r="H7" s="624"/>
      <c r="I7" s="624"/>
      <c r="J7" s="78"/>
      <c r="K7" s="49"/>
      <c r="L7" s="49"/>
      <c r="M7" s="49"/>
      <c r="N7" s="77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7"/>
      <c r="L8" s="7"/>
      <c r="M8" s="49"/>
      <c r="N8" s="101"/>
      <c r="O8"/>
      <c r="P8"/>
      <c r="Q8"/>
      <c r="R8"/>
    </row>
    <row r="9" spans="1:39" ht="12.75" customHeight="1">
      <c r="A9"/>
      <c r="B9"/>
      <c r="E9" s="8"/>
      <c r="F9" s="621" t="s">
        <v>1086</v>
      </c>
      <c r="G9" s="621"/>
      <c r="H9" s="621"/>
      <c r="I9" s="621"/>
      <c r="J9" s="7"/>
      <c r="K9" s="7"/>
      <c r="L9" s="7"/>
      <c r="M9" s="49"/>
      <c r="N9" s="77"/>
    </row>
    <row r="10" spans="1:39" ht="12.75" customHeight="1">
      <c r="A10" s="67"/>
      <c r="B10" s="67"/>
      <c r="C10" s="170"/>
      <c r="D10" s="43"/>
      <c r="E10" s="8"/>
      <c r="F10" s="162"/>
      <c r="G10" s="162"/>
      <c r="H10" s="162"/>
      <c r="I10" s="162"/>
      <c r="J10" s="7"/>
      <c r="K10" s="7"/>
      <c r="L10" s="7"/>
      <c r="M10" s="49"/>
      <c r="N10" s="77"/>
    </row>
    <row r="11" spans="1:39">
      <c r="A11" s="3"/>
      <c r="B11" s="3"/>
      <c r="C11" s="6"/>
      <c r="D11" s="43"/>
      <c r="E11" s="8"/>
      <c r="F11" s="8"/>
      <c r="G11" s="8"/>
      <c r="H11" s="8"/>
      <c r="I11" s="44"/>
      <c r="J11" s="27"/>
      <c r="K11" s="27"/>
      <c r="L11" s="27"/>
      <c r="M11" s="49"/>
      <c r="N11" s="77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0" t="s">
        <v>990</v>
      </c>
      <c r="B14" s="31" t="s">
        <v>1092</v>
      </c>
      <c r="C14" s="32">
        <v>7.9861111111111105E-2</v>
      </c>
      <c r="D14" s="79">
        <v>0</v>
      </c>
      <c r="E14" s="33">
        <v>10</v>
      </c>
      <c r="F14" s="19" t="s">
        <v>1291</v>
      </c>
      <c r="G14" s="33">
        <v>1190</v>
      </c>
      <c r="H14" s="33">
        <v>1099</v>
      </c>
      <c r="I14" s="77" t="s">
        <v>1091</v>
      </c>
      <c r="J14" s="33" t="s">
        <v>1010</v>
      </c>
      <c r="K14" s="33">
        <v>4</v>
      </c>
      <c r="L14" s="19">
        <v>180</v>
      </c>
      <c r="M14" s="19">
        <v>5889.9508999999998</v>
      </c>
      <c r="N14" s="81" t="s">
        <v>1004</v>
      </c>
      <c r="O14" s="103">
        <v>264.39999999999998</v>
      </c>
      <c r="P14" s="103">
        <v>264.2</v>
      </c>
      <c r="Q14" s="101">
        <f>AVERAGE(O14:O16)</f>
        <v>264.39999999999998</v>
      </c>
      <c r="R14" s="101">
        <f>AVERAGE(P14:P16)</f>
        <v>264.43333333333334</v>
      </c>
    </row>
    <row r="15" spans="1:39">
      <c r="A15" s="50" t="s">
        <v>1095</v>
      </c>
      <c r="B15" s="77" t="s">
        <v>991</v>
      </c>
      <c r="C15" s="79">
        <v>9.3055555555555558E-2</v>
      </c>
      <c r="D15" s="79">
        <v>0</v>
      </c>
      <c r="E15" s="19">
        <v>30</v>
      </c>
      <c r="F15" s="19" t="s">
        <v>1291</v>
      </c>
      <c r="G15" s="19">
        <v>1190</v>
      </c>
      <c r="H15" s="19">
        <v>994</v>
      </c>
      <c r="I15" s="35" t="s">
        <v>306</v>
      </c>
      <c r="J15" s="33" t="s">
        <v>1010</v>
      </c>
      <c r="K15" s="33">
        <v>4</v>
      </c>
      <c r="L15" s="19">
        <v>180</v>
      </c>
      <c r="M15" s="19">
        <v>5891.451</v>
      </c>
      <c r="N15" s="17"/>
      <c r="O15" s="101">
        <v>264.39999999999998</v>
      </c>
      <c r="P15" s="101">
        <v>264.5</v>
      </c>
      <c r="Q15" s="101">
        <v>264.39999999999998</v>
      </c>
      <c r="R15" s="101">
        <v>264.43329999999997</v>
      </c>
    </row>
    <row r="16" spans="1:39">
      <c r="A16" s="82" t="s">
        <v>1095</v>
      </c>
      <c r="B16" s="25" t="s">
        <v>1096</v>
      </c>
      <c r="C16" s="15">
        <v>9.8611111111111108E-2</v>
      </c>
      <c r="D16" s="79">
        <v>0</v>
      </c>
      <c r="E16" s="19">
        <v>30</v>
      </c>
      <c r="F16" s="19" t="s">
        <v>1291</v>
      </c>
      <c r="G16" s="16">
        <v>1070</v>
      </c>
      <c r="H16" s="16">
        <v>874</v>
      </c>
      <c r="I16" s="35" t="s">
        <v>412</v>
      </c>
      <c r="J16" s="33" t="s">
        <v>1010</v>
      </c>
      <c r="K16" s="33">
        <v>4</v>
      </c>
      <c r="L16" s="19">
        <v>180</v>
      </c>
      <c r="M16" s="19">
        <v>5891.451</v>
      </c>
      <c r="N16" s="57"/>
      <c r="O16" s="101">
        <v>264.39999999999998</v>
      </c>
      <c r="P16" s="101">
        <v>264.60000000000002</v>
      </c>
      <c r="Q16" s="101">
        <v>264.39999999999998</v>
      </c>
      <c r="R16" s="101">
        <v>264.43329999999997</v>
      </c>
    </row>
    <row r="17" spans="1:39">
      <c r="A17" s="25" t="s">
        <v>1095</v>
      </c>
      <c r="B17" s="25" t="s">
        <v>1097</v>
      </c>
      <c r="C17" s="15">
        <v>0.1125</v>
      </c>
      <c r="D17" s="79">
        <v>0</v>
      </c>
      <c r="E17" s="19">
        <v>30</v>
      </c>
      <c r="F17" s="16" t="s">
        <v>1292</v>
      </c>
      <c r="G17" s="16">
        <v>880</v>
      </c>
      <c r="H17" s="16">
        <v>862</v>
      </c>
      <c r="I17" s="35" t="s">
        <v>306</v>
      </c>
      <c r="J17" s="33" t="s">
        <v>1010</v>
      </c>
      <c r="K17" s="33">
        <v>4</v>
      </c>
      <c r="L17" s="19">
        <v>180</v>
      </c>
      <c r="M17" s="80">
        <v>7647.38</v>
      </c>
      <c r="N17" s="57" t="s">
        <v>993</v>
      </c>
      <c r="O17" s="101">
        <v>264.8</v>
      </c>
      <c r="P17" s="101">
        <v>263.2</v>
      </c>
      <c r="Q17" s="101">
        <f>AVERAGE(O17,O24)</f>
        <v>264.75</v>
      </c>
      <c r="R17" s="101">
        <f>AVERAGE(P17,P24)</f>
        <v>263.29999999999995</v>
      </c>
    </row>
    <row r="18" spans="1:39">
      <c r="A18" s="25" t="s">
        <v>1104</v>
      </c>
      <c r="B18" s="25" t="s">
        <v>994</v>
      </c>
      <c r="C18" s="15">
        <v>0.12847222222222224</v>
      </c>
      <c r="D18" s="15"/>
      <c r="E18" s="19">
        <v>30</v>
      </c>
      <c r="F18" s="16" t="s">
        <v>1293</v>
      </c>
      <c r="G18" s="16">
        <v>870</v>
      </c>
      <c r="H18" s="16">
        <v>778</v>
      </c>
      <c r="I18" s="25" t="s">
        <v>923</v>
      </c>
      <c r="J18" s="16" t="s">
        <v>1043</v>
      </c>
      <c r="K18" s="33">
        <v>4</v>
      </c>
      <c r="L18" s="16">
        <v>120</v>
      </c>
      <c r="M18" s="19">
        <v>7698.9647000000004</v>
      </c>
      <c r="N18" s="52"/>
      <c r="Q18" s="101">
        <v>264.8</v>
      </c>
      <c r="R18" s="101">
        <v>263.3</v>
      </c>
      <c r="S18" s="1337" t="n">
        <v>125.3605</v>
      </c>
      <c r="T18" s="1337" t="n">
        <v>14.10991</v>
      </c>
      <c r="U18" s="1334" t="n">
        <v>100.9092</v>
      </c>
      <c r="V18" s="1334" t="n">
        <v>42.93</v>
      </c>
      <c r="W18" s="1336" t="n">
        <v>5.1823554428</v>
      </c>
      <c r="X18" s="1334" t="n">
        <v>1.466</v>
      </c>
      <c r="Y18" s="1334" t="n">
        <v>0.232</v>
      </c>
      <c r="Z18" s="1334" t="n">
        <v>3.84</v>
      </c>
      <c r="AA18" s="1334" t="n">
        <v>96.86</v>
      </c>
      <c r="AB18" s="1333" t="n">
        <v>1784.937</v>
      </c>
      <c r="AC18" s="1334" t="n">
        <v>0.38119</v>
      </c>
      <c r="AD18" s="1334" t="n">
        <v>6.79213</v>
      </c>
      <c r="AE18" s="1334" t="n">
        <v>20.14758</v>
      </c>
      <c r="AF18" s="1334" t="n">
        <v>1.4739</v>
      </c>
      <c r="AG18" s="1332" t="n">
        <v>1.480749175E8</v>
      </c>
      <c r="AH18" s="1335" t="n">
        <v>0.6261812</v>
      </c>
      <c r="AI18" s="1332" t="n">
        <v>401544.32321</v>
      </c>
      <c r="AJ18" s="1335" t="n">
        <v>-0.2816105</v>
      </c>
      <c r="AK18" s="1334" t="n">
        <v>159.5385</v>
      </c>
      <c r="AL18" s="1332" t="s">
        <v>264</v>
      </c>
      <c r="AM18" s="1334" t="n">
        <v>20.407</v>
      </c>
    </row>
    <row r="19" spans="1:39">
      <c r="A19" s="25" t="s">
        <v>967</v>
      </c>
      <c r="B19" s="25" t="s">
        <v>996</v>
      </c>
      <c r="C19" s="15">
        <v>0.13055555555555556</v>
      </c>
      <c r="D19" s="15"/>
      <c r="E19" s="19">
        <v>300</v>
      </c>
      <c r="F19" s="16" t="s">
        <v>1293</v>
      </c>
      <c r="G19" s="16">
        <v>870</v>
      </c>
      <c r="H19" s="16">
        <v>778</v>
      </c>
      <c r="I19" s="52" t="s">
        <v>1209</v>
      </c>
      <c r="J19" s="16" t="s">
        <v>1043</v>
      </c>
      <c r="K19" s="33">
        <v>4</v>
      </c>
      <c r="L19" s="16">
        <v>120</v>
      </c>
      <c r="M19" s="19">
        <v>7698.9647000000004</v>
      </c>
      <c r="N19" s="52"/>
      <c r="Q19" s="101">
        <v>264.8</v>
      </c>
      <c r="R19" s="101">
        <v>263.3</v>
      </c>
      <c r="S19" s="1337" t="n">
        <v>125.3964</v>
      </c>
      <c r="T19" s="1337" t="n">
        <v>14.10223</v>
      </c>
      <c r="U19" s="1334" t="n">
        <v>101.9299</v>
      </c>
      <c r="V19" s="1334" t="n">
        <v>44.1471</v>
      </c>
      <c r="W19" s="1336" t="n">
        <v>5.2826292314</v>
      </c>
      <c r="X19" s="1334" t="n">
        <v>1.434</v>
      </c>
      <c r="Y19" s="1334" t="n">
        <v>0.227</v>
      </c>
      <c r="Z19" s="1334" t="n">
        <v>3.84</v>
      </c>
      <c r="AA19" s="1334" t="n">
        <v>96.87</v>
      </c>
      <c r="AB19" s="1333" t="n">
        <v>1785.382</v>
      </c>
      <c r="AC19" s="1334" t="n">
        <v>0.36218</v>
      </c>
      <c r="AD19" s="1334" t="n">
        <v>6.79151</v>
      </c>
      <c r="AE19" s="1334" t="n">
        <v>20.097</v>
      </c>
      <c r="AF19" s="1334" t="n">
        <v>1.47386</v>
      </c>
      <c r="AG19" s="1332" t="n">
        <v>1.480751428E8</v>
      </c>
      <c r="AH19" s="1335" t="n">
        <v>0.6255352</v>
      </c>
      <c r="AI19" s="1332" t="n">
        <v>401444.0885</v>
      </c>
      <c r="AJ19" s="1335" t="n">
        <v>-0.2752005</v>
      </c>
      <c r="AK19" s="1334" t="n">
        <v>159.5692</v>
      </c>
      <c r="AL19" s="1332" t="s">
        <v>264</v>
      </c>
      <c r="AM19" s="1334" t="n">
        <v>20.3764</v>
      </c>
    </row>
    <row r="20" spans="1:39">
      <c r="A20" s="25" t="s">
        <v>967</v>
      </c>
      <c r="B20" s="25" t="s">
        <v>1166</v>
      </c>
      <c r="C20" s="15">
        <v>0.13541666666666666</v>
      </c>
      <c r="D20" s="15"/>
      <c r="E20" s="19">
        <v>300</v>
      </c>
      <c r="F20" s="16" t="s">
        <v>1293</v>
      </c>
      <c r="G20" s="16">
        <v>870</v>
      </c>
      <c r="H20" s="16">
        <v>778</v>
      </c>
      <c r="I20" s="17" t="s">
        <v>1209</v>
      </c>
      <c r="J20" s="16" t="s">
        <v>1043</v>
      </c>
      <c r="K20" s="33">
        <v>4</v>
      </c>
      <c r="L20" s="16">
        <v>120</v>
      </c>
      <c r="M20" s="19">
        <v>7698.9647000000004</v>
      </c>
      <c r="N20" s="25"/>
      <c r="Q20" s="101">
        <v>264.8</v>
      </c>
      <c r="R20" s="101">
        <v>263.3</v>
      </c>
      <c r="S20" s="1337" t="n">
        <v>125.4378</v>
      </c>
      <c r="T20" s="1337" t="n">
        <v>14.09315</v>
      </c>
      <c r="U20" s="1334" t="n">
        <v>103.162</v>
      </c>
      <c r="V20" s="1334" t="n">
        <v>45.5613</v>
      </c>
      <c r="W20" s="1336" t="n">
        <v>5.3996153181</v>
      </c>
      <c r="X20" s="1334" t="n">
        <v>1.399</v>
      </c>
      <c r="Y20" s="1334" t="n">
        <v>0.221</v>
      </c>
      <c r="Z20" s="1334" t="n">
        <v>3.84</v>
      </c>
      <c r="AA20" s="1334" t="n">
        <v>96.88</v>
      </c>
      <c r="AB20" s="1333" t="n">
        <v>1785.889</v>
      </c>
      <c r="AC20" s="1334" t="n">
        <v>0.33957</v>
      </c>
      <c r="AD20" s="1334" t="n">
        <v>6.791</v>
      </c>
      <c r="AE20" s="1334" t="n">
        <v>20.03799</v>
      </c>
      <c r="AF20" s="1334" t="n">
        <v>1.47382</v>
      </c>
      <c r="AG20" s="1332" t="n">
        <v>1.480754054E8</v>
      </c>
      <c r="AH20" s="1335" t="n">
        <v>0.6247813</v>
      </c>
      <c r="AI20" s="1332" t="n">
        <v>401330.10993</v>
      </c>
      <c r="AJ20" s="1335" t="n">
        <v>-0.2674968</v>
      </c>
      <c r="AK20" s="1334" t="n">
        <v>159.6044</v>
      </c>
      <c r="AL20" s="1332" t="s">
        <v>264</v>
      </c>
      <c r="AM20" s="1334" t="n">
        <v>20.3413</v>
      </c>
    </row>
    <row r="21" spans="1:39">
      <c r="A21" s="25" t="s">
        <v>1040</v>
      </c>
      <c r="B21" s="25" t="s">
        <v>924</v>
      </c>
      <c r="C21" s="15">
        <v>0.14097222222222222</v>
      </c>
      <c r="D21" s="15"/>
      <c r="E21" s="19">
        <v>300</v>
      </c>
      <c r="F21" s="16" t="s">
        <v>1293</v>
      </c>
      <c r="G21" s="16">
        <v>870</v>
      </c>
      <c r="H21" s="16">
        <v>778</v>
      </c>
      <c r="I21" s="17" t="s">
        <v>1209</v>
      </c>
      <c r="J21" s="16" t="s">
        <v>1043</v>
      </c>
      <c r="K21" s="33">
        <v>4</v>
      </c>
      <c r="L21" s="16">
        <v>120</v>
      </c>
      <c r="M21" s="19">
        <v>7698.9647000000004</v>
      </c>
      <c r="N21" s="25"/>
      <c r="Q21" s="101">
        <v>264.8</v>
      </c>
      <c r="R21" s="101">
        <v>263.3</v>
      </c>
      <c r="S21" s="1337" t="n">
        <v>125.4845</v>
      </c>
      <c r="T21" s="1337" t="n">
        <v>14.0826</v>
      </c>
      <c r="U21" s="1334" t="n">
        <v>104.6306</v>
      </c>
      <c r="V21" s="1334" t="n">
        <v>47.169</v>
      </c>
      <c r="W21" s="1336" t="n">
        <v>5.5333137028</v>
      </c>
      <c r="X21" s="1334" t="n">
        <v>1.362</v>
      </c>
      <c r="Y21" s="1334" t="n">
        <v>0.215</v>
      </c>
      <c r="Z21" s="1334" t="n">
        <v>3.84</v>
      </c>
      <c r="AA21" s="1334" t="n">
        <v>96.892</v>
      </c>
      <c r="AB21" s="1333" t="n">
        <v>1786.451</v>
      </c>
      <c r="AC21" s="1334" t="n">
        <v>0.31319</v>
      </c>
      <c r="AD21" s="1334" t="n">
        <v>6.79072</v>
      </c>
      <c r="AE21" s="1334" t="n">
        <v>19.97055</v>
      </c>
      <c r="AF21" s="1334" t="n">
        <v>1.47377</v>
      </c>
      <c r="AG21" s="1332" t="n">
        <v>1.48075705E8</v>
      </c>
      <c r="AH21" s="1335" t="n">
        <v>0.6239193</v>
      </c>
      <c r="AI21" s="1332" t="n">
        <v>401203.87757</v>
      </c>
      <c r="AJ21" s="1335" t="n">
        <v>-0.2584036</v>
      </c>
      <c r="AK21" s="1334" t="n">
        <v>159.6441</v>
      </c>
      <c r="AL21" s="1332" t="s">
        <v>264</v>
      </c>
      <c r="AM21" s="1334" t="n">
        <v>20.3017</v>
      </c>
    </row>
    <row r="22" spans="1:39">
      <c r="A22" s="2" t="s">
        <v>1040</v>
      </c>
      <c r="B22" s="2" t="s">
        <v>794</v>
      </c>
      <c r="C22" s="15">
        <v>0.14583333333333334</v>
      </c>
      <c r="D22" s="38"/>
      <c r="E22" s="8">
        <v>300</v>
      </c>
      <c r="F22" s="16" t="s">
        <v>1293</v>
      </c>
      <c r="G22" s="16">
        <v>870</v>
      </c>
      <c r="H22" s="16">
        <v>778</v>
      </c>
      <c r="I22" s="17" t="s">
        <v>1209</v>
      </c>
      <c r="J22" s="16" t="s">
        <v>1043</v>
      </c>
      <c r="K22" s="33">
        <v>4</v>
      </c>
      <c r="L22" s="16">
        <v>120</v>
      </c>
      <c r="M22" s="19">
        <v>7698.9647000000004</v>
      </c>
      <c r="N22" s="25"/>
      <c r="Q22" s="101">
        <v>264.8</v>
      </c>
      <c r="R22" s="101">
        <v>263.3</v>
      </c>
      <c r="S22" s="1337" t="n">
        <v>125.52483</v>
      </c>
      <c r="T22" s="1337" t="n">
        <v>14.07321</v>
      </c>
      <c r="U22" s="1334" t="n">
        <v>105.9744</v>
      </c>
      <c r="V22" s="1334" t="n">
        <v>48.5669</v>
      </c>
      <c r="W22" s="1336" t="n">
        <v>5.6502997895</v>
      </c>
      <c r="X22" s="1334" t="n">
        <v>1.332</v>
      </c>
      <c r="Y22" s="1334" t="n">
        <v>0.211</v>
      </c>
      <c r="Z22" s="1334" t="n">
        <v>3.84</v>
      </c>
      <c r="AA22" s="1334" t="n">
        <v>96.903</v>
      </c>
      <c r="AB22" s="1333" t="n">
        <v>1786.927</v>
      </c>
      <c r="AC22" s="1334" t="n">
        <v>0.28964</v>
      </c>
      <c r="AD22" s="1334" t="n">
        <v>6.79072</v>
      </c>
      <c r="AE22" s="1334" t="n">
        <v>19.91154</v>
      </c>
      <c r="AF22" s="1334" t="n">
        <v>1.47373</v>
      </c>
      <c r="AG22" s="1332" t="n">
        <v>1.480759669E8</v>
      </c>
      <c r="AH22" s="1335" t="n">
        <v>0.6231648</v>
      </c>
      <c r="AI22" s="1332" t="n">
        <v>401097.05903</v>
      </c>
      <c r="AJ22" s="1335" t="n">
        <v>-0.250202</v>
      </c>
      <c r="AK22" s="1334" t="n">
        <v>159.6783</v>
      </c>
      <c r="AL22" s="1332" t="s">
        <v>264</v>
      </c>
      <c r="AM22" s="1334" t="n">
        <v>20.2676</v>
      </c>
    </row>
    <row r="23" spans="1:39">
      <c r="A23" s="25" t="s">
        <v>967</v>
      </c>
      <c r="B23" s="25" t="s">
        <v>1041</v>
      </c>
      <c r="C23" s="15">
        <v>0.15</v>
      </c>
      <c r="E23" s="19">
        <v>600</v>
      </c>
      <c r="F23" s="16" t="s">
        <v>1293</v>
      </c>
      <c r="G23" s="16">
        <v>870</v>
      </c>
      <c r="H23" s="16">
        <v>778</v>
      </c>
      <c r="I23" s="17" t="s">
        <v>1039</v>
      </c>
      <c r="J23" s="16" t="s">
        <v>1043</v>
      </c>
      <c r="K23" s="33">
        <v>4</v>
      </c>
      <c r="L23" s="16">
        <v>120</v>
      </c>
      <c r="M23" s="19">
        <v>7698.9647000000004</v>
      </c>
      <c r="N23" s="25"/>
      <c r="Q23" s="101">
        <v>264.8</v>
      </c>
      <c r="R23" s="101">
        <v>263.3</v>
      </c>
      <c r="S23" s="1337" t="n">
        <v>125.57035</v>
      </c>
      <c r="T23" s="1337" t="n">
        <v>14.06231</v>
      </c>
      <c r="U23" s="1334" t="n">
        <v>107.5853</v>
      </c>
      <c r="V23" s="1334" t="n">
        <v>50.1531</v>
      </c>
      <c r="W23" s="1336" t="n">
        <v>5.7839981742</v>
      </c>
      <c r="X23" s="1334" t="n">
        <v>1.301</v>
      </c>
      <c r="Y23" s="1334" t="n">
        <v>0.206</v>
      </c>
      <c r="Z23" s="1334" t="n">
        <v>3.84</v>
      </c>
      <c r="AA23" s="1334" t="n">
        <v>96.914</v>
      </c>
      <c r="AB23" s="1333" t="n">
        <v>1787.452</v>
      </c>
      <c r="AC23" s="1334" t="n">
        <v>0.26223</v>
      </c>
      <c r="AD23" s="1334" t="n">
        <v>6.79101</v>
      </c>
      <c r="AE23" s="1334" t="n">
        <v>19.8441</v>
      </c>
      <c r="AF23" s="1334" t="n">
        <v>1.47368</v>
      </c>
      <c r="AG23" s="1332" t="n">
        <v>1.480762658E8</v>
      </c>
      <c r="AH23" s="1335" t="n">
        <v>0.6223021</v>
      </c>
      <c r="AI23" s="1332" t="n">
        <v>400979.26129</v>
      </c>
      <c r="AJ23" s="1335" t="n">
        <v>-0.2405586</v>
      </c>
      <c r="AK23" s="1334" t="n">
        <v>159.7169</v>
      </c>
      <c r="AL23" s="1332" t="s">
        <v>264</v>
      </c>
      <c r="AM23" s="1334" t="n">
        <v>20.2292</v>
      </c>
    </row>
    <row r="24" spans="1:39">
      <c r="A24" s="2" t="s">
        <v>1095</v>
      </c>
      <c r="B24" s="25" t="s">
        <v>1167</v>
      </c>
      <c r="C24" s="15">
        <v>0.15972222222222224</v>
      </c>
      <c r="D24" s="79">
        <v>0</v>
      </c>
      <c r="E24" s="19">
        <v>30</v>
      </c>
      <c r="F24" s="16" t="s">
        <v>1292</v>
      </c>
      <c r="G24" s="16">
        <v>880</v>
      </c>
      <c r="H24" s="16">
        <v>862</v>
      </c>
      <c r="I24" s="35" t="s">
        <v>306</v>
      </c>
      <c r="J24" s="16" t="s">
        <v>1043</v>
      </c>
      <c r="K24" s="33">
        <v>4</v>
      </c>
      <c r="L24" s="16">
        <v>120</v>
      </c>
      <c r="M24" s="80">
        <v>7647.38</v>
      </c>
      <c r="N24" s="25"/>
      <c r="O24" s="16">
        <v>264.7</v>
      </c>
      <c r="P24" s="16">
        <v>263.39999999999998</v>
      </c>
      <c r="Q24" s="101">
        <v>264.8</v>
      </c>
      <c r="R24" s="101">
        <v>263.3</v>
      </c>
    </row>
    <row r="25" spans="1:39">
      <c r="A25" s="2" t="s">
        <v>1104</v>
      </c>
      <c r="B25" s="25" t="s">
        <v>1044</v>
      </c>
      <c r="C25" s="15">
        <v>0.16319444444444445</v>
      </c>
      <c r="E25" s="19">
        <v>30</v>
      </c>
      <c r="F25" s="16" t="s">
        <v>1293</v>
      </c>
      <c r="G25" s="16">
        <v>870</v>
      </c>
      <c r="H25" s="16">
        <v>778</v>
      </c>
      <c r="I25" s="57" t="s">
        <v>518</v>
      </c>
      <c r="J25" s="16" t="s">
        <v>1043</v>
      </c>
      <c r="K25" s="33">
        <v>4</v>
      </c>
      <c r="L25" s="16">
        <v>120</v>
      </c>
      <c r="M25" s="19">
        <v>7698.9647000000004</v>
      </c>
      <c r="Q25" s="101">
        <v>264.8</v>
      </c>
      <c r="R25" s="101">
        <v>263.3</v>
      </c>
      <c r="S25" s="1337" t="n">
        <v>125.64861</v>
      </c>
      <c r="T25" s="1337" t="n">
        <v>14.04275</v>
      </c>
      <c r="U25" s="1334" t="n">
        <v>110.6272</v>
      </c>
      <c r="V25" s="1334" t="n">
        <v>52.893</v>
      </c>
      <c r="W25" s="1336" t="n">
        <v>6.0179703474</v>
      </c>
      <c r="X25" s="1334" t="n">
        <v>1.253</v>
      </c>
      <c r="Y25" s="1334" t="n">
        <v>0.198</v>
      </c>
      <c r="Z25" s="1334" t="n">
        <v>3.84</v>
      </c>
      <c r="AA25" s="1334" t="n">
        <v>96.934</v>
      </c>
      <c r="AB25" s="1333" t="n">
        <v>1788.321</v>
      </c>
      <c r="AC25" s="1334" t="n">
        <v>0.21304</v>
      </c>
      <c r="AD25" s="1334" t="n">
        <v>6.79227</v>
      </c>
      <c r="AE25" s="1334" t="n">
        <v>19.72608</v>
      </c>
      <c r="AF25" s="1334" t="n">
        <v>1.4736</v>
      </c>
      <c r="AG25" s="1332" t="n">
        <v>1.480767879E8</v>
      </c>
      <c r="AH25" s="1335" t="n">
        <v>0.6207916</v>
      </c>
      <c r="AI25" s="1332" t="n">
        <v>400784.49389</v>
      </c>
      <c r="AJ25" s="1335" t="n">
        <v>-0.2230216</v>
      </c>
      <c r="AK25" s="1334" t="n">
        <v>159.7829</v>
      </c>
      <c r="AL25" s="1332" t="s">
        <v>264</v>
      </c>
      <c r="AM25" s="1334" t="n">
        <v>20.1633</v>
      </c>
    </row>
    <row r="26" spans="1:39">
      <c r="A26" s="2" t="s">
        <v>1104</v>
      </c>
      <c r="B26" s="25" t="s">
        <v>1045</v>
      </c>
      <c r="C26" s="15">
        <v>0.16805555555555554</v>
      </c>
      <c r="E26" s="19">
        <v>30</v>
      </c>
      <c r="F26" s="19" t="s">
        <v>1291</v>
      </c>
      <c r="G26" s="16">
        <v>1190</v>
      </c>
      <c r="H26" s="16">
        <v>1099</v>
      </c>
      <c r="I26" s="17" t="s">
        <v>1048</v>
      </c>
      <c r="J26" s="16" t="s">
        <v>1043</v>
      </c>
      <c r="K26" s="33">
        <v>4</v>
      </c>
      <c r="L26" s="16">
        <v>120</v>
      </c>
      <c r="M26" s="19">
        <v>5889.9508999999998</v>
      </c>
      <c r="N26" s="25" t="s">
        <v>1168</v>
      </c>
      <c r="Q26" s="101">
        <f>AVERAGE(O34,O35,O43,O51,O58,O70,O79,O80,O81)</f>
        <v>264.77777777777777</v>
      </c>
      <c r="R26" s="101">
        <f>AVERAGE(P34,P35,P43,P51,P58,P70,P79,P80,P81)</f>
        <v>267.70000000000005</v>
      </c>
      <c r="S26" s="1337" t="n">
        <v>125.6871</v>
      </c>
      <c r="T26" s="1337" t="n">
        <v>14.03275</v>
      </c>
      <c r="U26" s="1334" t="n">
        <v>112.271</v>
      </c>
      <c r="V26" s="1334" t="n">
        <v>54.2425</v>
      </c>
      <c r="W26" s="1336" t="n">
        <v>6.134956434</v>
      </c>
      <c r="X26" s="1334" t="n">
        <v>1.231</v>
      </c>
      <c r="Y26" s="1334" t="n">
        <v>0.195</v>
      </c>
      <c r="Z26" s="1334" t="n">
        <v>3.84</v>
      </c>
      <c r="AA26" s="1334" t="n">
        <v>96.944</v>
      </c>
      <c r="AB26" s="1333" t="n">
        <v>1788.73</v>
      </c>
      <c r="AC26" s="1334" t="n">
        <v>0.1879</v>
      </c>
      <c r="AD26" s="1334" t="n">
        <v>6.79325</v>
      </c>
      <c r="AE26" s="1334" t="n">
        <v>19.66707</v>
      </c>
      <c r="AF26" s="1334" t="n">
        <v>1.47356</v>
      </c>
      <c r="AG26" s="1332" t="n">
        <v>1.480770485E8</v>
      </c>
      <c r="AH26" s="1335" t="n">
        <v>0.6200359</v>
      </c>
      <c r="AI26" s="1332" t="n">
        <v>400692.71932</v>
      </c>
      <c r="AJ26" s="1335" t="n">
        <v>-0.2139538</v>
      </c>
      <c r="AK26" s="1334" t="n">
        <v>159.8153</v>
      </c>
      <c r="AL26" s="1332" t="s">
        <v>264</v>
      </c>
      <c r="AM26" s="1334" t="n">
        <v>20.131</v>
      </c>
    </row>
    <row r="27" spans="1:39">
      <c r="A27" s="2" t="s">
        <v>967</v>
      </c>
      <c r="B27" s="25" t="s">
        <v>1046</v>
      </c>
      <c r="C27" s="15">
        <v>0.17013888888888887</v>
      </c>
      <c r="E27" s="19">
        <v>300</v>
      </c>
      <c r="F27" s="19" t="s">
        <v>1291</v>
      </c>
      <c r="G27" s="16">
        <v>1190</v>
      </c>
      <c r="H27" s="16">
        <v>1099</v>
      </c>
      <c r="I27" s="17" t="s">
        <v>1209</v>
      </c>
      <c r="J27" s="16" t="s">
        <v>1043</v>
      </c>
      <c r="K27" s="33">
        <v>4</v>
      </c>
      <c r="L27" s="16">
        <v>120</v>
      </c>
      <c r="M27" s="19">
        <v>5889.9508999999998</v>
      </c>
      <c r="N27" s="25" t="s">
        <v>1005</v>
      </c>
      <c r="Q27" s="101">
        <v>264.77780000000001</v>
      </c>
      <c r="R27" s="101">
        <v>267.7</v>
      </c>
      <c r="S27" s="1337" t="n">
        <v>125.71977</v>
      </c>
      <c r="T27" s="1337" t="n">
        <v>14.02405</v>
      </c>
      <c r="U27" s="1334" t="n">
        <v>113.7543</v>
      </c>
      <c r="V27" s="1334" t="n">
        <v>55.3864</v>
      </c>
      <c r="W27" s="1336" t="n">
        <v>6.2352302225</v>
      </c>
      <c r="X27" s="1334" t="n">
        <v>1.214</v>
      </c>
      <c r="Y27" s="1334" t="n">
        <v>0.192</v>
      </c>
      <c r="Z27" s="1334" t="n">
        <v>3.84</v>
      </c>
      <c r="AA27" s="1334" t="n">
        <v>96.952</v>
      </c>
      <c r="AB27" s="1333" t="n">
        <v>1789.068</v>
      </c>
      <c r="AC27" s="1334" t="n">
        <v>0.16607</v>
      </c>
      <c r="AD27" s="1334" t="n">
        <v>6.79428</v>
      </c>
      <c r="AE27" s="1334" t="n">
        <v>19.6165</v>
      </c>
      <c r="AF27" s="1334" t="n">
        <v>1.47352</v>
      </c>
      <c r="AG27" s="1332" t="n">
        <v>1.480772716E8</v>
      </c>
      <c r="AH27" s="1335" t="n">
        <v>0.6193879</v>
      </c>
      <c r="AI27" s="1332" t="n">
        <v>400617.11558</v>
      </c>
      <c r="AJ27" s="1335" t="n">
        <v>-0.2060307</v>
      </c>
      <c r="AK27" s="1334" t="n">
        <v>159.8428</v>
      </c>
      <c r="AL27" s="1332" t="s">
        <v>264</v>
      </c>
      <c r="AM27" s="1334" t="n">
        <v>20.1036</v>
      </c>
    </row>
    <row r="28" spans="1:39">
      <c r="A28" s="2" t="s">
        <v>1040</v>
      </c>
      <c r="B28" s="25" t="s">
        <v>1047</v>
      </c>
      <c r="C28" s="15">
        <v>0.17500000000000002</v>
      </c>
      <c r="E28" s="19">
        <v>300</v>
      </c>
      <c r="F28" s="19" t="s">
        <v>1291</v>
      </c>
      <c r="G28" s="16">
        <v>1190</v>
      </c>
      <c r="H28" s="16">
        <v>1099</v>
      </c>
      <c r="I28" s="17" t="s">
        <v>1209</v>
      </c>
      <c r="J28" s="16" t="s">
        <v>1043</v>
      </c>
      <c r="K28" s="33">
        <v>4</v>
      </c>
      <c r="L28" s="16">
        <v>120</v>
      </c>
      <c r="M28" s="19">
        <v>5889.9508999999998</v>
      </c>
      <c r="N28" s="25"/>
      <c r="Q28" s="101">
        <v>264.77780000000001</v>
      </c>
      <c r="R28" s="101">
        <v>267.7</v>
      </c>
      <c r="S28" s="1337" t="n">
        <v>125.75752</v>
      </c>
      <c r="T28" s="1337" t="n">
        <v>14.01375</v>
      </c>
      <c r="U28" s="1334" t="n">
        <v>115.5809</v>
      </c>
      <c r="V28" s="1334" t="n">
        <v>56.704</v>
      </c>
      <c r="W28" s="1336" t="n">
        <v>6.352216309</v>
      </c>
      <c r="X28" s="1334" t="n">
        <v>1.195</v>
      </c>
      <c r="Y28" s="1334" t="n">
        <v>0.189</v>
      </c>
      <c r="Z28" s="1334" t="n">
        <v>3.84</v>
      </c>
      <c r="AA28" s="1334" t="n">
        <v>96.962</v>
      </c>
      <c r="AB28" s="1333" t="n">
        <v>1789.446</v>
      </c>
      <c r="AC28" s="1334" t="n">
        <v>0.1403</v>
      </c>
      <c r="AD28" s="1334" t="n">
        <v>6.7957</v>
      </c>
      <c r="AE28" s="1334" t="n">
        <v>19.55749</v>
      </c>
      <c r="AF28" s="1334" t="n">
        <v>1.47348</v>
      </c>
      <c r="AG28" s="1332" t="n">
        <v>1.480775316E8</v>
      </c>
      <c r="AH28" s="1335" t="n">
        <v>0.6186317</v>
      </c>
      <c r="AI28" s="1332" t="n">
        <v>400532.55024</v>
      </c>
      <c r="AJ28" s="1335" t="n">
        <v>-0.1966187</v>
      </c>
      <c r="AK28" s="1334" t="n">
        <v>159.8745</v>
      </c>
      <c r="AL28" s="1332" t="s">
        <v>264</v>
      </c>
      <c r="AM28" s="1334" t="n">
        <v>20.072</v>
      </c>
    </row>
    <row r="29" spans="1:39">
      <c r="A29" s="2" t="s">
        <v>67</v>
      </c>
      <c r="B29" s="25" t="s">
        <v>1294</v>
      </c>
      <c r="C29" s="15">
        <v>0.17986111111111111</v>
      </c>
      <c r="E29" s="19">
        <v>300</v>
      </c>
      <c r="F29" s="19" t="s">
        <v>1291</v>
      </c>
      <c r="G29" s="16">
        <v>1190</v>
      </c>
      <c r="H29" s="16">
        <v>1099</v>
      </c>
      <c r="I29" s="17" t="s">
        <v>1209</v>
      </c>
      <c r="J29" s="16" t="s">
        <v>1043</v>
      </c>
      <c r="K29" s="33">
        <v>4</v>
      </c>
      <c r="L29" s="16">
        <v>120</v>
      </c>
      <c r="M29" s="19">
        <v>5889.9508999999998</v>
      </c>
      <c r="N29" s="25"/>
      <c r="Q29" s="101">
        <v>264.77780000000001</v>
      </c>
      <c r="R29" s="101">
        <v>267.7</v>
      </c>
      <c r="S29" s="1337" t="n">
        <v>125.79491</v>
      </c>
      <c r="T29" s="1337" t="n">
        <v>14.00328</v>
      </c>
      <c r="U29" s="1334" t="n">
        <v>117.5219</v>
      </c>
      <c r="V29" s="1334" t="n">
        <v>58.001</v>
      </c>
      <c r="W29" s="1336" t="n">
        <v>6.4692023956</v>
      </c>
      <c r="X29" s="1334" t="n">
        <v>1.178</v>
      </c>
      <c r="Y29" s="1334" t="n">
        <v>0.186</v>
      </c>
      <c r="Z29" s="1334" t="n">
        <v>3.84</v>
      </c>
      <c r="AA29" s="1334" t="n">
        <v>96.971</v>
      </c>
      <c r="AB29" s="1333" t="n">
        <v>1789.806</v>
      </c>
      <c r="AC29" s="1334" t="n">
        <v>0.11422</v>
      </c>
      <c r="AD29" s="1334" t="n">
        <v>6.79735</v>
      </c>
      <c r="AE29" s="1334" t="n">
        <v>19.49848</v>
      </c>
      <c r="AF29" s="1334" t="n">
        <v>1.47343</v>
      </c>
      <c r="AG29" s="1332" t="n">
        <v>1.480777913E8</v>
      </c>
      <c r="AH29" s="1335" t="n">
        <v>0.6178752</v>
      </c>
      <c r="AI29" s="1332" t="n">
        <v>400451.97477</v>
      </c>
      <c r="AJ29" s="1335" t="n">
        <v>-0.1870334</v>
      </c>
      <c r="AK29" s="1334" t="n">
        <v>159.9058</v>
      </c>
      <c r="AL29" s="1332" t="s">
        <v>264</v>
      </c>
      <c r="AM29" s="1334" t="n">
        <v>20.0408</v>
      </c>
    </row>
    <row r="30" spans="1:39">
      <c r="A30" s="2" t="s">
        <v>1006</v>
      </c>
      <c r="B30" s="25" t="s">
        <v>1295</v>
      </c>
      <c r="C30" s="15">
        <v>0.19097222222222221</v>
      </c>
      <c r="E30" s="19">
        <v>300</v>
      </c>
      <c r="F30" s="19" t="s">
        <v>1291</v>
      </c>
      <c r="G30" s="16">
        <v>1190</v>
      </c>
      <c r="H30" s="16">
        <v>1099</v>
      </c>
      <c r="I30" s="17" t="s">
        <v>1209</v>
      </c>
      <c r="J30" s="16" t="s">
        <v>1043</v>
      </c>
      <c r="K30" s="33">
        <v>4</v>
      </c>
      <c r="L30" s="16">
        <v>120</v>
      </c>
      <c r="M30" s="19">
        <v>5889.9508999999998</v>
      </c>
      <c r="N30" s="25"/>
      <c r="Q30" s="101">
        <v>264.77780000000001</v>
      </c>
      <c r="R30" s="101">
        <v>267.7</v>
      </c>
      <c r="S30" s="1337" t="n">
        <v>125.87907</v>
      </c>
      <c r="T30" s="1337" t="n">
        <v>13.97875</v>
      </c>
      <c r="U30" s="1334" t="n">
        <v>122.4585</v>
      </c>
      <c r="V30" s="1334" t="n">
        <v>60.8714</v>
      </c>
      <c r="W30" s="1336" t="n">
        <v>6.7365991648</v>
      </c>
      <c r="X30" s="1334" t="n">
        <v>1.144</v>
      </c>
      <c r="Y30" s="1334" t="n">
        <v>0.181</v>
      </c>
      <c r="Z30" s="1334" t="n">
        <v>3.83</v>
      </c>
      <c r="AA30" s="1334" t="n">
        <v>96.992</v>
      </c>
      <c r="AB30" s="1333" t="n">
        <v>1790.56</v>
      </c>
      <c r="AC30" s="1334" t="n">
        <v>0.05354</v>
      </c>
      <c r="AD30" s="1334" t="n">
        <v>6.80198</v>
      </c>
      <c r="AE30" s="1334" t="n">
        <v>19.3636</v>
      </c>
      <c r="AF30" s="1334" t="n">
        <v>1.47333</v>
      </c>
      <c r="AG30" s="1332" t="n">
        <v>1.480783836E8</v>
      </c>
      <c r="AH30" s="1335" t="n">
        <v>0.616145</v>
      </c>
      <c r="AI30" s="1332" t="n">
        <v>400283.15916</v>
      </c>
      <c r="AJ30" s="1335" t="n">
        <v>-0.1645198</v>
      </c>
      <c r="AK30" s="1334" t="n">
        <v>159.9761</v>
      </c>
      <c r="AL30" s="1332" t="s">
        <v>264</v>
      </c>
      <c r="AM30" s="1334" t="n">
        <v>19.9707</v>
      </c>
    </row>
    <row r="31" spans="1:39">
      <c r="A31" s="2" t="s">
        <v>1007</v>
      </c>
      <c r="B31" s="25" t="s">
        <v>1296</v>
      </c>
      <c r="C31" s="15">
        <v>0.2076388888888889</v>
      </c>
      <c r="E31" s="19">
        <v>300</v>
      </c>
      <c r="F31" s="19" t="s">
        <v>1291</v>
      </c>
      <c r="G31" s="16">
        <v>1190</v>
      </c>
      <c r="H31" s="16">
        <v>1099</v>
      </c>
      <c r="I31" s="17" t="s">
        <v>1209</v>
      </c>
      <c r="J31" s="16" t="s">
        <v>1043</v>
      </c>
      <c r="K31" s="33">
        <v>4</v>
      </c>
      <c r="L31" s="16">
        <v>120</v>
      </c>
      <c r="M31" s="19">
        <v>5889.9508999999998</v>
      </c>
      <c r="N31" s="25" t="s">
        <v>1008</v>
      </c>
      <c r="Q31" s="101">
        <v>264.77780000000001</v>
      </c>
      <c r="R31" s="101">
        <v>267.7</v>
      </c>
      <c r="S31" s="1337" t="n">
        <v>125.99223</v>
      </c>
      <c r="T31" s="1337" t="n">
        <v>13.94358</v>
      </c>
      <c r="U31" s="1334" t="n">
        <v>130.6677</v>
      </c>
      <c r="V31" s="1334" t="n">
        <v>64.5317</v>
      </c>
      <c r="W31" s="1336" t="n">
        <v>7.1042697223</v>
      </c>
      <c r="X31" s="1334" t="n">
        <v>1.107</v>
      </c>
      <c r="Y31" s="1334" t="n">
        <v>0.175</v>
      </c>
      <c r="Z31" s="1334" t="n">
        <v>3.83</v>
      </c>
      <c r="AA31" s="1334" t="n">
        <v>97.02</v>
      </c>
      <c r="AB31" s="1333" t="n">
        <v>1791.438</v>
      </c>
      <c r="AC31" s="1334" t="n">
        <v>359.96803</v>
      </c>
      <c r="AD31" s="1334" t="n">
        <v>6.81026</v>
      </c>
      <c r="AE31" s="1334" t="n">
        <v>19.17814</v>
      </c>
      <c r="AF31" s="1334" t="n">
        <v>1.4732</v>
      </c>
      <c r="AG31" s="1332" t="n">
        <v>1.480791953E8</v>
      </c>
      <c r="AH31" s="1335" t="n">
        <v>0.6137636</v>
      </c>
      <c r="AI31" s="1332" t="n">
        <v>400087.07477</v>
      </c>
      <c r="AJ31" s="1335" t="n">
        <v>-0.1323542</v>
      </c>
      <c r="AK31" s="1334" t="n">
        <v>160.0703</v>
      </c>
      <c r="AL31" s="1332" t="s">
        <v>264</v>
      </c>
      <c r="AM31" s="1334" t="n">
        <v>19.8768</v>
      </c>
    </row>
    <row r="32" spans="1:39">
      <c r="A32" s="2" t="s">
        <v>827</v>
      </c>
      <c r="B32" s="25" t="s">
        <v>1297</v>
      </c>
      <c r="C32" s="15">
        <v>0.21805555555555556</v>
      </c>
      <c r="E32" s="19">
        <v>300</v>
      </c>
      <c r="F32" s="19" t="s">
        <v>1291</v>
      </c>
      <c r="G32" s="16">
        <v>1190</v>
      </c>
      <c r="H32" s="16">
        <v>1099</v>
      </c>
      <c r="I32" s="17" t="s">
        <v>1209</v>
      </c>
      <c r="J32" s="16" t="s">
        <v>1043</v>
      </c>
      <c r="K32" s="33">
        <v>4</v>
      </c>
      <c r="L32" s="16">
        <v>120</v>
      </c>
      <c r="M32" s="19">
        <v>5889.9508999999998</v>
      </c>
      <c r="N32" s="25"/>
      <c r="Q32" s="101">
        <v>264.77780000000001</v>
      </c>
      <c r="R32" s="101">
        <v>267.7</v>
      </c>
      <c r="S32" s="1337" t="n">
        <v>126.07798</v>
      </c>
      <c r="T32" s="1337" t="n">
        <v>13.91523</v>
      </c>
      <c r="U32" s="1334" t="n">
        <v>138.453</v>
      </c>
      <c r="V32" s="1334" t="n">
        <v>67.0371</v>
      </c>
      <c r="W32" s="1336" t="n">
        <v>7.3883787894</v>
      </c>
      <c r="X32" s="1334" t="n">
        <v>1.085</v>
      </c>
      <c r="Y32" s="1334" t="n">
        <v>0.172</v>
      </c>
      <c r="Z32" s="1334" t="n">
        <v>3.83</v>
      </c>
      <c r="AA32" s="1334" t="n">
        <v>97.041</v>
      </c>
      <c r="AB32" s="1333" t="n">
        <v>1791.984</v>
      </c>
      <c r="AC32" s="1334" t="n">
        <v>359.90064</v>
      </c>
      <c r="AD32" s="1334" t="n">
        <v>6.81812</v>
      </c>
      <c r="AE32" s="1334" t="n">
        <v>19.03484</v>
      </c>
      <c r="AF32" s="1334" t="n">
        <v>1.47309</v>
      </c>
      <c r="AG32" s="1332" t="n">
        <v>1.480798204E8</v>
      </c>
      <c r="AH32" s="1335" t="n">
        <v>0.6119216</v>
      </c>
      <c r="AI32" s="1332" t="n">
        <v>399965.09904</v>
      </c>
      <c r="AJ32" s="1335" t="n">
        <v>-0.1067043</v>
      </c>
      <c r="AK32" s="1334" t="n">
        <v>160.1413</v>
      </c>
      <c r="AL32" s="1332" t="s">
        <v>264</v>
      </c>
      <c r="AM32" s="1334" t="n">
        <v>19.806</v>
      </c>
    </row>
    <row r="33" spans="1:39">
      <c r="A33" s="2" t="s">
        <v>1104</v>
      </c>
      <c r="B33" s="25" t="s">
        <v>1298</v>
      </c>
      <c r="C33" s="15">
        <v>0.22430555555555556</v>
      </c>
      <c r="E33" s="19">
        <v>30</v>
      </c>
      <c r="F33" s="19" t="s">
        <v>1291</v>
      </c>
      <c r="G33" s="16">
        <v>1190</v>
      </c>
      <c r="H33" s="16">
        <v>1099</v>
      </c>
      <c r="I33" s="17" t="s">
        <v>923</v>
      </c>
      <c r="J33" s="16" t="s">
        <v>1043</v>
      </c>
      <c r="K33" s="33">
        <v>4</v>
      </c>
      <c r="L33" s="16">
        <v>120</v>
      </c>
      <c r="M33" s="19">
        <v>5889.9508999999998</v>
      </c>
      <c r="N33" s="25"/>
      <c r="Q33" s="101">
        <v>264.77780000000001</v>
      </c>
      <c r="R33" s="101">
        <v>267.7</v>
      </c>
      <c r="S33" s="1337" t="n">
        <v>126.10796</v>
      </c>
      <c r="T33" s="1337" t="n">
        <v>13.90497</v>
      </c>
      <c r="U33" s="1334" t="n">
        <v>141.5544</v>
      </c>
      <c r="V33" s="1334" t="n">
        <v>67.8326</v>
      </c>
      <c r="W33" s="1336" t="n">
        <v>7.4886525778</v>
      </c>
      <c r="X33" s="1334" t="n">
        <v>1.079</v>
      </c>
      <c r="Y33" s="1334" t="n">
        <v>0.171</v>
      </c>
      <c r="Z33" s="1334" t="n">
        <v>3.83</v>
      </c>
      <c r="AA33" s="1334" t="n">
        <v>97.048</v>
      </c>
      <c r="AB33" s="1333" t="n">
        <v>1792.149</v>
      </c>
      <c r="AC33" s="1334" t="n">
        <v>359.87665</v>
      </c>
      <c r="AD33" s="1334" t="n">
        <v>6.8212</v>
      </c>
      <c r="AE33" s="1334" t="n">
        <v>18.98426</v>
      </c>
      <c r="AF33" s="1334" t="n">
        <v>1.47306</v>
      </c>
      <c r="AG33" s="1332" t="n">
        <v>1.480800406E8</v>
      </c>
      <c r="AH33" s="1335" t="n">
        <v>0.6112711</v>
      </c>
      <c r="AI33" s="1332" t="n">
        <v>399928.33653</v>
      </c>
      <c r="AJ33" s="1335" t="n">
        <v>-0.0975147</v>
      </c>
      <c r="AK33" s="1334" t="n">
        <v>160.1661</v>
      </c>
      <c r="AL33" s="1332" t="s">
        <v>264</v>
      </c>
      <c r="AM33" s="1334" t="n">
        <v>19.7812</v>
      </c>
    </row>
    <row r="34" spans="1:39">
      <c r="A34" s="2" t="s">
        <v>1095</v>
      </c>
      <c r="B34" s="25" t="s">
        <v>828</v>
      </c>
      <c r="C34" s="15">
        <v>0.22638888888888889</v>
      </c>
      <c r="D34" s="79">
        <v>0</v>
      </c>
      <c r="E34" s="19">
        <v>30</v>
      </c>
      <c r="F34" s="19" t="s">
        <v>1291</v>
      </c>
      <c r="G34" s="16">
        <v>1190</v>
      </c>
      <c r="H34" s="16">
        <v>994</v>
      </c>
      <c r="I34" s="35" t="s">
        <v>306</v>
      </c>
      <c r="J34" s="33" t="s">
        <v>1010</v>
      </c>
      <c r="K34" s="33">
        <v>4</v>
      </c>
      <c r="L34" s="16">
        <v>180</v>
      </c>
      <c r="M34" s="19">
        <v>5891.451</v>
      </c>
      <c r="N34" s="25"/>
      <c r="O34" s="101">
        <v>264.7</v>
      </c>
      <c r="P34" s="101">
        <v>267.60000000000002</v>
      </c>
      <c r="Q34" s="101">
        <v>264.77780000000001</v>
      </c>
      <c r="R34" s="101">
        <v>267.7</v>
      </c>
    </row>
    <row r="35" spans="1:39">
      <c r="A35" s="2" t="s">
        <v>1095</v>
      </c>
      <c r="B35" s="25" t="s">
        <v>829</v>
      </c>
      <c r="C35" s="15">
        <v>0.23124999999999998</v>
      </c>
      <c r="D35" s="79">
        <v>0</v>
      </c>
      <c r="E35" s="19">
        <v>30</v>
      </c>
      <c r="F35" s="19" t="s">
        <v>1291</v>
      </c>
      <c r="G35" s="16">
        <v>1190</v>
      </c>
      <c r="H35" s="16">
        <v>994</v>
      </c>
      <c r="I35" s="35" t="s">
        <v>306</v>
      </c>
      <c r="J35" s="33" t="s">
        <v>1010</v>
      </c>
      <c r="K35" s="33">
        <v>4</v>
      </c>
      <c r="L35" s="16">
        <v>180</v>
      </c>
      <c r="M35" s="19">
        <v>5891.451</v>
      </c>
      <c r="N35" s="25"/>
      <c r="O35" s="101">
        <v>264.8</v>
      </c>
      <c r="P35" s="101">
        <v>267.60000000000002</v>
      </c>
      <c r="Q35" s="101">
        <v>264.77780000000001</v>
      </c>
      <c r="R35" s="101">
        <v>267.7</v>
      </c>
    </row>
    <row r="36" spans="1:39" s="35" customFormat="1" ht="24">
      <c r="A36" s="25" t="s">
        <v>967</v>
      </c>
      <c r="B36" s="25" t="s">
        <v>1120</v>
      </c>
      <c r="C36" s="15">
        <v>0.23333333333333331</v>
      </c>
      <c r="E36" s="19">
        <v>300</v>
      </c>
      <c r="F36" s="19" t="s">
        <v>1291</v>
      </c>
      <c r="G36" s="167">
        <v>1190</v>
      </c>
      <c r="H36" s="167">
        <v>1099</v>
      </c>
      <c r="I36" s="17" t="s">
        <v>1209</v>
      </c>
      <c r="J36" s="167" t="s">
        <v>1043</v>
      </c>
      <c r="K36" s="169">
        <v>4</v>
      </c>
      <c r="L36" s="167">
        <v>180</v>
      </c>
      <c r="M36" s="19">
        <v>5889.9508999999998</v>
      </c>
      <c r="N36" s="25" t="s">
        <v>830</v>
      </c>
      <c r="O36" s="101"/>
      <c r="P36" s="101"/>
      <c r="Q36" s="101">
        <v>264.77780000000001</v>
      </c>
      <c r="R36" s="101">
        <v>267.7</v>
      </c>
      <c r="S36" s="1337" t="n">
        <v>126.1873</v>
      </c>
      <c r="T36" s="1337" t="n">
        <v>13.87699</v>
      </c>
      <c r="U36" s="1334" t="n">
        <v>150.8066</v>
      </c>
      <c r="V36" s="1334" t="n">
        <v>69.6686</v>
      </c>
      <c r="W36" s="1336" t="n">
        <v>7.7560493467</v>
      </c>
      <c r="X36" s="1334" t="n">
        <v>1.066</v>
      </c>
      <c r="Y36" s="1334" t="n">
        <v>0.169</v>
      </c>
      <c r="Z36" s="1334" t="n">
        <v>3.83</v>
      </c>
      <c r="AA36" s="1334" t="n">
        <v>97.067</v>
      </c>
      <c r="AB36" s="1333" t="n">
        <v>1792.515</v>
      </c>
      <c r="AC36" s="1334" t="n">
        <v>359.81226</v>
      </c>
      <c r="AD36" s="1334" t="n">
        <v>6.83011</v>
      </c>
      <c r="AE36" s="1334" t="n">
        <v>18.84938</v>
      </c>
      <c r="AF36" s="1334" t="n">
        <v>1.47296</v>
      </c>
      <c r="AG36" s="1332" t="n">
        <v>1.480806266E8</v>
      </c>
      <c r="AH36" s="1335" t="n">
        <v>0.6095354</v>
      </c>
      <c r="AI36" s="1332" t="n">
        <v>399846.58839</v>
      </c>
      <c r="AJ36" s="1335" t="n">
        <v>-0.0727255</v>
      </c>
      <c r="AK36" s="1334" t="n">
        <v>160.2316</v>
      </c>
      <c r="AL36" s="1332" t="s">
        <v>264</v>
      </c>
      <c r="AM36" s="1334" t="n">
        <v>19.7159</v>
      </c>
    </row>
    <row r="37" spans="1:39">
      <c r="A37" s="2" t="s">
        <v>967</v>
      </c>
      <c r="B37" s="25" t="s">
        <v>1122</v>
      </c>
      <c r="C37" s="15">
        <v>0.2388888888888889</v>
      </c>
      <c r="E37" s="19">
        <v>300</v>
      </c>
      <c r="F37" s="19" t="s">
        <v>1291</v>
      </c>
      <c r="G37" s="16">
        <v>1190</v>
      </c>
      <c r="H37" s="16">
        <v>1099</v>
      </c>
      <c r="I37" s="17" t="s">
        <v>1039</v>
      </c>
      <c r="J37" s="16" t="s">
        <v>1043</v>
      </c>
      <c r="K37" s="33">
        <v>4</v>
      </c>
      <c r="L37" s="16">
        <v>180</v>
      </c>
      <c r="M37" s="19">
        <v>5889.9508999999998</v>
      </c>
      <c r="N37" s="25"/>
      <c r="Q37" s="101">
        <v>264.77780000000001</v>
      </c>
      <c r="R37" s="101">
        <v>267.7</v>
      </c>
      <c r="S37" s="1337" t="n">
        <v>126.2267</v>
      </c>
      <c r="T37" s="1337" t="n">
        <v>13.86265</v>
      </c>
      <c r="U37" s="1334" t="n">
        <v>155.9705</v>
      </c>
      <c r="V37" s="1334" t="n">
        <v>70.403</v>
      </c>
      <c r="W37" s="1336" t="n">
        <v>7.8897477311</v>
      </c>
      <c r="X37" s="1334" t="n">
        <v>1.061</v>
      </c>
      <c r="Y37" s="1334" t="n">
        <v>0.168</v>
      </c>
      <c r="Z37" s="1334" t="n">
        <v>3.83</v>
      </c>
      <c r="AA37" s="1334" t="n">
        <v>97.077</v>
      </c>
      <c r="AB37" s="1333" t="n">
        <v>1792.659</v>
      </c>
      <c r="AC37" s="1334" t="n">
        <v>359.7799</v>
      </c>
      <c r="AD37" s="1334" t="n">
        <v>6.83495</v>
      </c>
      <c r="AE37" s="1334" t="n">
        <v>18.78194</v>
      </c>
      <c r="AF37" s="1334" t="n">
        <v>1.47291</v>
      </c>
      <c r="AG37" s="1332" t="n">
        <v>1.48080919E8</v>
      </c>
      <c r="AH37" s="1335" t="n">
        <v>0.6086671</v>
      </c>
      <c r="AI37" s="1332" t="n">
        <v>399814.68139</v>
      </c>
      <c r="AJ37" s="1335" t="n">
        <v>-0.060204</v>
      </c>
      <c r="AK37" s="1334" t="n">
        <v>160.2641</v>
      </c>
      <c r="AL37" s="1332" t="s">
        <v>264</v>
      </c>
      <c r="AM37" s="1334" t="n">
        <v>19.6835</v>
      </c>
    </row>
    <row r="38" spans="1:39">
      <c r="A38" s="2" t="s">
        <v>967</v>
      </c>
      <c r="B38" s="25" t="s">
        <v>831</v>
      </c>
      <c r="C38" s="15">
        <v>0.24374999999999999</v>
      </c>
      <c r="E38" s="19">
        <v>300</v>
      </c>
      <c r="F38" s="19" t="s">
        <v>1291</v>
      </c>
      <c r="G38" s="16">
        <v>1190</v>
      </c>
      <c r="H38" s="16">
        <v>1099</v>
      </c>
      <c r="I38" s="17" t="s">
        <v>1116</v>
      </c>
      <c r="J38" s="16" t="s">
        <v>1043</v>
      </c>
      <c r="K38" s="33">
        <v>4</v>
      </c>
      <c r="L38" s="16">
        <v>180</v>
      </c>
      <c r="M38" s="19">
        <v>5889.9508999999998</v>
      </c>
      <c r="N38" s="25"/>
      <c r="Q38" s="101">
        <v>264.77780000000001</v>
      </c>
      <c r="R38" s="101">
        <v>267.7</v>
      </c>
      <c r="S38" s="1337" t="n">
        <v>126.26106</v>
      </c>
      <c r="T38" s="1337" t="n">
        <v>13.84991</v>
      </c>
      <c r="U38" s="1334" t="n">
        <v>160.7618</v>
      </c>
      <c r="V38" s="1334" t="n">
        <v>70.9294</v>
      </c>
      <c r="W38" s="1336" t="n">
        <v>8.0067338175</v>
      </c>
      <c r="X38" s="1334" t="n">
        <v>1.058</v>
      </c>
      <c r="Y38" s="1334" t="n">
        <v>0.167</v>
      </c>
      <c r="Z38" s="1334" t="n">
        <v>3.83</v>
      </c>
      <c r="AA38" s="1334" t="n">
        <v>97.085</v>
      </c>
      <c r="AB38" s="1333" t="n">
        <v>1792.762</v>
      </c>
      <c r="AC38" s="1334" t="n">
        <v>359.75152</v>
      </c>
      <c r="AD38" s="1334" t="n">
        <v>6.8394</v>
      </c>
      <c r="AE38" s="1334" t="n">
        <v>18.72293</v>
      </c>
      <c r="AF38" s="1334" t="n">
        <v>1.47286</v>
      </c>
      <c r="AG38" s="1332" t="n">
        <v>1.480811744E8</v>
      </c>
      <c r="AH38" s="1335" t="n">
        <v>0.607907</v>
      </c>
      <c r="AI38" s="1332" t="n">
        <v>399791.70549</v>
      </c>
      <c r="AJ38" s="1335" t="n">
        <v>-0.0491941</v>
      </c>
      <c r="AK38" s="1334" t="n">
        <v>160.2924</v>
      </c>
      <c r="AL38" s="1332" t="s">
        <v>264</v>
      </c>
      <c r="AM38" s="1334" t="n">
        <v>19.6553</v>
      </c>
    </row>
    <row r="39" spans="1:39">
      <c r="A39" s="2" t="s">
        <v>967</v>
      </c>
      <c r="B39" s="25" t="s">
        <v>833</v>
      </c>
      <c r="C39" s="15">
        <v>0.24930555555555556</v>
      </c>
      <c r="E39" s="19">
        <v>300</v>
      </c>
      <c r="F39" s="19" t="s">
        <v>1291</v>
      </c>
      <c r="G39" s="16">
        <v>1190</v>
      </c>
      <c r="H39" s="16">
        <v>1099</v>
      </c>
      <c r="I39" s="17" t="s">
        <v>832</v>
      </c>
      <c r="J39" s="16" t="s">
        <v>1043</v>
      </c>
      <c r="K39" s="33">
        <v>4</v>
      </c>
      <c r="L39" s="16">
        <v>180</v>
      </c>
      <c r="M39" s="19">
        <v>5889.9508999999998</v>
      </c>
      <c r="N39" s="25"/>
      <c r="Q39" s="101">
        <v>264.77780000000001</v>
      </c>
      <c r="R39" s="101">
        <v>267.7</v>
      </c>
      <c r="S39" s="1337" t="n">
        <v>126.29045</v>
      </c>
      <c r="T39" s="1337" t="n">
        <v>13.83885</v>
      </c>
      <c r="U39" s="1334" t="n">
        <v>165.0465</v>
      </c>
      <c r="V39" s="1334" t="n">
        <v>71.2867</v>
      </c>
      <c r="W39" s="1336" t="n">
        <v>8.1070076058</v>
      </c>
      <c r="X39" s="1334" t="n">
        <v>1.055</v>
      </c>
      <c r="Y39" s="1334" t="n">
        <v>0.167</v>
      </c>
      <c r="Z39" s="1334" t="n">
        <v>3.83</v>
      </c>
      <c r="AA39" s="1334" t="n">
        <v>97.092</v>
      </c>
      <c r="AB39" s="1333" t="n">
        <v>1792.833</v>
      </c>
      <c r="AC39" s="1334" t="n">
        <v>359.72717</v>
      </c>
      <c r="AD39" s="1334" t="n">
        <v>6.84335</v>
      </c>
      <c r="AE39" s="1334" t="n">
        <v>18.67236</v>
      </c>
      <c r="AF39" s="1334" t="n">
        <v>1.47282</v>
      </c>
      <c r="AG39" s="1332" t="n">
        <v>1.480813932E8</v>
      </c>
      <c r="AH39" s="1335" t="n">
        <v>0.6072552</v>
      </c>
      <c r="AI39" s="1332" t="n">
        <v>399775.69874</v>
      </c>
      <c r="AJ39" s="1335" t="n">
        <v>-0.0397252</v>
      </c>
      <c r="AK39" s="1334" t="n">
        <v>160.3166</v>
      </c>
      <c r="AL39" s="1332" t="s">
        <v>264</v>
      </c>
      <c r="AM39" s="1334" t="n">
        <v>19.6312</v>
      </c>
    </row>
    <row r="40" spans="1:39">
      <c r="A40" s="2" t="s">
        <v>967</v>
      </c>
      <c r="B40" s="25" t="s">
        <v>1127</v>
      </c>
      <c r="C40" s="15">
        <v>0.25347222222222221</v>
      </c>
      <c r="E40" s="19">
        <v>300</v>
      </c>
      <c r="F40" s="19" t="s">
        <v>1291</v>
      </c>
      <c r="G40" s="16">
        <v>1190</v>
      </c>
      <c r="H40" s="16">
        <v>1099</v>
      </c>
      <c r="I40" s="17" t="s">
        <v>1121</v>
      </c>
      <c r="J40" s="16" t="s">
        <v>1043</v>
      </c>
      <c r="K40" s="33">
        <v>4</v>
      </c>
      <c r="L40" s="16">
        <v>180</v>
      </c>
      <c r="M40" s="19">
        <v>5889.9508999999998</v>
      </c>
      <c r="N40" s="25"/>
      <c r="Q40" s="101">
        <v>264.77780000000001</v>
      </c>
      <c r="R40" s="101">
        <v>267.7</v>
      </c>
      <c r="S40" s="1337" t="n">
        <v>126.32956</v>
      </c>
      <c r="T40" s="1337" t="n">
        <v>13.8239</v>
      </c>
      <c r="U40" s="1334" t="n">
        <v>170.9617</v>
      </c>
      <c r="V40" s="1334" t="n">
        <v>71.619</v>
      </c>
      <c r="W40" s="1336" t="n">
        <v>8.2407059902</v>
      </c>
      <c r="X40" s="1334" t="n">
        <v>1.053</v>
      </c>
      <c r="Y40" s="1334" t="n">
        <v>0.167</v>
      </c>
      <c r="Z40" s="1334" t="n">
        <v>3.83</v>
      </c>
      <c r="AA40" s="1334" t="n">
        <v>97.102</v>
      </c>
      <c r="AB40" s="1333" t="n">
        <v>1792.905</v>
      </c>
      <c r="AC40" s="1334" t="n">
        <v>359.6947</v>
      </c>
      <c r="AD40" s="1334" t="n">
        <v>6.84883</v>
      </c>
      <c r="AE40" s="1334" t="n">
        <v>18.60492</v>
      </c>
      <c r="AF40" s="1334" t="n">
        <v>1.47277</v>
      </c>
      <c r="AG40" s="1332" t="n">
        <v>1.480816844E8</v>
      </c>
      <c r="AH40" s="1335" t="n">
        <v>0.6063859</v>
      </c>
      <c r="AI40" s="1332" t="n">
        <v>399759.66709</v>
      </c>
      <c r="AJ40" s="1335" t="n">
        <v>-0.0270658</v>
      </c>
      <c r="AK40" s="1334" t="n">
        <v>160.3488</v>
      </c>
      <c r="AL40" s="1332" t="s">
        <v>264</v>
      </c>
      <c r="AM40" s="1334" t="n">
        <v>19.5991</v>
      </c>
    </row>
    <row r="41" spans="1:39">
      <c r="A41" s="2" t="s">
        <v>1104</v>
      </c>
      <c r="B41" s="25" t="s">
        <v>1128</v>
      </c>
      <c r="C41" s="15">
        <v>0.25833333333333336</v>
      </c>
      <c r="E41" s="19">
        <v>30</v>
      </c>
      <c r="F41" s="19" t="s">
        <v>1291</v>
      </c>
      <c r="G41" s="16">
        <v>1190</v>
      </c>
      <c r="H41" s="16">
        <v>1099</v>
      </c>
      <c r="I41" s="17" t="s">
        <v>834</v>
      </c>
      <c r="J41" s="16" t="s">
        <v>1043</v>
      </c>
      <c r="K41" s="33">
        <v>4</v>
      </c>
      <c r="L41" s="16">
        <v>180</v>
      </c>
      <c r="M41" s="19">
        <v>5889.9508999999998</v>
      </c>
      <c r="Q41" s="101">
        <v>264.77780000000001</v>
      </c>
      <c r="R41" s="101">
        <v>267.7</v>
      </c>
      <c r="S41" s="1337" t="n">
        <v>126.3491</v>
      </c>
      <c r="T41" s="1337" t="n">
        <v>13.81633</v>
      </c>
      <c r="U41" s="1334" t="n">
        <v>173.9813</v>
      </c>
      <c r="V41" s="1334" t="n">
        <v>71.7208</v>
      </c>
      <c r="W41" s="1336" t="n">
        <v>8.3075551824</v>
      </c>
      <c r="X41" s="1334" t="n">
        <v>1.053</v>
      </c>
      <c r="Y41" s="1334" t="n">
        <v>0.166</v>
      </c>
      <c r="Z41" s="1334" t="n">
        <v>3.83</v>
      </c>
      <c r="AA41" s="1334" t="n">
        <v>97.106</v>
      </c>
      <c r="AB41" s="1333" t="n">
        <v>1792.931</v>
      </c>
      <c r="AC41" s="1334" t="n">
        <v>359.67846</v>
      </c>
      <c r="AD41" s="1334" t="n">
        <v>6.85165</v>
      </c>
      <c r="AE41" s="1334" t="n">
        <v>18.5712</v>
      </c>
      <c r="AF41" s="1334" t="n">
        <v>1.47275</v>
      </c>
      <c r="AG41" s="1332" t="n">
        <v>1.480818299E8</v>
      </c>
      <c r="AH41" s="1335" t="n">
        <v>0.6059511</v>
      </c>
      <c r="AI41" s="1332" t="n">
        <v>399753.93182</v>
      </c>
      <c r="AJ41" s="1335" t="n">
        <v>-0.0207257</v>
      </c>
      <c r="AK41" s="1334" t="n">
        <v>160.3648</v>
      </c>
      <c r="AL41" s="1332" t="s">
        <v>264</v>
      </c>
      <c r="AM41" s="1334" t="n">
        <v>19.5831</v>
      </c>
    </row>
    <row r="42" spans="1:39">
      <c r="A42" s="2" t="s">
        <v>1125</v>
      </c>
      <c r="B42" s="25" t="s">
        <v>835</v>
      </c>
      <c r="C42" s="15">
        <v>0.26041666666666669</v>
      </c>
      <c r="E42" s="19">
        <v>600</v>
      </c>
      <c r="F42" s="19" t="s">
        <v>1291</v>
      </c>
      <c r="G42" s="16">
        <v>1190</v>
      </c>
      <c r="H42" s="16">
        <v>1099</v>
      </c>
      <c r="I42" s="17" t="s">
        <v>1189</v>
      </c>
      <c r="J42" s="16" t="s">
        <v>1043</v>
      </c>
      <c r="K42" s="33">
        <v>4</v>
      </c>
      <c r="L42" s="16">
        <v>180</v>
      </c>
      <c r="M42" s="19">
        <v>5889.9508999999998</v>
      </c>
      <c r="Q42" s="101">
        <v>264.77780000000001</v>
      </c>
      <c r="R42" s="101">
        <v>267.7</v>
      </c>
    </row>
    <row r="43" spans="1:39">
      <c r="A43" s="2" t="s">
        <v>1095</v>
      </c>
      <c r="B43" s="25" t="s">
        <v>1190</v>
      </c>
      <c r="C43" s="15">
        <v>0.26944444444444443</v>
      </c>
      <c r="D43" s="79">
        <v>0</v>
      </c>
      <c r="E43" s="19">
        <v>30</v>
      </c>
      <c r="F43" s="19" t="s">
        <v>1291</v>
      </c>
      <c r="G43" s="16">
        <v>1190</v>
      </c>
      <c r="H43" s="16">
        <v>994</v>
      </c>
      <c r="I43" s="35" t="s">
        <v>306</v>
      </c>
      <c r="J43" s="33" t="s">
        <v>1010</v>
      </c>
      <c r="K43" s="33">
        <v>4</v>
      </c>
      <c r="L43" s="16">
        <v>180</v>
      </c>
      <c r="M43" s="19">
        <v>5891.451</v>
      </c>
      <c r="O43" s="101">
        <v>264.8</v>
      </c>
      <c r="P43" s="101">
        <v>267.7</v>
      </c>
      <c r="Q43" s="101">
        <v>264.77780000000001</v>
      </c>
      <c r="R43" s="101">
        <v>267.7</v>
      </c>
    </row>
    <row r="44" spans="1:39">
      <c r="A44" s="2" t="s">
        <v>1040</v>
      </c>
      <c r="B44" s="25" t="s">
        <v>880</v>
      </c>
      <c r="C44" s="15">
        <v>0.27291666666666664</v>
      </c>
      <c r="D44" s="38"/>
      <c r="E44" s="1">
        <v>300</v>
      </c>
      <c r="F44" s="19" t="s">
        <v>1291</v>
      </c>
      <c r="G44" s="16">
        <v>1190</v>
      </c>
      <c r="H44" s="16">
        <v>1099</v>
      </c>
      <c r="I44" s="17" t="s">
        <v>1209</v>
      </c>
      <c r="J44" s="16" t="s">
        <v>1043</v>
      </c>
      <c r="K44" s="33">
        <v>4</v>
      </c>
      <c r="L44" s="16">
        <v>180</v>
      </c>
      <c r="M44" s="19">
        <v>5889.9508999999998</v>
      </c>
      <c r="Q44" s="101">
        <v>264.77780000000001</v>
      </c>
      <c r="R44" s="101">
        <v>267.7</v>
      </c>
      <c r="S44" s="1337" t="n">
        <v>126.46626</v>
      </c>
      <c r="T44" s="1337" t="n">
        <v>13.76972</v>
      </c>
      <c r="U44" s="1334" t="n">
        <v>192.1416</v>
      </c>
      <c r="V44" s="1334" t="n">
        <v>71.4039</v>
      </c>
      <c r="W44" s="1336" t="n">
        <v>8.7086503354</v>
      </c>
      <c r="X44" s="1334" t="n">
        <v>1.055</v>
      </c>
      <c r="Y44" s="1334" t="n">
        <v>0.167</v>
      </c>
      <c r="Z44" s="1334" t="n">
        <v>3.82</v>
      </c>
      <c r="AA44" s="1334" t="n">
        <v>97.134</v>
      </c>
      <c r="AB44" s="1333" t="n">
        <v>1792.942</v>
      </c>
      <c r="AC44" s="1334" t="n">
        <v>359.58131</v>
      </c>
      <c r="AD44" s="1334" t="n">
        <v>6.86975</v>
      </c>
      <c r="AE44" s="1334" t="n">
        <v>18.36888</v>
      </c>
      <c r="AF44" s="1334" t="n">
        <v>1.4726</v>
      </c>
      <c r="AG44" s="1332" t="n">
        <v>1.480827006E8</v>
      </c>
      <c r="AH44" s="1335" t="n">
        <v>0.6033406</v>
      </c>
      <c r="AI44" s="1332" t="n">
        <v>399751.5002</v>
      </c>
      <c r="AJ44" s="1335" t="n">
        <v>0.0173408</v>
      </c>
      <c r="AK44" s="1334" t="n">
        <v>160.4611</v>
      </c>
      <c r="AL44" s="1332" t="s">
        <v>264</v>
      </c>
      <c r="AM44" s="1334" t="n">
        <v>19.4871</v>
      </c>
    </row>
    <row r="45" spans="1:39">
      <c r="A45" s="2" t="s">
        <v>1040</v>
      </c>
      <c r="B45" s="25" t="s">
        <v>881</v>
      </c>
      <c r="C45" s="15">
        <v>0.27777777777777779</v>
      </c>
      <c r="D45" s="38"/>
      <c r="E45" s="1">
        <v>300</v>
      </c>
      <c r="F45" s="19" t="s">
        <v>1291</v>
      </c>
      <c r="G45" s="16">
        <v>1190</v>
      </c>
      <c r="H45" s="16">
        <v>1099</v>
      </c>
      <c r="I45" s="17" t="s">
        <v>1039</v>
      </c>
      <c r="J45" s="16" t="s">
        <v>1043</v>
      </c>
      <c r="K45" s="33">
        <v>4</v>
      </c>
      <c r="L45" s="16">
        <v>180</v>
      </c>
      <c r="M45" s="19">
        <v>5889.9508999999998</v>
      </c>
      <c r="Q45" s="101">
        <v>264.77780000000001</v>
      </c>
      <c r="R45" s="101">
        <v>267.7</v>
      </c>
      <c r="S45" s="1337" t="n">
        <v>126.5005</v>
      </c>
      <c r="T45" s="1337" t="n">
        <v>13.75574</v>
      </c>
      <c r="U45" s="1334" t="n">
        <v>197.195</v>
      </c>
      <c r="V45" s="1334" t="n">
        <v>71.0203</v>
      </c>
      <c r="W45" s="1336" t="n">
        <v>8.8256364216</v>
      </c>
      <c r="X45" s="1334" t="n">
        <v>1.057</v>
      </c>
      <c r="Y45" s="1334" t="n">
        <v>0.167</v>
      </c>
      <c r="Z45" s="1334" t="n">
        <v>3.82</v>
      </c>
      <c r="AA45" s="1334" t="n">
        <v>97.142</v>
      </c>
      <c r="AB45" s="1333" t="n">
        <v>1792.899</v>
      </c>
      <c r="AC45" s="1334" t="n">
        <v>359.55314</v>
      </c>
      <c r="AD45" s="1334" t="n">
        <v>6.87537</v>
      </c>
      <c r="AE45" s="1334" t="n">
        <v>18.30988</v>
      </c>
      <c r="AF45" s="1334" t="n">
        <v>1.47255</v>
      </c>
      <c r="AG45" s="1332" t="n">
        <v>1.480829539E8</v>
      </c>
      <c r="AH45" s="1335" t="n">
        <v>0.6025786</v>
      </c>
      <c r="AI45" s="1332" t="n">
        <v>399761.11003</v>
      </c>
      <c r="AJ45" s="1335" t="n">
        <v>0.0284144</v>
      </c>
      <c r="AK45" s="1334" t="n">
        <v>160.4892</v>
      </c>
      <c r="AL45" s="1332" t="s">
        <v>264</v>
      </c>
      <c r="AM45" s="1334" t="n">
        <v>19.459</v>
      </c>
    </row>
    <row r="46" spans="1:39">
      <c r="A46" s="2" t="s">
        <v>1040</v>
      </c>
      <c r="B46" s="25" t="s">
        <v>1191</v>
      </c>
      <c r="C46" s="15">
        <v>0.28263888888888888</v>
      </c>
      <c r="D46" s="38"/>
      <c r="E46" s="1">
        <v>300</v>
      </c>
      <c r="F46" s="19" t="s">
        <v>1291</v>
      </c>
      <c r="G46" s="16">
        <v>1190</v>
      </c>
      <c r="H46" s="16">
        <v>1099</v>
      </c>
      <c r="I46" s="17" t="s">
        <v>1116</v>
      </c>
      <c r="J46" s="16" t="s">
        <v>1043</v>
      </c>
      <c r="K46" s="33">
        <v>4</v>
      </c>
      <c r="L46" s="16">
        <v>180</v>
      </c>
      <c r="M46" s="19">
        <v>5889.9508999999998</v>
      </c>
      <c r="Q46" s="101">
        <v>264.77780000000001</v>
      </c>
      <c r="R46" s="101">
        <v>267.7</v>
      </c>
      <c r="S46" s="1337" t="n">
        <v>126.5348</v>
      </c>
      <c r="T46" s="1337" t="n">
        <v>13.74157</v>
      </c>
      <c r="U46" s="1334" t="n">
        <v>202.0355</v>
      </c>
      <c r="V46" s="1334" t="n">
        <v>70.5164</v>
      </c>
      <c r="W46" s="1336" t="n">
        <v>8.9426225079</v>
      </c>
      <c r="X46" s="1334" t="n">
        <v>1.06</v>
      </c>
      <c r="Y46" s="1334" t="n">
        <v>0.168</v>
      </c>
      <c r="Z46" s="1334" t="n">
        <v>3.82</v>
      </c>
      <c r="AA46" s="1334" t="n">
        <v>97.151</v>
      </c>
      <c r="AB46" s="1333" t="n">
        <v>1792.835</v>
      </c>
      <c r="AC46" s="1334" t="n">
        <v>359.52508</v>
      </c>
      <c r="AD46" s="1334" t="n">
        <v>6.88114</v>
      </c>
      <c r="AE46" s="1334" t="n">
        <v>18.25087</v>
      </c>
      <c r="AF46" s="1334" t="n">
        <v>1.47251</v>
      </c>
      <c r="AG46" s="1332" t="n">
        <v>1.480832068E8</v>
      </c>
      <c r="AH46" s="1335" t="n">
        <v>0.6018163</v>
      </c>
      <c r="AI46" s="1332" t="n">
        <v>399775.36467</v>
      </c>
      <c r="AJ46" s="1335" t="n">
        <v>0.0394566</v>
      </c>
      <c r="AK46" s="1334" t="n">
        <v>160.5173</v>
      </c>
      <c r="AL46" s="1332" t="s">
        <v>264</v>
      </c>
      <c r="AM46" s="1334" t="n">
        <v>19.4309</v>
      </c>
    </row>
    <row r="47" spans="1:39">
      <c r="A47" s="2" t="s">
        <v>1040</v>
      </c>
      <c r="B47" s="25" t="s">
        <v>1192</v>
      </c>
      <c r="C47" s="15">
        <v>0.28819444444444448</v>
      </c>
      <c r="D47" s="38"/>
      <c r="E47" s="1">
        <v>300</v>
      </c>
      <c r="F47" s="19" t="s">
        <v>1291</v>
      </c>
      <c r="G47" s="16">
        <v>1190</v>
      </c>
      <c r="H47" s="16">
        <v>1099</v>
      </c>
      <c r="I47" s="17" t="s">
        <v>832</v>
      </c>
      <c r="J47" s="16" t="s">
        <v>1043</v>
      </c>
      <c r="K47" s="33">
        <v>4</v>
      </c>
      <c r="L47" s="16">
        <v>180</v>
      </c>
      <c r="M47" s="19">
        <v>5889.9508999999998</v>
      </c>
      <c r="Q47" s="101">
        <v>264.77780000000001</v>
      </c>
      <c r="R47" s="101">
        <v>267.7</v>
      </c>
      <c r="S47" s="1337" t="n">
        <v>126.57412</v>
      </c>
      <c r="T47" s="1337" t="n">
        <v>13.72517</v>
      </c>
      <c r="U47" s="1334" t="n">
        <v>207.2621</v>
      </c>
      <c r="V47" s="1334" t="n">
        <v>69.8048</v>
      </c>
      <c r="W47" s="1336" t="n">
        <v>9.0763208922</v>
      </c>
      <c r="X47" s="1334" t="n">
        <v>1.065</v>
      </c>
      <c r="Y47" s="1334" t="n">
        <v>0.168</v>
      </c>
      <c r="Z47" s="1334" t="n">
        <v>3.82</v>
      </c>
      <c r="AA47" s="1334" t="n">
        <v>97.16</v>
      </c>
      <c r="AB47" s="1333" t="n">
        <v>1792.736</v>
      </c>
      <c r="AC47" s="1334" t="n">
        <v>359.49318</v>
      </c>
      <c r="AD47" s="1334" t="n">
        <v>6.88791</v>
      </c>
      <c r="AE47" s="1334" t="n">
        <v>18.18343</v>
      </c>
      <c r="AF47" s="1334" t="n">
        <v>1.47246</v>
      </c>
      <c r="AG47" s="1332" t="n">
        <v>1.480834954E8</v>
      </c>
      <c r="AH47" s="1335" t="n">
        <v>0.6009448</v>
      </c>
      <c r="AI47" s="1332" t="n">
        <v>399797.32332</v>
      </c>
      <c r="AJ47" s="1335" t="n">
        <v>0.0520246</v>
      </c>
      <c r="AK47" s="1334" t="n">
        <v>160.5496</v>
      </c>
      <c r="AL47" s="1332" t="s">
        <v>264</v>
      </c>
      <c r="AM47" s="1334" t="n">
        <v>19.3987</v>
      </c>
    </row>
    <row r="48" spans="1:39">
      <c r="A48" s="2" t="s">
        <v>1040</v>
      </c>
      <c r="B48" s="25" t="s">
        <v>885</v>
      </c>
      <c r="C48" s="15">
        <v>0.29305555555555557</v>
      </c>
      <c r="D48" s="38"/>
      <c r="E48" s="1">
        <v>300</v>
      </c>
      <c r="F48" s="19" t="s">
        <v>1291</v>
      </c>
      <c r="G48" s="16">
        <v>1190</v>
      </c>
      <c r="H48" s="16">
        <v>1099</v>
      </c>
      <c r="I48" s="17" t="s">
        <v>1121</v>
      </c>
      <c r="J48" s="16" t="s">
        <v>1043</v>
      </c>
      <c r="K48" s="33">
        <v>4</v>
      </c>
      <c r="L48" s="16">
        <v>180</v>
      </c>
      <c r="M48" s="19">
        <v>5889.9508999999998</v>
      </c>
      <c r="Q48" s="101">
        <v>264.77780000000001</v>
      </c>
      <c r="R48" s="101">
        <v>267.7</v>
      </c>
      <c r="S48" s="1337" t="n">
        <v>126.60865</v>
      </c>
      <c r="T48" s="1337" t="n">
        <v>13.71064</v>
      </c>
      <c r="U48" s="1334" t="n">
        <v>211.5455</v>
      </c>
      <c r="V48" s="1334" t="n">
        <v>69.0747</v>
      </c>
      <c r="W48" s="1336" t="n">
        <v>9.1933069784</v>
      </c>
      <c r="X48" s="1334" t="n">
        <v>1.07</v>
      </c>
      <c r="Y48" s="1334" t="n">
        <v>0.169</v>
      </c>
      <c r="Z48" s="1334" t="n">
        <v>3.82</v>
      </c>
      <c r="AA48" s="1334" t="n">
        <v>97.168</v>
      </c>
      <c r="AB48" s="1333" t="n">
        <v>1792.628</v>
      </c>
      <c r="AC48" s="1334" t="n">
        <v>359.46543</v>
      </c>
      <c r="AD48" s="1334" t="n">
        <v>6.89398</v>
      </c>
      <c r="AE48" s="1334" t="n">
        <v>18.12442</v>
      </c>
      <c r="AF48" s="1334" t="n">
        <v>1.47241</v>
      </c>
      <c r="AG48" s="1332" t="n">
        <v>1.480837477E8</v>
      </c>
      <c r="AH48" s="1335" t="n">
        <v>0.600182</v>
      </c>
      <c r="AI48" s="1332" t="n">
        <v>399821.47398</v>
      </c>
      <c r="AJ48" s="1335" t="n">
        <v>0.0629652</v>
      </c>
      <c r="AK48" s="1334" t="n">
        <v>160.578</v>
      </c>
      <c r="AL48" s="1332" t="s">
        <v>264</v>
      </c>
      <c r="AM48" s="1334" t="n">
        <v>19.3704</v>
      </c>
    </row>
    <row r="49" spans="1:39">
      <c r="A49" s="2" t="s">
        <v>1104</v>
      </c>
      <c r="B49" s="25" t="s">
        <v>1159</v>
      </c>
      <c r="C49" s="15">
        <v>0.29722222222222222</v>
      </c>
      <c r="D49" s="38"/>
      <c r="E49" s="1">
        <v>30</v>
      </c>
      <c r="F49" s="19" t="s">
        <v>1291</v>
      </c>
      <c r="G49" s="16">
        <v>1190</v>
      </c>
      <c r="H49" s="16">
        <v>1099</v>
      </c>
      <c r="I49" s="17" t="s">
        <v>860</v>
      </c>
      <c r="J49" s="16" t="s">
        <v>1043</v>
      </c>
      <c r="K49" s="33">
        <v>4</v>
      </c>
      <c r="L49" s="16">
        <v>180</v>
      </c>
      <c r="M49" s="19">
        <v>5889.9508999999998</v>
      </c>
      <c r="Q49" s="101">
        <v>264.77780000000001</v>
      </c>
      <c r="R49" s="101">
        <v>267.7</v>
      </c>
      <c r="S49" s="1337" t="n">
        <v>126.62349</v>
      </c>
      <c r="T49" s="1337" t="n">
        <v>13.70435</v>
      </c>
      <c r="U49" s="1334" t="n">
        <v>213.2962</v>
      </c>
      <c r="V49" s="1334" t="n">
        <v>68.7338</v>
      </c>
      <c r="W49" s="1336" t="n">
        <v>9.2434438725</v>
      </c>
      <c r="X49" s="1334" t="n">
        <v>1.073</v>
      </c>
      <c r="Y49" s="1334" t="n">
        <v>0.17</v>
      </c>
      <c r="Z49" s="1334" t="n">
        <v>3.82</v>
      </c>
      <c r="AA49" s="1334" t="n">
        <v>97.172</v>
      </c>
      <c r="AB49" s="1333" t="n">
        <v>1792.575</v>
      </c>
      <c r="AC49" s="1334" t="n">
        <v>359.45359</v>
      </c>
      <c r="AD49" s="1334" t="n">
        <v>6.89662</v>
      </c>
      <c r="AE49" s="1334" t="n">
        <v>18.09913</v>
      </c>
      <c r="AF49" s="1334" t="n">
        <v>1.47239</v>
      </c>
      <c r="AG49" s="1332" t="n">
        <v>1.480838557E8</v>
      </c>
      <c r="AH49" s="1335" t="n">
        <v>0.599855</v>
      </c>
      <c r="AI49" s="1332" t="n">
        <v>399833.22858</v>
      </c>
      <c r="AJ49" s="1335" t="n">
        <v>0.0676354</v>
      </c>
      <c r="AK49" s="1334" t="n">
        <v>160.5902</v>
      </c>
      <c r="AL49" s="1332" t="s">
        <v>264</v>
      </c>
      <c r="AM49" s="1334" t="n">
        <v>19.3583</v>
      </c>
    </row>
    <row r="50" spans="1:39">
      <c r="A50" s="2" t="s">
        <v>1125</v>
      </c>
      <c r="B50" s="25" t="s">
        <v>861</v>
      </c>
      <c r="C50" s="15">
        <v>0.2986111111111111</v>
      </c>
      <c r="D50" s="38"/>
      <c r="E50" s="1">
        <v>600</v>
      </c>
      <c r="F50" s="19" t="s">
        <v>1291</v>
      </c>
      <c r="G50" s="16">
        <v>1190</v>
      </c>
      <c r="H50" s="16">
        <v>1099</v>
      </c>
      <c r="I50" s="17" t="s">
        <v>1124</v>
      </c>
      <c r="J50" s="16" t="s">
        <v>1043</v>
      </c>
      <c r="K50" s="33">
        <v>4</v>
      </c>
      <c r="L50" s="16">
        <v>180</v>
      </c>
      <c r="M50" s="19">
        <v>5889.9508999999998</v>
      </c>
      <c r="Q50" s="101">
        <v>264.77780000000001</v>
      </c>
      <c r="R50" s="101">
        <v>267.7</v>
      </c>
    </row>
    <row r="51" spans="1:39">
      <c r="A51" s="2" t="s">
        <v>1095</v>
      </c>
      <c r="B51" s="25" t="s">
        <v>862</v>
      </c>
      <c r="C51" s="15">
        <v>0.30833333333333335</v>
      </c>
      <c r="D51" s="79">
        <v>0</v>
      </c>
      <c r="E51" s="1">
        <v>30</v>
      </c>
      <c r="F51" s="19" t="s">
        <v>1291</v>
      </c>
      <c r="G51" s="16">
        <v>1190</v>
      </c>
      <c r="H51" s="16">
        <v>994</v>
      </c>
      <c r="I51" s="57" t="s">
        <v>814</v>
      </c>
      <c r="J51" s="33" t="s">
        <v>1010</v>
      </c>
      <c r="K51" s="33">
        <v>4</v>
      </c>
      <c r="L51" s="16">
        <v>180</v>
      </c>
      <c r="M51" s="19">
        <v>5891.451</v>
      </c>
      <c r="O51" s="101">
        <v>264.8</v>
      </c>
      <c r="P51" s="101">
        <v>267.7</v>
      </c>
      <c r="Q51" s="101">
        <v>264.77780000000001</v>
      </c>
      <c r="R51" s="101">
        <v>267.7</v>
      </c>
    </row>
    <row r="52" spans="1:39">
      <c r="A52" s="2" t="s">
        <v>67</v>
      </c>
      <c r="B52" s="25" t="s">
        <v>1163</v>
      </c>
      <c r="C52" s="15">
        <v>0.31041666666666667</v>
      </c>
      <c r="D52" s="38"/>
      <c r="E52" s="1">
        <v>300</v>
      </c>
      <c r="F52" s="19" t="s">
        <v>1291</v>
      </c>
      <c r="G52" s="16">
        <v>1190</v>
      </c>
      <c r="H52" s="16">
        <v>1099</v>
      </c>
      <c r="I52" s="17" t="s">
        <v>1209</v>
      </c>
      <c r="J52" s="16" t="s">
        <v>1043</v>
      </c>
      <c r="K52" s="33">
        <v>4</v>
      </c>
      <c r="L52" s="16">
        <v>180</v>
      </c>
      <c r="M52" s="19">
        <v>5889.9508999999998</v>
      </c>
      <c r="Q52" s="101">
        <v>264.77780000000001</v>
      </c>
      <c r="R52" s="101">
        <v>267.7</v>
      </c>
      <c r="S52" s="1337" t="n">
        <v>126.73321</v>
      </c>
      <c r="T52" s="1337" t="n">
        <v>13.65733</v>
      </c>
      <c r="U52" s="1334" t="n">
        <v>224.6155</v>
      </c>
      <c r="V52" s="1334" t="n">
        <v>65.8023</v>
      </c>
      <c r="W52" s="1336" t="n">
        <v>9.6111144291</v>
      </c>
      <c r="X52" s="1334" t="n">
        <v>1.096</v>
      </c>
      <c r="Y52" s="1334" t="n">
        <v>0.173</v>
      </c>
      <c r="Z52" s="1334" t="n">
        <v>3.82</v>
      </c>
      <c r="AA52" s="1334" t="n">
        <v>97.198</v>
      </c>
      <c r="AB52" s="1333" t="n">
        <v>1792.075</v>
      </c>
      <c r="AC52" s="1334" t="n">
        <v>359.36787</v>
      </c>
      <c r="AD52" s="1334" t="n">
        <v>6.91663</v>
      </c>
      <c r="AE52" s="1334" t="n">
        <v>17.91368</v>
      </c>
      <c r="AF52" s="1334" t="n">
        <v>1.47225</v>
      </c>
      <c r="AG52" s="1332" t="n">
        <v>1.480846459E8</v>
      </c>
      <c r="AH52" s="1335" t="n">
        <v>0.5974554</v>
      </c>
      <c r="AI52" s="1332" t="n">
        <v>399944.92138</v>
      </c>
      <c r="AJ52" s="1335" t="n">
        <v>0.1014544</v>
      </c>
      <c r="AK52" s="1334" t="n">
        <v>160.6804</v>
      </c>
      <c r="AL52" s="1332" t="s">
        <v>264</v>
      </c>
      <c r="AM52" s="1334" t="n">
        <v>19.2682</v>
      </c>
    </row>
    <row r="53" spans="1:39">
      <c r="A53" s="2" t="s">
        <v>67</v>
      </c>
      <c r="B53" s="25" t="s">
        <v>1164</v>
      </c>
      <c r="C53" s="15">
        <v>0.31527777777777777</v>
      </c>
      <c r="D53" s="38"/>
      <c r="E53" s="1">
        <v>300</v>
      </c>
      <c r="F53" s="19" t="s">
        <v>1291</v>
      </c>
      <c r="G53" s="16">
        <v>1190</v>
      </c>
      <c r="H53" s="16">
        <v>1099</v>
      </c>
      <c r="I53" s="17" t="s">
        <v>1039</v>
      </c>
      <c r="J53" s="16" t="s">
        <v>1043</v>
      </c>
      <c r="K53" s="33">
        <v>4</v>
      </c>
      <c r="L53" s="16">
        <v>180</v>
      </c>
      <c r="M53" s="19">
        <v>5889.9508999999998</v>
      </c>
      <c r="Q53" s="101">
        <v>264.77780000000001</v>
      </c>
      <c r="R53" s="101">
        <v>267.7</v>
      </c>
      <c r="S53" s="1337" t="n">
        <v>126.76853</v>
      </c>
      <c r="T53" s="1337" t="n">
        <v>13.64202</v>
      </c>
      <c r="U53" s="1334" t="n">
        <v>227.6969</v>
      </c>
      <c r="V53" s="1334" t="n">
        <v>64.738</v>
      </c>
      <c r="W53" s="1336" t="n">
        <v>9.7281005153</v>
      </c>
      <c r="X53" s="1334" t="n">
        <v>1.105</v>
      </c>
      <c r="Y53" s="1334" t="n">
        <v>0.175</v>
      </c>
      <c r="Z53" s="1334" t="n">
        <v>3.82</v>
      </c>
      <c r="AA53" s="1334" t="n">
        <v>97.206</v>
      </c>
      <c r="AB53" s="1333" t="n">
        <v>1791.874</v>
      </c>
      <c r="AC53" s="1334" t="n">
        <v>359.34108</v>
      </c>
      <c r="AD53" s="1334" t="n">
        <v>6.92321</v>
      </c>
      <c r="AE53" s="1334" t="n">
        <v>17.85467</v>
      </c>
      <c r="AF53" s="1334" t="n">
        <v>1.47221</v>
      </c>
      <c r="AG53" s="1332" t="n">
        <v>1.480848967E8</v>
      </c>
      <c r="AH53" s="1335" t="n">
        <v>0.5966914</v>
      </c>
      <c r="AI53" s="1332" t="n">
        <v>399989.75724</v>
      </c>
      <c r="AJ53" s="1335" t="n">
        <v>0.1120259</v>
      </c>
      <c r="AK53" s="1334" t="n">
        <v>160.7095</v>
      </c>
      <c r="AL53" s="1332" t="s">
        <v>264</v>
      </c>
      <c r="AM53" s="1334" t="n">
        <v>19.2392</v>
      </c>
    </row>
    <row r="54" spans="1:39">
      <c r="A54" s="2" t="s">
        <v>67</v>
      </c>
      <c r="B54" s="25" t="s">
        <v>1140</v>
      </c>
      <c r="C54" s="15">
        <v>0.32083333333333336</v>
      </c>
      <c r="D54" s="38"/>
      <c r="E54" s="1">
        <v>300</v>
      </c>
      <c r="F54" s="19" t="s">
        <v>1291</v>
      </c>
      <c r="G54" s="16">
        <v>1190</v>
      </c>
      <c r="H54" s="16">
        <v>1099</v>
      </c>
      <c r="I54" s="17" t="s">
        <v>1116</v>
      </c>
      <c r="J54" s="16" t="s">
        <v>1043</v>
      </c>
      <c r="K54" s="33">
        <v>4</v>
      </c>
      <c r="L54" s="16">
        <v>180</v>
      </c>
      <c r="M54" s="19">
        <v>5889.9508999999998</v>
      </c>
      <c r="Q54" s="101">
        <v>264.77780000000001</v>
      </c>
      <c r="R54" s="101">
        <v>267.7</v>
      </c>
      <c r="S54" s="1337" t="n">
        <v>126.80917</v>
      </c>
      <c r="T54" s="1337" t="n">
        <v>13.62433</v>
      </c>
      <c r="U54" s="1334" t="n">
        <v>230.948</v>
      </c>
      <c r="V54" s="1334" t="n">
        <v>63.4602</v>
      </c>
      <c r="W54" s="1336" t="n">
        <v>9.8617988994</v>
      </c>
      <c r="X54" s="1334" t="n">
        <v>1.117</v>
      </c>
      <c r="Y54" s="1334" t="n">
        <v>0.177</v>
      </c>
      <c r="Z54" s="1334" t="n">
        <v>3.82</v>
      </c>
      <c r="AA54" s="1334" t="n">
        <v>97.216</v>
      </c>
      <c r="AB54" s="1333" t="n">
        <v>1791.62</v>
      </c>
      <c r="AC54" s="1334" t="n">
        <v>359.31077</v>
      </c>
      <c r="AD54" s="1334" t="n">
        <v>6.93086</v>
      </c>
      <c r="AE54" s="1334" t="n">
        <v>17.78723</v>
      </c>
      <c r="AF54" s="1334" t="n">
        <v>1.47216</v>
      </c>
      <c r="AG54" s="1332" t="n">
        <v>1.480851829E8</v>
      </c>
      <c r="AH54" s="1335" t="n">
        <v>0.5958178</v>
      </c>
      <c r="AI54" s="1332" t="n">
        <v>400046.40513</v>
      </c>
      <c r="AJ54" s="1335" t="n">
        <v>0.123975</v>
      </c>
      <c r="AK54" s="1334" t="n">
        <v>160.743</v>
      </c>
      <c r="AL54" s="1332" t="s">
        <v>264</v>
      </c>
      <c r="AM54" s="1334" t="n">
        <v>19.2058</v>
      </c>
    </row>
    <row r="55" spans="1:39">
      <c r="A55" s="2" t="s">
        <v>67</v>
      </c>
      <c r="B55" s="25" t="s">
        <v>863</v>
      </c>
      <c r="C55" s="15">
        <v>0.3263888888888889</v>
      </c>
      <c r="D55" s="38"/>
      <c r="E55" s="1">
        <v>300</v>
      </c>
      <c r="F55" s="19" t="s">
        <v>1291</v>
      </c>
      <c r="G55" s="16">
        <v>1190</v>
      </c>
      <c r="H55" s="16">
        <v>1099</v>
      </c>
      <c r="I55" s="17" t="s">
        <v>832</v>
      </c>
      <c r="J55" s="16" t="s">
        <v>1043</v>
      </c>
      <c r="K55" s="33">
        <v>4</v>
      </c>
      <c r="L55" s="16">
        <v>180</v>
      </c>
      <c r="M55" s="19">
        <v>5889.9508999999998</v>
      </c>
      <c r="Q55" s="101">
        <v>264.77780000000001</v>
      </c>
      <c r="R55" s="101">
        <v>267.7</v>
      </c>
      <c r="S55" s="1337" t="n">
        <v>126.85015</v>
      </c>
      <c r="T55" s="1337" t="n">
        <v>13.60643</v>
      </c>
      <c r="U55" s="1334" t="n">
        <v>233.9373</v>
      </c>
      <c r="V55" s="1334" t="n">
        <v>62.1257</v>
      </c>
      <c r="W55" s="1336" t="n">
        <v>9.9954972836</v>
      </c>
      <c r="X55" s="1334" t="n">
        <v>1.131</v>
      </c>
      <c r="Y55" s="1334" t="n">
        <v>0.179</v>
      </c>
      <c r="Z55" s="1334" t="n">
        <v>3.82</v>
      </c>
      <c r="AA55" s="1334" t="n">
        <v>97.225</v>
      </c>
      <c r="AB55" s="1333" t="n">
        <v>1791.341</v>
      </c>
      <c r="AC55" s="1334" t="n">
        <v>359.28085</v>
      </c>
      <c r="AD55" s="1334" t="n">
        <v>6.93862</v>
      </c>
      <c r="AE55" s="1334" t="n">
        <v>17.7198</v>
      </c>
      <c r="AF55" s="1334" t="n">
        <v>1.4721</v>
      </c>
      <c r="AG55" s="1332" t="n">
        <v>1.480854687E8</v>
      </c>
      <c r="AH55" s="1335" t="n">
        <v>0.594944</v>
      </c>
      <c r="AI55" s="1332" t="n">
        <v>400108.75207</v>
      </c>
      <c r="AJ55" s="1335" t="n">
        <v>0.1357689</v>
      </c>
      <c r="AK55" s="1334" t="n">
        <v>160.7768</v>
      </c>
      <c r="AL55" s="1332" t="s">
        <v>264</v>
      </c>
      <c r="AM55" s="1334" t="n">
        <v>19.1721</v>
      </c>
    </row>
    <row r="56" spans="1:39">
      <c r="A56" s="2" t="s">
        <v>67</v>
      </c>
      <c r="B56" s="25" t="s">
        <v>864</v>
      </c>
      <c r="C56" s="15">
        <v>0.33124999999999999</v>
      </c>
      <c r="D56" s="38"/>
      <c r="E56" s="1">
        <v>300</v>
      </c>
      <c r="F56" s="19" t="s">
        <v>1291</v>
      </c>
      <c r="G56" s="16">
        <v>1190</v>
      </c>
      <c r="H56" s="16">
        <v>1099</v>
      </c>
      <c r="I56" s="17" t="s">
        <v>1121</v>
      </c>
      <c r="J56" s="16" t="s">
        <v>1043</v>
      </c>
      <c r="K56" s="33">
        <v>4</v>
      </c>
      <c r="L56" s="16">
        <v>180</v>
      </c>
      <c r="M56" s="19">
        <v>5889.9508999999998</v>
      </c>
      <c r="Q56" s="101">
        <v>264.77780000000001</v>
      </c>
      <c r="R56" s="101">
        <v>267.7</v>
      </c>
      <c r="S56" s="1337" t="n">
        <v>126.8863</v>
      </c>
      <c r="T56" s="1337" t="n">
        <v>13.59059</v>
      </c>
      <c r="U56" s="1334" t="n">
        <v>236.3594</v>
      </c>
      <c r="V56" s="1334" t="n">
        <v>60.9179</v>
      </c>
      <c r="W56" s="1336" t="n">
        <v>10.1124833697</v>
      </c>
      <c r="X56" s="1334" t="n">
        <v>1.143</v>
      </c>
      <c r="Y56" s="1334" t="n">
        <v>0.181</v>
      </c>
      <c r="Z56" s="1334" t="n">
        <v>3.82</v>
      </c>
      <c r="AA56" s="1334" t="n">
        <v>97.234</v>
      </c>
      <c r="AB56" s="1333" t="n">
        <v>1791.076</v>
      </c>
      <c r="AC56" s="1334" t="n">
        <v>359.25498</v>
      </c>
      <c r="AD56" s="1334" t="n">
        <v>6.9455</v>
      </c>
      <c r="AE56" s="1334" t="n">
        <v>17.66079</v>
      </c>
      <c r="AF56" s="1334" t="n">
        <v>1.47206</v>
      </c>
      <c r="AG56" s="1332" t="n">
        <v>1.480857184E8</v>
      </c>
      <c r="AH56" s="1335" t="n">
        <v>0.5941791</v>
      </c>
      <c r="AI56" s="1332" t="n">
        <v>400167.91963</v>
      </c>
      <c r="AJ56" s="1335" t="n">
        <v>0.1459503</v>
      </c>
      <c r="AK56" s="1334" t="n">
        <v>160.8067</v>
      </c>
      <c r="AL56" s="1332" t="s">
        <v>264</v>
      </c>
      <c r="AM56" s="1334" t="n">
        <v>19.1423</v>
      </c>
    </row>
    <row r="57" spans="1:39">
      <c r="A57" s="2" t="s">
        <v>1104</v>
      </c>
      <c r="B57" s="25" t="s">
        <v>973</v>
      </c>
      <c r="C57" s="15">
        <v>0.33680555555555558</v>
      </c>
      <c r="D57" s="38"/>
      <c r="E57" s="1">
        <v>30</v>
      </c>
      <c r="F57" s="19" t="s">
        <v>1291</v>
      </c>
      <c r="G57" s="16">
        <v>1190</v>
      </c>
      <c r="H57" s="16">
        <v>1099</v>
      </c>
      <c r="I57" s="17" t="s">
        <v>834</v>
      </c>
      <c r="J57" s="16" t="s">
        <v>1043</v>
      </c>
      <c r="K57" s="33">
        <v>4</v>
      </c>
      <c r="L57" s="16">
        <v>180</v>
      </c>
      <c r="M57" s="19">
        <v>5889.9508999999998</v>
      </c>
      <c r="Q57" s="101">
        <v>264.77780000000001</v>
      </c>
      <c r="R57" s="101">
        <v>267.7</v>
      </c>
      <c r="S57" s="1337" t="n">
        <v>126.9123</v>
      </c>
      <c r="T57" s="1337" t="n">
        <v>13.57919</v>
      </c>
      <c r="U57" s="1334" t="n">
        <v>237.989</v>
      </c>
      <c r="V57" s="1334" t="n">
        <v>60.0349</v>
      </c>
      <c r="W57" s="1336" t="n">
        <v>10.1960448598</v>
      </c>
      <c r="X57" s="1334" t="n">
        <v>1.153</v>
      </c>
      <c r="Y57" s="1334" t="n">
        <v>0.182</v>
      </c>
      <c r="Z57" s="1334" t="n">
        <v>3.82</v>
      </c>
      <c r="AA57" s="1334" t="n">
        <v>97.24</v>
      </c>
      <c r="AB57" s="1333" t="n">
        <v>1790.875</v>
      </c>
      <c r="AC57" s="1334" t="n">
        <v>359.23671</v>
      </c>
      <c r="AD57" s="1334" t="n">
        <v>6.95046</v>
      </c>
      <c r="AE57" s="1334" t="n">
        <v>17.61864</v>
      </c>
      <c r="AF57" s="1334" t="n">
        <v>1.47203</v>
      </c>
      <c r="AG57" s="1332" t="n">
        <v>1.480858966E8</v>
      </c>
      <c r="AH57" s="1335" t="n">
        <v>0.5936325</v>
      </c>
      <c r="AI57" s="1332" t="n">
        <v>400212.78612</v>
      </c>
      <c r="AJ57" s="1335" t="n">
        <v>0.1531383</v>
      </c>
      <c r="AK57" s="1334" t="n">
        <v>160.8282</v>
      </c>
      <c r="AL57" s="1332" t="s">
        <v>264</v>
      </c>
      <c r="AM57" s="1334" t="n">
        <v>19.1209</v>
      </c>
    </row>
    <row r="58" spans="1:39">
      <c r="A58" s="2" t="s">
        <v>1125</v>
      </c>
      <c r="B58" s="25" t="s">
        <v>865</v>
      </c>
      <c r="C58" s="15">
        <v>0.33888888888888885</v>
      </c>
      <c r="D58" s="38"/>
      <c r="E58" s="1">
        <v>600</v>
      </c>
      <c r="F58" s="19" t="s">
        <v>1291</v>
      </c>
      <c r="G58" s="16">
        <v>1190</v>
      </c>
      <c r="H58" s="16">
        <v>1099</v>
      </c>
      <c r="I58" s="17" t="s">
        <v>1124</v>
      </c>
      <c r="J58" s="16" t="s">
        <v>1043</v>
      </c>
      <c r="K58" s="33">
        <v>4</v>
      </c>
      <c r="L58" s="16">
        <v>180</v>
      </c>
      <c r="M58" s="19">
        <v>5889.9508999999998</v>
      </c>
      <c r="O58" s="101">
        <v>264.8</v>
      </c>
      <c r="P58" s="101">
        <v>267.8</v>
      </c>
      <c r="Q58" s="101">
        <v>264.77780000000001</v>
      </c>
      <c r="R58" s="101">
        <v>267.7</v>
      </c>
    </row>
    <row r="59" spans="1:39">
      <c r="A59" s="2" t="s">
        <v>1095</v>
      </c>
      <c r="B59" s="25" t="s">
        <v>866</v>
      </c>
      <c r="C59" s="15">
        <v>0.34722222222222227</v>
      </c>
      <c r="D59" s="79">
        <v>0</v>
      </c>
      <c r="E59" s="1">
        <v>30</v>
      </c>
      <c r="F59" s="19" t="s">
        <v>1291</v>
      </c>
      <c r="G59" s="16">
        <v>1190</v>
      </c>
      <c r="H59" s="16">
        <v>994</v>
      </c>
      <c r="I59" s="35" t="s">
        <v>306</v>
      </c>
      <c r="J59" s="33" t="s">
        <v>1010</v>
      </c>
      <c r="K59" s="33">
        <v>4</v>
      </c>
      <c r="L59" s="16">
        <v>180</v>
      </c>
      <c r="M59" s="19">
        <v>5891.451</v>
      </c>
      <c r="Q59" s="101">
        <v>264.77780000000001</v>
      </c>
      <c r="R59" s="101">
        <v>267.7</v>
      </c>
    </row>
    <row r="60" spans="1:39">
      <c r="A60" s="2" t="s">
        <v>1006</v>
      </c>
      <c r="B60" s="25" t="s">
        <v>978</v>
      </c>
      <c r="C60" s="15">
        <v>0.35625000000000001</v>
      </c>
      <c r="D60" s="38"/>
      <c r="E60" s="1">
        <v>300</v>
      </c>
      <c r="F60" s="19" t="s">
        <v>1291</v>
      </c>
      <c r="G60" s="16">
        <v>1190</v>
      </c>
      <c r="H60" s="16">
        <v>1099</v>
      </c>
      <c r="I60" s="17" t="s">
        <v>1209</v>
      </c>
      <c r="J60" s="16" t="s">
        <v>1043</v>
      </c>
      <c r="K60" s="33">
        <v>4</v>
      </c>
      <c r="L60" s="16">
        <v>180</v>
      </c>
      <c r="M60" s="19">
        <v>5889.9508999999998</v>
      </c>
      <c r="Q60" s="101">
        <v>264.77780000000001</v>
      </c>
      <c r="R60" s="101">
        <v>267.7</v>
      </c>
      <c r="S60" s="1337" t="n">
        <v>127.0773</v>
      </c>
      <c r="T60" s="1337" t="n">
        <v>13.50676</v>
      </c>
      <c r="U60" s="1334" t="n">
        <v>246.5707</v>
      </c>
      <c r="V60" s="1334" t="n">
        <v>54.2712</v>
      </c>
      <c r="W60" s="1336" t="n">
        <v>10.7141260981</v>
      </c>
      <c r="X60" s="1334" t="n">
        <v>1.231</v>
      </c>
      <c r="Y60" s="1334" t="n">
        <v>0.195</v>
      </c>
      <c r="Z60" s="1334" t="n">
        <v>3.81</v>
      </c>
      <c r="AA60" s="1334" t="n">
        <v>97.279</v>
      </c>
      <c r="AB60" s="1333" t="n">
        <v>1789.422</v>
      </c>
      <c r="AC60" s="1334" t="n">
        <v>359.12747</v>
      </c>
      <c r="AD60" s="1334" t="n">
        <v>6.98184</v>
      </c>
      <c r="AE60" s="1334" t="n">
        <v>17.35732</v>
      </c>
      <c r="AF60" s="1334" t="n">
        <v>1.47183</v>
      </c>
      <c r="AG60" s="1332" t="n">
        <v>1.480869976E8</v>
      </c>
      <c r="AH60" s="1335" t="n">
        <v>0.5902411</v>
      </c>
      <c r="AI60" s="1332" t="n">
        <v>400537.9256</v>
      </c>
      <c r="AJ60" s="1335" t="n">
        <v>0.1959242</v>
      </c>
      <c r="AK60" s="1334" t="n">
        <v>160.965</v>
      </c>
      <c r="AL60" s="1332" t="s">
        <v>264</v>
      </c>
      <c r="AM60" s="1334" t="n">
        <v>18.9844</v>
      </c>
    </row>
    <row r="61" spans="1:39">
      <c r="A61" s="2" t="s">
        <v>1006</v>
      </c>
      <c r="B61" s="25" t="s">
        <v>979</v>
      </c>
      <c r="C61" s="15">
        <v>0.3611111111111111</v>
      </c>
      <c r="D61" s="38"/>
      <c r="E61" s="1">
        <v>300</v>
      </c>
      <c r="F61" s="19" t="s">
        <v>1291</v>
      </c>
      <c r="G61" s="16">
        <v>1190</v>
      </c>
      <c r="H61" s="16">
        <v>1099</v>
      </c>
      <c r="I61" s="17" t="s">
        <v>1039</v>
      </c>
      <c r="J61" s="16" t="s">
        <v>1043</v>
      </c>
      <c r="K61" s="33">
        <v>4</v>
      </c>
      <c r="L61" s="16">
        <v>180</v>
      </c>
      <c r="M61" s="19">
        <v>5889.9508999999998</v>
      </c>
      <c r="Q61" s="101">
        <v>264.77780000000001</v>
      </c>
      <c r="R61" s="101">
        <v>267.7</v>
      </c>
      <c r="S61" s="1337" t="n">
        <v>127.11556</v>
      </c>
      <c r="T61" s="1337" t="n">
        <v>13.49002</v>
      </c>
      <c r="U61" s="1334" t="n">
        <v>248.2157</v>
      </c>
      <c r="V61" s="1334" t="n">
        <v>52.9168</v>
      </c>
      <c r="W61" s="1336" t="n">
        <v>10.8311121841</v>
      </c>
      <c r="X61" s="1334" t="n">
        <v>1.252</v>
      </c>
      <c r="Y61" s="1334" t="n">
        <v>0.198</v>
      </c>
      <c r="Z61" s="1334" t="n">
        <v>3.81</v>
      </c>
      <c r="AA61" s="1334" t="n">
        <v>97.288</v>
      </c>
      <c r="AB61" s="1333" t="n">
        <v>1789.045</v>
      </c>
      <c r="AC61" s="1334" t="n">
        <v>359.10386</v>
      </c>
      <c r="AD61" s="1334" t="n">
        <v>6.98904</v>
      </c>
      <c r="AE61" s="1334" t="n">
        <v>17.29831</v>
      </c>
      <c r="AF61" s="1334" t="n">
        <v>1.47178</v>
      </c>
      <c r="AG61" s="1332" t="n">
        <v>1.480872453E8</v>
      </c>
      <c r="AH61" s="1335" t="n">
        <v>0.5894746</v>
      </c>
      <c r="AI61" s="1332" t="n">
        <v>400622.15252</v>
      </c>
      <c r="AJ61" s="1335" t="n">
        <v>0.2051128</v>
      </c>
      <c r="AK61" s="1334" t="n">
        <v>160.9968</v>
      </c>
      <c r="AL61" s="1332" t="s">
        <v>264</v>
      </c>
      <c r="AM61" s="1334" t="n">
        <v>18.9526</v>
      </c>
    </row>
    <row r="62" spans="1:39">
      <c r="A62" s="2" t="s">
        <v>1006</v>
      </c>
      <c r="B62" s="25" t="s">
        <v>1230</v>
      </c>
      <c r="C62" s="15">
        <v>0.36805555555555558</v>
      </c>
      <c r="D62" s="38"/>
      <c r="E62" s="1">
        <v>300</v>
      </c>
      <c r="F62" s="19" t="s">
        <v>1291</v>
      </c>
      <c r="G62" s="16">
        <v>1190</v>
      </c>
      <c r="H62" s="16">
        <v>1099</v>
      </c>
      <c r="I62" s="17" t="s">
        <v>55</v>
      </c>
      <c r="J62" s="16" t="s">
        <v>1043</v>
      </c>
      <c r="K62" s="33">
        <v>4</v>
      </c>
      <c r="L62" s="16">
        <v>180</v>
      </c>
      <c r="M62" s="19">
        <v>5889.9508999999998</v>
      </c>
      <c r="Q62" s="101">
        <v>264.77780000000001</v>
      </c>
      <c r="R62" s="101">
        <v>267.7</v>
      </c>
      <c r="S62" s="1337" t="n">
        <v>127.17094</v>
      </c>
      <c r="T62" s="1337" t="n">
        <v>13.46587</v>
      </c>
      <c r="U62" s="1334" t="n">
        <v>250.4196</v>
      </c>
      <c r="V62" s="1334" t="n">
        <v>50.9568</v>
      </c>
      <c r="W62" s="1336" t="n">
        <v>10.9982351641</v>
      </c>
      <c r="X62" s="1334" t="n">
        <v>1.286</v>
      </c>
      <c r="Y62" s="1334" t="n">
        <v>0.203</v>
      </c>
      <c r="Z62" s="1334" t="n">
        <v>3.81</v>
      </c>
      <c r="AA62" s="1334" t="n">
        <v>97.301</v>
      </c>
      <c r="AB62" s="1333" t="n">
        <v>1788.479</v>
      </c>
      <c r="AC62" s="1334" t="n">
        <v>359.07089</v>
      </c>
      <c r="AD62" s="1334" t="n">
        <v>6.99936</v>
      </c>
      <c r="AE62" s="1334" t="n">
        <v>17.21402</v>
      </c>
      <c r="AF62" s="1334" t="n">
        <v>1.47171</v>
      </c>
      <c r="AG62" s="1332" t="n">
        <v>1.480875987E8</v>
      </c>
      <c r="AH62" s="1335" t="n">
        <v>0.5883791</v>
      </c>
      <c r="AI62" s="1332" t="n">
        <v>400749.08165</v>
      </c>
      <c r="AJ62" s="1335" t="n">
        <v>0.2179041</v>
      </c>
      <c r="AK62" s="1334" t="n">
        <v>161.0429</v>
      </c>
      <c r="AL62" s="1332" t="s">
        <v>264</v>
      </c>
      <c r="AM62" s="1334" t="n">
        <v>18.9066</v>
      </c>
    </row>
    <row r="63" spans="1:39">
      <c r="A63" s="2" t="s">
        <v>1006</v>
      </c>
      <c r="B63" s="25" t="s">
        <v>1231</v>
      </c>
      <c r="C63" s="15">
        <v>0.37361111111111112</v>
      </c>
      <c r="D63" s="38"/>
      <c r="E63" s="1">
        <v>300</v>
      </c>
      <c r="F63" s="19" t="s">
        <v>1291</v>
      </c>
      <c r="G63" s="16">
        <v>1190</v>
      </c>
      <c r="H63" s="16">
        <v>1099</v>
      </c>
      <c r="I63" s="17" t="s">
        <v>0</v>
      </c>
      <c r="J63" s="16" t="s">
        <v>1043</v>
      </c>
      <c r="K63" s="33">
        <v>4</v>
      </c>
      <c r="L63" s="16">
        <v>180</v>
      </c>
      <c r="M63" s="19">
        <v>5889.9508999999998</v>
      </c>
      <c r="Q63" s="101">
        <v>264.77780000000001</v>
      </c>
      <c r="R63" s="101">
        <v>267.7</v>
      </c>
      <c r="S63" s="1337" t="n">
        <v>127.21022</v>
      </c>
      <c r="T63" s="1337" t="n">
        <v>13.4488</v>
      </c>
      <c r="U63" s="1334" t="n">
        <v>251.8715</v>
      </c>
      <c r="V63" s="1334" t="n">
        <v>49.5697</v>
      </c>
      <c r="W63" s="1336" t="n">
        <v>11.1152212501</v>
      </c>
      <c r="X63" s="1334" t="n">
        <v>1.312</v>
      </c>
      <c r="Y63" s="1334" t="n">
        <v>0.208</v>
      </c>
      <c r="Z63" s="1334" t="n">
        <v>3.81</v>
      </c>
      <c r="AA63" s="1334" t="n">
        <v>97.31</v>
      </c>
      <c r="AB63" s="1333" t="n">
        <v>1788.062</v>
      </c>
      <c r="AC63" s="1334" t="n">
        <v>359.04835</v>
      </c>
      <c r="AD63" s="1334" t="n">
        <v>7.00661</v>
      </c>
      <c r="AE63" s="1334" t="n">
        <v>17.15501</v>
      </c>
      <c r="AF63" s="1334" t="n">
        <v>1.47167</v>
      </c>
      <c r="AG63" s="1332" t="n">
        <v>1.480878456E8</v>
      </c>
      <c r="AH63" s="1335" t="n">
        <v>0.587612</v>
      </c>
      <c r="AI63" s="1332" t="n">
        <v>400842.44011</v>
      </c>
      <c r="AJ63" s="1335" t="n">
        <v>0.226612</v>
      </c>
      <c r="AK63" s="1334" t="n">
        <v>161.0757</v>
      </c>
      <c r="AL63" s="1332" t="s">
        <v>264</v>
      </c>
      <c r="AM63" s="1334" t="n">
        <v>18.8739</v>
      </c>
    </row>
    <row r="64" spans="1:39">
      <c r="A64" s="2" t="s">
        <v>827</v>
      </c>
      <c r="B64" s="25" t="s">
        <v>1232</v>
      </c>
      <c r="C64" s="15">
        <v>0.37847222222222227</v>
      </c>
      <c r="D64" s="38"/>
      <c r="E64" s="1">
        <v>300</v>
      </c>
      <c r="F64" s="19" t="s">
        <v>1291</v>
      </c>
      <c r="G64" s="16">
        <v>1190</v>
      </c>
      <c r="H64" s="16">
        <v>1099</v>
      </c>
      <c r="I64" s="17" t="s">
        <v>1209</v>
      </c>
      <c r="J64" s="16" t="s">
        <v>1043</v>
      </c>
      <c r="K64" s="33">
        <v>4</v>
      </c>
      <c r="L64" s="16">
        <v>180</v>
      </c>
      <c r="M64" s="19">
        <v>5889.9508999999998</v>
      </c>
      <c r="Q64" s="101">
        <v>264.77780000000001</v>
      </c>
      <c r="R64" s="101">
        <v>267.7</v>
      </c>
      <c r="S64" s="1337" t="n">
        <v>127.25567</v>
      </c>
      <c r="T64" s="1337" t="n">
        <v>13.42914</v>
      </c>
      <c r="U64" s="1334" t="n">
        <v>253.4497</v>
      </c>
      <c r="V64" s="1334" t="n">
        <v>47.9714</v>
      </c>
      <c r="W64" s="1336" t="n">
        <v>11.2489196341</v>
      </c>
      <c r="X64" s="1334" t="n">
        <v>1.345</v>
      </c>
      <c r="Y64" s="1334" t="n">
        <v>0.213</v>
      </c>
      <c r="Z64" s="1334" t="n">
        <v>3.81</v>
      </c>
      <c r="AA64" s="1334" t="n">
        <v>97.321</v>
      </c>
      <c r="AB64" s="1333" t="n">
        <v>1787.567</v>
      </c>
      <c r="AC64" s="1334" t="n">
        <v>359.02315</v>
      </c>
      <c r="AD64" s="1334" t="n">
        <v>7.0149</v>
      </c>
      <c r="AE64" s="1334" t="n">
        <v>17.08757</v>
      </c>
      <c r="AF64" s="1334" t="n">
        <v>1.47162</v>
      </c>
      <c r="AG64" s="1332" t="n">
        <v>1.480881275E8</v>
      </c>
      <c r="AH64" s="1335" t="n">
        <v>0.586735</v>
      </c>
      <c r="AI64" s="1332" t="n">
        <v>400953.55474</v>
      </c>
      <c r="AJ64" s="1335" t="n">
        <v>0.2363046</v>
      </c>
      <c r="AK64" s="1334" t="n">
        <v>161.1137</v>
      </c>
      <c r="AL64" s="1332" t="s">
        <v>264</v>
      </c>
      <c r="AM64" s="1334" t="n">
        <v>18.8359</v>
      </c>
    </row>
    <row r="65" spans="1:39">
      <c r="A65" s="2" t="s">
        <v>827</v>
      </c>
      <c r="B65" s="25" t="s">
        <v>1233</v>
      </c>
      <c r="C65" s="15">
        <v>0.3840277777777778</v>
      </c>
      <c r="D65" s="38"/>
      <c r="E65" s="1">
        <v>300</v>
      </c>
      <c r="F65" s="19" t="s">
        <v>1291</v>
      </c>
      <c r="G65" s="16">
        <v>1190</v>
      </c>
      <c r="H65" s="16">
        <v>1099</v>
      </c>
      <c r="I65" s="17" t="s">
        <v>1039</v>
      </c>
      <c r="J65" s="16" t="s">
        <v>1043</v>
      </c>
      <c r="K65" s="33">
        <v>4</v>
      </c>
      <c r="L65" s="16">
        <v>180</v>
      </c>
      <c r="M65" s="19">
        <v>5889.9508999999998</v>
      </c>
      <c r="Q65" s="101">
        <v>264.77780000000001</v>
      </c>
      <c r="R65" s="101">
        <v>267.7</v>
      </c>
      <c r="S65" s="1337" t="n">
        <v>127.30173</v>
      </c>
      <c r="T65" s="1337" t="n">
        <v>13.40931</v>
      </c>
      <c r="U65" s="1334" t="n">
        <v>254.9507</v>
      </c>
      <c r="V65" s="1334" t="n">
        <v>46.3609</v>
      </c>
      <c r="W65" s="1336" t="n">
        <v>11.3826180181</v>
      </c>
      <c r="X65" s="1334" t="n">
        <v>1.38</v>
      </c>
      <c r="Y65" s="1334" t="n">
        <v>0.218</v>
      </c>
      <c r="Z65" s="1334" t="n">
        <v>3.81</v>
      </c>
      <c r="AA65" s="1334" t="n">
        <v>97.332</v>
      </c>
      <c r="AB65" s="1333" t="n">
        <v>1787.051</v>
      </c>
      <c r="AC65" s="1334" t="n">
        <v>358.99858</v>
      </c>
      <c r="AD65" s="1334" t="n">
        <v>7.02319</v>
      </c>
      <c r="AE65" s="1334" t="n">
        <v>17.02014</v>
      </c>
      <c r="AF65" s="1334" t="n">
        <v>1.47156</v>
      </c>
      <c r="AG65" s="1332" t="n">
        <v>1.480884089E8</v>
      </c>
      <c r="AH65" s="1335" t="n">
        <v>0.5858576</v>
      </c>
      <c r="AI65" s="1332" t="n">
        <v>401069.25341</v>
      </c>
      <c r="AJ65" s="1335" t="n">
        <v>0.2457098</v>
      </c>
      <c r="AK65" s="1334" t="n">
        <v>161.1523</v>
      </c>
      <c r="AL65" s="1332" t="s">
        <v>264</v>
      </c>
      <c r="AM65" s="1334" t="n">
        <v>18.7975</v>
      </c>
    </row>
    <row r="66" spans="1:39">
      <c r="A66" s="2" t="s">
        <v>827</v>
      </c>
      <c r="B66" s="25" t="s">
        <v>1234</v>
      </c>
      <c r="C66" s="15">
        <v>0.38958333333333334</v>
      </c>
      <c r="D66" s="38"/>
      <c r="E66" s="1">
        <v>300</v>
      </c>
      <c r="F66" s="19" t="s">
        <v>1291</v>
      </c>
      <c r="G66" s="16">
        <v>1190</v>
      </c>
      <c r="H66" s="16">
        <v>1099</v>
      </c>
      <c r="I66" s="17" t="s">
        <v>53</v>
      </c>
      <c r="J66" s="16" t="s">
        <v>1043</v>
      </c>
      <c r="K66" s="33">
        <v>4</v>
      </c>
      <c r="L66" s="16">
        <v>180</v>
      </c>
      <c r="M66" s="19">
        <v>5889.9508999999998</v>
      </c>
      <c r="Q66" s="101">
        <v>264.77780000000001</v>
      </c>
      <c r="R66" s="101">
        <v>267.7</v>
      </c>
      <c r="S66" s="1337" t="n">
        <v>127.34842</v>
      </c>
      <c r="T66" s="1337" t="n">
        <v>13.38933</v>
      </c>
      <c r="U66" s="1334" t="n">
        <v>256.3828</v>
      </c>
      <c r="V66" s="1334" t="n">
        <v>44.74</v>
      </c>
      <c r="W66" s="1336" t="n">
        <v>11.516316402</v>
      </c>
      <c r="X66" s="1334" t="n">
        <v>1.419</v>
      </c>
      <c r="Y66" s="1334" t="n">
        <v>0.224</v>
      </c>
      <c r="Z66" s="1334" t="n">
        <v>3.81</v>
      </c>
      <c r="AA66" s="1334" t="n">
        <v>97.343</v>
      </c>
      <c r="AB66" s="1333" t="n">
        <v>1786.516</v>
      </c>
      <c r="AC66" s="1334" t="n">
        <v>358.97466</v>
      </c>
      <c r="AD66" s="1334" t="n">
        <v>7.03147</v>
      </c>
      <c r="AE66" s="1334" t="n">
        <v>16.9527</v>
      </c>
      <c r="AF66" s="1334" t="n">
        <v>1.47151</v>
      </c>
      <c r="AG66" s="1332" t="n">
        <v>1.480886899E8</v>
      </c>
      <c r="AH66" s="1335" t="n">
        <v>0.5849799</v>
      </c>
      <c r="AI66" s="1332" t="n">
        <v>401189.3955</v>
      </c>
      <c r="AJ66" s="1335" t="n">
        <v>0.2548166</v>
      </c>
      <c r="AK66" s="1334" t="n">
        <v>161.1914</v>
      </c>
      <c r="AL66" s="1332" t="s">
        <v>264</v>
      </c>
      <c r="AM66" s="1334" t="n">
        <v>18.7584</v>
      </c>
    </row>
    <row r="67" spans="1:39">
      <c r="A67" s="2" t="s">
        <v>827</v>
      </c>
      <c r="B67" s="25" t="s">
        <v>1260</v>
      </c>
      <c r="C67" s="15">
        <v>0.39444444444444443</v>
      </c>
      <c r="D67" s="38"/>
      <c r="E67" s="1">
        <v>300</v>
      </c>
      <c r="F67" s="19" t="s">
        <v>1291</v>
      </c>
      <c r="G67" s="16">
        <v>1190</v>
      </c>
      <c r="H67" s="16">
        <v>1099</v>
      </c>
      <c r="I67" s="17" t="s">
        <v>54</v>
      </c>
      <c r="J67" s="16" t="s">
        <v>1043</v>
      </c>
      <c r="K67" s="33">
        <v>4</v>
      </c>
      <c r="L67" s="16">
        <v>180</v>
      </c>
      <c r="M67" s="19">
        <v>5889.9508999999998</v>
      </c>
      <c r="Q67" s="101">
        <v>264.77780000000001</v>
      </c>
      <c r="R67" s="101">
        <v>267.7</v>
      </c>
      <c r="S67" s="1337" t="n">
        <v>127.38981</v>
      </c>
      <c r="T67" s="1337" t="n">
        <v>13.37172</v>
      </c>
      <c r="U67" s="1334" t="n">
        <v>257.5854</v>
      </c>
      <c r="V67" s="1334" t="n">
        <v>43.3143</v>
      </c>
      <c r="W67" s="1336" t="n">
        <v>11.6333024879</v>
      </c>
      <c r="X67" s="1334" t="n">
        <v>1.455</v>
      </c>
      <c r="Y67" s="1334" t="n">
        <v>0.23</v>
      </c>
      <c r="Z67" s="1334" t="n">
        <v>3.81</v>
      </c>
      <c r="AA67" s="1334" t="n">
        <v>97.352</v>
      </c>
      <c r="AB67" s="1333" t="n">
        <v>1786.032</v>
      </c>
      <c r="AC67" s="1334" t="n">
        <v>358.95428</v>
      </c>
      <c r="AD67" s="1334" t="n">
        <v>7.03869</v>
      </c>
      <c r="AE67" s="1334" t="n">
        <v>16.89369</v>
      </c>
      <c r="AF67" s="1334" t="n">
        <v>1.47146</v>
      </c>
      <c r="AG67" s="1332" t="n">
        <v>1.480889354E8</v>
      </c>
      <c r="AH67" s="1335" t="n">
        <v>0.5842116</v>
      </c>
      <c r="AI67" s="1332" t="n">
        <v>401298.05036</v>
      </c>
      <c r="AJ67" s="1335" t="n">
        <v>0.262532</v>
      </c>
      <c r="AK67" s="1334" t="n">
        <v>161.2262</v>
      </c>
      <c r="AL67" s="1332" t="s">
        <v>264</v>
      </c>
      <c r="AM67" s="1334" t="n">
        <v>18.7237</v>
      </c>
    </row>
    <row r="68" spans="1:39">
      <c r="A68" s="2" t="s">
        <v>1104</v>
      </c>
      <c r="B68" s="25" t="s">
        <v>1261</v>
      </c>
      <c r="C68" s="15">
        <v>0.39930555555555558</v>
      </c>
      <c r="D68" s="38"/>
      <c r="E68" s="1">
        <v>30</v>
      </c>
      <c r="F68" s="19" t="s">
        <v>1291</v>
      </c>
      <c r="G68" s="16">
        <v>1190</v>
      </c>
      <c r="H68" s="16">
        <v>1099</v>
      </c>
      <c r="I68" s="17" t="s">
        <v>834</v>
      </c>
      <c r="J68" s="16" t="s">
        <v>1043</v>
      </c>
      <c r="K68" s="33">
        <v>4</v>
      </c>
      <c r="L68" s="16">
        <v>180</v>
      </c>
      <c r="M68" s="19">
        <v>5889.9508999999998</v>
      </c>
      <c r="Q68" s="101">
        <v>264.77780000000001</v>
      </c>
      <c r="R68" s="101">
        <v>267.7</v>
      </c>
      <c r="S68" s="1337" t="n">
        <v>127.41369</v>
      </c>
      <c r="T68" s="1337" t="n">
        <v>13.36161</v>
      </c>
      <c r="U68" s="1334" t="n">
        <v>258.2533</v>
      </c>
      <c r="V68" s="1334" t="n">
        <v>42.4969</v>
      </c>
      <c r="W68" s="1336" t="n">
        <v>11.7001516799</v>
      </c>
      <c r="X68" s="1334" t="n">
        <v>1.478</v>
      </c>
      <c r="Y68" s="1334" t="n">
        <v>0.234</v>
      </c>
      <c r="Z68" s="1334" t="n">
        <v>3.81</v>
      </c>
      <c r="AA68" s="1334" t="n">
        <v>97.358</v>
      </c>
      <c r="AB68" s="1333" t="n">
        <v>1785.749</v>
      </c>
      <c r="AC68" s="1334" t="n">
        <v>358.94287</v>
      </c>
      <c r="AD68" s="1334" t="n">
        <v>7.0428</v>
      </c>
      <c r="AE68" s="1334" t="n">
        <v>16.85997</v>
      </c>
      <c r="AF68" s="1334" t="n">
        <v>1.47144</v>
      </c>
      <c r="AG68" s="1332" t="n">
        <v>1.480890756E8</v>
      </c>
      <c r="AH68" s="1335" t="n">
        <v>0.5837725</v>
      </c>
      <c r="AI68" s="1332" t="n">
        <v>401361.57754</v>
      </c>
      <c r="AJ68" s="1335" t="n">
        <v>0.266832</v>
      </c>
      <c r="AK68" s="1334" t="n">
        <v>161.2463</v>
      </c>
      <c r="AL68" s="1332" t="s">
        <v>264</v>
      </c>
      <c r="AM68" s="1334" t="n">
        <v>18.7036</v>
      </c>
    </row>
    <row r="69" spans="1:39">
      <c r="A69" s="2" t="s">
        <v>1125</v>
      </c>
      <c r="B69" s="25" t="s">
        <v>1262</v>
      </c>
      <c r="C69" s="15">
        <v>0.40138888888888885</v>
      </c>
      <c r="D69" s="38"/>
      <c r="E69" s="1">
        <v>600</v>
      </c>
      <c r="F69" s="19" t="s">
        <v>1291</v>
      </c>
      <c r="G69" s="16">
        <v>1190</v>
      </c>
      <c r="H69" s="16">
        <v>1099</v>
      </c>
      <c r="I69" s="17" t="s">
        <v>1124</v>
      </c>
      <c r="J69" s="16" t="s">
        <v>1043</v>
      </c>
      <c r="K69" s="33">
        <v>4</v>
      </c>
      <c r="L69" s="16">
        <v>180</v>
      </c>
      <c r="M69" s="19">
        <v>5889.9508999999998</v>
      </c>
      <c r="Q69" s="101">
        <v>264.77780000000001</v>
      </c>
      <c r="R69" s="101">
        <v>267.7</v>
      </c>
    </row>
    <row r="70" spans="1:39">
      <c r="A70" s="2" t="s">
        <v>1095</v>
      </c>
      <c r="B70" s="25" t="s">
        <v>1263</v>
      </c>
      <c r="C70" s="15">
        <v>0.40972222222222227</v>
      </c>
      <c r="D70" s="79">
        <v>0</v>
      </c>
      <c r="E70" s="1">
        <v>30</v>
      </c>
      <c r="F70" s="19" t="s">
        <v>1291</v>
      </c>
      <c r="G70" s="16">
        <v>1190</v>
      </c>
      <c r="H70" s="16">
        <v>994</v>
      </c>
      <c r="I70" s="35" t="s">
        <v>306</v>
      </c>
      <c r="J70" s="33" t="s">
        <v>1010</v>
      </c>
      <c r="K70" s="33">
        <v>4</v>
      </c>
      <c r="L70" s="16">
        <v>180</v>
      </c>
      <c r="M70" s="19">
        <v>5891.451</v>
      </c>
      <c r="O70" s="101">
        <v>264.8</v>
      </c>
      <c r="P70" s="101">
        <v>267.7</v>
      </c>
      <c r="Q70" s="101">
        <v>264.77780000000001</v>
      </c>
      <c r="R70" s="101">
        <v>267.7</v>
      </c>
    </row>
    <row r="71" spans="1:39">
      <c r="A71" s="2" t="s">
        <v>1266</v>
      </c>
      <c r="B71" s="25" t="s">
        <v>1264</v>
      </c>
      <c r="C71" s="15">
        <v>0.41388888888888892</v>
      </c>
      <c r="D71" s="38"/>
      <c r="E71" s="1">
        <v>300</v>
      </c>
      <c r="F71" s="19" t="s">
        <v>1291</v>
      </c>
      <c r="G71" s="16">
        <v>1190</v>
      </c>
      <c r="H71" s="16">
        <v>1099</v>
      </c>
      <c r="I71" s="17" t="s">
        <v>1144</v>
      </c>
      <c r="J71" s="16" t="s">
        <v>1043</v>
      </c>
      <c r="K71" s="33">
        <v>4</v>
      </c>
      <c r="L71" s="16">
        <v>180</v>
      </c>
      <c r="M71" s="19">
        <v>5889.9508999999998</v>
      </c>
      <c r="Q71" s="101">
        <v>264.77780000000001</v>
      </c>
      <c r="R71" s="101">
        <v>267.7</v>
      </c>
      <c r="S71" s="1337" t="n">
        <v>127.56065</v>
      </c>
      <c r="T71" s="1337" t="n">
        <v>13.30022</v>
      </c>
      <c r="U71" s="1334" t="n">
        <v>262.0102</v>
      </c>
      <c r="V71" s="1334" t="n">
        <v>37.5595</v>
      </c>
      <c r="W71" s="1336" t="n">
        <v>12.1012468315</v>
      </c>
      <c r="X71" s="1334" t="n">
        <v>1.637</v>
      </c>
      <c r="Y71" s="1334" t="n">
        <v>0.259</v>
      </c>
      <c r="Z71" s="1334" t="n">
        <v>3.8</v>
      </c>
      <c r="AA71" s="1334" t="n">
        <v>97.393</v>
      </c>
      <c r="AB71" s="1333" t="n">
        <v>1783.963</v>
      </c>
      <c r="AC71" s="1334" t="n">
        <v>358.87809</v>
      </c>
      <c r="AD71" s="1334" t="n">
        <v>7.06722</v>
      </c>
      <c r="AE71" s="1334" t="n">
        <v>16.65766</v>
      </c>
      <c r="AF71" s="1334" t="n">
        <v>1.47128</v>
      </c>
      <c r="AG71" s="1332" t="n">
        <v>1.480899143E8</v>
      </c>
      <c r="AH71" s="1335" t="n">
        <v>0.581136</v>
      </c>
      <c r="AI71" s="1332" t="n">
        <v>401763.51733</v>
      </c>
      <c r="AJ71" s="1335" t="n">
        <v>0.2908957</v>
      </c>
      <c r="AK71" s="1334" t="n">
        <v>161.3703</v>
      </c>
      <c r="AL71" s="1332" t="s">
        <v>264</v>
      </c>
      <c r="AM71" s="1334" t="n">
        <v>18.5799</v>
      </c>
    </row>
    <row r="72" spans="1:39">
      <c r="A72" s="2" t="s">
        <v>1266</v>
      </c>
      <c r="B72" s="25" t="s">
        <v>1267</v>
      </c>
      <c r="C72" s="15">
        <v>0.41875000000000001</v>
      </c>
      <c r="D72" s="38"/>
      <c r="E72" s="1">
        <v>300</v>
      </c>
      <c r="F72" s="19" t="s">
        <v>1291</v>
      </c>
      <c r="G72" s="16">
        <v>1190</v>
      </c>
      <c r="H72" s="16">
        <v>1099</v>
      </c>
      <c r="I72" s="17" t="s">
        <v>974</v>
      </c>
      <c r="J72" s="16" t="s">
        <v>1043</v>
      </c>
      <c r="K72" s="33">
        <v>4</v>
      </c>
      <c r="L72" s="16">
        <v>180</v>
      </c>
      <c r="M72" s="19">
        <v>5889.9508999999998</v>
      </c>
      <c r="Q72" s="101">
        <v>264.77780000000001</v>
      </c>
      <c r="R72" s="101">
        <v>267.7</v>
      </c>
      <c r="S72" s="1337" t="n">
        <v>127.60475</v>
      </c>
      <c r="T72" s="1337" t="n">
        <v>13.2821</v>
      </c>
      <c r="U72" s="1334" t="n">
        <v>263.0376</v>
      </c>
      <c r="V72" s="1334" t="n">
        <v>36.1113</v>
      </c>
      <c r="W72" s="1336" t="n">
        <v>12.2182329174</v>
      </c>
      <c r="X72" s="1334" t="n">
        <v>1.693</v>
      </c>
      <c r="Y72" s="1334" t="n">
        <v>0.268</v>
      </c>
      <c r="Z72" s="1334" t="n">
        <v>3.8</v>
      </c>
      <c r="AA72" s="1334" t="n">
        <v>97.403</v>
      </c>
      <c r="AB72" s="1333" t="n">
        <v>1783.414</v>
      </c>
      <c r="AC72" s="1334" t="n">
        <v>358.86043</v>
      </c>
      <c r="AD72" s="1334" t="n">
        <v>7.07423</v>
      </c>
      <c r="AE72" s="1334" t="n">
        <v>16.59866</v>
      </c>
      <c r="AF72" s="1334" t="n">
        <v>1.47123</v>
      </c>
      <c r="AG72" s="1332" t="n">
        <v>1.480901582E8</v>
      </c>
      <c r="AH72" s="1335" t="n">
        <v>0.5803665</v>
      </c>
      <c r="AI72" s="1332" t="n">
        <v>401887.0581</v>
      </c>
      <c r="AJ72" s="1335" t="n">
        <v>0.2973311</v>
      </c>
      <c r="AK72" s="1334" t="n">
        <v>161.4077</v>
      </c>
      <c r="AL72" s="1332" t="s">
        <v>264</v>
      </c>
      <c r="AM72" s="1334" t="n">
        <v>18.5426</v>
      </c>
    </row>
    <row r="73" spans="1:39">
      <c r="A73" s="2" t="s">
        <v>1266</v>
      </c>
      <c r="B73" s="25" t="s">
        <v>1268</v>
      </c>
      <c r="C73" s="15">
        <v>0.42430555555555555</v>
      </c>
      <c r="D73" s="38"/>
      <c r="E73" s="1">
        <v>300</v>
      </c>
      <c r="F73" s="19" t="s">
        <v>1291</v>
      </c>
      <c r="G73" s="16">
        <v>1190</v>
      </c>
      <c r="H73" s="16">
        <v>1099</v>
      </c>
      <c r="I73" s="17" t="s">
        <v>977</v>
      </c>
      <c r="J73" s="16" t="s">
        <v>1043</v>
      </c>
      <c r="K73" s="33">
        <v>4</v>
      </c>
      <c r="L73" s="16">
        <v>180</v>
      </c>
      <c r="M73" s="19">
        <v>5889.9508999999998</v>
      </c>
      <c r="Q73" s="101">
        <v>264.77780000000001</v>
      </c>
      <c r="R73" s="101">
        <v>267.7</v>
      </c>
      <c r="S73" s="1337" t="n">
        <v>127.65586</v>
      </c>
      <c r="T73" s="1337" t="n">
        <v>13.26128</v>
      </c>
      <c r="U73" s="1334" t="n">
        <v>264.1806</v>
      </c>
      <c r="V73" s="1334" t="n">
        <v>34.453</v>
      </c>
      <c r="W73" s="1336" t="n">
        <v>12.3519313012</v>
      </c>
      <c r="X73" s="1334" t="n">
        <v>1.763</v>
      </c>
      <c r="Y73" s="1334" t="n">
        <v>0.279</v>
      </c>
      <c r="Z73" s="1334" t="n">
        <v>3.8</v>
      </c>
      <c r="AA73" s="1334" t="n">
        <v>97.415</v>
      </c>
      <c r="AB73" s="1333" t="n">
        <v>1782.774</v>
      </c>
      <c r="AC73" s="1334" t="n">
        <v>358.84097</v>
      </c>
      <c r="AD73" s="1334" t="n">
        <v>7.08216</v>
      </c>
      <c r="AE73" s="1334" t="n">
        <v>16.53122</v>
      </c>
      <c r="AF73" s="1334" t="n">
        <v>1.47118</v>
      </c>
      <c r="AG73" s="1332" t="n">
        <v>1.480904366E8</v>
      </c>
      <c r="AH73" s="1335" t="n">
        <v>0.5794868</v>
      </c>
      <c r="AI73" s="1332" t="n">
        <v>402031.48036</v>
      </c>
      <c r="AJ73" s="1335" t="n">
        <v>0.3043503</v>
      </c>
      <c r="AK73" s="1334" t="n">
        <v>161.451</v>
      </c>
      <c r="AL73" s="1332" t="s">
        <v>264</v>
      </c>
      <c r="AM73" s="1334" t="n">
        <v>18.4993</v>
      </c>
    </row>
    <row r="74" spans="1:39">
      <c r="A74" s="2" t="s">
        <v>1058</v>
      </c>
      <c r="B74" s="25" t="s">
        <v>1238</v>
      </c>
      <c r="C74" s="15">
        <v>0.42986111111111108</v>
      </c>
      <c r="D74" s="38"/>
      <c r="E74" s="1">
        <v>300</v>
      </c>
      <c r="F74" s="19" t="s">
        <v>1291</v>
      </c>
      <c r="G74" s="16">
        <v>1190</v>
      </c>
      <c r="H74" s="16">
        <v>1099</v>
      </c>
      <c r="I74" s="17" t="s">
        <v>1059</v>
      </c>
      <c r="J74" s="16" t="s">
        <v>1043</v>
      </c>
      <c r="K74" s="33">
        <v>4</v>
      </c>
      <c r="L74" s="16">
        <v>180</v>
      </c>
      <c r="M74" s="19">
        <v>5889.9508999999998</v>
      </c>
      <c r="Q74" s="101">
        <v>264.77780000000001</v>
      </c>
      <c r="R74" s="101">
        <v>267.7</v>
      </c>
      <c r="S74" s="1337" t="n">
        <v>127.70774</v>
      </c>
      <c r="T74" s="1337" t="n">
        <v>13.24035</v>
      </c>
      <c r="U74" s="1334" t="n">
        <v>265.294</v>
      </c>
      <c r="V74" s="1334" t="n">
        <v>32.7921</v>
      </c>
      <c r="W74" s="1336" t="n">
        <v>12.4856296851</v>
      </c>
      <c r="X74" s="1334" t="n">
        <v>1.841</v>
      </c>
      <c r="Y74" s="1334" t="n">
        <v>0.291</v>
      </c>
      <c r="Z74" s="1334" t="n">
        <v>3.8</v>
      </c>
      <c r="AA74" s="1334" t="n">
        <v>97.427</v>
      </c>
      <c r="AB74" s="1333" t="n">
        <v>1782.119</v>
      </c>
      <c r="AC74" s="1334" t="n">
        <v>358.82227</v>
      </c>
      <c r="AD74" s="1334" t="n">
        <v>7.08999</v>
      </c>
      <c r="AE74" s="1334" t="n">
        <v>16.46378</v>
      </c>
      <c r="AF74" s="1334" t="n">
        <v>1.47112</v>
      </c>
      <c r="AG74" s="1332" t="n">
        <v>1.480907145E8</v>
      </c>
      <c r="AH74" s="1335" t="n">
        <v>0.5786067</v>
      </c>
      <c r="AI74" s="1332" t="n">
        <v>402179.1845</v>
      </c>
      <c r="AJ74" s="1335" t="n">
        <v>0.3110039</v>
      </c>
      <c r="AK74" s="1334" t="n">
        <v>161.4951</v>
      </c>
      <c r="AL74" s="1332" t="s">
        <v>264</v>
      </c>
      <c r="AM74" s="1334" t="n">
        <v>18.4554</v>
      </c>
    </row>
    <row r="75" spans="1:39">
      <c r="A75" s="2" t="s">
        <v>1058</v>
      </c>
      <c r="B75" s="25" t="s">
        <v>1171</v>
      </c>
      <c r="C75" s="15">
        <v>0.43472222222222223</v>
      </c>
      <c r="D75" s="38"/>
      <c r="E75" s="1">
        <v>300</v>
      </c>
      <c r="F75" s="19" t="s">
        <v>1291</v>
      </c>
      <c r="G75" s="16">
        <v>1190</v>
      </c>
      <c r="H75" s="16">
        <v>1099</v>
      </c>
      <c r="I75" s="17" t="s">
        <v>1169</v>
      </c>
      <c r="J75" s="16" t="s">
        <v>1043</v>
      </c>
      <c r="K75" s="33">
        <v>4</v>
      </c>
      <c r="L75" s="16">
        <v>180</v>
      </c>
      <c r="M75" s="19">
        <v>5889.9508999999998</v>
      </c>
      <c r="Q75" s="101">
        <v>264.77780000000001</v>
      </c>
      <c r="R75" s="101">
        <v>267.7</v>
      </c>
      <c r="S75" s="1337" t="n">
        <v>127.75378</v>
      </c>
      <c r="T75" s="1337" t="n">
        <v>13.22195</v>
      </c>
      <c r="U75" s="1334" t="n">
        <v>266.2466</v>
      </c>
      <c r="V75" s="1334" t="n">
        <v>31.3371</v>
      </c>
      <c r="W75" s="1336" t="n">
        <v>12.6026157709</v>
      </c>
      <c r="X75" s="1334" t="n">
        <v>1.916</v>
      </c>
      <c r="Y75" s="1334" t="n">
        <v>0.303</v>
      </c>
      <c r="Z75" s="1334" t="n">
        <v>3.8</v>
      </c>
      <c r="AA75" s="1334" t="n">
        <v>97.438</v>
      </c>
      <c r="AB75" s="1333" t="n">
        <v>1781.535</v>
      </c>
      <c r="AC75" s="1334" t="n">
        <v>358.80655</v>
      </c>
      <c r="AD75" s="1334" t="n">
        <v>7.09676</v>
      </c>
      <c r="AE75" s="1334" t="n">
        <v>16.40477</v>
      </c>
      <c r="AF75" s="1334" t="n">
        <v>1.47108</v>
      </c>
      <c r="AG75" s="1332" t="n">
        <v>1.480909574E8</v>
      </c>
      <c r="AH75" s="1335" t="n">
        <v>0.5778363</v>
      </c>
      <c r="AI75" s="1332" t="n">
        <v>402310.97854</v>
      </c>
      <c r="AJ75" s="1335" t="n">
        <v>0.3165202</v>
      </c>
      <c r="AK75" s="1334" t="n">
        <v>161.5343</v>
      </c>
      <c r="AL75" s="1332" t="s">
        <v>264</v>
      </c>
      <c r="AM75" s="1334" t="n">
        <v>18.4162</v>
      </c>
    </row>
    <row r="76" spans="1:39">
      <c r="A76" s="2" t="s">
        <v>1058</v>
      </c>
      <c r="B76" s="25" t="s">
        <v>1172</v>
      </c>
      <c r="C76" s="15">
        <v>0.43958333333333338</v>
      </c>
      <c r="E76" s="1">
        <v>300</v>
      </c>
      <c r="F76" s="19" t="s">
        <v>1291</v>
      </c>
      <c r="G76" s="16">
        <v>1190</v>
      </c>
      <c r="H76" s="16">
        <v>1099</v>
      </c>
      <c r="I76" s="17" t="s">
        <v>1170</v>
      </c>
      <c r="J76" s="16" t="s">
        <v>1043</v>
      </c>
      <c r="K76" s="33">
        <v>4</v>
      </c>
      <c r="L76" s="16">
        <v>180</v>
      </c>
      <c r="M76" s="19">
        <v>5889.9508999999998</v>
      </c>
      <c r="Q76" s="101">
        <v>264.77780000000001</v>
      </c>
      <c r="R76" s="101">
        <v>267.7</v>
      </c>
      <c r="S76" s="1337" t="n">
        <v>127.80044</v>
      </c>
      <c r="T76" s="1337" t="n">
        <v>13.20347</v>
      </c>
      <c r="U76" s="1334" t="n">
        <v>267.1812</v>
      </c>
      <c r="V76" s="1334" t="n">
        <v>29.8811</v>
      </c>
      <c r="W76" s="1336" t="n">
        <v>12.7196018567</v>
      </c>
      <c r="X76" s="1334" t="n">
        <v>2.0</v>
      </c>
      <c r="Y76" s="1334" t="n">
        <v>0.316</v>
      </c>
      <c r="Z76" s="1334" t="n">
        <v>3.8</v>
      </c>
      <c r="AA76" s="1334" t="n">
        <v>97.449</v>
      </c>
      <c r="AB76" s="1333" t="n">
        <v>1780.942</v>
      </c>
      <c r="AC76" s="1334" t="n">
        <v>358.79144</v>
      </c>
      <c r="AD76" s="1334" t="n">
        <v>7.10344</v>
      </c>
      <c r="AE76" s="1334" t="n">
        <v>16.34577</v>
      </c>
      <c r="AF76" s="1334" t="n">
        <v>1.47103</v>
      </c>
      <c r="AG76" s="1332" t="n">
        <v>1.480911999E8</v>
      </c>
      <c r="AH76" s="1335" t="n">
        <v>0.5770657</v>
      </c>
      <c r="AI76" s="1332" t="n">
        <v>402445.02868</v>
      </c>
      <c r="AJ76" s="1335" t="n">
        <v>0.3217463</v>
      </c>
      <c r="AK76" s="1334" t="n">
        <v>161.5741</v>
      </c>
      <c r="AL76" s="1332" t="s">
        <v>264</v>
      </c>
      <c r="AM76" s="1334" t="n">
        <v>18.3766</v>
      </c>
    </row>
    <row r="77" spans="1:39">
      <c r="A77" s="2" t="s">
        <v>1104</v>
      </c>
      <c r="B77" s="25" t="s">
        <v>1173</v>
      </c>
      <c r="C77" s="15">
        <v>0.44444444444444442</v>
      </c>
      <c r="E77" s="1">
        <v>300</v>
      </c>
      <c r="F77" s="19" t="s">
        <v>1291</v>
      </c>
      <c r="G77" s="16">
        <v>1190</v>
      </c>
      <c r="H77" s="16">
        <v>1099</v>
      </c>
      <c r="I77" s="17" t="s">
        <v>860</v>
      </c>
      <c r="J77" s="16" t="s">
        <v>1043</v>
      </c>
      <c r="K77" s="33">
        <v>4</v>
      </c>
      <c r="L77" s="16">
        <v>180</v>
      </c>
      <c r="M77" s="19">
        <v>5889.9508999999998</v>
      </c>
      <c r="Q77" s="101">
        <v>264.77780000000001</v>
      </c>
      <c r="R77" s="101">
        <v>267.7</v>
      </c>
      <c r="S77" s="1337" t="n">
        <v>127.84772</v>
      </c>
      <c r="T77" s="1337" t="n">
        <v>13.18493</v>
      </c>
      <c r="U77" s="1334" t="n">
        <v>268.0998</v>
      </c>
      <c r="V77" s="1334" t="n">
        <v>28.4245</v>
      </c>
      <c r="W77" s="1336" t="n">
        <v>12.8365879425</v>
      </c>
      <c r="X77" s="1334" t="n">
        <v>2.092</v>
      </c>
      <c r="Y77" s="1334" t="n">
        <v>0.331</v>
      </c>
      <c r="Z77" s="1334" t="n">
        <v>3.8</v>
      </c>
      <c r="AA77" s="1334" t="n">
        <v>97.46</v>
      </c>
      <c r="AB77" s="1333" t="n">
        <v>1780.339</v>
      </c>
      <c r="AC77" s="1334" t="n">
        <v>358.77694</v>
      </c>
      <c r="AD77" s="1334" t="n">
        <v>7.11002</v>
      </c>
      <c r="AE77" s="1334" t="n">
        <v>16.28676</v>
      </c>
      <c r="AF77" s="1334" t="n">
        <v>1.47098</v>
      </c>
      <c r="AG77" s="1332" t="n">
        <v>1.480914421E8</v>
      </c>
      <c r="AH77" s="1335" t="n">
        <v>0.5762949</v>
      </c>
      <c r="AI77" s="1332" t="n">
        <v>402581.21208</v>
      </c>
      <c r="AJ77" s="1335" t="n">
        <v>0.3266776</v>
      </c>
      <c r="AK77" s="1334" t="n">
        <v>161.6144</v>
      </c>
      <c r="AL77" s="1332" t="s">
        <v>264</v>
      </c>
      <c r="AM77" s="1334" t="n">
        <v>18.3363</v>
      </c>
    </row>
    <row r="78" spans="1:39">
      <c r="A78" s="2" t="s">
        <v>1125</v>
      </c>
      <c r="B78" s="25" t="s">
        <v>1174</v>
      </c>
      <c r="C78" s="15">
        <v>0.4465277777777778</v>
      </c>
      <c r="E78" s="1">
        <v>600</v>
      </c>
      <c r="F78" s="19" t="s">
        <v>1291</v>
      </c>
      <c r="G78" s="16">
        <v>1190</v>
      </c>
      <c r="H78" s="16">
        <v>1099</v>
      </c>
      <c r="I78" s="17" t="s">
        <v>1124</v>
      </c>
      <c r="J78" s="16" t="s">
        <v>1043</v>
      </c>
      <c r="K78" s="33">
        <v>4</v>
      </c>
      <c r="L78" s="16">
        <v>180</v>
      </c>
      <c r="M78" s="19">
        <v>5889.9508999999998</v>
      </c>
      <c r="Q78" s="101">
        <v>264.77780000000001</v>
      </c>
      <c r="R78" s="101">
        <v>267.7</v>
      </c>
    </row>
    <row r="79" spans="1:39">
      <c r="A79" s="2" t="s">
        <v>1095</v>
      </c>
      <c r="B79" s="25" t="s">
        <v>1175</v>
      </c>
      <c r="C79" s="15">
        <v>0.4548611111111111</v>
      </c>
      <c r="D79" s="79">
        <v>0</v>
      </c>
      <c r="E79" s="1">
        <v>30</v>
      </c>
      <c r="F79" s="19" t="s">
        <v>1291</v>
      </c>
      <c r="G79" s="16">
        <v>1190</v>
      </c>
      <c r="H79" s="16">
        <v>994</v>
      </c>
      <c r="I79" s="35" t="s">
        <v>306</v>
      </c>
      <c r="J79" s="33" t="s">
        <v>1010</v>
      </c>
      <c r="K79" s="33">
        <v>4</v>
      </c>
      <c r="L79" s="16">
        <v>180</v>
      </c>
      <c r="M79" s="19">
        <v>5891.451</v>
      </c>
      <c r="O79" s="101">
        <v>264.8</v>
      </c>
      <c r="P79" s="101">
        <v>267.8</v>
      </c>
      <c r="Q79" s="101">
        <v>264.77780000000001</v>
      </c>
      <c r="R79" s="101">
        <v>267.7</v>
      </c>
    </row>
    <row r="80" spans="1:39">
      <c r="A80" s="2" t="s">
        <v>1095</v>
      </c>
      <c r="B80" s="25" t="s">
        <v>1176</v>
      </c>
      <c r="C80" s="15">
        <v>0.45694444444444443</v>
      </c>
      <c r="D80" s="79">
        <v>0</v>
      </c>
      <c r="E80" s="1">
        <v>30</v>
      </c>
      <c r="F80" s="19" t="s">
        <v>1291</v>
      </c>
      <c r="G80" s="16">
        <v>1070</v>
      </c>
      <c r="H80" s="16">
        <v>874</v>
      </c>
      <c r="I80" s="35" t="s">
        <v>412</v>
      </c>
      <c r="J80" s="33" t="s">
        <v>1010</v>
      </c>
      <c r="K80" s="33">
        <v>4</v>
      </c>
      <c r="L80" s="16">
        <v>180</v>
      </c>
      <c r="M80" s="19">
        <v>5891.451</v>
      </c>
      <c r="N80" t="s">
        <v>1178</v>
      </c>
      <c r="O80" s="101">
        <v>264.7</v>
      </c>
      <c r="P80" s="101">
        <v>267.8</v>
      </c>
      <c r="Q80" s="101">
        <v>264.77780000000001</v>
      </c>
      <c r="R80" s="101">
        <v>267.7</v>
      </c>
    </row>
    <row r="81" spans="1:18" s="35" customFormat="1" ht="24">
      <c r="A81" s="25" t="s">
        <v>990</v>
      </c>
      <c r="B81" s="25" t="s">
        <v>1177</v>
      </c>
      <c r="C81" s="15">
        <v>0.48055555555555557</v>
      </c>
      <c r="D81" s="79">
        <v>0</v>
      </c>
      <c r="E81" s="167">
        <v>10</v>
      </c>
      <c r="F81" s="19" t="s">
        <v>1291</v>
      </c>
      <c r="G81" s="167">
        <v>1190</v>
      </c>
      <c r="H81" s="167">
        <v>1099</v>
      </c>
      <c r="I81" s="57" t="s">
        <v>275</v>
      </c>
      <c r="J81" s="169" t="s">
        <v>1010</v>
      </c>
      <c r="K81" s="169">
        <v>4</v>
      </c>
      <c r="L81" s="167">
        <v>180</v>
      </c>
      <c r="M81" s="19">
        <v>5889.9508999999998</v>
      </c>
      <c r="N81" s="25" t="s">
        <v>170</v>
      </c>
      <c r="O81" s="113">
        <v>264.8</v>
      </c>
      <c r="P81" s="113">
        <v>267.60000000000002</v>
      </c>
      <c r="Q81" s="101">
        <v>264.77780000000001</v>
      </c>
      <c r="R81" s="101">
        <v>267.7</v>
      </c>
    </row>
    <row r="82" spans="1:18">
      <c r="B82"/>
      <c r="K82" s="33"/>
    </row>
    <row r="83" spans="1:18">
      <c r="B83"/>
      <c r="K83" s="33"/>
    </row>
    <row r="84" spans="1:18">
      <c r="B84" s="3" t="s">
        <v>1012</v>
      </c>
      <c r="C84" s="147" t="s">
        <v>1013</v>
      </c>
      <c r="D84" s="84">
        <v>5888.5839999999998</v>
      </c>
      <c r="E84" s="149"/>
      <c r="F84" s="84" t="s">
        <v>1014</v>
      </c>
      <c r="G84" s="84" t="s">
        <v>1015</v>
      </c>
      <c r="H84" s="84" t="s">
        <v>1016</v>
      </c>
      <c r="I84" s="22" t="s">
        <v>1018</v>
      </c>
      <c r="J84" s="84" t="s">
        <v>1019</v>
      </c>
      <c r="K84" s="84" t="s">
        <v>1020</v>
      </c>
      <c r="L84" s="167"/>
    </row>
    <row r="85" spans="1:18">
      <c r="B85" s="2"/>
      <c r="C85" s="147" t="s">
        <v>1017</v>
      </c>
      <c r="D85" s="84">
        <v>5889.9508999999998</v>
      </c>
      <c r="E85" s="149"/>
      <c r="F85" s="84" t="s">
        <v>874</v>
      </c>
      <c r="G85" s="84" t="s">
        <v>875</v>
      </c>
      <c r="H85" s="84" t="s">
        <v>876</v>
      </c>
      <c r="I85" s="22" t="s">
        <v>1203</v>
      </c>
      <c r="J85" s="84" t="s">
        <v>1204</v>
      </c>
      <c r="K85" s="84" t="s">
        <v>700</v>
      </c>
      <c r="L85" s="167"/>
    </row>
    <row r="86" spans="1:18">
      <c r="B86" s="2"/>
      <c r="C86" s="147" t="s">
        <v>701</v>
      </c>
      <c r="D86" s="84">
        <v>5891.451</v>
      </c>
      <c r="E86" s="149"/>
      <c r="F86" s="84" t="s">
        <v>702</v>
      </c>
      <c r="G86" s="84" t="s">
        <v>703</v>
      </c>
      <c r="H86" s="84" t="s">
        <v>704</v>
      </c>
      <c r="I86" s="22" t="s">
        <v>384</v>
      </c>
      <c r="J86" s="84" t="s">
        <v>695</v>
      </c>
      <c r="K86" s="84" t="s">
        <v>478</v>
      </c>
      <c r="L86" s="167"/>
    </row>
    <row r="87" spans="1:18">
      <c r="B87" s="2"/>
      <c r="C87" s="147" t="s">
        <v>696</v>
      </c>
      <c r="D87" s="155">
        <v>7647.38</v>
      </c>
      <c r="E87" s="149"/>
      <c r="F87" s="84" t="s">
        <v>1188</v>
      </c>
      <c r="G87" s="84" t="s">
        <v>1201</v>
      </c>
      <c r="H87" s="84" t="s">
        <v>1202</v>
      </c>
      <c r="I87" s="22" t="s">
        <v>697</v>
      </c>
      <c r="J87" s="84" t="s">
        <v>698</v>
      </c>
      <c r="K87" s="84" t="s">
        <v>699</v>
      </c>
      <c r="L87" s="167"/>
    </row>
    <row r="88" spans="1:18">
      <c r="B88" s="2"/>
      <c r="C88" s="147" t="s">
        <v>538</v>
      </c>
      <c r="D88" s="84">
        <v>7698.9647000000004</v>
      </c>
      <c r="E88" s="149"/>
      <c r="F88" s="84" t="s">
        <v>539</v>
      </c>
      <c r="G88" s="84" t="s">
        <v>540</v>
      </c>
      <c r="H88" s="84" t="s">
        <v>541</v>
      </c>
      <c r="I88" s="22" t="s">
        <v>542</v>
      </c>
      <c r="J88" s="84" t="s">
        <v>543</v>
      </c>
      <c r="K88" s="84" t="s">
        <v>544</v>
      </c>
      <c r="L88" s="167"/>
    </row>
    <row r="89" spans="1:18">
      <c r="B89" s="2"/>
      <c r="C89" s="147"/>
      <c r="D89" s="84"/>
      <c r="E89" s="149"/>
      <c r="F89" s="84"/>
      <c r="G89" s="167"/>
      <c r="H89" s="167"/>
      <c r="J89" s="167"/>
      <c r="K89" s="167"/>
      <c r="L89" s="167"/>
    </row>
    <row r="90" spans="1:18">
      <c r="B90" s="2"/>
      <c r="C90" s="147" t="s">
        <v>1211</v>
      </c>
      <c r="D90" s="631" t="s">
        <v>1206</v>
      </c>
      <c r="E90" s="631"/>
      <c r="F90" s="84" t="s">
        <v>545</v>
      </c>
      <c r="G90" s="167"/>
      <c r="H90" s="167"/>
      <c r="I90" s="162" t="s">
        <v>1195</v>
      </c>
      <c r="J90" s="623" t="s">
        <v>1196</v>
      </c>
      <c r="K90" s="623"/>
      <c r="L90" s="148" t="s">
        <v>1197</v>
      </c>
    </row>
    <row r="91" spans="1:18">
      <c r="B91" s="2"/>
      <c r="C91" s="147" t="s">
        <v>1212</v>
      </c>
      <c r="D91" s="631" t="s">
        <v>1207</v>
      </c>
      <c r="E91" s="631"/>
      <c r="F91" s="19"/>
      <c r="G91" s="167"/>
      <c r="H91" s="167"/>
      <c r="J91" s="623" t="s">
        <v>479</v>
      </c>
      <c r="K91" s="623"/>
      <c r="L91" s="148" t="s">
        <v>1199</v>
      </c>
    </row>
    <row r="92" spans="1:18">
      <c r="B92" s="2"/>
      <c r="C92" s="147" t="s">
        <v>1213</v>
      </c>
      <c r="D92" s="631" t="s">
        <v>1208</v>
      </c>
      <c r="E92" s="631"/>
      <c r="F92" s="19"/>
      <c r="G92" s="167"/>
      <c r="H92" s="167"/>
      <c r="J92" s="167"/>
      <c r="K92" s="167"/>
      <c r="L92" s="167"/>
    </row>
    <row r="93" spans="1:18">
      <c r="B93" s="2"/>
      <c r="C93" s="147" t="s">
        <v>1214</v>
      </c>
      <c r="D93" s="631" t="s">
        <v>1194</v>
      </c>
      <c r="E93" s="631"/>
      <c r="F93" s="19"/>
      <c r="G93" s="167"/>
      <c r="H93" s="167"/>
      <c r="I93" s="167"/>
      <c r="J93" s="167"/>
      <c r="K93" s="167"/>
      <c r="L93" s="167"/>
    </row>
    <row r="94" spans="1:18">
      <c r="B94" s="2"/>
      <c r="C94" s="85"/>
      <c r="D94" s="167"/>
      <c r="E94" s="15"/>
      <c r="F94" s="19"/>
      <c r="G94" s="167"/>
      <c r="H94" s="167"/>
      <c r="I94" s="167"/>
      <c r="J94" s="167"/>
      <c r="K94" s="167"/>
      <c r="L94" s="167"/>
    </row>
    <row r="95" spans="1:18">
      <c r="B95" s="2"/>
      <c r="C95" s="28" t="s">
        <v>859</v>
      </c>
      <c r="D95" s="165">
        <v>1</v>
      </c>
      <c r="E95" s="632" t="s">
        <v>1286</v>
      </c>
      <c r="F95" s="632"/>
      <c r="G95" s="632"/>
      <c r="H95" s="167"/>
      <c r="I95" s="167"/>
      <c r="J95" s="167"/>
      <c r="K95" s="167"/>
      <c r="L95" s="167"/>
    </row>
    <row r="96" spans="1:18">
      <c r="B96" s="2"/>
      <c r="C96" s="19"/>
      <c r="D96" s="28"/>
      <c r="E96" s="633" t="s">
        <v>925</v>
      </c>
      <c r="F96" s="634"/>
      <c r="G96" s="634"/>
      <c r="H96" s="167"/>
      <c r="I96" s="167"/>
      <c r="J96" s="167"/>
      <c r="K96" s="167"/>
      <c r="L96" s="167"/>
    </row>
    <row r="97" spans="1:12">
      <c r="B97" s="2"/>
      <c r="C97" s="85"/>
      <c r="D97" s="28">
        <v>2</v>
      </c>
      <c r="E97" s="632" t="s">
        <v>926</v>
      </c>
      <c r="F97" s="632"/>
      <c r="G97" s="632"/>
      <c r="H97" s="167"/>
      <c r="I97" s="167"/>
      <c r="J97" s="167"/>
      <c r="K97" s="167"/>
      <c r="L97" s="167"/>
    </row>
    <row r="98" spans="1:12">
      <c r="B98" s="2"/>
      <c r="C98" s="85"/>
      <c r="D98" s="28"/>
      <c r="E98" s="633" t="s">
        <v>927</v>
      </c>
      <c r="F98" s="634"/>
      <c r="G98" s="634"/>
      <c r="H98" s="167"/>
      <c r="I98" s="167"/>
      <c r="J98" s="167"/>
      <c r="K98" s="167"/>
      <c r="L98" s="167"/>
    </row>
    <row r="99" spans="1:12">
      <c r="B99" s="2"/>
      <c r="C99" s="167"/>
      <c r="D99" s="165">
        <v>3</v>
      </c>
      <c r="E99" s="623" t="s">
        <v>928</v>
      </c>
      <c r="F99" s="623"/>
      <c r="G99" s="623"/>
      <c r="H99" s="167"/>
      <c r="I99" s="167"/>
      <c r="J99" s="167"/>
      <c r="K99" s="167"/>
      <c r="L99" s="167"/>
    </row>
    <row r="100" spans="1:12">
      <c r="B100" s="2"/>
      <c r="C100" s="167"/>
      <c r="D100" s="165"/>
      <c r="E100" s="629" t="s">
        <v>929</v>
      </c>
      <c r="F100" s="629"/>
      <c r="G100" s="629"/>
      <c r="H100" s="167"/>
      <c r="I100" s="167"/>
      <c r="J100" s="167"/>
      <c r="K100" s="167"/>
      <c r="L100" s="167"/>
    </row>
    <row r="101" spans="1:12">
      <c r="B101" s="2"/>
      <c r="C101" s="167"/>
      <c r="D101" s="165">
        <v>4</v>
      </c>
      <c r="E101" s="623" t="s">
        <v>1289</v>
      </c>
      <c r="F101" s="623"/>
      <c r="G101" s="623"/>
      <c r="H101" s="167"/>
      <c r="I101" s="167"/>
      <c r="J101" s="167"/>
      <c r="K101" s="167"/>
      <c r="L101" s="167"/>
    </row>
    <row r="102" spans="1:12">
      <c r="B102" s="2"/>
      <c r="C102" s="167"/>
      <c r="D102" s="167"/>
      <c r="E102" s="629" t="s">
        <v>1290</v>
      </c>
      <c r="F102" s="629"/>
      <c r="G102" s="629"/>
      <c r="H102" s="167"/>
      <c r="I102" s="167"/>
      <c r="J102" s="167"/>
      <c r="K102" s="167"/>
      <c r="L102" s="167"/>
    </row>
    <row r="103" spans="1:12">
      <c r="B103"/>
      <c r="G103" s="76"/>
    </row>
    <row r="110" spans="1:12">
      <c r="A110" s="3" t="s">
        <v>1012</v>
      </c>
      <c r="B110"/>
    </row>
    <row r="112" spans="1:12">
      <c r="B112" s="20" t="s">
        <v>1013</v>
      </c>
      <c r="C112" s="21">
        <v>5888.5839999999998</v>
      </c>
      <c r="D112" s="51"/>
      <c r="E112" s="22"/>
      <c r="F112" s="22" t="s">
        <v>1014</v>
      </c>
      <c r="G112" s="22" t="s">
        <v>1015</v>
      </c>
      <c r="H112" s="22" t="s">
        <v>1016</v>
      </c>
    </row>
    <row r="113" spans="2:8">
      <c r="B113" s="20" t="s">
        <v>1017</v>
      </c>
      <c r="C113" s="21">
        <v>5889.95</v>
      </c>
      <c r="D113" s="51"/>
      <c r="E113" s="22"/>
      <c r="F113" s="22" t="s">
        <v>1018</v>
      </c>
      <c r="G113" s="22" t="s">
        <v>1019</v>
      </c>
      <c r="H113" s="22" t="s">
        <v>1020</v>
      </c>
    </row>
    <row r="114" spans="2:8">
      <c r="B114" s="20" t="s">
        <v>1187</v>
      </c>
      <c r="C114" s="21">
        <v>5891.451</v>
      </c>
      <c r="D114" s="51"/>
      <c r="E114" s="22"/>
      <c r="F114" s="22" t="s">
        <v>1188</v>
      </c>
      <c r="G114" s="22" t="s">
        <v>1201</v>
      </c>
      <c r="H114" s="22" t="s">
        <v>1202</v>
      </c>
    </row>
    <row r="115" spans="2:8">
      <c r="B115" s="23"/>
      <c r="C115" s="22"/>
      <c r="D115" s="51"/>
      <c r="E115" s="22"/>
      <c r="F115" s="22" t="s">
        <v>1203</v>
      </c>
      <c r="G115" s="22" t="s">
        <v>1204</v>
      </c>
      <c r="H115" s="22" t="s">
        <v>1205</v>
      </c>
    </row>
    <row r="116" spans="2:8">
      <c r="B116" s="20" t="s">
        <v>1211</v>
      </c>
      <c r="C116" s="619" t="s">
        <v>1206</v>
      </c>
      <c r="D116" s="619"/>
      <c r="E116" s="8"/>
      <c r="F116" s="1"/>
      <c r="G116" s="1"/>
      <c r="H116" s="1"/>
    </row>
    <row r="117" spans="2:8">
      <c r="B117" s="20" t="s">
        <v>1212</v>
      </c>
      <c r="C117" s="619" t="s">
        <v>1207</v>
      </c>
      <c r="D117" s="619"/>
      <c r="E117" s="8"/>
      <c r="F117" s="1"/>
      <c r="G117" s="1"/>
      <c r="H117" s="1"/>
    </row>
    <row r="118" spans="2:8">
      <c r="B118" s="20" t="s">
        <v>1213</v>
      </c>
      <c r="C118" s="619" t="s">
        <v>1208</v>
      </c>
      <c r="D118" s="619"/>
      <c r="E118" s="8"/>
      <c r="F118" s="1"/>
      <c r="G118" s="1"/>
      <c r="H118" s="1"/>
    </row>
    <row r="119" spans="2:8">
      <c r="B119" s="20" t="s">
        <v>1214</v>
      </c>
      <c r="C119" s="619" t="s">
        <v>1194</v>
      </c>
      <c r="D119" s="619"/>
      <c r="E119" s="8"/>
      <c r="F119" s="1"/>
      <c r="G119" s="1"/>
      <c r="H119" s="1"/>
    </row>
    <row r="120" spans="2:8">
      <c r="B120" s="2"/>
      <c r="C120" s="1"/>
      <c r="D120" s="38"/>
      <c r="E120" s="8"/>
      <c r="F120" s="1"/>
      <c r="G120" s="1"/>
      <c r="H120" s="1"/>
    </row>
    <row r="121" spans="2:8">
      <c r="B121" s="3" t="s">
        <v>1195</v>
      </c>
      <c r="C121" s="6" t="s">
        <v>1196</v>
      </c>
      <c r="D121" s="43" t="s">
        <v>1197</v>
      </c>
      <c r="E121" s="8"/>
      <c r="F121" s="1"/>
      <c r="G121" s="1"/>
      <c r="H121" s="1"/>
    </row>
    <row r="122" spans="2:8">
      <c r="B122" s="3"/>
      <c r="C122" s="6" t="s">
        <v>1198</v>
      </c>
      <c r="D122" s="43" t="s">
        <v>1199</v>
      </c>
      <c r="E122" s="8"/>
      <c r="F122" s="1"/>
      <c r="G122" s="1"/>
      <c r="H122" s="1"/>
    </row>
    <row r="123" spans="2:8">
      <c r="B123" s="2"/>
      <c r="C123" s="1"/>
      <c r="D123" s="38"/>
      <c r="E123" s="8"/>
      <c r="F123" s="1"/>
      <c r="G123" s="1"/>
      <c r="H123" s="1"/>
    </row>
    <row r="124" spans="2:8">
      <c r="B124" s="3" t="s">
        <v>859</v>
      </c>
      <c r="C124" s="620" t="s">
        <v>1286</v>
      </c>
      <c r="D124" s="620"/>
      <c r="E124" s="620"/>
      <c r="F124" s="1" t="s">
        <v>1287</v>
      </c>
      <c r="G124" s="1"/>
      <c r="H124" s="1"/>
    </row>
    <row r="125" spans="2:8">
      <c r="B125" s="24"/>
      <c r="C125" s="635" t="s">
        <v>1200</v>
      </c>
      <c r="D125" s="635"/>
      <c r="E125" s="635"/>
      <c r="F125" s="1"/>
      <c r="G125" s="1"/>
      <c r="H125" s="1"/>
    </row>
    <row r="126" spans="2:8">
      <c r="B126" s="2"/>
      <c r="C126" s="1"/>
      <c r="D126" s="38"/>
      <c r="E126" s="8"/>
      <c r="F126" s="1"/>
      <c r="G126" s="1"/>
      <c r="H126" s="1"/>
    </row>
    <row r="127" spans="2:8">
      <c r="B127" s="2"/>
      <c r="C127" s="620" t="s">
        <v>1288</v>
      </c>
      <c r="D127" s="620"/>
      <c r="E127" s="620"/>
      <c r="F127" s="1" t="s">
        <v>1280</v>
      </c>
      <c r="G127" s="1"/>
      <c r="H127" s="1"/>
    </row>
    <row r="128" spans="2:8">
      <c r="B128" s="2"/>
      <c r="C128" s="635" t="s">
        <v>1281</v>
      </c>
      <c r="D128" s="635"/>
      <c r="E128" s="635"/>
      <c r="F128" s="1"/>
      <c r="G128" s="1"/>
      <c r="H128" s="1"/>
    </row>
    <row r="129" spans="3:8">
      <c r="B129"/>
      <c r="C129" s="1"/>
      <c r="D129" s="38"/>
      <c r="E129" s="1"/>
      <c r="F129" s="1"/>
      <c r="G129" s="1"/>
      <c r="H129" s="1"/>
    </row>
    <row r="130" spans="3:8">
      <c r="B130"/>
      <c r="C130" s="620" t="s">
        <v>1282</v>
      </c>
      <c r="D130" s="620"/>
      <c r="E130" s="620"/>
      <c r="F130" s="1" t="s">
        <v>1287</v>
      </c>
      <c r="G130" s="1"/>
      <c r="H130" s="1"/>
    </row>
    <row r="131" spans="3:8">
      <c r="B131"/>
      <c r="C131" s="635" t="s">
        <v>1283</v>
      </c>
      <c r="D131" s="635"/>
      <c r="E131" s="635"/>
      <c r="F131" s="1"/>
      <c r="G131" s="1"/>
      <c r="H131" s="1"/>
    </row>
  </sheetData>
  <mergeCells count="42">
    <mergeCell ref="AC12:AD12"/>
    <mergeCell ref="AE12:AF12"/>
    <mergeCell ref="E100:G100"/>
    <mergeCell ref="E101:G101"/>
    <mergeCell ref="E102:G102"/>
    <mergeCell ref="Q12:R12"/>
    <mergeCell ref="J91:K91"/>
    <mergeCell ref="K3:N3"/>
    <mergeCell ref="K4:P4"/>
    <mergeCell ref="K5:P5"/>
    <mergeCell ref="D90:E90"/>
    <mergeCell ref="J90:K90"/>
    <mergeCell ref="O12:P12"/>
    <mergeCell ref="A1:H1"/>
    <mergeCell ref="A3:E3"/>
    <mergeCell ref="F3:I3"/>
    <mergeCell ref="F4:I4"/>
    <mergeCell ref="C116:D116"/>
    <mergeCell ref="A5:E5"/>
    <mergeCell ref="F5:I5"/>
    <mergeCell ref="F6:I6"/>
    <mergeCell ref="F7:I7"/>
    <mergeCell ref="F8:I8"/>
    <mergeCell ref="F9:I9"/>
    <mergeCell ref="D91:E91"/>
    <mergeCell ref="D92:E92"/>
    <mergeCell ref="D93:E93"/>
    <mergeCell ref="E95:G95"/>
    <mergeCell ref="E96:G96"/>
    <mergeCell ref="C131:E131"/>
    <mergeCell ref="C119:D119"/>
    <mergeCell ref="C124:E124"/>
    <mergeCell ref="C125:E125"/>
    <mergeCell ref="C127:E127"/>
    <mergeCell ref="C117:D117"/>
    <mergeCell ref="G12:H12"/>
    <mergeCell ref="C128:E128"/>
    <mergeCell ref="C130:E130"/>
    <mergeCell ref="C118:D118"/>
    <mergeCell ref="E97:G97"/>
    <mergeCell ref="E98:G98"/>
    <mergeCell ref="E99:G99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4"/>
  <sheetViews>
    <sheetView topLeftCell="A9" workbookViewId="0">
      <selection activeCell="C9" sqref="A1:P1048576"/>
    </sheetView>
  </sheetViews>
  <sheetFormatPr baseColWidth="10" defaultColWidth="8.83203125" defaultRowHeight="12"/>
  <cols>
    <col min="1" max="1" customWidth="true" width="20.6640625" collapsed="true"/>
    <col min="2" max="2" customWidth="true" style="182" width="11.6640625" collapsed="true"/>
    <col min="3" max="4" customWidth="true" style="1" width="10.6640625" collapsed="true"/>
    <col min="5" max="5" customWidth="true" style="8" width="6.6640625" collapsed="true"/>
    <col min="6" max="6" customWidth="true" style="1" width="15.6640625" collapsed="true"/>
    <col min="7" max="8" customWidth="true" style="1" width="7.6640625" collapsed="true"/>
    <col min="9" max="9" customWidth="true" style="2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style="25" width="30.6640625" collapsed="true"/>
    <col min="15" max="16" customWidth="true" style="114" width="9.6640625" collapsed="true"/>
    <col min="17" max="18" customWidth="true" style="100" width="9.6640625" collapsed="true"/>
    <col min="19" max="19" customWidth="true" width="9.33203125" collapsed="true"/>
    <col min="20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20" customHeight="1">
      <c r="A1" s="625" t="s">
        <v>1083</v>
      </c>
      <c r="B1" s="625"/>
      <c r="C1" s="625"/>
      <c r="D1" s="625"/>
      <c r="E1" s="625"/>
      <c r="F1" s="625"/>
      <c r="G1" s="625"/>
      <c r="H1" s="625"/>
      <c r="I1" s="3"/>
    </row>
    <row r="2" spans="1:39" ht="15" customHeight="1">
      <c r="A2" s="4"/>
      <c r="B2" s="186"/>
      <c r="C2" s="4"/>
      <c r="D2" s="4"/>
      <c r="E2" s="4"/>
      <c r="F2" s="4"/>
      <c r="G2" s="4"/>
      <c r="H2" s="4"/>
      <c r="I2" s="3"/>
    </row>
    <row r="3" spans="1:39" ht="15" customHeight="1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7"/>
      <c r="P3" s="167"/>
    </row>
    <row r="4" spans="1:39" ht="15" customHeight="1">
      <c r="A4" s="3" t="s">
        <v>369</v>
      </c>
      <c r="B4" s="183"/>
      <c r="C4" s="6"/>
      <c r="D4" s="6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 ht="15" customHeight="1">
      <c r="A5" s="627"/>
      <c r="B5" s="627"/>
      <c r="C5" s="627"/>
      <c r="D5" s="627"/>
      <c r="E5" s="627"/>
      <c r="F5" s="621" t="s">
        <v>154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 ht="15" customHeight="1">
      <c r="A6" s="6" t="s">
        <v>1211</v>
      </c>
      <c r="B6" s="164" t="s">
        <v>1212</v>
      </c>
      <c r="C6" s="6" t="s">
        <v>1213</v>
      </c>
      <c r="D6" s="6" t="s">
        <v>1214</v>
      </c>
      <c r="E6" s="6"/>
      <c r="F6" s="624" t="s">
        <v>301</v>
      </c>
      <c r="G6" s="624"/>
      <c r="H6" s="624"/>
      <c r="I6" s="624"/>
      <c r="J6" s="26"/>
    </row>
    <row r="7" spans="1:39" ht="15" customHeight="1">
      <c r="A7" s="6" t="s">
        <v>1034</v>
      </c>
      <c r="B7" s="164" t="s">
        <v>1179</v>
      </c>
      <c r="C7" s="6" t="s">
        <v>1180</v>
      </c>
      <c r="D7" s="6" t="s">
        <v>1181</v>
      </c>
      <c r="E7" s="6"/>
      <c r="F7" s="624" t="s">
        <v>269</v>
      </c>
      <c r="G7" s="624"/>
      <c r="H7" s="624"/>
      <c r="I7" s="624"/>
      <c r="J7" s="26"/>
    </row>
    <row r="8" spans="1:39" ht="15" customHeight="1">
      <c r="A8" s="6" t="s">
        <v>1183</v>
      </c>
      <c r="B8" s="183" t="s">
        <v>1184</v>
      </c>
      <c r="C8" s="6" t="s">
        <v>1185</v>
      </c>
      <c r="D8" s="6" t="s">
        <v>1186</v>
      </c>
      <c r="F8" s="621" t="s">
        <v>1242</v>
      </c>
      <c r="G8" s="621"/>
      <c r="H8" s="621"/>
      <c r="I8" s="621"/>
      <c r="J8" s="7"/>
      <c r="K8" s="7"/>
      <c r="L8" s="7"/>
    </row>
    <row r="9" spans="1:39" ht="15" customHeight="1">
      <c r="A9"/>
      <c r="B9"/>
      <c r="F9" s="621" t="s">
        <v>1086</v>
      </c>
      <c r="G9" s="621"/>
      <c r="H9" s="621"/>
      <c r="I9" s="621"/>
      <c r="J9" s="7"/>
      <c r="K9" s="7"/>
      <c r="L9" s="7"/>
    </row>
    <row r="10" spans="1:39" ht="15" customHeight="1">
      <c r="A10" s="6"/>
      <c r="B10" s="183"/>
      <c r="C10" s="6"/>
      <c r="D10" s="6"/>
      <c r="F10" s="185"/>
      <c r="G10" s="185"/>
      <c r="H10" s="185"/>
      <c r="I10" s="185"/>
      <c r="J10" s="7"/>
      <c r="K10" s="7"/>
      <c r="L10" s="7"/>
    </row>
    <row r="11" spans="1:39" ht="15" customHeight="1">
      <c r="A11" s="7"/>
      <c r="B11" s="183"/>
      <c r="C11" s="6"/>
      <c r="D11" s="6"/>
      <c r="I11" s="27"/>
      <c r="J11" s="27"/>
      <c r="K11" s="27"/>
      <c r="L11" s="27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60" customHeight="1">
      <c r="A14" s="588" t="s">
        <v>1243</v>
      </c>
      <c r="B14" s="81" t="s">
        <v>1092</v>
      </c>
      <c r="C14" s="32">
        <v>7.8472222222222221E-2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1099</v>
      </c>
      <c r="I14" s="17" t="s">
        <v>1091</v>
      </c>
      <c r="J14" s="33" t="s">
        <v>1010</v>
      </c>
      <c r="K14" s="33">
        <v>4</v>
      </c>
      <c r="L14" s="33">
        <v>180</v>
      </c>
      <c r="M14" s="19">
        <v>5889.9508999999998</v>
      </c>
      <c r="N14" s="85" t="s">
        <v>1254</v>
      </c>
      <c r="O14" s="104">
        <v>264.8</v>
      </c>
      <c r="P14" s="104">
        <v>267.39999999999998</v>
      </c>
      <c r="Q14" s="115">
        <f>AVERAGE(O14:O16)</f>
        <v>264.73333333333335</v>
      </c>
      <c r="R14" s="115">
        <f>AVERAGE(P14:P16)</f>
        <v>267.53333333333336</v>
      </c>
      <c r="S14" s="34"/>
    </row>
    <row r="15" spans="1:39" ht="15" customHeight="1">
      <c r="A15" s="588" t="s">
        <v>1095</v>
      </c>
      <c r="B15" s="52" t="s">
        <v>991</v>
      </c>
      <c r="C15" s="15">
        <v>0.10833333333333334</v>
      </c>
      <c r="D15" s="32">
        <v>0</v>
      </c>
      <c r="E15" s="19">
        <v>30</v>
      </c>
      <c r="F15" s="19" t="s">
        <v>1291</v>
      </c>
      <c r="G15" s="16">
        <v>1190</v>
      </c>
      <c r="H15" s="33">
        <v>994</v>
      </c>
      <c r="I15" s="35" t="s">
        <v>306</v>
      </c>
      <c r="J15" s="33" t="s">
        <v>1010</v>
      </c>
      <c r="K15" s="33">
        <v>4</v>
      </c>
      <c r="L15" s="33">
        <v>180</v>
      </c>
      <c r="M15" s="19">
        <v>5891.451</v>
      </c>
      <c r="N15" s="85"/>
      <c r="O15" s="100">
        <v>264.8</v>
      </c>
      <c r="P15" s="100">
        <v>267.60000000000002</v>
      </c>
      <c r="Q15" s="100">
        <v>264.73329999999999</v>
      </c>
      <c r="R15" s="100">
        <v>267.5333</v>
      </c>
      <c r="S15" s="35"/>
    </row>
    <row r="16" spans="1:39">
      <c r="A16" s="584" t="s">
        <v>1095</v>
      </c>
      <c r="B16" s="52" t="s">
        <v>1096</v>
      </c>
      <c r="C16" s="15">
        <v>0.11180555555555556</v>
      </c>
      <c r="D16" s="32">
        <v>0</v>
      </c>
      <c r="E16" s="19">
        <v>30</v>
      </c>
      <c r="F16" s="19" t="s">
        <v>1291</v>
      </c>
      <c r="G16" s="16">
        <v>1070</v>
      </c>
      <c r="H16" s="16">
        <v>874</v>
      </c>
      <c r="I16" s="35" t="s">
        <v>412</v>
      </c>
      <c r="J16" s="33" t="s">
        <v>1010</v>
      </c>
      <c r="K16" s="33">
        <v>4</v>
      </c>
      <c r="L16" s="33">
        <v>180</v>
      </c>
      <c r="M16" s="19">
        <v>5891.451</v>
      </c>
      <c r="N16" s="85"/>
      <c r="O16" s="100">
        <v>264.60000000000002</v>
      </c>
      <c r="P16" s="100">
        <v>267.60000000000002</v>
      </c>
      <c r="Q16" s="100">
        <v>264.73329999999999</v>
      </c>
      <c r="R16" s="100">
        <v>267.5333</v>
      </c>
      <c r="S16" s="35"/>
    </row>
    <row r="17" spans="1:39">
      <c r="A17" s="588" t="s">
        <v>1095</v>
      </c>
      <c r="B17" s="52" t="s">
        <v>1097</v>
      </c>
      <c r="C17" s="15">
        <v>0.12152777777777778</v>
      </c>
      <c r="D17" s="32">
        <v>0</v>
      </c>
      <c r="E17" s="19">
        <v>30</v>
      </c>
      <c r="F17" s="16" t="s">
        <v>1292</v>
      </c>
      <c r="G17" s="16">
        <v>880</v>
      </c>
      <c r="H17" s="33">
        <v>862</v>
      </c>
      <c r="I17" s="57" t="s">
        <v>814</v>
      </c>
      <c r="J17" s="33" t="s">
        <v>1010</v>
      </c>
      <c r="K17" s="33">
        <v>4</v>
      </c>
      <c r="L17" s="33">
        <v>180</v>
      </c>
      <c r="M17" s="80">
        <v>7647.38</v>
      </c>
      <c r="N17" s="52" t="s">
        <v>1101</v>
      </c>
      <c r="O17" s="100">
        <v>265.7</v>
      </c>
      <c r="P17" s="100">
        <v>270.39999999999998</v>
      </c>
      <c r="Q17" s="100">
        <f>AVERAGE(O17:O18)</f>
        <v>265.60000000000002</v>
      </c>
      <c r="R17" s="100">
        <f>AVERAGE(P17:P18)</f>
        <v>270.45</v>
      </c>
      <c r="S17" s="35"/>
    </row>
    <row r="18" spans="1:39">
      <c r="A18" s="588" t="s">
        <v>1095</v>
      </c>
      <c r="B18" s="52" t="s">
        <v>1098</v>
      </c>
      <c r="C18" s="15">
        <v>0.12708333333333333</v>
      </c>
      <c r="D18" s="32">
        <v>0</v>
      </c>
      <c r="E18" s="19">
        <v>30</v>
      </c>
      <c r="F18" s="16" t="s">
        <v>1292</v>
      </c>
      <c r="G18" s="16">
        <v>880</v>
      </c>
      <c r="H18" s="33">
        <v>862</v>
      </c>
      <c r="I18" s="57" t="s">
        <v>814</v>
      </c>
      <c r="J18" s="33" t="s">
        <v>1010</v>
      </c>
      <c r="K18" s="33">
        <v>4</v>
      </c>
      <c r="L18" s="16">
        <v>120</v>
      </c>
      <c r="M18" s="80">
        <v>7647.38</v>
      </c>
      <c r="N18" s="85"/>
      <c r="O18" s="100">
        <v>265.5</v>
      </c>
      <c r="P18" s="100">
        <v>270.5</v>
      </c>
      <c r="Q18" s="100">
        <v>265.60000000000002</v>
      </c>
      <c r="R18" s="100">
        <v>270.45</v>
      </c>
      <c r="S18" s="35"/>
    </row>
    <row r="19" spans="1:39" ht="15" customHeight="1">
      <c r="A19" s="30" t="s">
        <v>1104</v>
      </c>
      <c r="B19" s="52" t="s">
        <v>996</v>
      </c>
      <c r="C19" s="15">
        <v>0.13194444444444445</v>
      </c>
      <c r="D19" s="15"/>
      <c r="E19" s="19">
        <v>30</v>
      </c>
      <c r="F19" s="16" t="s">
        <v>1293</v>
      </c>
      <c r="G19" s="16">
        <v>870</v>
      </c>
      <c r="H19" s="33">
        <v>778</v>
      </c>
      <c r="I19" s="25" t="s">
        <v>923</v>
      </c>
      <c r="J19" s="16" t="s">
        <v>1043</v>
      </c>
      <c r="K19" s="33">
        <v>4</v>
      </c>
      <c r="L19" s="16">
        <v>120</v>
      </c>
      <c r="M19" s="19">
        <v>7698.9647000000004</v>
      </c>
      <c r="O19" s="100"/>
      <c r="P19" s="100" t="s">
        <v>1139</v>
      </c>
      <c r="Q19" s="100">
        <v>265.60000000000002</v>
      </c>
      <c r="R19" s="100">
        <v>270.45</v>
      </c>
      <c r="S19" s="1347" t="n">
        <v>137.29971</v>
      </c>
      <c r="T19" s="1347" t="n">
        <v>11.11498</v>
      </c>
      <c r="U19" s="1344" t="n">
        <v>97.9936</v>
      </c>
      <c r="V19" s="1344" t="n">
        <v>33.2696</v>
      </c>
      <c r="W19" s="1346" t="n">
        <v>5.3316259005</v>
      </c>
      <c r="X19" s="1344" t="n">
        <v>1.818</v>
      </c>
      <c r="Y19" s="1344" t="n">
        <v>0.287</v>
      </c>
      <c r="Z19" s="1344" t="n">
        <v>3.6</v>
      </c>
      <c r="AA19" s="1344" t="n">
        <v>99.23</v>
      </c>
      <c r="AB19" s="1343" t="n">
        <v>1785.896</v>
      </c>
      <c r="AC19" s="1344" t="n">
        <v>359.26454</v>
      </c>
      <c r="AD19" s="1344" t="n">
        <v>6.56425</v>
      </c>
      <c r="AE19" s="1344" t="n">
        <v>7.96703</v>
      </c>
      <c r="AF19" s="1344" t="n">
        <v>1.46359</v>
      </c>
      <c r="AG19" s="1342" t="n">
        <v>1.481223068E8</v>
      </c>
      <c r="AH19" s="1345" t="n">
        <v>0.4653944</v>
      </c>
      <c r="AI19" s="1342" t="n">
        <v>401328.65886</v>
      </c>
      <c r="AJ19" s="1345" t="n">
        <v>-0.3305578</v>
      </c>
      <c r="AK19" s="1344" t="n">
        <v>169.9114</v>
      </c>
      <c r="AL19" s="1342" t="s">
        <v>264</v>
      </c>
      <c r="AM19" s="1344" t="n">
        <v>10.0612</v>
      </c>
    </row>
    <row r="20" spans="1:39" ht="15" customHeight="1">
      <c r="A20" s="30" t="s">
        <v>1104</v>
      </c>
      <c r="B20" s="52" t="s">
        <v>1166</v>
      </c>
      <c r="C20" s="15">
        <v>0.13749999999999998</v>
      </c>
      <c r="D20" s="15"/>
      <c r="E20" s="19">
        <v>30</v>
      </c>
      <c r="F20" s="16" t="s">
        <v>1293</v>
      </c>
      <c r="G20" s="16">
        <v>870</v>
      </c>
      <c r="H20" s="33">
        <v>778</v>
      </c>
      <c r="I20" s="25" t="s">
        <v>923</v>
      </c>
      <c r="J20" s="16" t="s">
        <v>1043</v>
      </c>
      <c r="K20" s="33">
        <v>4</v>
      </c>
      <c r="L20" s="16">
        <v>120</v>
      </c>
      <c r="M20" s="19">
        <v>7698.9647000000004</v>
      </c>
      <c r="O20" s="100"/>
      <c r="P20" s="100" t="s">
        <v>1139</v>
      </c>
      <c r="Q20" s="100">
        <v>265.60000000000002</v>
      </c>
      <c r="R20" s="100">
        <v>270.45</v>
      </c>
      <c r="S20" s="1347" t="n">
        <v>137.35009</v>
      </c>
      <c r="T20" s="1347" t="n">
        <v>11.10121</v>
      </c>
      <c r="U20" s="1344" t="n">
        <v>99.2107</v>
      </c>
      <c r="V20" s="1344" t="n">
        <v>34.9025</v>
      </c>
      <c r="W20" s="1346" t="n">
        <v>5.465324282</v>
      </c>
      <c r="X20" s="1344" t="n">
        <v>1.743</v>
      </c>
      <c r="Y20" s="1344" t="n">
        <v>0.276</v>
      </c>
      <c r="Z20" s="1344" t="n">
        <v>3.6</v>
      </c>
      <c r="AA20" s="1344" t="n">
        <v>99.236</v>
      </c>
      <c r="AB20" s="1343" t="n">
        <v>1786.595</v>
      </c>
      <c r="AC20" s="1344" t="n">
        <v>359.24295</v>
      </c>
      <c r="AD20" s="1344" t="n">
        <v>6.56254</v>
      </c>
      <c r="AE20" s="1344" t="n">
        <v>7.8996</v>
      </c>
      <c r="AF20" s="1344" t="n">
        <v>1.46352</v>
      </c>
      <c r="AG20" s="1342" t="n">
        <v>1.4812253E8</v>
      </c>
      <c r="AH20" s="1345" t="n">
        <v>0.4644798</v>
      </c>
      <c r="AI20" s="1342" t="n">
        <v>401171.65111</v>
      </c>
      <c r="AJ20" s="1345" t="n">
        <v>-0.3235705</v>
      </c>
      <c r="AK20" s="1344" t="n">
        <v>169.9518</v>
      </c>
      <c r="AL20" s="1342" t="s">
        <v>264</v>
      </c>
      <c r="AM20" s="1344" t="n">
        <v>10.021</v>
      </c>
    </row>
    <row r="21" spans="1:39">
      <c r="A21" s="30" t="s">
        <v>967</v>
      </c>
      <c r="B21" s="52" t="s">
        <v>924</v>
      </c>
      <c r="C21" s="15">
        <v>0.1388888888888889</v>
      </c>
      <c r="D21" s="15"/>
      <c r="E21" s="19">
        <v>600</v>
      </c>
      <c r="F21" s="16" t="s">
        <v>1293</v>
      </c>
      <c r="G21" s="16">
        <v>870</v>
      </c>
      <c r="H21" s="33">
        <v>778</v>
      </c>
      <c r="I21" s="25" t="s">
        <v>1209</v>
      </c>
      <c r="J21" s="16" t="s">
        <v>1043</v>
      </c>
      <c r="K21" s="33">
        <v>4</v>
      </c>
      <c r="L21" s="16">
        <v>120</v>
      </c>
      <c r="M21" s="19">
        <v>7698.9647000000004</v>
      </c>
      <c r="O21" s="100"/>
      <c r="P21" s="100" t="s">
        <v>1139</v>
      </c>
      <c r="Q21" s="100">
        <v>265.60000000000002</v>
      </c>
      <c r="R21" s="100">
        <v>270.45</v>
      </c>
      <c r="S21" s="1347" t="n">
        <v>137.39355</v>
      </c>
      <c r="T21" s="1347" t="n">
        <v>11.08906</v>
      </c>
      <c r="U21" s="1344" t="n">
        <v>100.3056</v>
      </c>
      <c r="V21" s="1344" t="n">
        <v>36.327</v>
      </c>
      <c r="W21" s="1346" t="n">
        <v>5.5823103659</v>
      </c>
      <c r="X21" s="1344" t="n">
        <v>1.684</v>
      </c>
      <c r="Y21" s="1344" t="n">
        <v>0.266</v>
      </c>
      <c r="Z21" s="1344" t="n">
        <v>3.6</v>
      </c>
      <c r="AA21" s="1344" t="n">
        <v>99.242</v>
      </c>
      <c r="AB21" s="1343" t="n">
        <v>1787.194</v>
      </c>
      <c r="AC21" s="1344" t="n">
        <v>359.22351</v>
      </c>
      <c r="AD21" s="1344" t="n">
        <v>6.56132</v>
      </c>
      <c r="AE21" s="1344" t="n">
        <v>7.8406</v>
      </c>
      <c r="AF21" s="1344" t="n">
        <v>1.46347</v>
      </c>
      <c r="AG21" s="1342" t="n">
        <v>1.481227249E8</v>
      </c>
      <c r="AH21" s="1345" t="n">
        <v>0.4636794</v>
      </c>
      <c r="AI21" s="1342" t="n">
        <v>401037.08665</v>
      </c>
      <c r="AJ21" s="1345" t="n">
        <v>-0.3171575</v>
      </c>
      <c r="AK21" s="1344" t="n">
        <v>169.9864</v>
      </c>
      <c r="AL21" s="1342" t="s">
        <v>264</v>
      </c>
      <c r="AM21" s="1344" t="n">
        <v>9.9865</v>
      </c>
    </row>
    <row r="22" spans="1:39">
      <c r="A22" s="25" t="s">
        <v>1255</v>
      </c>
      <c r="B22" s="52" t="s">
        <v>794</v>
      </c>
      <c r="C22" s="15">
        <v>0.14861111111111111</v>
      </c>
      <c r="D22" s="15"/>
      <c r="E22" s="19">
        <v>600</v>
      </c>
      <c r="F22" s="16" t="s">
        <v>1293</v>
      </c>
      <c r="G22" s="16">
        <v>870</v>
      </c>
      <c r="H22" s="33">
        <v>778</v>
      </c>
      <c r="I22" s="25" t="s">
        <v>1209</v>
      </c>
      <c r="J22" s="16" t="s">
        <v>1043</v>
      </c>
      <c r="K22" s="33">
        <v>4</v>
      </c>
      <c r="L22" s="16">
        <v>120</v>
      </c>
      <c r="M22" s="19">
        <v>7698.9647000000004</v>
      </c>
      <c r="O22" s="100"/>
      <c r="P22" s="100" t="s">
        <v>1139</v>
      </c>
      <c r="Q22" s="100">
        <v>265.60000000000002</v>
      </c>
      <c r="R22" s="100">
        <v>270.45</v>
      </c>
      <c r="S22" s="1347" t="n">
        <v>137.47877</v>
      </c>
      <c r="T22" s="1347" t="n">
        <v>11.06447</v>
      </c>
      <c r="U22" s="1344" t="n">
        <v>102.5915</v>
      </c>
      <c r="V22" s="1344" t="n">
        <v>39.1614</v>
      </c>
      <c r="W22" s="1346" t="n">
        <v>5.8162825334</v>
      </c>
      <c r="X22" s="1344" t="n">
        <v>1.58</v>
      </c>
      <c r="Y22" s="1344" t="n">
        <v>0.25</v>
      </c>
      <c r="Z22" s="1344" t="n">
        <v>3.6</v>
      </c>
      <c r="AA22" s="1344" t="n">
        <v>99.252</v>
      </c>
      <c r="AB22" s="1343" t="n">
        <v>1788.357</v>
      </c>
      <c r="AC22" s="1344" t="n">
        <v>359.18312</v>
      </c>
      <c r="AD22" s="1344" t="n">
        <v>6.55962</v>
      </c>
      <c r="AE22" s="1344" t="n">
        <v>7.72259</v>
      </c>
      <c r="AF22" s="1344" t="n">
        <v>1.46335</v>
      </c>
      <c r="AG22" s="1342" t="n">
        <v>1.481231137E8</v>
      </c>
      <c r="AH22" s="1345" t="n">
        <v>0.4620782</v>
      </c>
      <c r="AI22" s="1342" t="n">
        <v>400776.32478</v>
      </c>
      <c r="AJ22" s="1345" t="n">
        <v>-0.3035169</v>
      </c>
      <c r="AK22" s="1344" t="n">
        <v>170.0539</v>
      </c>
      <c r="AL22" s="1342" t="s">
        <v>264</v>
      </c>
      <c r="AM22" s="1344" t="n">
        <v>9.9192</v>
      </c>
    </row>
    <row r="23" spans="1:39" ht="15" customHeight="1">
      <c r="A23" s="25" t="s">
        <v>1256</v>
      </c>
      <c r="B23" s="52" t="s">
        <v>1041</v>
      </c>
      <c r="C23" s="15">
        <v>0.15763888888888888</v>
      </c>
      <c r="D23" s="15"/>
      <c r="E23" s="19">
        <v>600</v>
      </c>
      <c r="F23" s="16" t="s">
        <v>1293</v>
      </c>
      <c r="G23" s="16">
        <v>870</v>
      </c>
      <c r="H23" s="33">
        <v>778</v>
      </c>
      <c r="I23" s="25" t="s">
        <v>1209</v>
      </c>
      <c r="J23" s="16" t="s">
        <v>1043</v>
      </c>
      <c r="K23" s="33">
        <v>4</v>
      </c>
      <c r="L23" s="16">
        <v>120</v>
      </c>
      <c r="M23" s="19">
        <v>7698.9647000000004</v>
      </c>
      <c r="O23" s="100"/>
      <c r="P23" s="100" t="s">
        <v>1139</v>
      </c>
      <c r="Q23" s="100">
        <v>265.60000000000002</v>
      </c>
      <c r="R23" s="100">
        <v>270.45</v>
      </c>
      <c r="S23" s="1347" t="n">
        <v>137.55594</v>
      </c>
      <c r="T23" s="1347" t="n">
        <v>11.04127</v>
      </c>
      <c r="U23" s="1344" t="n">
        <v>104.8479</v>
      </c>
      <c r="V23" s="1344" t="n">
        <v>41.7712</v>
      </c>
      <c r="W23" s="1346" t="n">
        <v>6.0335424033</v>
      </c>
      <c r="X23" s="1344" t="n">
        <v>1.499</v>
      </c>
      <c r="Y23" s="1344" t="n">
        <v>0.237</v>
      </c>
      <c r="Z23" s="1344" t="n">
        <v>3.6</v>
      </c>
      <c r="AA23" s="1344" t="n">
        <v>99.261</v>
      </c>
      <c r="AB23" s="1343" t="n">
        <v>1789.391</v>
      </c>
      <c r="AC23" s="1344" t="n">
        <v>359.14388</v>
      </c>
      <c r="AD23" s="1344" t="n">
        <v>6.55893</v>
      </c>
      <c r="AE23" s="1344" t="n">
        <v>7.61301</v>
      </c>
      <c r="AF23" s="1344" t="n">
        <v>1.46324</v>
      </c>
      <c r="AG23" s="1342" t="n">
        <v>1.481234736E8</v>
      </c>
      <c r="AH23" s="1345" t="n">
        <v>0.4605907</v>
      </c>
      <c r="AI23" s="1342" t="n">
        <v>400544.8268</v>
      </c>
      <c r="AJ23" s="1345" t="n">
        <v>-0.2899123</v>
      </c>
      <c r="AK23" s="1344" t="n">
        <v>170.1145</v>
      </c>
      <c r="AL23" s="1342" t="s">
        <v>264</v>
      </c>
      <c r="AM23" s="1344" t="n">
        <v>9.8588</v>
      </c>
    </row>
    <row r="24" spans="1:39" ht="15" customHeight="1">
      <c r="A24" s="35" t="s">
        <v>1040</v>
      </c>
      <c r="B24" s="52" t="s">
        <v>1042</v>
      </c>
      <c r="C24" s="15">
        <v>0.16597222222222222</v>
      </c>
      <c r="D24" s="15"/>
      <c r="E24" s="19">
        <v>600</v>
      </c>
      <c r="F24" s="16" t="s">
        <v>1293</v>
      </c>
      <c r="G24" s="16">
        <v>870</v>
      </c>
      <c r="H24" s="33">
        <v>778</v>
      </c>
      <c r="I24" s="25" t="s">
        <v>1209</v>
      </c>
      <c r="J24" s="16" t="s">
        <v>1043</v>
      </c>
      <c r="K24" s="33">
        <v>4</v>
      </c>
      <c r="L24" s="16">
        <v>120</v>
      </c>
      <c r="M24" s="19">
        <v>7698.9647000000004</v>
      </c>
      <c r="O24" s="100"/>
      <c r="P24" s="100" t="s">
        <v>1139</v>
      </c>
      <c r="Q24" s="100">
        <v>265.60000000000002</v>
      </c>
      <c r="R24" s="100">
        <v>270.45</v>
      </c>
      <c r="S24" s="1347" t="n">
        <v>137.60253</v>
      </c>
      <c r="T24" s="1347" t="n">
        <v>11.02681</v>
      </c>
      <c r="U24" s="1344" t="n">
        <v>106.3112</v>
      </c>
      <c r="V24" s="1344" t="n">
        <v>43.3641</v>
      </c>
      <c r="W24" s="1346" t="n">
        <v>6.1672407847</v>
      </c>
      <c r="X24" s="1344" t="n">
        <v>1.454</v>
      </c>
      <c r="Y24" s="1344" t="n">
        <v>0.23</v>
      </c>
      <c r="Z24" s="1344" t="n">
        <v>3.6</v>
      </c>
      <c r="AA24" s="1344" t="n">
        <v>99.266</v>
      </c>
      <c r="AB24" s="1343" t="n">
        <v>1790.003</v>
      </c>
      <c r="AC24" s="1344" t="n">
        <v>359.11894</v>
      </c>
      <c r="AD24" s="1344" t="n">
        <v>6.55893</v>
      </c>
      <c r="AE24" s="1344" t="n">
        <v>7.54558</v>
      </c>
      <c r="AF24" s="1344" t="n">
        <v>1.46317</v>
      </c>
      <c r="AG24" s="1342" t="n">
        <v>1.481236944E8</v>
      </c>
      <c r="AH24" s="1345" t="n">
        <v>0.459675</v>
      </c>
      <c r="AI24" s="1342" t="n">
        <v>400407.76686</v>
      </c>
      <c r="AJ24" s="1345" t="n">
        <v>-0.2811093</v>
      </c>
      <c r="AK24" s="1344" t="n">
        <v>170.1508</v>
      </c>
      <c r="AL24" s="1342" t="s">
        <v>264</v>
      </c>
      <c r="AM24" s="1344" t="n">
        <v>9.8226</v>
      </c>
    </row>
    <row r="25" spans="1:39" ht="15" customHeight="1">
      <c r="A25" s="35" t="s">
        <v>967</v>
      </c>
      <c r="B25" s="52" t="s">
        <v>1044</v>
      </c>
      <c r="C25" s="15">
        <v>0.17430555555555557</v>
      </c>
      <c r="D25" s="15"/>
      <c r="E25" s="19">
        <v>900</v>
      </c>
      <c r="F25" s="16" t="s">
        <v>1293</v>
      </c>
      <c r="G25" s="16">
        <v>870</v>
      </c>
      <c r="H25" s="33">
        <v>778</v>
      </c>
      <c r="I25" s="25" t="s">
        <v>1039</v>
      </c>
      <c r="J25" s="16" t="s">
        <v>1043</v>
      </c>
      <c r="K25" s="33">
        <v>4</v>
      </c>
      <c r="L25" s="16">
        <v>120</v>
      </c>
      <c r="M25" s="19">
        <v>7698.9647000000004</v>
      </c>
      <c r="O25" s="100"/>
      <c r="P25" s="100" t="s">
        <v>1139</v>
      </c>
      <c r="Q25" s="100">
        <v>265.60000000000002</v>
      </c>
      <c r="R25" s="100">
        <v>270.45</v>
      </c>
      <c r="S25" s="1347" t="n">
        <v>137.71058</v>
      </c>
      <c r="T25" s="1347" t="n">
        <v>10.99187</v>
      </c>
      <c r="U25" s="1344" t="n">
        <v>110.0599</v>
      </c>
      <c r="V25" s="1344" t="n">
        <v>47.0964</v>
      </c>
      <c r="W25" s="1346" t="n">
        <v>6.4847744405</v>
      </c>
      <c r="X25" s="1344" t="n">
        <v>1.363</v>
      </c>
      <c r="Y25" s="1344" t="n">
        <v>0.216</v>
      </c>
      <c r="Z25" s="1344" t="n">
        <v>3.59</v>
      </c>
      <c r="AA25" s="1344" t="n">
        <v>99.279</v>
      </c>
      <c r="AB25" s="1343" t="n">
        <v>1791.381</v>
      </c>
      <c r="AC25" s="1344" t="n">
        <v>359.05745</v>
      </c>
      <c r="AD25" s="1344" t="n">
        <v>6.56022</v>
      </c>
      <c r="AE25" s="1344" t="n">
        <v>7.38543</v>
      </c>
      <c r="AF25" s="1344" t="n">
        <v>1.46302</v>
      </c>
      <c r="AG25" s="1342" t="n">
        <v>1.481242172E8</v>
      </c>
      <c r="AH25" s="1345" t="n">
        <v>0.4574995</v>
      </c>
      <c r="AI25" s="1342" t="n">
        <v>400099.76392</v>
      </c>
      <c r="AJ25" s="1345" t="n">
        <v>-0.2589537</v>
      </c>
      <c r="AK25" s="1344" t="n">
        <v>170.2343</v>
      </c>
      <c r="AL25" s="1342" t="s">
        <v>264</v>
      </c>
      <c r="AM25" s="1344" t="n">
        <v>9.7393</v>
      </c>
    </row>
    <row r="26" spans="1:39" ht="15" customHeight="1">
      <c r="A26" s="35" t="s">
        <v>1095</v>
      </c>
      <c r="B26" s="52" t="s">
        <v>1257</v>
      </c>
      <c r="C26" s="15">
        <v>0.18819444444444444</v>
      </c>
      <c r="D26" s="32">
        <v>0</v>
      </c>
      <c r="E26" s="19">
        <v>30</v>
      </c>
      <c r="F26" s="19" t="s">
        <v>1291</v>
      </c>
      <c r="G26" s="16">
        <v>1190</v>
      </c>
      <c r="H26" s="33">
        <v>994</v>
      </c>
      <c r="I26" s="57" t="s">
        <v>814</v>
      </c>
      <c r="J26" s="33" t="s">
        <v>1010</v>
      </c>
      <c r="K26" s="33">
        <v>4</v>
      </c>
      <c r="L26" s="16">
        <v>180</v>
      </c>
      <c r="M26" s="19">
        <v>5891.451</v>
      </c>
      <c r="N26" s="25" t="s">
        <v>1049</v>
      </c>
      <c r="O26" s="100">
        <v>266</v>
      </c>
      <c r="P26" s="100">
        <v>268.3</v>
      </c>
      <c r="Q26" s="100">
        <f>AVERAGE(O26,O35,O43,O52,O60,O69:O71)</f>
        <v>266</v>
      </c>
      <c r="R26" s="100">
        <f>AVERAGE(P26,P35,P43,P52,P60,P69:P71)</f>
        <v>268.32499999999999</v>
      </c>
      <c r="S26" s="35"/>
    </row>
    <row r="27" spans="1:39">
      <c r="A27" s="35" t="s">
        <v>1104</v>
      </c>
      <c r="B27" s="52" t="s">
        <v>1046</v>
      </c>
      <c r="C27" s="15">
        <v>0.19027777777777777</v>
      </c>
      <c r="D27" s="15"/>
      <c r="E27" s="19">
        <v>30</v>
      </c>
      <c r="F27" s="19" t="s">
        <v>1291</v>
      </c>
      <c r="G27" s="16">
        <v>1190</v>
      </c>
      <c r="H27" s="33">
        <v>1099</v>
      </c>
      <c r="I27" s="25" t="s">
        <v>923</v>
      </c>
      <c r="J27" s="16" t="s">
        <v>1043</v>
      </c>
      <c r="K27" s="33">
        <v>4</v>
      </c>
      <c r="L27" s="16">
        <v>180</v>
      </c>
      <c r="M27" s="19">
        <v>5889.9508999999998</v>
      </c>
      <c r="O27" s="100"/>
      <c r="P27" s="100"/>
      <c r="Q27" s="100">
        <v>266</v>
      </c>
      <c r="R27" s="100">
        <v>268.32499999999999</v>
      </c>
      <c r="S27" s="1347" t="n">
        <v>137.79345</v>
      </c>
      <c r="T27" s="1347" t="n">
        <v>10.96368</v>
      </c>
      <c r="U27" s="1344" t="n">
        <v>113.3473</v>
      </c>
      <c r="V27" s="1344" t="n">
        <v>49.9785</v>
      </c>
      <c r="W27" s="1346" t="n">
        <v>6.7354589055</v>
      </c>
      <c r="X27" s="1344" t="n">
        <v>1.304</v>
      </c>
      <c r="Y27" s="1344" t="n">
        <v>0.206</v>
      </c>
      <c r="Z27" s="1344" t="n">
        <v>3.59</v>
      </c>
      <c r="AA27" s="1344" t="n">
        <v>99.288</v>
      </c>
      <c r="AB27" s="1343" t="n">
        <v>1792.388</v>
      </c>
      <c r="AC27" s="1344" t="n">
        <v>359.00681</v>
      </c>
      <c r="AD27" s="1344" t="n">
        <v>6.56249</v>
      </c>
      <c r="AE27" s="1344" t="n">
        <v>7.25899</v>
      </c>
      <c r="AF27" s="1344" t="n">
        <v>1.46289</v>
      </c>
      <c r="AG27" s="1342" t="n">
        <v>1.481246282E8</v>
      </c>
      <c r="AH27" s="1345" t="n">
        <v>0.4557812</v>
      </c>
      <c r="AI27" s="1342" t="n">
        <v>399875.0243</v>
      </c>
      <c r="AJ27" s="1345" t="n">
        <v>-0.2402968</v>
      </c>
      <c r="AK27" s="1344" t="n">
        <v>170.2975</v>
      </c>
      <c r="AL27" s="1342" t="s">
        <v>264</v>
      </c>
      <c r="AM27" s="1344" t="n">
        <v>9.6762</v>
      </c>
    </row>
    <row r="28" spans="1:39">
      <c r="A28" s="35" t="s">
        <v>967</v>
      </c>
      <c r="B28" s="52" t="s">
        <v>1047</v>
      </c>
      <c r="C28" s="15">
        <v>0.19375000000000001</v>
      </c>
      <c r="D28" s="15"/>
      <c r="E28" s="19">
        <v>600</v>
      </c>
      <c r="F28" s="19" t="s">
        <v>1291</v>
      </c>
      <c r="G28" s="16">
        <v>1190</v>
      </c>
      <c r="H28" s="33">
        <v>1099</v>
      </c>
      <c r="I28" s="25" t="s">
        <v>1209</v>
      </c>
      <c r="J28" s="16" t="s">
        <v>1043</v>
      </c>
      <c r="K28" s="33">
        <v>4</v>
      </c>
      <c r="L28" s="16">
        <v>180</v>
      </c>
      <c r="M28" s="19">
        <v>5889.9508999999998</v>
      </c>
      <c r="O28" s="100"/>
      <c r="P28" s="100"/>
      <c r="Q28" s="100">
        <v>266</v>
      </c>
      <c r="R28" s="100">
        <v>268.32499999999999</v>
      </c>
      <c r="S28" s="1347" t="n">
        <v>137.8476</v>
      </c>
      <c r="T28" s="1347" t="n">
        <v>10.94458</v>
      </c>
      <c r="U28" s="1344" t="n">
        <v>115.734</v>
      </c>
      <c r="V28" s="1344" t="n">
        <v>51.8598</v>
      </c>
      <c r="W28" s="1346" t="n">
        <v>6.9025818822</v>
      </c>
      <c r="X28" s="1344" t="n">
        <v>1.27</v>
      </c>
      <c r="Y28" s="1344" t="n">
        <v>0.201</v>
      </c>
      <c r="Z28" s="1344" t="n">
        <v>3.59</v>
      </c>
      <c r="AA28" s="1344" t="n">
        <v>99.294</v>
      </c>
      <c r="AB28" s="1343" t="n">
        <v>1793.017</v>
      </c>
      <c r="AC28" s="1344" t="n">
        <v>358.97211</v>
      </c>
      <c r="AD28" s="1344" t="n">
        <v>6.5646</v>
      </c>
      <c r="AE28" s="1344" t="n">
        <v>7.1747</v>
      </c>
      <c r="AF28" s="1344" t="n">
        <v>1.46281</v>
      </c>
      <c r="AG28" s="1342" t="n">
        <v>1.481249013E8</v>
      </c>
      <c r="AH28" s="1345" t="n">
        <v>0.4546352</v>
      </c>
      <c r="AI28" s="1342" t="n">
        <v>399734.71444</v>
      </c>
      <c r="AJ28" s="1345" t="n">
        <v>-0.2273283</v>
      </c>
      <c r="AK28" s="1344" t="n">
        <v>170.3385</v>
      </c>
      <c r="AL28" s="1342" t="s">
        <v>264</v>
      </c>
      <c r="AM28" s="1344" t="n">
        <v>9.6354</v>
      </c>
    </row>
    <row r="29" spans="1:39">
      <c r="A29" s="35" t="s">
        <v>967</v>
      </c>
      <c r="B29" s="52" t="s">
        <v>1294</v>
      </c>
      <c r="C29" s="15">
        <v>0.20277777777777781</v>
      </c>
      <c r="D29" s="15"/>
      <c r="E29" s="19">
        <v>600</v>
      </c>
      <c r="F29" s="19" t="s">
        <v>1291</v>
      </c>
      <c r="G29" s="16">
        <v>1190</v>
      </c>
      <c r="H29" s="33">
        <v>1099</v>
      </c>
      <c r="I29" s="25" t="s">
        <v>1039</v>
      </c>
      <c r="J29" s="16" t="s">
        <v>1043</v>
      </c>
      <c r="K29" s="33">
        <v>4</v>
      </c>
      <c r="L29" s="16">
        <v>180</v>
      </c>
      <c r="M29" s="19">
        <v>5889.9508999999998</v>
      </c>
      <c r="O29" s="100"/>
      <c r="P29" s="100"/>
      <c r="Q29" s="100">
        <v>266</v>
      </c>
      <c r="R29" s="100">
        <v>268.32499999999999</v>
      </c>
      <c r="S29" s="1347" t="n">
        <v>137.91676</v>
      </c>
      <c r="T29" s="1347" t="n">
        <v>10.91936</v>
      </c>
      <c r="U29" s="1344" t="n">
        <v>119.1124</v>
      </c>
      <c r="V29" s="1344" t="n">
        <v>54.246</v>
      </c>
      <c r="W29" s="1346" t="n">
        <v>7.1198417518</v>
      </c>
      <c r="X29" s="1344" t="n">
        <v>1.231</v>
      </c>
      <c r="Y29" s="1344" t="n">
        <v>0.195</v>
      </c>
      <c r="Z29" s="1344" t="n">
        <v>3.59</v>
      </c>
      <c r="AA29" s="1344" t="n">
        <v>99.301</v>
      </c>
      <c r="AB29" s="1343" t="n">
        <v>1793.783</v>
      </c>
      <c r="AC29" s="1344" t="n">
        <v>358.92597</v>
      </c>
      <c r="AD29" s="1344" t="n">
        <v>6.56805</v>
      </c>
      <c r="AE29" s="1344" t="n">
        <v>7.06512</v>
      </c>
      <c r="AF29" s="1344" t="n">
        <v>1.4627</v>
      </c>
      <c r="AG29" s="1342" t="n">
        <v>1.481252554E8</v>
      </c>
      <c r="AH29" s="1345" t="n">
        <v>0.453145</v>
      </c>
      <c r="AI29" s="1342" t="n">
        <v>399564.15921</v>
      </c>
      <c r="AJ29" s="1345" t="n">
        <v>-0.2098796</v>
      </c>
      <c r="AK29" s="1344" t="n">
        <v>170.3904</v>
      </c>
      <c r="AL29" s="1342" t="s">
        <v>264</v>
      </c>
      <c r="AM29" s="1344" t="n">
        <v>9.5837</v>
      </c>
    </row>
    <row r="30" spans="1:39">
      <c r="A30" s="35" t="s">
        <v>967</v>
      </c>
      <c r="B30" s="52" t="s">
        <v>1295</v>
      </c>
      <c r="C30" s="15">
        <v>0.21041666666666667</v>
      </c>
      <c r="D30" s="15"/>
      <c r="E30" s="19">
        <v>600</v>
      </c>
      <c r="F30" s="19" t="s">
        <v>1291</v>
      </c>
      <c r="G30" s="16">
        <v>1190</v>
      </c>
      <c r="H30" s="33">
        <v>1099</v>
      </c>
      <c r="I30" s="25" t="s">
        <v>1258</v>
      </c>
      <c r="J30" s="16" t="s">
        <v>1043</v>
      </c>
      <c r="K30" s="33">
        <v>4</v>
      </c>
      <c r="L30" s="16">
        <v>180</v>
      </c>
      <c r="M30" s="19">
        <v>5889.9508999999998</v>
      </c>
      <c r="O30" s="100"/>
      <c r="P30" s="100"/>
      <c r="Q30" s="100">
        <v>266</v>
      </c>
      <c r="R30" s="100">
        <v>268.32499999999999</v>
      </c>
      <c r="S30" s="1347" t="n">
        <v>137.97427</v>
      </c>
      <c r="T30" s="1347" t="n">
        <v>10.89767</v>
      </c>
      <c r="U30" s="1344" t="n">
        <v>122.2537</v>
      </c>
      <c r="V30" s="1344" t="n">
        <v>56.2018</v>
      </c>
      <c r="W30" s="1346" t="n">
        <v>7.303677026</v>
      </c>
      <c r="X30" s="1344" t="n">
        <v>1.202</v>
      </c>
      <c r="Y30" s="1344" t="n">
        <v>0.19</v>
      </c>
      <c r="Z30" s="1344" t="n">
        <v>3.59</v>
      </c>
      <c r="AA30" s="1344" t="n">
        <v>99.308</v>
      </c>
      <c r="AB30" s="1343" t="n">
        <v>1794.382</v>
      </c>
      <c r="AC30" s="1344" t="n">
        <v>358.88609</v>
      </c>
      <c r="AD30" s="1344" t="n">
        <v>6.57158</v>
      </c>
      <c r="AE30" s="1344" t="n">
        <v>6.9724</v>
      </c>
      <c r="AF30" s="1344" t="n">
        <v>1.4626</v>
      </c>
      <c r="AG30" s="1342" t="n">
        <v>1.48125554E8</v>
      </c>
      <c r="AH30" s="1345" t="n">
        <v>0.4518836</v>
      </c>
      <c r="AI30" s="1342" t="n">
        <v>399430.64552</v>
      </c>
      <c r="AJ30" s="1345" t="n">
        <v>-0.1946312</v>
      </c>
      <c r="AK30" s="1344" t="n">
        <v>170.4331</v>
      </c>
      <c r="AL30" s="1342" t="s">
        <v>264</v>
      </c>
      <c r="AM30" s="1344" t="n">
        <v>9.541</v>
      </c>
    </row>
    <row r="31" spans="1:39">
      <c r="A31" s="35" t="s">
        <v>967</v>
      </c>
      <c r="B31" s="52" t="s">
        <v>1296</v>
      </c>
      <c r="C31" s="15">
        <v>0.22152777777777777</v>
      </c>
      <c r="D31" s="15"/>
      <c r="E31" s="19">
        <v>600</v>
      </c>
      <c r="F31" s="19" t="s">
        <v>1291</v>
      </c>
      <c r="G31" s="16">
        <v>1190</v>
      </c>
      <c r="H31" s="33">
        <v>1099</v>
      </c>
      <c r="I31" s="25" t="s">
        <v>832</v>
      </c>
      <c r="J31" s="16" t="s">
        <v>1043</v>
      </c>
      <c r="K31" s="33">
        <v>4</v>
      </c>
      <c r="L31" s="16">
        <v>180</v>
      </c>
      <c r="M31" s="19">
        <v>5889.9508999999998</v>
      </c>
      <c r="O31" s="100"/>
      <c r="P31" s="100"/>
      <c r="Q31" s="100">
        <v>266</v>
      </c>
      <c r="R31" s="100">
        <v>268.32499999999999</v>
      </c>
      <c r="S31" s="1347" t="n">
        <v>138.05643</v>
      </c>
      <c r="T31" s="1347" t="n">
        <v>10.86556</v>
      </c>
      <c r="U31" s="1344" t="n">
        <v>127.3714</v>
      </c>
      <c r="V31" s="1344" t="n">
        <v>58.9169</v>
      </c>
      <c r="W31" s="1346" t="n">
        <v>7.5710737885</v>
      </c>
      <c r="X31" s="1344" t="n">
        <v>1.167</v>
      </c>
      <c r="Y31" s="1344" t="n">
        <v>0.185</v>
      </c>
      <c r="Z31" s="1344" t="n">
        <v>3.59</v>
      </c>
      <c r="AA31" s="1344" t="n">
        <v>99.316</v>
      </c>
      <c r="AB31" s="1343" t="n">
        <v>1795.173</v>
      </c>
      <c r="AC31" s="1344" t="n">
        <v>358.82686</v>
      </c>
      <c r="AD31" s="1344" t="n">
        <v>6.57768</v>
      </c>
      <c r="AE31" s="1344" t="n">
        <v>6.83754</v>
      </c>
      <c r="AF31" s="1344" t="n">
        <v>1.46247</v>
      </c>
      <c r="AG31" s="1342" t="n">
        <v>1.481259869E8</v>
      </c>
      <c r="AH31" s="1345" t="n">
        <v>0.4500482</v>
      </c>
      <c r="AI31" s="1342" t="n">
        <v>399254.72364</v>
      </c>
      <c r="AJ31" s="1345" t="n">
        <v>-0.171733</v>
      </c>
      <c r="AK31" s="1344" t="n">
        <v>170.4936</v>
      </c>
      <c r="AL31" s="1342" t="s">
        <v>264</v>
      </c>
      <c r="AM31" s="1344" t="n">
        <v>9.4808</v>
      </c>
    </row>
    <row r="32" spans="1:39">
      <c r="A32" s="35" t="s">
        <v>967</v>
      </c>
      <c r="B32" s="52" t="s">
        <v>1297</v>
      </c>
      <c r="C32" s="15">
        <v>0.22916666666666666</v>
      </c>
      <c r="D32" s="15"/>
      <c r="E32" s="19">
        <v>600</v>
      </c>
      <c r="F32" s="19" t="s">
        <v>1291</v>
      </c>
      <c r="G32" s="16">
        <v>1190</v>
      </c>
      <c r="H32" s="33">
        <v>1099</v>
      </c>
      <c r="I32" s="25" t="s">
        <v>1121</v>
      </c>
      <c r="J32" s="16" t="s">
        <v>1043</v>
      </c>
      <c r="K32" s="33">
        <v>4</v>
      </c>
      <c r="L32" s="16">
        <v>180</v>
      </c>
      <c r="M32" s="19">
        <v>5889.9508999999998</v>
      </c>
      <c r="O32" s="100"/>
      <c r="P32" s="100"/>
      <c r="Q32" s="100">
        <v>266</v>
      </c>
      <c r="R32" s="100">
        <v>268.32499999999999</v>
      </c>
      <c r="S32" s="1347" t="n">
        <v>138.11199</v>
      </c>
      <c r="T32" s="1347" t="n">
        <v>10.84307</v>
      </c>
      <c r="U32" s="1344" t="n">
        <v>131.3291</v>
      </c>
      <c r="V32" s="1344" t="n">
        <v>60.6733</v>
      </c>
      <c r="W32" s="1346" t="n">
        <v>7.7549090627</v>
      </c>
      <c r="X32" s="1344" t="n">
        <v>1.146</v>
      </c>
      <c r="Y32" s="1344" t="n">
        <v>0.181</v>
      </c>
      <c r="Z32" s="1344" t="n">
        <v>3.59</v>
      </c>
      <c r="AA32" s="1344" t="n">
        <v>99.322</v>
      </c>
      <c r="AB32" s="1343" t="n">
        <v>1795.659</v>
      </c>
      <c r="AC32" s="1344" t="n">
        <v>358.7854</v>
      </c>
      <c r="AD32" s="1344" t="n">
        <v>6.5825</v>
      </c>
      <c r="AE32" s="1344" t="n">
        <v>6.74482</v>
      </c>
      <c r="AF32" s="1344" t="n">
        <v>1.46238</v>
      </c>
      <c r="AG32" s="1342" t="n">
        <v>1.481262836E8</v>
      </c>
      <c r="AH32" s="1345" t="n">
        <v>0.4487859</v>
      </c>
      <c r="AI32" s="1342" t="n">
        <v>399146.7015</v>
      </c>
      <c r="AJ32" s="1345" t="n">
        <v>-0.1555461</v>
      </c>
      <c r="AK32" s="1344" t="n">
        <v>170.5341</v>
      </c>
      <c r="AL32" s="1342" t="s">
        <v>264</v>
      </c>
      <c r="AM32" s="1344" t="n">
        <v>9.4404</v>
      </c>
    </row>
    <row r="33" spans="1:39">
      <c r="A33" s="35" t="s">
        <v>1104</v>
      </c>
      <c r="B33" s="52" t="s">
        <v>1298</v>
      </c>
      <c r="C33" s="15">
        <v>0.23680555555555557</v>
      </c>
      <c r="D33" s="15"/>
      <c r="E33" s="19">
        <v>30</v>
      </c>
      <c r="F33" s="19" t="s">
        <v>1291</v>
      </c>
      <c r="G33" s="16">
        <v>1190</v>
      </c>
      <c r="H33" s="33">
        <v>1099</v>
      </c>
      <c r="I33" s="25" t="s">
        <v>923</v>
      </c>
      <c r="J33" s="16" t="s">
        <v>1043</v>
      </c>
      <c r="K33" s="33">
        <v>4</v>
      </c>
      <c r="L33" s="16">
        <v>180</v>
      </c>
      <c r="M33" s="19">
        <v>5889.9508999999998</v>
      </c>
      <c r="O33" s="100"/>
      <c r="P33" s="100"/>
      <c r="Q33" s="100">
        <v>266</v>
      </c>
      <c r="R33" s="100">
        <v>268.32499999999999</v>
      </c>
      <c r="S33" s="1347" t="n">
        <v>138.14201</v>
      </c>
      <c r="T33" s="1347" t="n">
        <v>10.83066</v>
      </c>
      <c r="U33" s="1344" t="n">
        <v>133.6582</v>
      </c>
      <c r="V33" s="1344" t="n">
        <v>61.586</v>
      </c>
      <c r="W33" s="1346" t="n">
        <v>7.8551828486</v>
      </c>
      <c r="X33" s="1344" t="n">
        <v>1.136</v>
      </c>
      <c r="Y33" s="1344" t="n">
        <v>0.18</v>
      </c>
      <c r="Z33" s="1344" t="n">
        <v>3.59</v>
      </c>
      <c r="AA33" s="1344" t="n">
        <v>99.325</v>
      </c>
      <c r="AB33" s="1343" t="n">
        <v>1795.903</v>
      </c>
      <c r="AC33" s="1344" t="n">
        <v>358.76256</v>
      </c>
      <c r="AD33" s="1344" t="n">
        <v>6.58535</v>
      </c>
      <c r="AE33" s="1344" t="n">
        <v>6.69424</v>
      </c>
      <c r="AF33" s="1344" t="n">
        <v>1.46232</v>
      </c>
      <c r="AG33" s="1342" t="n">
        <v>1.48126445E8</v>
      </c>
      <c r="AH33" s="1345" t="n">
        <v>0.4480973</v>
      </c>
      <c r="AI33" s="1342" t="n">
        <v>399092.31546</v>
      </c>
      <c r="AJ33" s="1345" t="n">
        <v>-0.1465793</v>
      </c>
      <c r="AK33" s="1344" t="n">
        <v>170.5558</v>
      </c>
      <c r="AL33" s="1342" t="s">
        <v>264</v>
      </c>
      <c r="AM33" s="1344" t="n">
        <v>9.4187</v>
      </c>
    </row>
    <row r="34" spans="1:39">
      <c r="A34" s="35" t="s">
        <v>1125</v>
      </c>
      <c r="B34" s="52" t="s">
        <v>705</v>
      </c>
      <c r="C34" s="15">
        <v>0.23958333333333334</v>
      </c>
      <c r="D34" s="15"/>
      <c r="E34" s="19">
        <v>600</v>
      </c>
      <c r="F34" s="19" t="s">
        <v>1291</v>
      </c>
      <c r="G34" s="16">
        <v>1190</v>
      </c>
      <c r="H34" s="33">
        <v>1099</v>
      </c>
      <c r="I34" s="25" t="s">
        <v>1189</v>
      </c>
      <c r="J34" s="16" t="s">
        <v>1043</v>
      </c>
      <c r="K34" s="33">
        <v>4</v>
      </c>
      <c r="L34" s="16">
        <v>180</v>
      </c>
      <c r="M34" s="19">
        <v>5889.9508999999998</v>
      </c>
      <c r="O34" s="100"/>
      <c r="P34" s="100"/>
      <c r="Q34" s="100">
        <v>266</v>
      </c>
      <c r="R34" s="100">
        <v>268.32499999999999</v>
      </c>
      <c r="S34" s="35"/>
    </row>
    <row r="35" spans="1:39">
      <c r="A35" s="35" t="s">
        <v>1095</v>
      </c>
      <c r="B35" s="52" t="s">
        <v>829</v>
      </c>
      <c r="C35" s="15">
        <v>0.24930555555555556</v>
      </c>
      <c r="D35" s="32">
        <v>0</v>
      </c>
      <c r="E35" s="19">
        <v>30</v>
      </c>
      <c r="F35" s="19" t="s">
        <v>1291</v>
      </c>
      <c r="G35" s="16">
        <v>1190</v>
      </c>
      <c r="H35" s="33">
        <v>1099</v>
      </c>
      <c r="I35" s="57" t="s">
        <v>814</v>
      </c>
      <c r="J35" s="33" t="s">
        <v>1010</v>
      </c>
      <c r="K35" s="33">
        <v>4</v>
      </c>
      <c r="L35" s="16">
        <v>180</v>
      </c>
      <c r="M35" s="19">
        <v>5889.9508999999998</v>
      </c>
      <c r="O35" s="100">
        <v>266</v>
      </c>
      <c r="P35" s="100">
        <v>268.3</v>
      </c>
      <c r="Q35" s="100">
        <v>266</v>
      </c>
      <c r="R35" s="100">
        <v>268.32499999999999</v>
      </c>
      <c r="S35" s="35"/>
    </row>
    <row r="36" spans="1:39">
      <c r="A36" s="35" t="s">
        <v>1255</v>
      </c>
      <c r="B36" s="52" t="s">
        <v>1120</v>
      </c>
      <c r="C36" s="15">
        <v>0.25138888888888888</v>
      </c>
      <c r="D36" s="15"/>
      <c r="E36" s="19">
        <v>600</v>
      </c>
      <c r="F36" s="19" t="s">
        <v>1291</v>
      </c>
      <c r="G36" s="16">
        <v>1190</v>
      </c>
      <c r="H36" s="33">
        <v>1099</v>
      </c>
      <c r="I36" s="25" t="s">
        <v>1209</v>
      </c>
      <c r="J36" s="16" t="s">
        <v>1043</v>
      </c>
      <c r="K36" s="33">
        <v>4</v>
      </c>
      <c r="L36" s="16">
        <v>180</v>
      </c>
      <c r="M36" s="19">
        <v>5889.9508999999998</v>
      </c>
      <c r="O36" s="100"/>
      <c r="P36" s="100"/>
      <c r="Q36" s="100">
        <v>266</v>
      </c>
      <c r="R36" s="100">
        <v>268.32499999999999</v>
      </c>
      <c r="S36" s="1347" t="n">
        <v>138.27012</v>
      </c>
      <c r="T36" s="1347" t="n">
        <v>10.77574</v>
      </c>
      <c r="U36" s="1344" t="n">
        <v>145.3297</v>
      </c>
      <c r="V36" s="1344" t="n">
        <v>65.0717</v>
      </c>
      <c r="W36" s="1346" t="n">
        <v>8.2897025874</v>
      </c>
      <c r="X36" s="1344" t="n">
        <v>1.102</v>
      </c>
      <c r="Y36" s="1344" t="n">
        <v>0.174</v>
      </c>
      <c r="Z36" s="1344" t="n">
        <v>3.58</v>
      </c>
      <c r="AA36" s="1344" t="n">
        <v>99.338</v>
      </c>
      <c r="AB36" s="1343" t="n">
        <v>1796.794</v>
      </c>
      <c r="AC36" s="1344" t="n">
        <v>358.66212</v>
      </c>
      <c r="AD36" s="1344" t="n">
        <v>6.59931</v>
      </c>
      <c r="AE36" s="1344" t="n">
        <v>6.47509</v>
      </c>
      <c r="AF36" s="1344" t="n">
        <v>1.4621</v>
      </c>
      <c r="AG36" s="1342" t="n">
        <v>1.481271417E8</v>
      </c>
      <c r="AH36" s="1345" t="n">
        <v>0.4451117</v>
      </c>
      <c r="AI36" s="1342" t="n">
        <v>398894.51576</v>
      </c>
      <c r="AJ36" s="1345" t="n">
        <v>-0.1067682</v>
      </c>
      <c r="AK36" s="1344" t="n">
        <v>170.6474</v>
      </c>
      <c r="AL36" s="1342" t="s">
        <v>264</v>
      </c>
      <c r="AM36" s="1344" t="n">
        <v>9.3274</v>
      </c>
    </row>
    <row r="37" spans="1:39">
      <c r="A37" s="35" t="s">
        <v>1255</v>
      </c>
      <c r="B37" s="52" t="s">
        <v>1122</v>
      </c>
      <c r="C37" s="15">
        <v>0.25972222222222224</v>
      </c>
      <c r="D37" s="15"/>
      <c r="E37" s="19">
        <v>600</v>
      </c>
      <c r="F37" s="19" t="s">
        <v>1291</v>
      </c>
      <c r="G37" s="16">
        <v>1190</v>
      </c>
      <c r="H37" s="33">
        <v>1099</v>
      </c>
      <c r="I37" s="25" t="s">
        <v>1039</v>
      </c>
      <c r="J37" s="16" t="s">
        <v>1043</v>
      </c>
      <c r="K37" s="33">
        <v>4</v>
      </c>
      <c r="L37" s="16">
        <v>180</v>
      </c>
      <c r="M37" s="19">
        <v>5889.9508999999998</v>
      </c>
      <c r="O37" s="100"/>
      <c r="P37" s="100"/>
      <c r="Q37" s="100">
        <v>266</v>
      </c>
      <c r="R37" s="100">
        <v>268.32499999999999</v>
      </c>
      <c r="S37" s="1347" t="n">
        <v>138.32837</v>
      </c>
      <c r="T37" s="1347" t="n">
        <v>10.74974</v>
      </c>
      <c r="U37" s="1344" t="n">
        <v>151.6512</v>
      </c>
      <c r="V37" s="1344" t="n">
        <v>66.3578</v>
      </c>
      <c r="W37" s="1346" t="n">
        <v>8.490250159</v>
      </c>
      <c r="X37" s="1344" t="n">
        <v>1.091</v>
      </c>
      <c r="Y37" s="1344" t="n">
        <v>0.173</v>
      </c>
      <c r="Z37" s="1344" t="n">
        <v>3.58</v>
      </c>
      <c r="AA37" s="1344" t="n">
        <v>99.344</v>
      </c>
      <c r="AB37" s="1343" t="n">
        <v>1797.11</v>
      </c>
      <c r="AC37" s="1344" t="n">
        <v>358.61513</v>
      </c>
      <c r="AD37" s="1344" t="n">
        <v>6.6066</v>
      </c>
      <c r="AE37" s="1344" t="n">
        <v>6.37394</v>
      </c>
      <c r="AF37" s="1344" t="n">
        <v>1.462</v>
      </c>
      <c r="AG37" s="1342" t="n">
        <v>1.481274617E8</v>
      </c>
      <c r="AH37" s="1345" t="n">
        <v>0.443733</v>
      </c>
      <c r="AI37" s="1342" t="n">
        <v>398824.39709</v>
      </c>
      <c r="AJ37" s="1345" t="n">
        <v>-0.0879657</v>
      </c>
      <c r="AK37" s="1344" t="n">
        <v>170.6885</v>
      </c>
      <c r="AL37" s="1342" t="s">
        <v>264</v>
      </c>
      <c r="AM37" s="1344" t="n">
        <v>9.2864</v>
      </c>
    </row>
    <row r="38" spans="1:39">
      <c r="A38" s="35" t="s">
        <v>1255</v>
      </c>
      <c r="B38" s="52" t="s">
        <v>831</v>
      </c>
      <c r="C38" s="15">
        <v>0.2673611111111111</v>
      </c>
      <c r="D38" s="15"/>
      <c r="E38" s="19">
        <v>600</v>
      </c>
      <c r="F38" s="19" t="s">
        <v>1291</v>
      </c>
      <c r="G38" s="16">
        <v>1190</v>
      </c>
      <c r="H38" s="33">
        <v>1099</v>
      </c>
      <c r="I38" s="25" t="s">
        <v>706</v>
      </c>
      <c r="J38" s="16" t="s">
        <v>1043</v>
      </c>
      <c r="K38" s="33">
        <v>4</v>
      </c>
      <c r="L38" s="16">
        <v>180</v>
      </c>
      <c r="M38" s="19">
        <v>5889.9508999999998</v>
      </c>
      <c r="O38" s="100"/>
      <c r="P38" s="100"/>
      <c r="Q38" s="100">
        <v>266</v>
      </c>
      <c r="R38" s="100">
        <v>268.32499999999999</v>
      </c>
      <c r="S38" s="1347" t="n">
        <v>138.38139</v>
      </c>
      <c r="T38" s="1347" t="n">
        <v>10.72555</v>
      </c>
      <c r="U38" s="1344" t="n">
        <v>157.9602</v>
      </c>
      <c r="V38" s="1344" t="n">
        <v>67.313</v>
      </c>
      <c r="W38" s="1346" t="n">
        <v>8.674085433</v>
      </c>
      <c r="X38" s="1344" t="n">
        <v>1.083</v>
      </c>
      <c r="Y38" s="1344" t="n">
        <v>0.171</v>
      </c>
      <c r="Z38" s="1344" t="n">
        <v>3.58</v>
      </c>
      <c r="AA38" s="1344" t="n">
        <v>99.349</v>
      </c>
      <c r="AB38" s="1343" t="n">
        <v>1797.346</v>
      </c>
      <c r="AC38" s="1344" t="n">
        <v>358.57184</v>
      </c>
      <c r="AD38" s="1344" t="n">
        <v>6.61372</v>
      </c>
      <c r="AE38" s="1344" t="n">
        <v>6.28122</v>
      </c>
      <c r="AF38" s="1344" t="n">
        <v>1.46191</v>
      </c>
      <c r="AG38" s="1342" t="n">
        <v>1.481277541E8</v>
      </c>
      <c r="AH38" s="1345" t="n">
        <v>0.4424688</v>
      </c>
      <c r="AI38" s="1342" t="n">
        <v>398772.07723</v>
      </c>
      <c r="AJ38" s="1345" t="n">
        <v>-0.0705525</v>
      </c>
      <c r="AK38" s="1344" t="n">
        <v>170.7257</v>
      </c>
      <c r="AL38" s="1342" t="s">
        <v>264</v>
      </c>
      <c r="AM38" s="1344" t="n">
        <v>9.2494</v>
      </c>
    </row>
    <row r="39" spans="1:39">
      <c r="A39" s="35" t="s">
        <v>1255</v>
      </c>
      <c r="B39" s="52" t="s">
        <v>833</v>
      </c>
      <c r="C39" s="15">
        <v>0.27569444444444446</v>
      </c>
      <c r="D39" s="15"/>
      <c r="E39" s="19">
        <v>600</v>
      </c>
      <c r="F39" s="19" t="s">
        <v>1291</v>
      </c>
      <c r="G39" s="16">
        <v>1190</v>
      </c>
      <c r="H39" s="33">
        <v>1099</v>
      </c>
      <c r="I39" s="25" t="s">
        <v>707</v>
      </c>
      <c r="J39" s="16" t="s">
        <v>1043</v>
      </c>
      <c r="K39" s="33">
        <v>4</v>
      </c>
      <c r="L39" s="16">
        <v>180</v>
      </c>
      <c r="M39" s="19">
        <v>5889.9508999999998</v>
      </c>
      <c r="O39" s="100"/>
      <c r="P39" s="100"/>
      <c r="Q39" s="100">
        <v>266</v>
      </c>
      <c r="R39" s="100">
        <v>268.32499999999999</v>
      </c>
      <c r="S39" s="1347" t="n">
        <v>138.43893</v>
      </c>
      <c r="T39" s="1347" t="n">
        <v>10.69876</v>
      </c>
      <c r="U39" s="1344" t="n">
        <v>165.3369</v>
      </c>
      <c r="V39" s="1344" t="n">
        <v>68.0764</v>
      </c>
      <c r="W39" s="1346" t="n">
        <v>8.8746330046</v>
      </c>
      <c r="X39" s="1344" t="n">
        <v>1.077</v>
      </c>
      <c r="Y39" s="1344" t="n">
        <v>0.17</v>
      </c>
      <c r="Z39" s="1344" t="n">
        <v>3.58</v>
      </c>
      <c r="AA39" s="1344" t="n">
        <v>99.355</v>
      </c>
      <c r="AB39" s="1343" t="n">
        <v>1797.544</v>
      </c>
      <c r="AC39" s="1344" t="n">
        <v>358.52446</v>
      </c>
      <c r="AD39" s="1344" t="n">
        <v>6.62193</v>
      </c>
      <c r="AE39" s="1344" t="n">
        <v>6.18007</v>
      </c>
      <c r="AF39" s="1344" t="n">
        <v>1.4618</v>
      </c>
      <c r="AG39" s="1342" t="n">
        <v>1.481280722E8</v>
      </c>
      <c r="AH39" s="1345" t="n">
        <v>0.4410894</v>
      </c>
      <c r="AI39" s="1342" t="n">
        <v>398728.16243</v>
      </c>
      <c r="AJ39" s="1345" t="n">
        <v>-0.0514101</v>
      </c>
      <c r="AK39" s="1344" t="n">
        <v>170.7656</v>
      </c>
      <c r="AL39" s="1342" t="s">
        <v>264</v>
      </c>
      <c r="AM39" s="1344" t="n">
        <v>9.2095</v>
      </c>
    </row>
    <row r="40" spans="1:39">
      <c r="A40" s="35" t="s">
        <v>1255</v>
      </c>
      <c r="B40" s="52" t="s">
        <v>1127</v>
      </c>
      <c r="C40" s="15">
        <v>0.28402777777777777</v>
      </c>
      <c r="D40" s="15"/>
      <c r="E40" s="74">
        <v>600</v>
      </c>
      <c r="F40" s="19" t="s">
        <v>1291</v>
      </c>
      <c r="G40" s="16">
        <v>1190</v>
      </c>
      <c r="H40" s="33">
        <v>1099</v>
      </c>
      <c r="I40" s="25" t="s">
        <v>1061</v>
      </c>
      <c r="J40" s="16" t="s">
        <v>1043</v>
      </c>
      <c r="K40" s="33">
        <v>4</v>
      </c>
      <c r="L40" s="16">
        <v>180</v>
      </c>
      <c r="M40" s="19">
        <v>5889.9508999999998</v>
      </c>
      <c r="O40" s="100"/>
      <c r="P40" s="100"/>
      <c r="Q40" s="100">
        <v>266</v>
      </c>
      <c r="R40" s="100">
        <v>268.32499999999999</v>
      </c>
      <c r="S40" s="1347" t="n">
        <v>138.49627</v>
      </c>
      <c r="T40" s="1347" t="n">
        <v>10.67157</v>
      </c>
      <c r="U40" s="1344" t="n">
        <v>173.0943</v>
      </c>
      <c r="V40" s="1344" t="n">
        <v>68.5187</v>
      </c>
      <c r="W40" s="1346" t="n">
        <v>9.0751805762</v>
      </c>
      <c r="X40" s="1344" t="n">
        <v>1.074</v>
      </c>
      <c r="Y40" s="1344" t="n">
        <v>0.17</v>
      </c>
      <c r="Z40" s="1344" t="n">
        <v>3.58</v>
      </c>
      <c r="AA40" s="1344" t="n">
        <v>99.36</v>
      </c>
      <c r="AB40" s="1343" t="n">
        <v>1797.679</v>
      </c>
      <c r="AC40" s="1344" t="n">
        <v>358.47702</v>
      </c>
      <c r="AD40" s="1344" t="n">
        <v>6.63057</v>
      </c>
      <c r="AE40" s="1344" t="n">
        <v>6.07892</v>
      </c>
      <c r="AF40" s="1344" t="n">
        <v>1.4617</v>
      </c>
      <c r="AG40" s="1342" t="n">
        <v>1.481283893E8</v>
      </c>
      <c r="AH40" s="1345" t="n">
        <v>0.4397094</v>
      </c>
      <c r="AI40" s="1342" t="n">
        <v>398698.07028</v>
      </c>
      <c r="AJ40" s="1345" t="n">
        <v>-0.0321654</v>
      </c>
      <c r="AK40" s="1344" t="n">
        <v>170.8052</v>
      </c>
      <c r="AL40" s="1342" t="s">
        <v>264</v>
      </c>
      <c r="AM40" s="1344" t="n">
        <v>9.1701</v>
      </c>
    </row>
    <row r="41" spans="1:39">
      <c r="A41" s="35" t="s">
        <v>1104</v>
      </c>
      <c r="B41" s="52" t="s">
        <v>1128</v>
      </c>
      <c r="C41" s="15">
        <v>0.29236111111111113</v>
      </c>
      <c r="D41" s="15"/>
      <c r="E41" s="19">
        <v>30</v>
      </c>
      <c r="F41" s="19" t="s">
        <v>1291</v>
      </c>
      <c r="G41" s="16">
        <v>1190</v>
      </c>
      <c r="H41" s="33">
        <v>1099</v>
      </c>
      <c r="I41" s="25" t="s">
        <v>923</v>
      </c>
      <c r="J41" s="16" t="s">
        <v>1043</v>
      </c>
      <c r="K41" s="33">
        <v>4</v>
      </c>
      <c r="L41" s="16">
        <v>180</v>
      </c>
      <c r="M41" s="19">
        <v>5889.9508999999998</v>
      </c>
      <c r="O41" s="100"/>
      <c r="P41" s="100"/>
      <c r="Q41" s="100">
        <v>266</v>
      </c>
      <c r="R41" s="100">
        <v>268.32499999999999</v>
      </c>
      <c r="S41" s="1347" t="n">
        <v>138.52966</v>
      </c>
      <c r="T41" s="1347" t="n">
        <v>10.65551</v>
      </c>
      <c r="U41" s="1344" t="n">
        <v>177.7183</v>
      </c>
      <c r="V41" s="1344" t="n">
        <v>68.6197</v>
      </c>
      <c r="W41" s="1346" t="n">
        <v>9.1921666595</v>
      </c>
      <c r="X41" s="1344" t="n">
        <v>1.073</v>
      </c>
      <c r="Y41" s="1344" t="n">
        <v>0.17</v>
      </c>
      <c r="Z41" s="1344" t="n">
        <v>3.58</v>
      </c>
      <c r="AA41" s="1344" t="n">
        <v>99.363</v>
      </c>
      <c r="AB41" s="1343" t="n">
        <v>1797.729</v>
      </c>
      <c r="AC41" s="1344" t="n">
        <v>358.44935</v>
      </c>
      <c r="AD41" s="1344" t="n">
        <v>6.6358</v>
      </c>
      <c r="AE41" s="1344" t="n">
        <v>6.01992</v>
      </c>
      <c r="AF41" s="1344" t="n">
        <v>1.46164</v>
      </c>
      <c r="AG41" s="1342" t="n">
        <v>1.481285738E8</v>
      </c>
      <c r="AH41" s="1345" t="n">
        <v>0.4389043</v>
      </c>
      <c r="AI41" s="1342" t="n">
        <v>398686.92337</v>
      </c>
      <c r="AJ41" s="1345" t="n">
        <v>-0.0209125</v>
      </c>
      <c r="AK41" s="1344" t="n">
        <v>170.8281</v>
      </c>
      <c r="AL41" s="1342" t="s">
        <v>264</v>
      </c>
      <c r="AM41" s="1344" t="n">
        <v>9.1473</v>
      </c>
    </row>
    <row r="42" spans="1:39">
      <c r="A42" s="35" t="s">
        <v>1125</v>
      </c>
      <c r="B42" s="52" t="s">
        <v>835</v>
      </c>
      <c r="C42" s="15">
        <v>0.29375000000000001</v>
      </c>
      <c r="D42" s="15"/>
      <c r="E42" s="19">
        <v>600</v>
      </c>
      <c r="F42" s="19" t="s">
        <v>1291</v>
      </c>
      <c r="G42" s="16">
        <v>1190</v>
      </c>
      <c r="H42" s="33">
        <v>1099</v>
      </c>
      <c r="I42" s="25" t="s">
        <v>1124</v>
      </c>
      <c r="J42" s="16" t="s">
        <v>1043</v>
      </c>
      <c r="K42" s="33">
        <v>4</v>
      </c>
      <c r="L42" s="16">
        <v>180</v>
      </c>
      <c r="M42" s="19">
        <v>5889.9508999999998</v>
      </c>
      <c r="O42" s="100"/>
      <c r="P42" s="100"/>
      <c r="Q42" s="100">
        <v>266</v>
      </c>
      <c r="R42" s="100">
        <v>268.32499999999999</v>
      </c>
      <c r="S42" s="35"/>
    </row>
    <row r="43" spans="1:39">
      <c r="A43" s="35" t="s">
        <v>1095</v>
      </c>
      <c r="B43" s="52" t="s">
        <v>1190</v>
      </c>
      <c r="C43" s="15">
        <v>0.30277777777777776</v>
      </c>
      <c r="D43" s="32">
        <v>0</v>
      </c>
      <c r="E43" s="19">
        <v>30</v>
      </c>
      <c r="F43" s="19" t="s">
        <v>1291</v>
      </c>
      <c r="G43" s="16">
        <v>1190</v>
      </c>
      <c r="H43" s="33">
        <v>994</v>
      </c>
      <c r="I43" s="57" t="s">
        <v>814</v>
      </c>
      <c r="J43" s="33" t="s">
        <v>1010</v>
      </c>
      <c r="K43" s="33">
        <v>4</v>
      </c>
      <c r="L43" s="16">
        <v>180</v>
      </c>
      <c r="M43" s="19">
        <v>5891.451</v>
      </c>
      <c r="O43" s="100">
        <v>266</v>
      </c>
      <c r="P43" s="100">
        <v>268.3</v>
      </c>
      <c r="Q43" s="100">
        <v>266</v>
      </c>
      <c r="R43" s="100">
        <v>268.32499999999999</v>
      </c>
      <c r="S43" s="35"/>
    </row>
    <row r="44" spans="1:39">
      <c r="A44" s="35" t="s">
        <v>1104</v>
      </c>
      <c r="B44" s="52" t="s">
        <v>880</v>
      </c>
      <c r="C44" s="15">
        <v>0.31041666666666667</v>
      </c>
      <c r="D44" s="15"/>
      <c r="E44" s="19">
        <v>30</v>
      </c>
      <c r="F44" s="19" t="s">
        <v>1291</v>
      </c>
      <c r="G44" s="16">
        <v>1190</v>
      </c>
      <c r="H44" s="33">
        <v>1099</v>
      </c>
      <c r="I44" s="25"/>
      <c r="J44" s="16" t="s">
        <v>1043</v>
      </c>
      <c r="K44" s="33">
        <v>4</v>
      </c>
      <c r="L44" s="16">
        <v>180</v>
      </c>
      <c r="M44" s="19">
        <v>5889.9508999999998</v>
      </c>
      <c r="N44" s="25" t="s">
        <v>1062</v>
      </c>
      <c r="O44" s="100"/>
      <c r="P44" s="100"/>
      <c r="Q44" s="100">
        <v>266</v>
      </c>
      <c r="R44" s="100">
        <v>268.32499999999999</v>
      </c>
      <c r="S44" s="1347" t="n">
        <v>138.65375</v>
      </c>
      <c r="T44" s="1347" t="n">
        <v>10.59468</v>
      </c>
      <c r="U44" s="1344" t="n">
        <v>194.6775</v>
      </c>
      <c r="V44" s="1344" t="n">
        <v>67.9684</v>
      </c>
      <c r="W44" s="1346" t="n">
        <v>9.6266863977</v>
      </c>
      <c r="X44" s="1344" t="n">
        <v>1.078</v>
      </c>
      <c r="Y44" s="1344" t="n">
        <v>0.171</v>
      </c>
      <c r="Z44" s="1344" t="n">
        <v>3.58</v>
      </c>
      <c r="AA44" s="1344" t="n">
        <v>99.375</v>
      </c>
      <c r="AB44" s="1343" t="n">
        <v>1797.73</v>
      </c>
      <c r="AC44" s="1344" t="n">
        <v>358.34706</v>
      </c>
      <c r="AD44" s="1344" t="n">
        <v>6.65629</v>
      </c>
      <c r="AE44" s="1344" t="n">
        <v>5.80077</v>
      </c>
      <c r="AF44" s="1344" t="n">
        <v>1.46141</v>
      </c>
      <c r="AG44" s="1342" t="n">
        <v>1.481292562E8</v>
      </c>
      <c r="AH44" s="1345" t="n">
        <v>0.4359125</v>
      </c>
      <c r="AI44" s="1342" t="n">
        <v>398686.90634</v>
      </c>
      <c r="AJ44" s="1345" t="n">
        <v>0.0208625</v>
      </c>
      <c r="AK44" s="1344" t="n">
        <v>170.9124</v>
      </c>
      <c r="AL44" s="1342" t="s">
        <v>264</v>
      </c>
      <c r="AM44" s="1344" t="n">
        <v>9.0632</v>
      </c>
    </row>
    <row r="45" spans="1:39">
      <c r="A45" s="35" t="s">
        <v>1040</v>
      </c>
      <c r="B45" s="52" t="s">
        <v>881</v>
      </c>
      <c r="C45" s="15">
        <v>0.31180555555555556</v>
      </c>
      <c r="D45" s="15"/>
      <c r="E45" s="19">
        <v>600</v>
      </c>
      <c r="F45" s="19" t="s">
        <v>1291</v>
      </c>
      <c r="G45" s="16">
        <v>1190</v>
      </c>
      <c r="H45" s="33">
        <v>1099</v>
      </c>
      <c r="I45" s="25" t="s">
        <v>1209</v>
      </c>
      <c r="J45" s="16" t="s">
        <v>1043</v>
      </c>
      <c r="K45" s="33">
        <v>4</v>
      </c>
      <c r="L45" s="16">
        <v>180</v>
      </c>
      <c r="M45" s="19">
        <v>5889.9508999999998</v>
      </c>
      <c r="N45" s="25" t="s">
        <v>1063</v>
      </c>
      <c r="O45" s="100"/>
      <c r="P45" s="100"/>
      <c r="Q45" s="100">
        <v>266</v>
      </c>
      <c r="R45" s="100">
        <v>268.32499999999999</v>
      </c>
      <c r="S45" s="1347" t="n">
        <v>138.68728</v>
      </c>
      <c r="T45" s="1347" t="n">
        <v>10.57798</v>
      </c>
      <c r="U45" s="1344" t="n">
        <v>198.9947</v>
      </c>
      <c r="V45" s="1344" t="n">
        <v>67.529</v>
      </c>
      <c r="W45" s="1346" t="n">
        <v>9.743672481</v>
      </c>
      <c r="X45" s="1344" t="n">
        <v>1.082</v>
      </c>
      <c r="Y45" s="1344" t="n">
        <v>0.171</v>
      </c>
      <c r="Z45" s="1344" t="n">
        <v>3.58</v>
      </c>
      <c r="AA45" s="1344" t="n">
        <v>99.378</v>
      </c>
      <c r="AB45" s="1343" t="n">
        <v>1797.679</v>
      </c>
      <c r="AC45" s="1344" t="n">
        <v>358.31973</v>
      </c>
      <c r="AD45" s="1344" t="n">
        <v>6.66207</v>
      </c>
      <c r="AE45" s="1344" t="n">
        <v>5.74176</v>
      </c>
      <c r="AF45" s="1344" t="n">
        <v>1.46135</v>
      </c>
      <c r="AG45" s="1342" t="n">
        <v>1.481294391E8</v>
      </c>
      <c r="AH45" s="1345" t="n">
        <v>0.4351067</v>
      </c>
      <c r="AI45" s="1342" t="n">
        <v>398698.021</v>
      </c>
      <c r="AJ45" s="1345" t="n">
        <v>0.0320577</v>
      </c>
      <c r="AK45" s="1344" t="n">
        <v>170.935</v>
      </c>
      <c r="AL45" s="1342" t="s">
        <v>264</v>
      </c>
      <c r="AM45" s="1344" t="n">
        <v>9.0406</v>
      </c>
    </row>
    <row r="46" spans="1:39">
      <c r="A46" s="35" t="s">
        <v>1040</v>
      </c>
      <c r="B46" s="52" t="s">
        <v>1191</v>
      </c>
      <c r="C46" s="15">
        <v>0.32222222222222224</v>
      </c>
      <c r="D46" s="15"/>
      <c r="E46" s="19">
        <v>600</v>
      </c>
      <c r="F46" s="19" t="s">
        <v>1291</v>
      </c>
      <c r="G46" s="16">
        <v>1190</v>
      </c>
      <c r="H46" s="33">
        <v>1099</v>
      </c>
      <c r="I46" s="25" t="s">
        <v>1039</v>
      </c>
      <c r="J46" s="16" t="s">
        <v>1043</v>
      </c>
      <c r="K46" s="33">
        <v>4</v>
      </c>
      <c r="L46" s="16">
        <v>180</v>
      </c>
      <c r="M46" s="19">
        <v>5889.9508999999998</v>
      </c>
      <c r="O46" s="100"/>
      <c r="P46" s="100"/>
      <c r="Q46" s="100">
        <v>266</v>
      </c>
      <c r="R46" s="100">
        <v>268.32499999999999</v>
      </c>
      <c r="S46" s="1347" t="n">
        <v>138.75943</v>
      </c>
      <c r="T46" s="1347" t="n">
        <v>10.54173</v>
      </c>
      <c r="U46" s="1344" t="n">
        <v>207.6547</v>
      </c>
      <c r="V46" s="1344" t="n">
        <v>66.2535</v>
      </c>
      <c r="W46" s="1346" t="n">
        <v>9.9943569452</v>
      </c>
      <c r="X46" s="1344" t="n">
        <v>1.092</v>
      </c>
      <c r="Y46" s="1344" t="n">
        <v>0.173</v>
      </c>
      <c r="Z46" s="1344" t="n">
        <v>3.58</v>
      </c>
      <c r="AA46" s="1344" t="n">
        <v>99.385</v>
      </c>
      <c r="AB46" s="1343" t="n">
        <v>1797.501</v>
      </c>
      <c r="AC46" s="1344" t="n">
        <v>358.26162</v>
      </c>
      <c r="AD46" s="1344" t="n">
        <v>6.67475</v>
      </c>
      <c r="AE46" s="1344" t="n">
        <v>5.61533</v>
      </c>
      <c r="AF46" s="1344" t="n">
        <v>1.46122</v>
      </c>
      <c r="AG46" s="1342" t="n">
        <v>1.481298299E8</v>
      </c>
      <c r="AH46" s="1345" t="n">
        <v>0.4333794</v>
      </c>
      <c r="AI46" s="1342" t="n">
        <v>398737.61783</v>
      </c>
      <c r="AJ46" s="1345" t="n">
        <v>0.055894</v>
      </c>
      <c r="AK46" s="1344" t="n">
        <v>170.9834</v>
      </c>
      <c r="AL46" s="1342" t="s">
        <v>264</v>
      </c>
      <c r="AM46" s="1344" t="n">
        <v>8.9923</v>
      </c>
    </row>
    <row r="47" spans="1:39">
      <c r="A47" s="35" t="s">
        <v>1040</v>
      </c>
      <c r="B47" s="52" t="s">
        <v>1192</v>
      </c>
      <c r="C47" s="15">
        <v>0.33124999999999999</v>
      </c>
      <c r="D47" s="15"/>
      <c r="E47" s="19">
        <v>600</v>
      </c>
      <c r="F47" s="19" t="s">
        <v>1291</v>
      </c>
      <c r="G47" s="16">
        <v>1190</v>
      </c>
      <c r="H47" s="33">
        <v>1099</v>
      </c>
      <c r="I47" s="25" t="s">
        <v>1116</v>
      </c>
      <c r="J47" s="16" t="s">
        <v>1043</v>
      </c>
      <c r="K47" s="33">
        <v>4</v>
      </c>
      <c r="L47" s="16">
        <v>180</v>
      </c>
      <c r="M47" s="19">
        <v>5889.9508999999998</v>
      </c>
      <c r="O47" s="100"/>
      <c r="P47" s="100"/>
      <c r="Q47" s="100">
        <v>266</v>
      </c>
      <c r="R47" s="100">
        <v>268.32499999999999</v>
      </c>
      <c r="S47" s="1347" t="n">
        <v>138.81272</v>
      </c>
      <c r="T47" s="1347" t="n">
        <v>10.51477</v>
      </c>
      <c r="U47" s="1344" t="n">
        <v>213.4271</v>
      </c>
      <c r="V47" s="1344" t="n">
        <v>65.0624</v>
      </c>
      <c r="W47" s="1346" t="n">
        <v>10.178192219</v>
      </c>
      <c r="X47" s="1344" t="n">
        <v>1.102</v>
      </c>
      <c r="Y47" s="1344" t="n">
        <v>0.174</v>
      </c>
      <c r="Z47" s="1344" t="n">
        <v>3.57</v>
      </c>
      <c r="AA47" s="1344" t="n">
        <v>99.39</v>
      </c>
      <c r="AB47" s="1343" t="n">
        <v>1797.309</v>
      </c>
      <c r="AC47" s="1344" t="n">
        <v>358.2195</v>
      </c>
      <c r="AD47" s="1344" t="n">
        <v>6.68428</v>
      </c>
      <c r="AE47" s="1344" t="n">
        <v>5.52261</v>
      </c>
      <c r="AF47" s="1344" t="n">
        <v>1.46113</v>
      </c>
      <c r="AG47" s="1342" t="n">
        <v>1.481301155E8</v>
      </c>
      <c r="AH47" s="1345" t="n">
        <v>0.4321124</v>
      </c>
      <c r="AI47" s="1342" t="n">
        <v>398780.2272</v>
      </c>
      <c r="AJ47" s="1345" t="n">
        <v>0.0731944</v>
      </c>
      <c r="AK47" s="1344" t="n">
        <v>171.019</v>
      </c>
      <c r="AL47" s="1342" t="s">
        <v>264</v>
      </c>
      <c r="AM47" s="1344" t="n">
        <v>8.9569</v>
      </c>
    </row>
    <row r="48" spans="1:39">
      <c r="A48" s="35" t="s">
        <v>1040</v>
      </c>
      <c r="B48" s="52" t="s">
        <v>885</v>
      </c>
      <c r="C48" s="15">
        <v>0.34027777777777773</v>
      </c>
      <c r="D48" s="15"/>
      <c r="E48" s="19">
        <v>600</v>
      </c>
      <c r="F48" s="19" t="s">
        <v>1291</v>
      </c>
      <c r="G48" s="16">
        <v>1190</v>
      </c>
      <c r="H48" s="33">
        <v>1099</v>
      </c>
      <c r="I48" s="25" t="s">
        <v>1064</v>
      </c>
      <c r="J48" s="16" t="s">
        <v>1043</v>
      </c>
      <c r="K48" s="33">
        <v>4</v>
      </c>
      <c r="L48" s="16">
        <v>180</v>
      </c>
      <c r="M48" s="19">
        <v>5889.9508999999998</v>
      </c>
      <c r="O48" s="100"/>
      <c r="P48" s="100"/>
      <c r="Q48" s="100">
        <v>266</v>
      </c>
      <c r="R48" s="100">
        <v>268.32499999999999</v>
      </c>
      <c r="S48" s="1347" t="n">
        <v>138.88607</v>
      </c>
      <c r="T48" s="1347" t="n">
        <v>10.47749</v>
      </c>
      <c r="U48" s="1344" t="n">
        <v>220.4865</v>
      </c>
      <c r="V48" s="1344" t="n">
        <v>63.1476</v>
      </c>
      <c r="W48" s="1346" t="n">
        <v>10.4288766831</v>
      </c>
      <c r="X48" s="1344" t="n">
        <v>1.12</v>
      </c>
      <c r="Y48" s="1344" t="n">
        <v>0.177</v>
      </c>
      <c r="Z48" s="1344" t="n">
        <v>3.57</v>
      </c>
      <c r="AA48" s="1344" t="n">
        <v>99.396</v>
      </c>
      <c r="AB48" s="1343" t="n">
        <v>1796.965</v>
      </c>
      <c r="AC48" s="1344" t="n">
        <v>358.16287</v>
      </c>
      <c r="AD48" s="1344" t="n">
        <v>6.69753</v>
      </c>
      <c r="AE48" s="1344" t="n">
        <v>5.39617</v>
      </c>
      <c r="AF48" s="1344" t="n">
        <v>1.461</v>
      </c>
      <c r="AG48" s="1342" t="n">
        <v>1.481305036E8</v>
      </c>
      <c r="AH48" s="1345" t="n">
        <v>0.430384</v>
      </c>
      <c r="AI48" s="1342" t="n">
        <v>398856.60482</v>
      </c>
      <c r="AJ48" s="1345" t="n">
        <v>0.0964628</v>
      </c>
      <c r="AK48" s="1344" t="n">
        <v>171.0677</v>
      </c>
      <c r="AL48" s="1342" t="s">
        <v>264</v>
      </c>
      <c r="AM48" s="1344" t="n">
        <v>8.9082</v>
      </c>
    </row>
    <row r="49" spans="1:39">
      <c r="A49" s="35" t="s">
        <v>1040</v>
      </c>
      <c r="B49" s="52" t="s">
        <v>1159</v>
      </c>
      <c r="C49" s="15">
        <v>0.34930555555555554</v>
      </c>
      <c r="D49" s="15"/>
      <c r="E49" s="19">
        <v>600</v>
      </c>
      <c r="F49" s="19" t="s">
        <v>1291</v>
      </c>
      <c r="G49" s="16">
        <v>1190</v>
      </c>
      <c r="H49" s="33">
        <v>1099</v>
      </c>
      <c r="I49" s="25" t="s">
        <v>1121</v>
      </c>
      <c r="J49" s="16" t="s">
        <v>1043</v>
      </c>
      <c r="K49" s="33">
        <v>4</v>
      </c>
      <c r="L49" s="16">
        <v>180</v>
      </c>
      <c r="M49" s="19">
        <v>5889.9508999999998</v>
      </c>
      <c r="O49" s="100"/>
      <c r="P49" s="100"/>
      <c r="Q49" s="100">
        <v>266</v>
      </c>
      <c r="R49" s="100">
        <v>268.32499999999999</v>
      </c>
      <c r="S49" s="1347" t="n">
        <v>138.95042</v>
      </c>
      <c r="T49" s="1347" t="n">
        <v>10.44471</v>
      </c>
      <c r="U49" s="1344" t="n">
        <v>225.8866</v>
      </c>
      <c r="V49" s="1344" t="n">
        <v>61.2651</v>
      </c>
      <c r="W49" s="1346" t="n">
        <v>10.6461365519</v>
      </c>
      <c r="X49" s="1344" t="n">
        <v>1.14</v>
      </c>
      <c r="Y49" s="1344" t="n">
        <v>0.18</v>
      </c>
      <c r="Z49" s="1344" t="n">
        <v>3.57</v>
      </c>
      <c r="AA49" s="1344" t="n">
        <v>99.402</v>
      </c>
      <c r="AB49" s="1343" t="n">
        <v>1796.591</v>
      </c>
      <c r="AC49" s="1344" t="n">
        <v>358.11468</v>
      </c>
      <c r="AD49" s="1344" t="n">
        <v>6.70919</v>
      </c>
      <c r="AE49" s="1344" t="n">
        <v>5.2866</v>
      </c>
      <c r="AF49" s="1344" t="n">
        <v>1.46088</v>
      </c>
      <c r="AG49" s="1342" t="n">
        <v>1.481308388E8</v>
      </c>
      <c r="AH49" s="1345" t="n">
        <v>0.4288856</v>
      </c>
      <c r="AI49" s="1342" t="n">
        <v>398939.59178</v>
      </c>
      <c r="AJ49" s="1345" t="n">
        <v>0.1162588</v>
      </c>
      <c r="AK49" s="1344" t="n">
        <v>171.1104</v>
      </c>
      <c r="AL49" s="1342" t="s">
        <v>264</v>
      </c>
      <c r="AM49" s="1344" t="n">
        <v>8.8657</v>
      </c>
    </row>
    <row r="50" spans="1:39">
      <c r="A50" s="35" t="s">
        <v>1104</v>
      </c>
      <c r="B50" s="52" t="s">
        <v>1160</v>
      </c>
      <c r="C50" s="15">
        <v>0.35694444444444445</v>
      </c>
      <c r="D50" s="15"/>
      <c r="E50" s="19">
        <v>30</v>
      </c>
      <c r="F50" s="19" t="s">
        <v>1291</v>
      </c>
      <c r="G50" s="16">
        <v>1190</v>
      </c>
      <c r="H50" s="33">
        <v>1099</v>
      </c>
      <c r="I50" s="25" t="s">
        <v>923</v>
      </c>
      <c r="J50" s="16" t="s">
        <v>1043</v>
      </c>
      <c r="K50" s="33">
        <v>4</v>
      </c>
      <c r="L50" s="16">
        <v>180</v>
      </c>
      <c r="M50" s="19">
        <v>5889.9508999999998</v>
      </c>
      <c r="O50" s="100"/>
      <c r="P50" s="100"/>
      <c r="Q50" s="100">
        <v>266</v>
      </c>
      <c r="R50" s="100">
        <v>268.32499999999999</v>
      </c>
      <c r="S50" s="1347" t="n">
        <v>138.98039</v>
      </c>
      <c r="T50" s="1347" t="n">
        <v>10.42943</v>
      </c>
      <c r="U50" s="1344" t="n">
        <v>228.1727</v>
      </c>
      <c r="V50" s="1344" t="n">
        <v>60.338</v>
      </c>
      <c r="W50" s="1346" t="n">
        <v>10.7464103375</v>
      </c>
      <c r="X50" s="1344" t="n">
        <v>1.15</v>
      </c>
      <c r="Y50" s="1344" t="n">
        <v>0.182</v>
      </c>
      <c r="Z50" s="1344" t="n">
        <v>3.57</v>
      </c>
      <c r="AA50" s="1344" t="n">
        <v>99.405</v>
      </c>
      <c r="AB50" s="1343" t="n">
        <v>1796.395</v>
      </c>
      <c r="AC50" s="1344" t="n">
        <v>358.09275</v>
      </c>
      <c r="AD50" s="1344" t="n">
        <v>6.71462</v>
      </c>
      <c r="AE50" s="1344" t="n">
        <v>5.23602</v>
      </c>
      <c r="AF50" s="1344" t="n">
        <v>1.46083</v>
      </c>
      <c r="AG50" s="1342" t="n">
        <v>1.48130993E8</v>
      </c>
      <c r="AH50" s="1345" t="n">
        <v>0.4281939</v>
      </c>
      <c r="AI50" s="1342" t="n">
        <v>398983.0686</v>
      </c>
      <c r="AJ50" s="1345" t="n">
        <v>0.1252612</v>
      </c>
      <c r="AK50" s="1344" t="n">
        <v>171.1302</v>
      </c>
      <c r="AL50" s="1342" t="s">
        <v>264</v>
      </c>
      <c r="AM50" s="1344" t="n">
        <v>8.8459</v>
      </c>
    </row>
    <row r="51" spans="1:39">
      <c r="A51" s="35" t="s">
        <v>1125</v>
      </c>
      <c r="B51" s="52" t="s">
        <v>1065</v>
      </c>
      <c r="C51" s="15">
        <v>0.35902777777777778</v>
      </c>
      <c r="D51" s="15"/>
      <c r="E51" s="19">
        <v>600</v>
      </c>
      <c r="F51" s="19" t="s">
        <v>1291</v>
      </c>
      <c r="G51" s="16">
        <v>1190</v>
      </c>
      <c r="H51" s="33">
        <v>1099</v>
      </c>
      <c r="I51" s="25" t="s">
        <v>1124</v>
      </c>
      <c r="J51" s="16" t="s">
        <v>1043</v>
      </c>
      <c r="K51" s="33">
        <v>4</v>
      </c>
      <c r="L51" s="16">
        <v>180</v>
      </c>
      <c r="M51" s="19">
        <v>5889.9508999999998</v>
      </c>
      <c r="O51" s="100"/>
      <c r="P51" s="100"/>
      <c r="Q51" s="100">
        <v>266</v>
      </c>
      <c r="R51" s="100">
        <v>268.32499999999999</v>
      </c>
      <c r="S51" s="35"/>
    </row>
    <row r="52" spans="1:39">
      <c r="A52" s="35" t="s">
        <v>1095</v>
      </c>
      <c r="B52" s="52" t="s">
        <v>892</v>
      </c>
      <c r="C52" s="15">
        <v>0.36874999999999997</v>
      </c>
      <c r="D52" s="32">
        <v>0</v>
      </c>
      <c r="E52" s="19">
        <v>30</v>
      </c>
      <c r="F52" s="19" t="s">
        <v>1291</v>
      </c>
      <c r="G52" s="16">
        <v>1190</v>
      </c>
      <c r="H52" s="33">
        <v>994</v>
      </c>
      <c r="I52" s="57" t="s">
        <v>814</v>
      </c>
      <c r="J52" s="33" t="s">
        <v>1010</v>
      </c>
      <c r="K52" s="33">
        <v>4</v>
      </c>
      <c r="L52" s="16">
        <v>180</v>
      </c>
      <c r="M52" s="19">
        <v>5891.451</v>
      </c>
      <c r="O52" s="100">
        <v>266</v>
      </c>
      <c r="P52" s="100">
        <v>268.3</v>
      </c>
      <c r="Q52" s="100">
        <v>266</v>
      </c>
      <c r="R52" s="100">
        <v>268.32499999999999</v>
      </c>
      <c r="S52" s="35"/>
    </row>
    <row r="53" spans="1:39">
      <c r="A53" s="35" t="s">
        <v>1256</v>
      </c>
      <c r="B53" s="52" t="s">
        <v>1164</v>
      </c>
      <c r="C53" s="15">
        <v>0.37152777777777773</v>
      </c>
      <c r="D53" s="15"/>
      <c r="E53" s="19">
        <v>600</v>
      </c>
      <c r="F53" s="19" t="s">
        <v>1291</v>
      </c>
      <c r="G53" s="16">
        <v>1190</v>
      </c>
      <c r="H53" s="33">
        <v>1099</v>
      </c>
      <c r="I53" s="25" t="s">
        <v>1209</v>
      </c>
      <c r="J53" s="16" t="s">
        <v>1043</v>
      </c>
      <c r="K53" s="33">
        <v>4</v>
      </c>
      <c r="L53" s="16">
        <v>180</v>
      </c>
      <c r="M53" s="19">
        <v>5889.9508999999998</v>
      </c>
      <c r="O53" s="100"/>
      <c r="P53" s="100"/>
      <c r="Q53" s="100">
        <v>266</v>
      </c>
      <c r="R53" s="100">
        <v>268.32499999999999</v>
      </c>
      <c r="S53" s="1347" t="n">
        <v>139.1127</v>
      </c>
      <c r="T53" s="1347" t="n">
        <v>10.36224</v>
      </c>
      <c r="U53" s="1344" t="n">
        <v>236.7868</v>
      </c>
      <c r="V53" s="1344" t="n">
        <v>55.9867</v>
      </c>
      <c r="W53" s="1346" t="n">
        <v>11.180930075</v>
      </c>
      <c r="X53" s="1344" t="n">
        <v>1.205</v>
      </c>
      <c r="Y53" s="1344" t="n">
        <v>0.191</v>
      </c>
      <c r="Z53" s="1344" t="n">
        <v>3.57</v>
      </c>
      <c r="AA53" s="1344" t="n">
        <v>99.416</v>
      </c>
      <c r="AB53" s="1343" t="n">
        <v>1795.382</v>
      </c>
      <c r="AC53" s="1344" t="n">
        <v>358.00033</v>
      </c>
      <c r="AD53" s="1344" t="n">
        <v>6.7383</v>
      </c>
      <c r="AE53" s="1344" t="n">
        <v>5.01687</v>
      </c>
      <c r="AF53" s="1344" t="n">
        <v>1.4606</v>
      </c>
      <c r="AG53" s="1342" t="n">
        <v>1.481316587E8</v>
      </c>
      <c r="AH53" s="1345" t="n">
        <v>0.4251952</v>
      </c>
      <c r="AI53" s="1342" t="n">
        <v>399208.26642</v>
      </c>
      <c r="AJ53" s="1345" t="n">
        <v>0.1631191</v>
      </c>
      <c r="AK53" s="1344" t="n">
        <v>171.2175</v>
      </c>
      <c r="AL53" s="1342" t="s">
        <v>264</v>
      </c>
      <c r="AM53" s="1344" t="n">
        <v>8.7588</v>
      </c>
    </row>
    <row r="54" spans="1:39">
      <c r="A54" s="35" t="s">
        <v>1256</v>
      </c>
      <c r="B54" s="52" t="s">
        <v>1140</v>
      </c>
      <c r="C54" s="15">
        <v>0.37916666666666665</v>
      </c>
      <c r="D54" s="15"/>
      <c r="E54" s="19">
        <v>600</v>
      </c>
      <c r="F54" s="19" t="s">
        <v>1291</v>
      </c>
      <c r="G54" s="16">
        <v>1190</v>
      </c>
      <c r="H54" s="33">
        <v>1099</v>
      </c>
      <c r="I54" s="25" t="s">
        <v>1039</v>
      </c>
      <c r="J54" s="16" t="s">
        <v>1043</v>
      </c>
      <c r="K54" s="33">
        <v>4</v>
      </c>
      <c r="L54" s="16">
        <v>180</v>
      </c>
      <c r="M54" s="19">
        <v>5889.9508999999998</v>
      </c>
      <c r="O54" s="100"/>
      <c r="P54" s="100"/>
      <c r="Q54" s="100">
        <v>266</v>
      </c>
      <c r="R54" s="100">
        <v>268.32499999999999</v>
      </c>
      <c r="S54" s="1347" t="n">
        <v>139.17002</v>
      </c>
      <c r="T54" s="1347" t="n">
        <v>10.33334</v>
      </c>
      <c r="U54" s="1344" t="n">
        <v>239.8968</v>
      </c>
      <c r="V54" s="1344" t="n">
        <v>54.0167</v>
      </c>
      <c r="W54" s="1346" t="n">
        <v>11.3647653485</v>
      </c>
      <c r="X54" s="1344" t="n">
        <v>1.235</v>
      </c>
      <c r="Y54" s="1344" t="n">
        <v>0.195</v>
      </c>
      <c r="Z54" s="1344" t="n">
        <v>3.57</v>
      </c>
      <c r="AA54" s="1344" t="n">
        <v>99.421</v>
      </c>
      <c r="AB54" s="1343" t="n">
        <v>1794.875</v>
      </c>
      <c r="AC54" s="1344" t="n">
        <v>357.96266</v>
      </c>
      <c r="AD54" s="1344" t="n">
        <v>6.74833</v>
      </c>
      <c r="AE54" s="1344" t="n">
        <v>4.92415</v>
      </c>
      <c r="AF54" s="1344" t="n">
        <v>1.46051</v>
      </c>
      <c r="AG54" s="1342" t="n">
        <v>1.481319389E8</v>
      </c>
      <c r="AH54" s="1345" t="n">
        <v>0.423926</v>
      </c>
      <c r="AI54" s="1342" t="n">
        <v>399321.02273</v>
      </c>
      <c r="AJ54" s="1345" t="n">
        <v>0.1784936</v>
      </c>
      <c r="AK54" s="1344" t="n">
        <v>171.2552</v>
      </c>
      <c r="AL54" s="1342" t="s">
        <v>264</v>
      </c>
      <c r="AM54" s="1344" t="n">
        <v>8.7212</v>
      </c>
    </row>
    <row r="55" spans="1:39">
      <c r="A55" s="35" t="s">
        <v>1256</v>
      </c>
      <c r="B55" s="52" t="s">
        <v>863</v>
      </c>
      <c r="C55" s="15">
        <v>0.3888888888888889</v>
      </c>
      <c r="D55" s="15"/>
      <c r="E55" s="19">
        <v>600</v>
      </c>
      <c r="F55" s="19" t="s">
        <v>1291</v>
      </c>
      <c r="G55" s="16">
        <v>1190</v>
      </c>
      <c r="H55" s="33">
        <v>1099</v>
      </c>
      <c r="I55" s="25" t="s">
        <v>706</v>
      </c>
      <c r="J55" s="16" t="s">
        <v>1043</v>
      </c>
      <c r="K55" s="33">
        <v>4</v>
      </c>
      <c r="L55" s="16">
        <v>180</v>
      </c>
      <c r="M55" s="19">
        <v>5889.9508999999998</v>
      </c>
      <c r="O55" s="100"/>
      <c r="P55" s="100"/>
      <c r="Q55" s="100">
        <v>266</v>
      </c>
      <c r="R55" s="100">
        <v>268.32499999999999</v>
      </c>
      <c r="S55" s="1347" t="n">
        <v>139.24428</v>
      </c>
      <c r="T55" s="1347" t="n">
        <v>10.29617</v>
      </c>
      <c r="U55" s="1344" t="n">
        <v>243.4851</v>
      </c>
      <c r="V55" s="1344" t="n">
        <v>51.426</v>
      </c>
      <c r="W55" s="1346" t="n">
        <v>11.5987375147</v>
      </c>
      <c r="X55" s="1344" t="n">
        <v>1.278</v>
      </c>
      <c r="Y55" s="1344" t="n">
        <v>0.202</v>
      </c>
      <c r="Z55" s="1344" t="n">
        <v>3.57</v>
      </c>
      <c r="AA55" s="1344" t="n">
        <v>99.428</v>
      </c>
      <c r="AB55" s="1343" t="n">
        <v>1794.165</v>
      </c>
      <c r="AC55" s="1344" t="n">
        <v>357.91608</v>
      </c>
      <c r="AD55" s="1344" t="n">
        <v>6.76103</v>
      </c>
      <c r="AE55" s="1344" t="n">
        <v>4.80614</v>
      </c>
      <c r="AF55" s="1344" t="n">
        <v>1.46038</v>
      </c>
      <c r="AG55" s="1342" t="n">
        <v>1.481322943E8</v>
      </c>
      <c r="AH55" s="1345" t="n">
        <v>0.4223101</v>
      </c>
      <c r="AI55" s="1342" t="n">
        <v>399478.96453</v>
      </c>
      <c r="AJ55" s="1345" t="n">
        <v>0.1974316</v>
      </c>
      <c r="AK55" s="1344" t="n">
        <v>171.3041</v>
      </c>
      <c r="AL55" s="1342" t="s">
        <v>264</v>
      </c>
      <c r="AM55" s="1344" t="n">
        <v>8.6725</v>
      </c>
    </row>
    <row r="56" spans="1:39">
      <c r="A56" s="35" t="s">
        <v>1256</v>
      </c>
      <c r="B56" s="52" t="s">
        <v>864</v>
      </c>
      <c r="C56" s="15">
        <v>0.3972222222222222</v>
      </c>
      <c r="D56" s="15"/>
      <c r="E56" s="19">
        <v>600</v>
      </c>
      <c r="F56" s="19" t="s">
        <v>1291</v>
      </c>
      <c r="G56" s="16">
        <v>1190</v>
      </c>
      <c r="H56" s="33">
        <v>1099</v>
      </c>
      <c r="I56" s="25" t="s">
        <v>707</v>
      </c>
      <c r="J56" s="16" t="s">
        <v>1043</v>
      </c>
      <c r="K56" s="33">
        <v>4</v>
      </c>
      <c r="L56" s="16">
        <v>180</v>
      </c>
      <c r="M56" s="19">
        <v>5889.9508999999998</v>
      </c>
      <c r="O56" s="100"/>
      <c r="P56" s="100"/>
      <c r="Q56" s="100">
        <v>266</v>
      </c>
      <c r="R56" s="100">
        <v>268.32499999999999</v>
      </c>
      <c r="S56" s="1347" t="n">
        <v>139.30919</v>
      </c>
      <c r="T56" s="1347" t="n">
        <v>10.26398</v>
      </c>
      <c r="U56" s="1344" t="n">
        <v>246.2802</v>
      </c>
      <c r="V56" s="1344" t="n">
        <v>49.1447</v>
      </c>
      <c r="W56" s="1346" t="n">
        <v>11.7992850857</v>
      </c>
      <c r="X56" s="1344" t="n">
        <v>1.321</v>
      </c>
      <c r="Y56" s="1344" t="n">
        <v>0.209</v>
      </c>
      <c r="Z56" s="1344" t="n">
        <v>3.57</v>
      </c>
      <c r="AA56" s="1344" t="n">
        <v>99.433</v>
      </c>
      <c r="AB56" s="1343" t="n">
        <v>1793.501</v>
      </c>
      <c r="AC56" s="1344" t="n">
        <v>357.87746</v>
      </c>
      <c r="AD56" s="1344" t="n">
        <v>6.77181</v>
      </c>
      <c r="AE56" s="1344" t="n">
        <v>4.70499</v>
      </c>
      <c r="AF56" s="1344" t="n">
        <v>1.46028</v>
      </c>
      <c r="AG56" s="1342" t="n">
        <v>1.481325979E8</v>
      </c>
      <c r="AH56" s="1345" t="n">
        <v>0.4209247</v>
      </c>
      <c r="AI56" s="1342" t="n">
        <v>399626.77652</v>
      </c>
      <c r="AJ56" s="1345" t="n">
        <v>0.2130551</v>
      </c>
      <c r="AK56" s="1344" t="n">
        <v>171.3468</v>
      </c>
      <c r="AL56" s="1342" t="s">
        <v>264</v>
      </c>
      <c r="AM56" s="1344" t="n">
        <v>8.6299</v>
      </c>
    </row>
    <row r="57" spans="1:39">
      <c r="A57" s="35" t="s">
        <v>1256</v>
      </c>
      <c r="B57" s="52" t="s">
        <v>973</v>
      </c>
      <c r="C57" s="15">
        <v>0.4055555555555555</v>
      </c>
      <c r="D57" s="15"/>
      <c r="E57" s="19">
        <v>600</v>
      </c>
      <c r="F57" s="19" t="s">
        <v>1291</v>
      </c>
      <c r="G57" s="16">
        <v>1190</v>
      </c>
      <c r="H57" s="33">
        <v>1099</v>
      </c>
      <c r="I57" s="25" t="s">
        <v>1061</v>
      </c>
      <c r="J57" s="16" t="s">
        <v>1043</v>
      </c>
      <c r="K57" s="33">
        <v>4</v>
      </c>
      <c r="L57" s="16">
        <v>180</v>
      </c>
      <c r="M57" s="19">
        <v>5889.9508999999998</v>
      </c>
      <c r="O57" s="100"/>
      <c r="P57" s="100"/>
      <c r="Q57" s="100">
        <v>266</v>
      </c>
      <c r="R57" s="100">
        <v>268.32499999999999</v>
      </c>
      <c r="S57" s="1347" t="n">
        <v>139.37537</v>
      </c>
      <c r="T57" s="1347" t="n">
        <v>10.2315</v>
      </c>
      <c r="U57" s="1344" t="n">
        <v>248.8563</v>
      </c>
      <c r="V57" s="1344" t="n">
        <v>46.8176</v>
      </c>
      <c r="W57" s="1346" t="n">
        <v>11.9998326567</v>
      </c>
      <c r="X57" s="1344" t="n">
        <v>1.37</v>
      </c>
      <c r="Y57" s="1344" t="n">
        <v>0.217</v>
      </c>
      <c r="Z57" s="1344" t="n">
        <v>3.57</v>
      </c>
      <c r="AA57" s="1344" t="n">
        <v>99.439</v>
      </c>
      <c r="AB57" s="1343" t="n">
        <v>1792.789</v>
      </c>
      <c r="AC57" s="1344" t="n">
        <v>357.84013</v>
      </c>
      <c r="AD57" s="1344" t="n">
        <v>6.78246</v>
      </c>
      <c r="AE57" s="1344" t="n">
        <v>4.60385</v>
      </c>
      <c r="AF57" s="1344" t="n">
        <v>1.46017</v>
      </c>
      <c r="AG57" s="1342" t="n">
        <v>1.481329004E8</v>
      </c>
      <c r="AH57" s="1345" t="n">
        <v>0.4195389</v>
      </c>
      <c r="AI57" s="1342" t="n">
        <v>399785.62187</v>
      </c>
      <c r="AJ57" s="1345" t="n">
        <v>0.2280728</v>
      </c>
      <c r="AK57" s="1344" t="n">
        <v>171.3903</v>
      </c>
      <c r="AL57" s="1342" t="s">
        <v>264</v>
      </c>
      <c r="AM57" s="1344" t="n">
        <v>8.5864</v>
      </c>
    </row>
    <row r="58" spans="1:39">
      <c r="A58" s="35" t="s">
        <v>1104</v>
      </c>
      <c r="B58" s="52" t="s">
        <v>975</v>
      </c>
      <c r="C58" s="15">
        <v>0.41319444444444442</v>
      </c>
      <c r="D58" s="15"/>
      <c r="E58" s="19">
        <v>30</v>
      </c>
      <c r="F58" s="19" t="s">
        <v>1291</v>
      </c>
      <c r="G58" s="16">
        <v>1190</v>
      </c>
      <c r="H58" s="33">
        <v>1099</v>
      </c>
      <c r="I58" s="25" t="s">
        <v>923</v>
      </c>
      <c r="J58" s="16" t="s">
        <v>1043</v>
      </c>
      <c r="K58" s="33">
        <v>4</v>
      </c>
      <c r="L58" s="16">
        <v>180</v>
      </c>
      <c r="M58" s="19">
        <v>5889.9508999999998</v>
      </c>
      <c r="O58" s="100"/>
      <c r="P58" s="100"/>
      <c r="Q58" s="100">
        <v>266</v>
      </c>
      <c r="R58" s="100">
        <v>268.32499999999999</v>
      </c>
      <c r="S58" s="1347" t="n">
        <v>139.40896</v>
      </c>
      <c r="T58" s="1347" t="n">
        <v>10.21516</v>
      </c>
      <c r="U58" s="1344" t="n">
        <v>250.0724</v>
      </c>
      <c r="V58" s="1344" t="n">
        <v>45.6396</v>
      </c>
      <c r="W58" s="1346" t="n">
        <v>12.1001064421</v>
      </c>
      <c r="X58" s="1344" t="n">
        <v>1.397</v>
      </c>
      <c r="Y58" s="1344" t="n">
        <v>0.221</v>
      </c>
      <c r="Z58" s="1344" t="n">
        <v>3.57</v>
      </c>
      <c r="AA58" s="1344" t="n">
        <v>99.442</v>
      </c>
      <c r="AB58" s="1343" t="n">
        <v>1792.415</v>
      </c>
      <c r="AC58" s="1344" t="n">
        <v>357.82197</v>
      </c>
      <c r="AD58" s="1344" t="n">
        <v>6.78772</v>
      </c>
      <c r="AE58" s="1344" t="n">
        <v>4.55327</v>
      </c>
      <c r="AF58" s="1344" t="n">
        <v>1.46012</v>
      </c>
      <c r="AG58" s="1342" t="n">
        <v>1.481330513E8</v>
      </c>
      <c r="AH58" s="1345" t="n">
        <v>0.4188458</v>
      </c>
      <c r="AI58" s="1342" t="n">
        <v>399869.04239</v>
      </c>
      <c r="AJ58" s="1345" t="n">
        <v>0.2353421</v>
      </c>
      <c r="AK58" s="1344" t="n">
        <v>171.4124</v>
      </c>
      <c r="AL58" s="1342" t="s">
        <v>264</v>
      </c>
      <c r="AM58" s="1344" t="n">
        <v>8.5644</v>
      </c>
    </row>
    <row r="59" spans="1:39">
      <c r="A59" s="35" t="s">
        <v>1125</v>
      </c>
      <c r="B59" s="52" t="s">
        <v>893</v>
      </c>
      <c r="C59" s="15">
        <v>0.4145833333333333</v>
      </c>
      <c r="D59" s="15"/>
      <c r="E59" s="19">
        <v>600</v>
      </c>
      <c r="F59" s="19" t="s">
        <v>1291</v>
      </c>
      <c r="G59" s="16">
        <v>1190</v>
      </c>
      <c r="H59" s="33">
        <v>1099</v>
      </c>
      <c r="I59" s="25" t="s">
        <v>1124</v>
      </c>
      <c r="J59" s="16" t="s">
        <v>1043</v>
      </c>
      <c r="K59" s="33">
        <v>4</v>
      </c>
      <c r="L59" s="16">
        <v>180</v>
      </c>
      <c r="M59" s="19">
        <v>5889.9508999999998</v>
      </c>
      <c r="O59" s="100"/>
      <c r="P59" s="100"/>
      <c r="Q59" s="100">
        <v>266</v>
      </c>
      <c r="R59" s="100">
        <v>268.32499999999999</v>
      </c>
      <c r="S59" s="35"/>
    </row>
    <row r="60" spans="1:39">
      <c r="A60" s="35" t="s">
        <v>1095</v>
      </c>
      <c r="B60" s="52" t="s">
        <v>894</v>
      </c>
      <c r="C60" s="15">
        <v>0.42291666666666666</v>
      </c>
      <c r="D60" s="32">
        <v>0</v>
      </c>
      <c r="E60" s="19">
        <v>30</v>
      </c>
      <c r="F60" s="19" t="s">
        <v>1291</v>
      </c>
      <c r="G60" s="16">
        <v>1190</v>
      </c>
      <c r="H60" s="33">
        <v>994</v>
      </c>
      <c r="I60" s="57" t="s">
        <v>814</v>
      </c>
      <c r="J60" s="33" t="s">
        <v>1010</v>
      </c>
      <c r="K60" s="33">
        <v>4</v>
      </c>
      <c r="L60" s="16">
        <v>180</v>
      </c>
      <c r="M60" s="19">
        <v>5891.451</v>
      </c>
      <c r="N60" s="25" t="s">
        <v>896</v>
      </c>
      <c r="O60" s="100">
        <v>266</v>
      </c>
      <c r="P60" s="100">
        <v>268.3</v>
      </c>
      <c r="Q60" s="100">
        <v>266</v>
      </c>
      <c r="R60" s="100">
        <v>268.32499999999999</v>
      </c>
      <c r="S60" s="35"/>
    </row>
    <row r="61" spans="1:39">
      <c r="A61" s="35" t="s">
        <v>827</v>
      </c>
      <c r="B61" s="182" t="s">
        <v>979</v>
      </c>
      <c r="C61" s="38">
        <v>0.42569444444444443</v>
      </c>
      <c r="E61" s="8">
        <v>600</v>
      </c>
      <c r="F61" s="19" t="s">
        <v>1291</v>
      </c>
      <c r="G61" s="1">
        <v>1190</v>
      </c>
      <c r="H61" s="1">
        <v>1099</v>
      </c>
      <c r="I61" s="2" t="s">
        <v>1209</v>
      </c>
      <c r="J61" s="16" t="s">
        <v>1043</v>
      </c>
      <c r="K61" s="33">
        <v>4</v>
      </c>
      <c r="L61" s="16">
        <v>180</v>
      </c>
      <c r="M61" s="19">
        <v>5889.9508999999998</v>
      </c>
      <c r="N61" s="25" t="s">
        <v>1139</v>
      </c>
      <c r="O61" s="100"/>
      <c r="P61" s="100"/>
      <c r="Q61" s="100">
        <v>266</v>
      </c>
      <c r="R61" s="100">
        <v>268.32499999999999</v>
      </c>
      <c r="S61" s="1347" t="n">
        <v>139.54098</v>
      </c>
      <c r="T61" s="1347" t="n">
        <v>10.15191</v>
      </c>
      <c r="U61" s="1344" t="n">
        <v>254.3631</v>
      </c>
      <c r="V61" s="1344" t="n">
        <v>41.0518</v>
      </c>
      <c r="W61" s="1346" t="n">
        <v>12.4844892863</v>
      </c>
      <c r="X61" s="1344" t="n">
        <v>1.52</v>
      </c>
      <c r="Y61" s="1344" t="n">
        <v>0.24</v>
      </c>
      <c r="Z61" s="1344" t="n">
        <v>3.56</v>
      </c>
      <c r="AA61" s="1344" t="n">
        <v>99.453</v>
      </c>
      <c r="AB61" s="1343" t="n">
        <v>1790.878</v>
      </c>
      <c r="AC61" s="1344" t="n">
        <v>357.75567</v>
      </c>
      <c r="AD61" s="1344" t="n">
        <v>6.80738</v>
      </c>
      <c r="AE61" s="1344" t="n">
        <v>4.35941</v>
      </c>
      <c r="AF61" s="1344" t="n">
        <v>1.45991</v>
      </c>
      <c r="AG61" s="1342" t="n">
        <v>1.481336275E8</v>
      </c>
      <c r="AH61" s="1345" t="n">
        <v>0.4161883</v>
      </c>
      <c r="AI61" s="1342" t="n">
        <v>400212.25162</v>
      </c>
      <c r="AJ61" s="1345" t="n">
        <v>0.261629</v>
      </c>
      <c r="AK61" s="1344" t="n">
        <v>171.4994</v>
      </c>
      <c r="AL61" s="1342" t="s">
        <v>264</v>
      </c>
      <c r="AM61" s="1344" t="n">
        <v>8.4776</v>
      </c>
    </row>
    <row r="62" spans="1:39">
      <c r="A62" s="35" t="s">
        <v>827</v>
      </c>
      <c r="B62" s="182" t="s">
        <v>1230</v>
      </c>
      <c r="C62" s="38">
        <v>0.43402777777777773</v>
      </c>
      <c r="E62" s="8">
        <v>600</v>
      </c>
      <c r="F62" s="19" t="s">
        <v>1291</v>
      </c>
      <c r="G62" s="1">
        <v>1190</v>
      </c>
      <c r="H62" s="1">
        <v>1099</v>
      </c>
      <c r="I62" s="2" t="s">
        <v>1039</v>
      </c>
      <c r="J62" s="16" t="s">
        <v>1043</v>
      </c>
      <c r="K62" s="33">
        <v>4</v>
      </c>
      <c r="L62" s="16">
        <v>180</v>
      </c>
      <c r="M62" s="19">
        <v>5889.9508999999998</v>
      </c>
      <c r="O62" s="100"/>
      <c r="P62" s="100"/>
      <c r="Q62" s="100">
        <v>266</v>
      </c>
      <c r="R62" s="100">
        <v>268.32499999999999</v>
      </c>
      <c r="S62" s="1347" t="n">
        <v>139.61205</v>
      </c>
      <c r="T62" s="1347" t="n">
        <v>10.11856</v>
      </c>
      <c r="U62" s="1344" t="n">
        <v>256.4064</v>
      </c>
      <c r="V62" s="1344" t="n">
        <v>38.622</v>
      </c>
      <c r="W62" s="1346" t="n">
        <v>12.6850368571</v>
      </c>
      <c r="X62" s="1344" t="n">
        <v>1.599</v>
      </c>
      <c r="Y62" s="1344" t="n">
        <v>0.253</v>
      </c>
      <c r="Z62" s="1344" t="n">
        <v>3.56</v>
      </c>
      <c r="AA62" s="1344" t="n">
        <v>99.459</v>
      </c>
      <c r="AB62" s="1343" t="n">
        <v>1790.015</v>
      </c>
      <c r="AC62" s="1344" t="n">
        <v>357.72326</v>
      </c>
      <c r="AD62" s="1344" t="n">
        <v>6.81726</v>
      </c>
      <c r="AE62" s="1344" t="n">
        <v>4.25826</v>
      </c>
      <c r="AF62" s="1344" t="n">
        <v>1.4598</v>
      </c>
      <c r="AG62" s="1342" t="n">
        <v>1.481339267E8</v>
      </c>
      <c r="AH62" s="1345" t="n">
        <v>0.4148012</v>
      </c>
      <c r="AI62" s="1342" t="n">
        <v>400405.22981</v>
      </c>
      <c r="AJ62" s="1345" t="n">
        <v>0.2742909</v>
      </c>
      <c r="AK62" s="1344" t="n">
        <v>171.5463</v>
      </c>
      <c r="AL62" s="1342" t="s">
        <v>264</v>
      </c>
      <c r="AM62" s="1344" t="n">
        <v>8.4308</v>
      </c>
    </row>
    <row r="63" spans="1:39">
      <c r="A63" s="35" t="s">
        <v>827</v>
      </c>
      <c r="B63" s="182" t="s">
        <v>1231</v>
      </c>
      <c r="C63" s="38">
        <v>0.44305555555555554</v>
      </c>
      <c r="E63" s="8">
        <v>600</v>
      </c>
      <c r="F63" s="19" t="s">
        <v>1291</v>
      </c>
      <c r="G63" s="1">
        <v>1190</v>
      </c>
      <c r="H63" s="1">
        <v>1099</v>
      </c>
      <c r="I63" s="2" t="s">
        <v>53</v>
      </c>
      <c r="J63" s="16" t="s">
        <v>1043</v>
      </c>
      <c r="K63" s="33">
        <v>4</v>
      </c>
      <c r="L63" s="16">
        <v>180</v>
      </c>
      <c r="M63" s="19">
        <v>5889.9508999999998</v>
      </c>
      <c r="O63" s="100"/>
      <c r="P63" s="100"/>
      <c r="Q63" s="100">
        <v>266</v>
      </c>
      <c r="R63" s="100">
        <v>268.32499999999999</v>
      </c>
      <c r="S63" s="1347" t="n">
        <v>139.69083</v>
      </c>
      <c r="T63" s="1347" t="n">
        <v>10.08218</v>
      </c>
      <c r="U63" s="1344" t="n">
        <v>258.498</v>
      </c>
      <c r="V63" s="1344" t="n">
        <v>35.9686</v>
      </c>
      <c r="W63" s="1346" t="n">
        <v>12.9022967255</v>
      </c>
      <c r="X63" s="1344" t="n">
        <v>1.698</v>
      </c>
      <c r="Y63" s="1344" t="n">
        <v>0.269</v>
      </c>
      <c r="Z63" s="1344" t="n">
        <v>3.56</v>
      </c>
      <c r="AA63" s="1344" t="n">
        <v>99.466</v>
      </c>
      <c r="AB63" s="1343" t="n">
        <v>1789.036</v>
      </c>
      <c r="AC63" s="1344" t="n">
        <v>357.68994</v>
      </c>
      <c r="AD63" s="1344" t="n">
        <v>6.82761</v>
      </c>
      <c r="AE63" s="1344" t="n">
        <v>4.14868</v>
      </c>
      <c r="AF63" s="1344" t="n">
        <v>1.45969</v>
      </c>
      <c r="AG63" s="1342" t="n">
        <v>1.481342496E8</v>
      </c>
      <c r="AH63" s="1345" t="n">
        <v>0.413298</v>
      </c>
      <c r="AI63" s="1342" t="n">
        <v>400624.25115</v>
      </c>
      <c r="AJ63" s="1345" t="n">
        <v>0.2871434</v>
      </c>
      <c r="AK63" s="1344" t="n">
        <v>171.5983</v>
      </c>
      <c r="AL63" s="1342" t="s">
        <v>264</v>
      </c>
      <c r="AM63" s="1344" t="n">
        <v>8.3789</v>
      </c>
    </row>
    <row r="64" spans="1:39">
      <c r="A64" s="35" t="s">
        <v>1006</v>
      </c>
      <c r="B64" s="182" t="s">
        <v>1232</v>
      </c>
      <c r="C64" s="38">
        <v>0.45208333333333334</v>
      </c>
      <c r="E64" s="8">
        <v>600</v>
      </c>
      <c r="F64" s="19" t="s">
        <v>1291</v>
      </c>
      <c r="G64" s="1">
        <v>1190</v>
      </c>
      <c r="H64" s="1">
        <v>1099</v>
      </c>
      <c r="I64" s="2" t="s">
        <v>1209</v>
      </c>
      <c r="J64" s="16" t="s">
        <v>1043</v>
      </c>
      <c r="K64" s="33">
        <v>4</v>
      </c>
      <c r="L64" s="16">
        <v>180</v>
      </c>
      <c r="M64" s="19">
        <v>5889.9508999999998</v>
      </c>
      <c r="O64" s="100"/>
      <c r="P64" s="100"/>
      <c r="Q64" s="100">
        <v>266</v>
      </c>
      <c r="R64" s="100">
        <v>268.32499999999999</v>
      </c>
      <c r="S64" s="1347" t="n">
        <v>139.77156</v>
      </c>
      <c r="T64" s="1347" t="n">
        <v>10.04557</v>
      </c>
      <c r="U64" s="1344" t="n">
        <v>260.4825</v>
      </c>
      <c r="V64" s="1344" t="n">
        <v>33.2979</v>
      </c>
      <c r="W64" s="1346" t="n">
        <v>13.1195565938</v>
      </c>
      <c r="X64" s="1344" t="n">
        <v>1.816</v>
      </c>
      <c r="Y64" s="1344" t="n">
        <v>0.287</v>
      </c>
      <c r="Z64" s="1344" t="n">
        <v>3.56</v>
      </c>
      <c r="AA64" s="1344" t="n">
        <v>99.472</v>
      </c>
      <c r="AB64" s="1343" t="n">
        <v>1788.015</v>
      </c>
      <c r="AC64" s="1344" t="n">
        <v>357.65853</v>
      </c>
      <c r="AD64" s="1344" t="n">
        <v>6.83754</v>
      </c>
      <c r="AE64" s="1344" t="n">
        <v>4.0391</v>
      </c>
      <c r="AF64" s="1344" t="n">
        <v>1.45957</v>
      </c>
      <c r="AG64" s="1342" t="n">
        <v>1.481345714E8</v>
      </c>
      <c r="AH64" s="1345" t="n">
        <v>0.4117945</v>
      </c>
      <c r="AI64" s="1342" t="n">
        <v>400852.93451</v>
      </c>
      <c r="AJ64" s="1345" t="n">
        <v>0.299059</v>
      </c>
      <c r="AK64" s="1344" t="n">
        <v>171.6517</v>
      </c>
      <c r="AL64" s="1342" t="s">
        <v>264</v>
      </c>
      <c r="AM64" s="1344" t="n">
        <v>8.3257</v>
      </c>
    </row>
    <row r="65" spans="1:39">
      <c r="A65" s="35" t="s">
        <v>1006</v>
      </c>
      <c r="B65" s="182" t="s">
        <v>1233</v>
      </c>
      <c r="C65" s="38">
        <v>0.4604166666666667</v>
      </c>
      <c r="E65" s="8">
        <v>600</v>
      </c>
      <c r="F65" s="19" t="s">
        <v>1291</v>
      </c>
      <c r="G65" s="1">
        <v>1190</v>
      </c>
      <c r="H65" s="1">
        <v>1099</v>
      </c>
      <c r="I65" s="2" t="s">
        <v>1039</v>
      </c>
      <c r="J65" s="16" t="s">
        <v>1043</v>
      </c>
      <c r="K65" s="33">
        <v>4</v>
      </c>
      <c r="L65" s="16">
        <v>180</v>
      </c>
      <c r="M65" s="19">
        <v>5889.9508999999998</v>
      </c>
      <c r="O65" s="100"/>
      <c r="P65" s="100"/>
      <c r="Q65" s="100">
        <v>266</v>
      </c>
      <c r="R65" s="100">
        <v>268.32499999999999</v>
      </c>
      <c r="S65" s="1347" t="n">
        <v>139.84786</v>
      </c>
      <c r="T65" s="1347" t="n">
        <v>10.01158</v>
      </c>
      <c r="U65" s="1344" t="n">
        <v>262.2346</v>
      </c>
      <c r="V65" s="1344" t="n">
        <v>30.8208</v>
      </c>
      <c r="W65" s="1346" t="n">
        <v>13.3201041645</v>
      </c>
      <c r="X65" s="1344" t="n">
        <v>1.945</v>
      </c>
      <c r="Y65" s="1344" t="n">
        <v>0.308</v>
      </c>
      <c r="Z65" s="1344" t="n">
        <v>3.56</v>
      </c>
      <c r="AA65" s="1344" t="n">
        <v>99.479</v>
      </c>
      <c r="AB65" s="1343" t="n">
        <v>1787.039</v>
      </c>
      <c r="AC65" s="1344" t="n">
        <v>357.63129</v>
      </c>
      <c r="AD65" s="1344" t="n">
        <v>6.84631</v>
      </c>
      <c r="AE65" s="1344" t="n">
        <v>3.93796</v>
      </c>
      <c r="AF65" s="1344" t="n">
        <v>1.45946</v>
      </c>
      <c r="AG65" s="1342" t="n">
        <v>1.481348674E8</v>
      </c>
      <c r="AH65" s="1345" t="n">
        <v>0.4104063</v>
      </c>
      <c r="AI65" s="1342" t="n">
        <v>401071.95889</v>
      </c>
      <c r="AJ65" s="1345" t="n">
        <v>0.3091956</v>
      </c>
      <c r="AK65" s="1344" t="n">
        <v>171.7022</v>
      </c>
      <c r="AL65" s="1342" t="s">
        <v>264</v>
      </c>
      <c r="AM65" s="1344" t="n">
        <v>8.2753</v>
      </c>
    </row>
    <row r="66" spans="1:39">
      <c r="A66" s="35" t="s">
        <v>1006</v>
      </c>
      <c r="B66" s="182" t="s">
        <v>1234</v>
      </c>
      <c r="C66" s="38">
        <v>0.46875</v>
      </c>
      <c r="E66" s="8">
        <v>600</v>
      </c>
      <c r="F66" s="19" t="s">
        <v>1291</v>
      </c>
      <c r="G66" s="1">
        <v>1190</v>
      </c>
      <c r="H66" s="1">
        <v>1099</v>
      </c>
      <c r="I66" s="2" t="s">
        <v>55</v>
      </c>
      <c r="J66" s="16" t="s">
        <v>1043</v>
      </c>
      <c r="K66" s="33">
        <v>4</v>
      </c>
      <c r="L66" s="16">
        <v>180</v>
      </c>
      <c r="M66" s="19">
        <v>5889.9508999999998</v>
      </c>
      <c r="O66" s="100"/>
      <c r="P66" s="100"/>
      <c r="Q66" s="100">
        <v>266</v>
      </c>
      <c r="R66" s="100">
        <v>268.32499999999999</v>
      </c>
      <c r="S66" s="1347" t="n">
        <v>139.92593</v>
      </c>
      <c r="T66" s="1347" t="n">
        <v>9.97743</v>
      </c>
      <c r="U66" s="1344" t="n">
        <v>263.9222</v>
      </c>
      <c r="V66" s="1344" t="n">
        <v>28.3351</v>
      </c>
      <c r="W66" s="1346" t="n">
        <v>13.5206517351</v>
      </c>
      <c r="X66" s="1344" t="n">
        <v>2.098</v>
      </c>
      <c r="Y66" s="1344" t="n">
        <v>0.332</v>
      </c>
      <c r="Z66" s="1344" t="n">
        <v>3.56</v>
      </c>
      <c r="AA66" s="1344" t="n">
        <v>99.485</v>
      </c>
      <c r="AB66" s="1343" t="n">
        <v>1786.032</v>
      </c>
      <c r="AC66" s="1344" t="n">
        <v>357.60578</v>
      </c>
      <c r="AD66" s="1344" t="n">
        <v>6.85466</v>
      </c>
      <c r="AE66" s="1344" t="n">
        <v>3.83681</v>
      </c>
      <c r="AF66" s="1344" t="n">
        <v>1.45935</v>
      </c>
      <c r="AG66" s="1342" t="n">
        <v>1.481351624E8</v>
      </c>
      <c r="AH66" s="1345" t="n">
        <v>0.4090176</v>
      </c>
      <c r="AI66" s="1342" t="n">
        <v>401297.97568</v>
      </c>
      <c r="AJ66" s="1345" t="n">
        <v>0.3184781</v>
      </c>
      <c r="AK66" s="1344" t="n">
        <v>171.7539</v>
      </c>
      <c r="AL66" s="1342" t="s">
        <v>264</v>
      </c>
      <c r="AM66" s="1344" t="n">
        <v>8.2237</v>
      </c>
    </row>
    <row r="67" spans="1:39">
      <c r="A67" s="35" t="s">
        <v>1104</v>
      </c>
      <c r="B67" s="182" t="s">
        <v>1260</v>
      </c>
      <c r="C67" s="38">
        <v>0.4770833333333333</v>
      </c>
      <c r="E67" s="8">
        <v>30</v>
      </c>
      <c r="F67" s="19" t="s">
        <v>1291</v>
      </c>
      <c r="G67" s="1">
        <v>1190</v>
      </c>
      <c r="H67" s="1">
        <v>1099</v>
      </c>
      <c r="I67" s="2" t="s">
        <v>923</v>
      </c>
      <c r="J67" s="16" t="s">
        <v>1043</v>
      </c>
      <c r="K67" s="33">
        <v>4</v>
      </c>
      <c r="L67" s="16">
        <v>180</v>
      </c>
      <c r="M67" s="19">
        <v>5889.9508999999998</v>
      </c>
      <c r="O67" s="100"/>
      <c r="P67" s="100"/>
      <c r="Q67" s="100">
        <v>266</v>
      </c>
      <c r="R67" s="100">
        <v>268.32499999999999</v>
      </c>
      <c r="S67" s="1347" t="n">
        <v>139.9723</v>
      </c>
      <c r="T67" s="1347" t="n">
        <v>9.95744</v>
      </c>
      <c r="U67" s="1344" t="n">
        <v>264.8811</v>
      </c>
      <c r="V67" s="1344" t="n">
        <v>26.8822</v>
      </c>
      <c r="W67" s="1346" t="n">
        <v>13.637637818</v>
      </c>
      <c r="X67" s="1344" t="n">
        <v>2.201</v>
      </c>
      <c r="Y67" s="1344" t="n">
        <v>0.348</v>
      </c>
      <c r="Z67" s="1344" t="n">
        <v>3.56</v>
      </c>
      <c r="AA67" s="1344" t="n">
        <v>99.489</v>
      </c>
      <c r="AB67" s="1343" t="n">
        <v>1785.433</v>
      </c>
      <c r="AC67" s="1344" t="n">
        <v>357.59172</v>
      </c>
      <c r="AD67" s="1344" t="n">
        <v>6.85932</v>
      </c>
      <c r="AE67" s="1344" t="n">
        <v>3.77781</v>
      </c>
      <c r="AF67" s="1344" t="n">
        <v>1.45929</v>
      </c>
      <c r="AG67" s="1342" t="n">
        <v>1.48135334E8</v>
      </c>
      <c r="AH67" s="1345" t="n">
        <v>0.4082074</v>
      </c>
      <c r="AI67" s="1342" t="n">
        <v>401432.80066</v>
      </c>
      <c r="AJ67" s="1345" t="n">
        <v>0.3234891</v>
      </c>
      <c r="AK67" s="1344" t="n">
        <v>171.7846</v>
      </c>
      <c r="AL67" s="1342" t="s">
        <v>264</v>
      </c>
      <c r="AM67" s="1344" t="n">
        <v>8.1931</v>
      </c>
    </row>
    <row r="68" spans="1:39">
      <c r="A68" s="35" t="s">
        <v>1125</v>
      </c>
      <c r="B68" s="182" t="s">
        <v>895</v>
      </c>
      <c r="C68" s="38">
        <v>0.47847222222222219</v>
      </c>
      <c r="E68" s="8">
        <v>600</v>
      </c>
      <c r="F68" s="19" t="s">
        <v>1291</v>
      </c>
      <c r="G68" s="1">
        <v>1190</v>
      </c>
      <c r="H68" s="1">
        <v>1099</v>
      </c>
      <c r="I68" s="2" t="s">
        <v>1124</v>
      </c>
      <c r="J68" s="16" t="s">
        <v>1043</v>
      </c>
      <c r="K68" s="33">
        <v>4</v>
      </c>
      <c r="L68" s="16">
        <v>180</v>
      </c>
      <c r="M68" s="19">
        <v>5889.9508999999998</v>
      </c>
      <c r="O68" s="100"/>
      <c r="P68" s="100"/>
      <c r="Q68" s="100">
        <v>266</v>
      </c>
      <c r="R68" s="100">
        <v>268.32499999999999</v>
      </c>
    </row>
    <row r="69" spans="1:39">
      <c r="A69" s="35" t="s">
        <v>1095</v>
      </c>
      <c r="B69" s="182" t="s">
        <v>1155</v>
      </c>
      <c r="C69" s="38">
        <v>0.48749999999999999</v>
      </c>
      <c r="D69" s="32">
        <v>0</v>
      </c>
      <c r="E69" s="8">
        <v>30</v>
      </c>
      <c r="F69" s="19" t="s">
        <v>1291</v>
      </c>
      <c r="G69" s="1">
        <v>1190</v>
      </c>
      <c r="H69" s="1">
        <v>994</v>
      </c>
      <c r="I69" s="57" t="s">
        <v>814</v>
      </c>
      <c r="J69" s="33" t="s">
        <v>1010</v>
      </c>
      <c r="K69" s="33">
        <v>4</v>
      </c>
      <c r="L69" s="16">
        <v>180</v>
      </c>
      <c r="M69" s="19">
        <v>5891.451</v>
      </c>
      <c r="N69" s="25" t="s">
        <v>368</v>
      </c>
      <c r="O69" s="100">
        <v>266</v>
      </c>
      <c r="P69" s="100">
        <v>268.3</v>
      </c>
      <c r="Q69" s="100">
        <v>266</v>
      </c>
      <c r="R69" s="100">
        <v>268.32499999999999</v>
      </c>
    </row>
    <row r="70" spans="1:39">
      <c r="A70" s="35" t="s">
        <v>1095</v>
      </c>
      <c r="B70" s="182" t="s">
        <v>1263</v>
      </c>
      <c r="C70" s="38">
        <v>0.48958333333333331</v>
      </c>
      <c r="D70" s="32">
        <v>0</v>
      </c>
      <c r="E70" s="8">
        <v>30</v>
      </c>
      <c r="F70" s="19" t="s">
        <v>1291</v>
      </c>
      <c r="G70" s="1">
        <v>1070</v>
      </c>
      <c r="H70" s="1">
        <v>874</v>
      </c>
      <c r="I70" s="2" t="s">
        <v>992</v>
      </c>
      <c r="J70" s="33" t="s">
        <v>1010</v>
      </c>
      <c r="K70" s="33">
        <v>4</v>
      </c>
      <c r="L70" s="16">
        <v>180</v>
      </c>
      <c r="M70" s="19">
        <v>5891.451</v>
      </c>
      <c r="O70" s="105">
        <v>266</v>
      </c>
      <c r="P70" s="105">
        <v>268.39999999999998</v>
      </c>
      <c r="Q70" s="100">
        <v>266</v>
      </c>
      <c r="R70" s="100">
        <v>268.32499999999999</v>
      </c>
    </row>
    <row r="71" spans="1:39">
      <c r="A71" s="35" t="s">
        <v>1243</v>
      </c>
      <c r="B71" s="182" t="s">
        <v>897</v>
      </c>
      <c r="C71" s="38">
        <v>0.51041666666666663</v>
      </c>
      <c r="D71" s="32">
        <v>0</v>
      </c>
      <c r="E71" s="8">
        <v>10</v>
      </c>
      <c r="F71" s="19" t="s">
        <v>1291</v>
      </c>
      <c r="G71" s="1">
        <v>1190</v>
      </c>
      <c r="H71" s="1">
        <v>1099</v>
      </c>
      <c r="I71" s="57" t="s">
        <v>814</v>
      </c>
      <c r="J71" s="33" t="s">
        <v>1010</v>
      </c>
      <c r="K71" s="33">
        <v>4</v>
      </c>
      <c r="L71" s="16">
        <v>180</v>
      </c>
      <c r="M71" s="19">
        <v>5889.9508999999998</v>
      </c>
      <c r="O71" s="105">
        <v>266</v>
      </c>
      <c r="P71" s="105">
        <v>268.39999999999998</v>
      </c>
      <c r="Q71" s="100">
        <v>266</v>
      </c>
      <c r="R71" s="100">
        <v>268.32499999999999</v>
      </c>
    </row>
    <row r="72" spans="1:39" ht="24">
      <c r="B72"/>
      <c r="N72" s="25" t="s">
        <v>367</v>
      </c>
    </row>
    <row r="74" spans="1:39">
      <c r="B74" s="183" t="s">
        <v>1012</v>
      </c>
      <c r="C74" s="147" t="s">
        <v>1013</v>
      </c>
      <c r="D74" s="84">
        <v>5888.5839999999998</v>
      </c>
      <c r="E74" s="149"/>
      <c r="F74" s="84" t="s">
        <v>1014</v>
      </c>
      <c r="G74" s="84" t="s">
        <v>1015</v>
      </c>
      <c r="H74" s="84" t="s">
        <v>1016</v>
      </c>
      <c r="I74" s="22" t="s">
        <v>1018</v>
      </c>
      <c r="J74" s="84" t="s">
        <v>1019</v>
      </c>
      <c r="K74" s="84" t="s">
        <v>1020</v>
      </c>
      <c r="L74" s="167"/>
    </row>
    <row r="75" spans="1:39">
      <c r="B75"/>
      <c r="C75" s="147" t="s">
        <v>1017</v>
      </c>
      <c r="D75" s="84">
        <v>5889.9508999999998</v>
      </c>
      <c r="E75" s="149"/>
      <c r="F75" s="84" t="s">
        <v>874</v>
      </c>
      <c r="G75" s="84" t="s">
        <v>875</v>
      </c>
      <c r="H75" s="84" t="s">
        <v>876</v>
      </c>
      <c r="I75" s="22" t="s">
        <v>1203</v>
      </c>
      <c r="J75" s="84" t="s">
        <v>1204</v>
      </c>
      <c r="K75" s="84" t="s">
        <v>700</v>
      </c>
      <c r="L75" s="167"/>
    </row>
    <row r="76" spans="1:39">
      <c r="B76"/>
      <c r="C76" s="147" t="s">
        <v>701</v>
      </c>
      <c r="D76" s="84">
        <v>5891.451</v>
      </c>
      <c r="E76" s="149"/>
      <c r="F76" s="84" t="s">
        <v>702</v>
      </c>
      <c r="G76" s="84" t="s">
        <v>703</v>
      </c>
      <c r="H76" s="84" t="s">
        <v>704</v>
      </c>
      <c r="I76" s="22" t="s">
        <v>384</v>
      </c>
      <c r="J76" s="84" t="s">
        <v>695</v>
      </c>
      <c r="K76" s="84" t="s">
        <v>478</v>
      </c>
      <c r="L76" s="167"/>
    </row>
    <row r="77" spans="1:39">
      <c r="B77"/>
      <c r="C77" s="147" t="s">
        <v>696</v>
      </c>
      <c r="D77" s="155">
        <v>7647.38</v>
      </c>
      <c r="E77" s="149"/>
      <c r="F77" s="84" t="s">
        <v>1188</v>
      </c>
      <c r="G77" s="84" t="s">
        <v>1201</v>
      </c>
      <c r="H77" s="84" t="s">
        <v>1202</v>
      </c>
      <c r="I77" s="22" t="s">
        <v>697</v>
      </c>
      <c r="J77" s="84" t="s">
        <v>698</v>
      </c>
      <c r="K77" s="84" t="s">
        <v>699</v>
      </c>
      <c r="L77" s="167"/>
    </row>
    <row r="78" spans="1:39">
      <c r="B78"/>
      <c r="C78" s="147" t="s">
        <v>538</v>
      </c>
      <c r="D78" s="84">
        <v>7698.9647000000004</v>
      </c>
      <c r="E78" s="149"/>
      <c r="F78" s="84" t="s">
        <v>539</v>
      </c>
      <c r="G78" s="84" t="s">
        <v>540</v>
      </c>
      <c r="H78" s="84" t="s">
        <v>541</v>
      </c>
      <c r="I78" s="22" t="s">
        <v>542</v>
      </c>
      <c r="J78" s="84" t="s">
        <v>543</v>
      </c>
      <c r="K78" s="84" t="s">
        <v>544</v>
      </c>
      <c r="L78" s="167"/>
    </row>
    <row r="79" spans="1:39">
      <c r="B79"/>
      <c r="C79" s="147"/>
      <c r="D79" s="84"/>
      <c r="E79" s="149"/>
      <c r="F79" s="84"/>
      <c r="G79" s="167"/>
      <c r="H79" s="167"/>
      <c r="I79"/>
      <c r="J79" s="167"/>
      <c r="K79" s="167"/>
      <c r="L79" s="167"/>
    </row>
    <row r="80" spans="1:39">
      <c r="B80"/>
      <c r="C80" s="147" t="s">
        <v>1211</v>
      </c>
      <c r="D80" s="631" t="s">
        <v>1206</v>
      </c>
      <c r="E80" s="631"/>
      <c r="F80" s="84" t="s">
        <v>545</v>
      </c>
      <c r="G80" s="167"/>
      <c r="H80" s="167"/>
      <c r="I80" s="162" t="s">
        <v>1195</v>
      </c>
      <c r="J80" s="623" t="s">
        <v>1196</v>
      </c>
      <c r="K80" s="623"/>
      <c r="L80" s="148" t="s">
        <v>1197</v>
      </c>
    </row>
    <row r="81" spans="2:12">
      <c r="B81"/>
      <c r="C81" s="147" t="s">
        <v>1212</v>
      </c>
      <c r="D81" s="631" t="s">
        <v>1207</v>
      </c>
      <c r="E81" s="631"/>
      <c r="F81" s="19"/>
      <c r="G81" s="167"/>
      <c r="H81" s="167"/>
      <c r="I81"/>
      <c r="J81" s="623" t="s">
        <v>479</v>
      </c>
      <c r="K81" s="623"/>
      <c r="L81" s="148" t="s">
        <v>1199</v>
      </c>
    </row>
    <row r="82" spans="2:12">
      <c r="B82"/>
      <c r="C82" s="147" t="s">
        <v>1213</v>
      </c>
      <c r="D82" s="631" t="s">
        <v>1208</v>
      </c>
      <c r="E82" s="631"/>
      <c r="F82" s="19"/>
      <c r="G82" s="167"/>
      <c r="H82" s="167"/>
      <c r="I82"/>
      <c r="J82" s="167"/>
      <c r="K82" s="167"/>
      <c r="L82" s="167"/>
    </row>
    <row r="83" spans="2:12">
      <c r="B83"/>
      <c r="C83" s="147" t="s">
        <v>1214</v>
      </c>
      <c r="D83" s="631" t="s">
        <v>1194</v>
      </c>
      <c r="E83" s="631"/>
      <c r="F83" s="19"/>
      <c r="G83" s="167"/>
      <c r="H83" s="167"/>
      <c r="I83" s="167"/>
      <c r="J83" s="167"/>
      <c r="K83" s="167"/>
      <c r="L83" s="167"/>
    </row>
    <row r="84" spans="2:12">
      <c r="B84"/>
      <c r="C84" s="85"/>
      <c r="D84" s="167"/>
      <c r="E84" s="15"/>
      <c r="F84" s="19"/>
      <c r="G84" s="167"/>
      <c r="H84" s="167"/>
      <c r="I84" s="167"/>
      <c r="J84" s="167"/>
      <c r="K84" s="167"/>
      <c r="L84" s="167"/>
    </row>
    <row r="85" spans="2:12">
      <c r="B85"/>
      <c r="C85" s="28" t="s">
        <v>859</v>
      </c>
      <c r="D85" s="165">
        <v>1</v>
      </c>
      <c r="E85" s="632" t="s">
        <v>1286</v>
      </c>
      <c r="F85" s="632"/>
      <c r="G85" s="632"/>
      <c r="H85" s="167"/>
      <c r="I85" s="167"/>
      <c r="J85" s="167"/>
      <c r="K85" s="167"/>
      <c r="L85" s="167"/>
    </row>
    <row r="86" spans="2:12">
      <c r="B86"/>
      <c r="C86" s="19"/>
      <c r="D86" s="28"/>
      <c r="E86" s="633" t="s">
        <v>925</v>
      </c>
      <c r="F86" s="634"/>
      <c r="G86" s="634"/>
      <c r="H86" s="167"/>
      <c r="I86" s="167"/>
      <c r="J86" s="167"/>
      <c r="K86" s="167"/>
      <c r="L86" s="167"/>
    </row>
    <row r="87" spans="2:12">
      <c r="B87"/>
      <c r="C87" s="85"/>
      <c r="D87" s="28">
        <v>2</v>
      </c>
      <c r="E87" s="632" t="s">
        <v>926</v>
      </c>
      <c r="F87" s="632"/>
      <c r="G87" s="632"/>
      <c r="H87" s="167"/>
      <c r="I87" s="167"/>
      <c r="J87" s="167"/>
      <c r="K87" s="167"/>
      <c r="L87" s="167"/>
    </row>
    <row r="88" spans="2:12">
      <c r="B88"/>
      <c r="C88" s="85"/>
      <c r="D88" s="28"/>
      <c r="E88" s="633" t="s">
        <v>927</v>
      </c>
      <c r="F88" s="634"/>
      <c r="G88" s="634"/>
      <c r="H88" s="167"/>
      <c r="I88" s="167"/>
      <c r="J88" s="167"/>
      <c r="K88" s="167"/>
      <c r="L88" s="167"/>
    </row>
    <row r="89" spans="2:12">
      <c r="B89"/>
      <c r="C89" s="167"/>
      <c r="D89" s="165">
        <v>3</v>
      </c>
      <c r="E89" s="623" t="s">
        <v>928</v>
      </c>
      <c r="F89" s="623"/>
      <c r="G89" s="623"/>
      <c r="H89" s="167"/>
      <c r="I89" s="167"/>
      <c r="J89" s="167"/>
      <c r="K89" s="167"/>
      <c r="L89" s="167"/>
    </row>
    <row r="90" spans="2:12">
      <c r="B90"/>
      <c r="C90" s="167"/>
      <c r="D90" s="165"/>
      <c r="E90" s="629" t="s">
        <v>929</v>
      </c>
      <c r="F90" s="629"/>
      <c r="G90" s="629"/>
      <c r="H90" s="167"/>
      <c r="I90" s="167"/>
      <c r="J90" s="167"/>
      <c r="K90" s="167"/>
      <c r="L90" s="167"/>
    </row>
    <row r="91" spans="2:12">
      <c r="B91"/>
      <c r="C91" s="167"/>
      <c r="D91" s="165">
        <v>4</v>
      </c>
      <c r="E91" s="623" t="s">
        <v>1289</v>
      </c>
      <c r="F91" s="623"/>
      <c r="G91" s="623"/>
      <c r="H91" s="167"/>
      <c r="I91" s="167"/>
      <c r="J91" s="167"/>
      <c r="K91" s="167"/>
      <c r="L91" s="167"/>
    </row>
    <row r="92" spans="2:12">
      <c r="B92"/>
      <c r="C92" s="167"/>
      <c r="D92" s="167"/>
      <c r="E92" s="629" t="s">
        <v>1290</v>
      </c>
      <c r="F92" s="629"/>
      <c r="G92" s="629"/>
      <c r="H92" s="167"/>
      <c r="I92" s="167"/>
      <c r="J92" s="167"/>
      <c r="K92" s="167"/>
      <c r="L92" s="167"/>
    </row>
    <row r="101" spans="1:9">
      <c r="A101" s="5" t="s">
        <v>1012</v>
      </c>
      <c r="B101" s="187" t="s">
        <v>1013</v>
      </c>
      <c r="C101" s="21">
        <v>5888.5839999999998</v>
      </c>
      <c r="D101" s="22"/>
      <c r="E101" s="22"/>
      <c r="F101" s="22" t="s">
        <v>1014</v>
      </c>
      <c r="G101" s="22" t="s">
        <v>1015</v>
      </c>
      <c r="H101" s="22" t="s">
        <v>1016</v>
      </c>
    </row>
    <row r="102" spans="1:9">
      <c r="B102" s="187" t="s">
        <v>1017</v>
      </c>
      <c r="C102" s="21">
        <v>5889.95</v>
      </c>
      <c r="D102" s="22"/>
      <c r="E102" s="22"/>
      <c r="F102" s="22" t="s">
        <v>1018</v>
      </c>
      <c r="G102" s="22" t="s">
        <v>1019</v>
      </c>
      <c r="H102" s="22" t="s">
        <v>1020</v>
      </c>
    </row>
    <row r="103" spans="1:9">
      <c r="B103" s="187" t="s">
        <v>1187</v>
      </c>
      <c r="C103" s="21">
        <v>5891.451</v>
      </c>
      <c r="D103" s="22"/>
      <c r="E103" s="22"/>
      <c r="F103" s="22" t="s">
        <v>1188</v>
      </c>
      <c r="G103" s="22" t="s">
        <v>1201</v>
      </c>
      <c r="H103" s="22" t="s">
        <v>1202</v>
      </c>
    </row>
    <row r="104" spans="1:9">
      <c r="B104" s="187"/>
      <c r="C104" s="22"/>
      <c r="D104" s="22"/>
      <c r="E104" s="22"/>
      <c r="F104" s="22" t="s">
        <v>1203</v>
      </c>
      <c r="G104" s="22" t="s">
        <v>1204</v>
      </c>
      <c r="H104" s="22" t="s">
        <v>1205</v>
      </c>
    </row>
    <row r="105" spans="1:9">
      <c r="B105" s="187" t="s">
        <v>1211</v>
      </c>
      <c r="C105" s="619" t="s">
        <v>1206</v>
      </c>
      <c r="D105" s="619"/>
      <c r="I105" s="40" t="s">
        <v>952</v>
      </c>
    </row>
    <row r="106" spans="1:9">
      <c r="B106" s="187" t="s">
        <v>1212</v>
      </c>
      <c r="C106" s="619" t="s">
        <v>1207</v>
      </c>
      <c r="D106" s="619"/>
    </row>
    <row r="107" spans="1:9">
      <c r="B107" s="187" t="s">
        <v>1213</v>
      </c>
      <c r="C107" s="619" t="s">
        <v>1208</v>
      </c>
      <c r="D107" s="619"/>
    </row>
    <row r="108" spans="1:9">
      <c r="B108" s="187" t="s">
        <v>1214</v>
      </c>
      <c r="C108" s="619" t="s">
        <v>1194</v>
      </c>
      <c r="D108" s="619"/>
    </row>
    <row r="110" spans="1:9">
      <c r="B110" s="183" t="s">
        <v>1195</v>
      </c>
      <c r="C110" s="6" t="s">
        <v>1196</v>
      </c>
      <c r="D110" s="6" t="s">
        <v>1197</v>
      </c>
    </row>
    <row r="111" spans="1:9">
      <c r="B111" s="183"/>
      <c r="C111" s="6" t="s">
        <v>1198</v>
      </c>
      <c r="D111" s="6" t="s">
        <v>1199</v>
      </c>
    </row>
    <row r="113" spans="2:6">
      <c r="B113" s="183" t="s">
        <v>859</v>
      </c>
      <c r="C113" s="620" t="s">
        <v>1286</v>
      </c>
      <c r="D113" s="620"/>
      <c r="E113" s="620"/>
      <c r="F113" s="1" t="s">
        <v>1287</v>
      </c>
    </row>
    <row r="114" spans="2:6">
      <c r="B114" s="24"/>
      <c r="C114" s="635" t="s">
        <v>1200</v>
      </c>
      <c r="D114" s="635"/>
      <c r="E114" s="635"/>
    </row>
  </sheetData>
  <mergeCells count="38">
    <mergeCell ref="E89:G89"/>
    <mergeCell ref="AC12:AD12"/>
    <mergeCell ref="AE12:AF12"/>
    <mergeCell ref="J81:K81"/>
    <mergeCell ref="D82:E82"/>
    <mergeCell ref="D83:E83"/>
    <mergeCell ref="Q12:R12"/>
    <mergeCell ref="J80:K80"/>
    <mergeCell ref="E85:G85"/>
    <mergeCell ref="E86:G86"/>
    <mergeCell ref="E87:G87"/>
    <mergeCell ref="E88:G88"/>
    <mergeCell ref="K3:N3"/>
    <mergeCell ref="K4:P4"/>
    <mergeCell ref="K5:P5"/>
    <mergeCell ref="F7:I7"/>
    <mergeCell ref="O12:P12"/>
    <mergeCell ref="A1:H1"/>
    <mergeCell ref="A3:E3"/>
    <mergeCell ref="F3:I3"/>
    <mergeCell ref="F4:I4"/>
    <mergeCell ref="F6:I6"/>
    <mergeCell ref="C114:E114"/>
    <mergeCell ref="A5:E5"/>
    <mergeCell ref="F5:I5"/>
    <mergeCell ref="C105:D105"/>
    <mergeCell ref="C106:D106"/>
    <mergeCell ref="C107:D107"/>
    <mergeCell ref="C108:D108"/>
    <mergeCell ref="C113:E113"/>
    <mergeCell ref="G12:H12"/>
    <mergeCell ref="D80:E80"/>
    <mergeCell ref="D81:E81"/>
    <mergeCell ref="E92:G92"/>
    <mergeCell ref="F8:I8"/>
    <mergeCell ref="E90:G90"/>
    <mergeCell ref="E91:G91"/>
    <mergeCell ref="F9:I9"/>
  </mergeCells>
  <phoneticPr fontId="0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7"/>
  <sheetViews>
    <sheetView workbookViewId="0">
      <selection activeCell="I15" sqref="I15:I17"/>
    </sheetView>
  </sheetViews>
  <sheetFormatPr baseColWidth="10" defaultColWidth="8.83203125" defaultRowHeight="12"/>
  <cols>
    <col min="1" max="1" customWidth="true" style="97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6" customWidth="true" style="116" width="9.6640625" collapsed="true"/>
    <col min="17" max="18" customWidth="true" style="117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188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7"/>
      <c r="P3" s="167"/>
    </row>
    <row r="4" spans="1:39">
      <c r="A4" s="183" t="s">
        <v>271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1244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28" t="s">
        <v>1211</v>
      </c>
      <c r="B6" s="7" t="s">
        <v>1212</v>
      </c>
      <c r="C6" s="6" t="s">
        <v>1213</v>
      </c>
      <c r="D6" s="43" t="s">
        <v>1214</v>
      </c>
      <c r="E6" s="6"/>
      <c r="F6" s="624" t="s">
        <v>187</v>
      </c>
      <c r="G6" s="624"/>
      <c r="H6" s="624"/>
      <c r="I6" s="624"/>
      <c r="J6" s="26"/>
      <c r="N6" s="25"/>
    </row>
    <row r="7" spans="1:39">
      <c r="A7" s="28" t="s">
        <v>1165</v>
      </c>
      <c r="B7" s="7" t="s">
        <v>1179</v>
      </c>
      <c r="C7" s="6" t="s">
        <v>1180</v>
      </c>
      <c r="D7" s="43" t="s">
        <v>1181</v>
      </c>
      <c r="E7" s="6"/>
      <c r="F7" s="624" t="s">
        <v>270</v>
      </c>
      <c r="G7" s="624"/>
      <c r="H7" s="624"/>
      <c r="I7" s="624"/>
      <c r="J7" s="26"/>
      <c r="N7" s="25"/>
    </row>
    <row r="8" spans="1:39" ht="12.75" customHeight="1">
      <c r="A8" s="28" t="s">
        <v>1183</v>
      </c>
      <c r="B8" s="3" t="s">
        <v>1184</v>
      </c>
      <c r="C8" s="6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7"/>
      <c r="L8" s="7"/>
      <c r="N8" s="25"/>
    </row>
    <row r="9" spans="1:39" ht="12.75" customHeight="1">
      <c r="A9"/>
      <c r="B9"/>
      <c r="E9" s="8"/>
      <c r="F9" s="621" t="s">
        <v>1086</v>
      </c>
      <c r="G9" s="621"/>
      <c r="H9" s="621"/>
      <c r="I9" s="621"/>
      <c r="J9" s="7"/>
      <c r="K9" s="7"/>
      <c r="L9" s="7"/>
      <c r="N9" s="25"/>
    </row>
    <row r="10" spans="1:39">
      <c r="A10" s="183"/>
      <c r="B10" s="3"/>
      <c r="C10" s="170"/>
      <c r="D10" s="43"/>
      <c r="E10" s="8"/>
      <c r="F10" s="163"/>
      <c r="G10" s="163"/>
      <c r="H10" s="163"/>
      <c r="I10" s="44"/>
      <c r="J10" s="7"/>
      <c r="K10" s="7"/>
      <c r="L10" s="7"/>
      <c r="N10" s="25"/>
    </row>
    <row r="11" spans="1:39">
      <c r="A11" s="18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s="35" customFormat="1" ht="48">
      <c r="A14" s="91" t="s">
        <v>990</v>
      </c>
      <c r="B14" s="60" t="s">
        <v>1092</v>
      </c>
      <c r="C14" s="32">
        <v>0.12013888888888889</v>
      </c>
      <c r="D14" s="15">
        <v>0</v>
      </c>
      <c r="E14" s="169">
        <v>10</v>
      </c>
      <c r="F14" s="19" t="s">
        <v>1291</v>
      </c>
      <c r="G14" s="169">
        <v>1190</v>
      </c>
      <c r="H14" s="169">
        <v>1098</v>
      </c>
      <c r="I14" s="98" t="s">
        <v>1091</v>
      </c>
      <c r="J14" s="168" t="s">
        <v>1010</v>
      </c>
      <c r="K14" s="169">
        <v>4</v>
      </c>
      <c r="L14" s="169">
        <v>180</v>
      </c>
      <c r="M14" s="19">
        <v>5889.9508999999998</v>
      </c>
      <c r="N14" s="60" t="s">
        <v>1078</v>
      </c>
      <c r="O14" s="104">
        <v>266</v>
      </c>
      <c r="P14" s="104">
        <v>267.89999999999998</v>
      </c>
      <c r="Q14" s="100">
        <f>AVERAGE(O14:O16)</f>
        <v>265.96666666666664</v>
      </c>
      <c r="R14" s="100">
        <f>AVERAGE(P14:P16)</f>
        <v>268.16666666666669</v>
      </c>
    </row>
    <row r="15" spans="1:39">
      <c r="A15" s="95" t="s">
        <v>1095</v>
      </c>
      <c r="B15" s="25" t="s">
        <v>991</v>
      </c>
      <c r="C15" s="15">
        <v>0.14652777777777778</v>
      </c>
      <c r="D15" s="15">
        <v>0</v>
      </c>
      <c r="E15" s="19">
        <v>30</v>
      </c>
      <c r="F15" s="19" t="s">
        <v>1291</v>
      </c>
      <c r="G15" s="16">
        <v>1190</v>
      </c>
      <c r="H15" s="16">
        <v>993</v>
      </c>
      <c r="I15" s="35" t="s">
        <v>306</v>
      </c>
      <c r="J15" s="58" t="s">
        <v>1010</v>
      </c>
      <c r="K15" s="47">
        <v>4</v>
      </c>
      <c r="L15" s="47">
        <v>180</v>
      </c>
      <c r="M15" s="19">
        <v>5891.451</v>
      </c>
      <c r="N15" s="25"/>
      <c r="O15" s="100">
        <v>266</v>
      </c>
      <c r="P15" s="100">
        <v>268.3</v>
      </c>
      <c r="Q15" s="100">
        <v>265.9667</v>
      </c>
      <c r="R15" s="100">
        <v>268.16669999999999</v>
      </c>
    </row>
    <row r="16" spans="1:39">
      <c r="A16" s="91" t="s">
        <v>1095</v>
      </c>
      <c r="B16" s="25" t="s">
        <v>1096</v>
      </c>
      <c r="C16" s="15">
        <v>0.14930555555555555</v>
      </c>
      <c r="D16" s="15">
        <v>0</v>
      </c>
      <c r="E16" s="19">
        <v>30</v>
      </c>
      <c r="F16" s="19" t="s">
        <v>1291</v>
      </c>
      <c r="G16" s="16">
        <v>1070</v>
      </c>
      <c r="H16" s="16">
        <v>873</v>
      </c>
      <c r="I16" s="35" t="s">
        <v>412</v>
      </c>
      <c r="J16" s="58" t="s">
        <v>1010</v>
      </c>
      <c r="K16" s="47">
        <v>4</v>
      </c>
      <c r="L16" s="47">
        <v>180</v>
      </c>
      <c r="M16" s="19">
        <v>5891.451</v>
      </c>
      <c r="N16" s="25"/>
      <c r="O16" s="100">
        <v>265.89999999999998</v>
      </c>
      <c r="P16" s="100">
        <v>268.3</v>
      </c>
      <c r="Q16" s="100">
        <v>265.9667</v>
      </c>
      <c r="R16" s="100">
        <v>268.16669999999999</v>
      </c>
    </row>
    <row r="17" spans="1:39">
      <c r="A17" s="91" t="s">
        <v>1095</v>
      </c>
      <c r="B17" s="25" t="s">
        <v>1097</v>
      </c>
      <c r="C17" s="15">
        <v>0.15972222222222224</v>
      </c>
      <c r="D17" s="15">
        <v>0</v>
      </c>
      <c r="E17" s="19">
        <v>30</v>
      </c>
      <c r="F17" s="16" t="s">
        <v>1292</v>
      </c>
      <c r="G17" s="16">
        <v>880</v>
      </c>
      <c r="H17" s="16">
        <v>862</v>
      </c>
      <c r="I17" s="35" t="s">
        <v>306</v>
      </c>
      <c r="J17" s="58" t="s">
        <v>1010</v>
      </c>
      <c r="K17" s="47">
        <v>4</v>
      </c>
      <c r="L17" s="47">
        <v>180</v>
      </c>
      <c r="M17" s="80">
        <v>7647.38</v>
      </c>
      <c r="N17" s="25" t="s">
        <v>898</v>
      </c>
      <c r="O17" s="100">
        <v>264.60000000000002</v>
      </c>
      <c r="P17" s="100">
        <v>264</v>
      </c>
      <c r="Q17" s="117">
        <f>AVERAGE(O17:O18)</f>
        <v>264.60000000000002</v>
      </c>
      <c r="R17" s="117">
        <v>264</v>
      </c>
    </row>
    <row r="18" spans="1:39">
      <c r="A18" s="91" t="s">
        <v>1095</v>
      </c>
      <c r="B18" s="25" t="s">
        <v>1098</v>
      </c>
      <c r="C18" s="15">
        <v>0.16458333333333333</v>
      </c>
      <c r="D18" s="15">
        <v>0</v>
      </c>
      <c r="E18" s="19">
        <v>30</v>
      </c>
      <c r="F18" s="16" t="s">
        <v>1292</v>
      </c>
      <c r="G18" s="16">
        <v>880</v>
      </c>
      <c r="H18" s="16">
        <v>862</v>
      </c>
      <c r="I18" s="35" t="s">
        <v>306</v>
      </c>
      <c r="J18" s="58" t="s">
        <v>1010</v>
      </c>
      <c r="K18" s="47">
        <v>4</v>
      </c>
      <c r="L18" s="16">
        <v>120</v>
      </c>
      <c r="M18" s="80">
        <v>7647.38</v>
      </c>
      <c r="N18" s="25"/>
      <c r="O18" s="100">
        <v>264.60000000000002</v>
      </c>
      <c r="P18" s="100">
        <v>264</v>
      </c>
      <c r="Q18" s="100">
        <v>264.60000000000002</v>
      </c>
      <c r="R18" s="100">
        <v>264</v>
      </c>
    </row>
    <row r="19" spans="1:39">
      <c r="A19" s="52" t="s">
        <v>1104</v>
      </c>
      <c r="B19" s="25" t="s">
        <v>996</v>
      </c>
      <c r="C19" s="15">
        <v>0.16805555555555554</v>
      </c>
      <c r="D19" s="15"/>
      <c r="E19" s="19">
        <v>30</v>
      </c>
      <c r="F19" s="16" t="s">
        <v>1293</v>
      </c>
      <c r="G19" s="16">
        <v>870</v>
      </c>
      <c r="H19" s="16">
        <v>778</v>
      </c>
      <c r="I19" s="52" t="s">
        <v>923</v>
      </c>
      <c r="J19" s="16" t="s">
        <v>1043</v>
      </c>
      <c r="K19" s="47">
        <v>4</v>
      </c>
      <c r="L19" s="16">
        <v>120</v>
      </c>
      <c r="M19" s="19">
        <v>7698.9647000000004</v>
      </c>
      <c r="N19" s="25"/>
      <c r="O19" s="100"/>
      <c r="P19" s="100"/>
      <c r="Q19" s="100">
        <v>264.60000000000002</v>
      </c>
      <c r="R19" s="100">
        <v>264</v>
      </c>
      <c r="S19" s="1357" t="n">
        <v>149.347</v>
      </c>
      <c r="T19" s="1357" t="n">
        <v>7.53346</v>
      </c>
      <c r="U19" s="1354" t="n">
        <v>102.8656</v>
      </c>
      <c r="V19" s="1354" t="n">
        <v>33.0023</v>
      </c>
      <c r="W19" s="1356" t="n">
        <v>6.2663737449</v>
      </c>
      <c r="X19" s="1354" t="n">
        <v>1.83</v>
      </c>
      <c r="Y19" s="1354" t="n">
        <v>0.29</v>
      </c>
      <c r="Z19" s="1354" t="n">
        <v>3.48</v>
      </c>
      <c r="AA19" s="1354" t="n">
        <v>99.785</v>
      </c>
      <c r="AB19" s="1353" t="n">
        <v>1793.487</v>
      </c>
      <c r="AC19" s="1354" t="n">
        <v>358.08814</v>
      </c>
      <c r="AD19" s="1354" t="n">
        <v>6.03823</v>
      </c>
      <c r="AE19" s="1354" t="n">
        <v>355.39097</v>
      </c>
      <c r="AF19" s="1354" t="n">
        <v>1.44955</v>
      </c>
      <c r="AG19" s="1352" t="n">
        <v>1.481562465E8</v>
      </c>
      <c r="AH19" s="1355" t="n">
        <v>0.2921258</v>
      </c>
      <c r="AI19" s="1352" t="n">
        <v>399629.93742</v>
      </c>
      <c r="AJ19" s="1355" t="n">
        <v>-0.332962</v>
      </c>
      <c r="AK19" s="1354" t="n">
        <v>174.6635</v>
      </c>
      <c r="AL19" s="1352" t="s">
        <v>265</v>
      </c>
      <c r="AM19" s="1354" t="n">
        <v>5.3222</v>
      </c>
    </row>
    <row r="20" spans="1:39">
      <c r="A20" s="52" t="s">
        <v>967</v>
      </c>
      <c r="B20" s="25" t="s">
        <v>1166</v>
      </c>
      <c r="C20" s="15">
        <v>0.17013888888888887</v>
      </c>
      <c r="D20" s="15"/>
      <c r="E20" s="19">
        <v>600</v>
      </c>
      <c r="F20" s="16" t="s">
        <v>1293</v>
      </c>
      <c r="G20" s="16">
        <v>870</v>
      </c>
      <c r="H20" s="16">
        <v>778</v>
      </c>
      <c r="I20" s="17" t="s">
        <v>1209</v>
      </c>
      <c r="J20" s="16" t="s">
        <v>1043</v>
      </c>
      <c r="K20" s="47">
        <v>4</v>
      </c>
      <c r="L20" s="16">
        <v>120</v>
      </c>
      <c r="M20" s="19">
        <v>7698.9647000000004</v>
      </c>
      <c r="N20" s="25"/>
      <c r="O20" s="100"/>
      <c r="P20" s="100"/>
      <c r="Q20" s="100">
        <v>264.60000000000002</v>
      </c>
      <c r="R20" s="100">
        <v>264</v>
      </c>
      <c r="S20" s="1357" t="n">
        <v>149.39593</v>
      </c>
      <c r="T20" s="1357" t="n">
        <v>7.51584</v>
      </c>
      <c r="U20" s="1354" t="n">
        <v>104.1788</v>
      </c>
      <c r="V20" s="1354" t="n">
        <v>34.6065</v>
      </c>
      <c r="W20" s="1356" t="n">
        <v>6.4000721232</v>
      </c>
      <c r="X20" s="1354" t="n">
        <v>1.756</v>
      </c>
      <c r="Y20" s="1354" t="n">
        <v>0.278</v>
      </c>
      <c r="Z20" s="1354" t="n">
        <v>3.49</v>
      </c>
      <c r="AA20" s="1354" t="n">
        <v>99.783</v>
      </c>
      <c r="AB20" s="1353" t="n">
        <v>1794.197</v>
      </c>
      <c r="AC20" s="1354" t="n">
        <v>358.06681</v>
      </c>
      <c r="AD20" s="1354" t="n">
        <v>6.03748</v>
      </c>
      <c r="AE20" s="1354" t="n">
        <v>355.32354</v>
      </c>
      <c r="AF20" s="1354" t="n">
        <v>1.44946</v>
      </c>
      <c r="AG20" s="1352" t="n">
        <v>1.481563865E8</v>
      </c>
      <c r="AH20" s="1355" t="n">
        <v>0.2911877</v>
      </c>
      <c r="AI20" s="1352" t="n">
        <v>399471.88997</v>
      </c>
      <c r="AJ20" s="1355" t="n">
        <v>-0.3255122</v>
      </c>
      <c r="AK20" s="1354" t="n">
        <v>174.6405</v>
      </c>
      <c r="AL20" s="1352" t="s">
        <v>265</v>
      </c>
      <c r="AM20" s="1354" t="n">
        <v>5.3451</v>
      </c>
    </row>
    <row r="21" spans="1:39">
      <c r="A21" s="52" t="s">
        <v>1040</v>
      </c>
      <c r="B21" s="25" t="s">
        <v>924</v>
      </c>
      <c r="C21" s="15">
        <v>0.18124999999999999</v>
      </c>
      <c r="D21" s="15"/>
      <c r="E21" s="19">
        <v>600</v>
      </c>
      <c r="F21" s="16" t="s">
        <v>1293</v>
      </c>
      <c r="G21" s="16">
        <v>870</v>
      </c>
      <c r="H21" s="16">
        <v>778</v>
      </c>
      <c r="I21" s="52" t="s">
        <v>1209</v>
      </c>
      <c r="J21" s="16" t="s">
        <v>1043</v>
      </c>
      <c r="K21" s="47">
        <v>4</v>
      </c>
      <c r="L21" s="16">
        <v>120</v>
      </c>
      <c r="M21" s="19">
        <v>7698.9647000000004</v>
      </c>
      <c r="N21" s="25"/>
      <c r="O21" s="100"/>
      <c r="P21" s="100"/>
      <c r="Q21" s="100">
        <v>264.60000000000002</v>
      </c>
      <c r="R21" s="100">
        <v>264</v>
      </c>
      <c r="S21" s="1357" t="n">
        <v>149.49159</v>
      </c>
      <c r="T21" s="1357" t="n">
        <v>7.48032</v>
      </c>
      <c r="U21" s="1354" t="n">
        <v>106.9404</v>
      </c>
      <c r="V21" s="1354" t="n">
        <v>37.7864</v>
      </c>
      <c r="W21" s="1356" t="n">
        <v>6.6674688796</v>
      </c>
      <c r="X21" s="1354" t="n">
        <v>1.629</v>
      </c>
      <c r="Y21" s="1354" t="n">
        <v>0.258</v>
      </c>
      <c r="Z21" s="1354" t="n">
        <v>3.49</v>
      </c>
      <c r="AA21" s="1354" t="n">
        <v>99.779</v>
      </c>
      <c r="AB21" s="1353" t="n">
        <v>1795.568</v>
      </c>
      <c r="AC21" s="1354" t="n">
        <v>358.02223</v>
      </c>
      <c r="AD21" s="1354" t="n">
        <v>6.03697</v>
      </c>
      <c r="AE21" s="1354" t="n">
        <v>355.18868</v>
      </c>
      <c r="AF21" s="1354" t="n">
        <v>1.4493</v>
      </c>
      <c r="AG21" s="1352" t="n">
        <v>1.481566651E8</v>
      </c>
      <c r="AH21" s="1355" t="n">
        <v>0.2893112</v>
      </c>
      <c r="AI21" s="1352" t="n">
        <v>399166.95361</v>
      </c>
      <c r="AJ21" s="1355" t="n">
        <v>-0.3095416</v>
      </c>
      <c r="AK21" s="1354" t="n">
        <v>174.594</v>
      </c>
      <c r="AL21" s="1352" t="s">
        <v>265</v>
      </c>
      <c r="AM21" s="1354" t="n">
        <v>5.3916</v>
      </c>
    </row>
    <row r="22" spans="1:39">
      <c r="A22" s="52" t="s">
        <v>1255</v>
      </c>
      <c r="B22" s="25" t="s">
        <v>794</v>
      </c>
      <c r="C22" s="15">
        <v>0.1986111111111111</v>
      </c>
      <c r="D22" s="15"/>
      <c r="E22" s="19">
        <v>600</v>
      </c>
      <c r="F22" s="16" t="s">
        <v>1293</v>
      </c>
      <c r="G22" s="16">
        <v>870</v>
      </c>
      <c r="H22" s="16">
        <v>778</v>
      </c>
      <c r="I22" s="52" t="s">
        <v>1209</v>
      </c>
      <c r="J22" s="16" t="s">
        <v>1043</v>
      </c>
      <c r="K22" s="47">
        <v>4</v>
      </c>
      <c r="L22" s="16">
        <v>120</v>
      </c>
      <c r="M22" s="19">
        <v>7698.9647000000004</v>
      </c>
      <c r="N22" s="25"/>
      <c r="O22" s="100"/>
      <c r="P22" s="100"/>
      <c r="Q22" s="100">
        <v>264.60000000000002</v>
      </c>
      <c r="R22" s="100">
        <v>264</v>
      </c>
      <c r="S22" s="1357" t="n">
        <v>149.63552</v>
      </c>
      <c r="T22" s="1357" t="n">
        <v>7.42402</v>
      </c>
      <c r="U22" s="1354" t="n">
        <v>111.6977</v>
      </c>
      <c r="V22" s="1354" t="n">
        <v>42.6558</v>
      </c>
      <c r="W22" s="1356" t="n">
        <v>7.0852763114</v>
      </c>
      <c r="X22" s="1354" t="n">
        <v>1.473</v>
      </c>
      <c r="Y22" s="1354" t="n">
        <v>0.233</v>
      </c>
      <c r="Z22" s="1354" t="n">
        <v>3.49</v>
      </c>
      <c r="AA22" s="1354" t="n">
        <v>99.773</v>
      </c>
      <c r="AB22" s="1353" t="n">
        <v>1797.567</v>
      </c>
      <c r="AC22" s="1354" t="n">
        <v>357.94769</v>
      </c>
      <c r="AD22" s="1354" t="n">
        <v>6.0388</v>
      </c>
      <c r="AE22" s="1354" t="n">
        <v>354.97795</v>
      </c>
      <c r="AF22" s="1354" t="n">
        <v>1.44903</v>
      </c>
      <c r="AG22" s="1352" t="n">
        <v>1.481570969E8</v>
      </c>
      <c r="AH22" s="1355" t="n">
        <v>0.2863791</v>
      </c>
      <c r="AI22" s="1352" t="n">
        <v>398722.99127</v>
      </c>
      <c r="AJ22" s="1355" t="n">
        <v>-0.2818804</v>
      </c>
      <c r="AK22" s="1354" t="n">
        <v>174.5194</v>
      </c>
      <c r="AL22" s="1352" t="s">
        <v>265</v>
      </c>
      <c r="AM22" s="1354" t="n">
        <v>5.4659</v>
      </c>
    </row>
    <row r="23" spans="1:39">
      <c r="A23" s="52" t="s">
        <v>1256</v>
      </c>
      <c r="B23" s="25" t="s">
        <v>1041</v>
      </c>
      <c r="C23" s="15">
        <v>0.20694444444444446</v>
      </c>
      <c r="D23" s="15"/>
      <c r="E23" s="19">
        <v>600</v>
      </c>
      <c r="F23" s="16" t="s">
        <v>1293</v>
      </c>
      <c r="G23" s="16">
        <v>870</v>
      </c>
      <c r="H23" s="16">
        <v>778</v>
      </c>
      <c r="I23" s="52" t="s">
        <v>1209</v>
      </c>
      <c r="J23" s="16" t="s">
        <v>1043</v>
      </c>
      <c r="K23" s="47">
        <v>4</v>
      </c>
      <c r="L23" s="16">
        <v>120</v>
      </c>
      <c r="M23" s="19">
        <v>7698.9647000000004</v>
      </c>
      <c r="N23" s="25"/>
      <c r="O23" s="100"/>
      <c r="P23" s="100"/>
      <c r="Q23" s="100">
        <v>264.60000000000002</v>
      </c>
      <c r="R23" s="100">
        <v>264</v>
      </c>
      <c r="S23" s="1357" t="n">
        <v>149.68578</v>
      </c>
      <c r="T23" s="1357" t="n">
        <v>7.40351</v>
      </c>
      <c r="U23" s="1354" t="n">
        <v>113.5716</v>
      </c>
      <c r="V23" s="1354" t="n">
        <v>44.3707</v>
      </c>
      <c r="W23" s="1356" t="n">
        <v>7.2356869868</v>
      </c>
      <c r="X23" s="1354" t="n">
        <v>1.428</v>
      </c>
      <c r="Y23" s="1354" t="n">
        <v>0.226</v>
      </c>
      <c r="Z23" s="1354" t="n">
        <v>3.49</v>
      </c>
      <c r="AA23" s="1354" t="n">
        <v>99.771</v>
      </c>
      <c r="AB23" s="1353" t="n">
        <v>1798.24</v>
      </c>
      <c r="AC23" s="1354" t="n">
        <v>357.91951</v>
      </c>
      <c r="AD23" s="1354" t="n">
        <v>6.04022</v>
      </c>
      <c r="AE23" s="1354" t="n">
        <v>354.90209</v>
      </c>
      <c r="AF23" s="1354" t="n">
        <v>1.44894</v>
      </c>
      <c r="AG23" s="1352" t="n">
        <v>1.481572512E8</v>
      </c>
      <c r="AH23" s="1355" t="n">
        <v>0.2853234</v>
      </c>
      <c r="AI23" s="1352" t="n">
        <v>398573.65284</v>
      </c>
      <c r="AJ23" s="1355" t="n">
        <v>-0.2711642</v>
      </c>
      <c r="AK23" s="1354" t="n">
        <v>174.4921</v>
      </c>
      <c r="AL23" s="1352" t="s">
        <v>265</v>
      </c>
      <c r="AM23" s="1354" t="n">
        <v>5.4932</v>
      </c>
    </row>
    <row r="24" spans="1:39">
      <c r="A24" s="52" t="s">
        <v>1256</v>
      </c>
      <c r="B24" s="25" t="s">
        <v>1042</v>
      </c>
      <c r="C24" s="15">
        <v>0.21597222222222223</v>
      </c>
      <c r="D24" s="15"/>
      <c r="E24" s="19">
        <v>900</v>
      </c>
      <c r="F24" s="16" t="s">
        <v>1293</v>
      </c>
      <c r="G24" s="16">
        <v>870</v>
      </c>
      <c r="H24" s="16">
        <v>778</v>
      </c>
      <c r="I24" s="52" t="s">
        <v>1039</v>
      </c>
      <c r="J24" s="16" t="s">
        <v>1043</v>
      </c>
      <c r="K24" s="47">
        <v>4</v>
      </c>
      <c r="L24" s="16">
        <v>120</v>
      </c>
      <c r="M24" s="19">
        <v>7698.9647000000004</v>
      </c>
      <c r="N24" s="25"/>
      <c r="O24" s="100"/>
      <c r="P24" s="100"/>
      <c r="Q24" s="100">
        <v>264.60000000000002</v>
      </c>
      <c r="R24" s="100">
        <v>264</v>
      </c>
      <c r="S24" s="1357" t="n">
        <v>149.78939</v>
      </c>
      <c r="T24" s="1357" t="n">
        <v>7.35974</v>
      </c>
      <c r="U24" s="1354" t="n">
        <v>117.8736</v>
      </c>
      <c r="V24" s="1354" t="n">
        <v>47.9046</v>
      </c>
      <c r="W24" s="1356" t="n">
        <v>7.5532206348</v>
      </c>
      <c r="X24" s="1354" t="n">
        <v>1.346</v>
      </c>
      <c r="Y24" s="1354" t="n">
        <v>0.213</v>
      </c>
      <c r="Z24" s="1354" t="n">
        <v>3.49</v>
      </c>
      <c r="AA24" s="1354" t="n">
        <v>99.766</v>
      </c>
      <c r="AB24" s="1353" t="n">
        <v>1799.575</v>
      </c>
      <c r="AC24" s="1354" t="n">
        <v>357.85785</v>
      </c>
      <c r="AD24" s="1354" t="n">
        <v>6.04447</v>
      </c>
      <c r="AE24" s="1354" t="n">
        <v>354.74194</v>
      </c>
      <c r="AF24" s="1354" t="n">
        <v>1.44873</v>
      </c>
      <c r="AG24" s="1352" t="n">
        <v>1.481575752E8</v>
      </c>
      <c r="AH24" s="1355" t="n">
        <v>0.2830947</v>
      </c>
      <c r="AI24" s="1352" t="n">
        <v>398277.96479</v>
      </c>
      <c r="AJ24" s="1355" t="n">
        <v>-0.2473229</v>
      </c>
      <c r="AK24" s="1354" t="n">
        <v>174.4337</v>
      </c>
      <c r="AL24" s="1352" t="s">
        <v>265</v>
      </c>
      <c r="AM24" s="1354" t="n">
        <v>5.5514</v>
      </c>
    </row>
    <row r="25" spans="1:39">
      <c r="A25" s="52" t="s">
        <v>1104</v>
      </c>
      <c r="B25" s="25" t="s">
        <v>1044</v>
      </c>
      <c r="C25" s="15">
        <v>0.22777777777777777</v>
      </c>
      <c r="D25" s="15"/>
      <c r="E25" s="19">
        <v>30</v>
      </c>
      <c r="F25" s="16" t="s">
        <v>1293</v>
      </c>
      <c r="G25" s="16">
        <v>870</v>
      </c>
      <c r="H25" s="16">
        <v>778</v>
      </c>
      <c r="I25" s="52" t="s">
        <v>923</v>
      </c>
      <c r="J25" s="16" t="s">
        <v>1043</v>
      </c>
      <c r="K25" s="47">
        <v>4</v>
      </c>
      <c r="L25" s="16">
        <v>120</v>
      </c>
      <c r="M25" s="19">
        <v>7698.9647000000004</v>
      </c>
      <c r="N25" s="25"/>
      <c r="O25" s="100"/>
      <c r="P25" s="100"/>
      <c r="Q25" s="100">
        <v>264.60000000000002</v>
      </c>
      <c r="R25" s="100">
        <v>264</v>
      </c>
      <c r="S25" s="1357" t="n">
        <v>149.83736</v>
      </c>
      <c r="T25" s="1357" t="n">
        <v>7.33879</v>
      </c>
      <c r="U25" s="1354" t="n">
        <v>120.1005</v>
      </c>
      <c r="V25" s="1354" t="n">
        <v>49.5296</v>
      </c>
      <c r="W25" s="1356" t="n">
        <v>7.7036313102</v>
      </c>
      <c r="X25" s="1354" t="n">
        <v>1.313</v>
      </c>
      <c r="Y25" s="1354" t="n">
        <v>0.208</v>
      </c>
      <c r="Z25" s="1354" t="n">
        <v>3.49</v>
      </c>
      <c r="AA25" s="1354" t="n">
        <v>99.763</v>
      </c>
      <c r="AB25" s="1353" t="n">
        <v>1800.165</v>
      </c>
      <c r="AC25" s="1354" t="n">
        <v>357.8277</v>
      </c>
      <c r="AD25" s="1354" t="n">
        <v>6.04707</v>
      </c>
      <c r="AE25" s="1354" t="n">
        <v>354.66607</v>
      </c>
      <c r="AF25" s="1354" t="n">
        <v>1.44864</v>
      </c>
      <c r="AG25" s="1352" t="n">
        <v>1.481577278E8</v>
      </c>
      <c r="AH25" s="1355" t="n">
        <v>0.282039</v>
      </c>
      <c r="AI25" s="1352" t="n">
        <v>398147.5917</v>
      </c>
      <c r="AJ25" s="1355" t="n">
        <v>-0.235488</v>
      </c>
      <c r="AK25" s="1354" t="n">
        <v>174.4057</v>
      </c>
      <c r="AL25" s="1352" t="s">
        <v>265</v>
      </c>
      <c r="AM25" s="1354" t="n">
        <v>5.5793</v>
      </c>
    </row>
    <row r="26" spans="1:39" ht="24">
      <c r="A26" s="52" t="s">
        <v>1104</v>
      </c>
      <c r="B26" s="25" t="s">
        <v>1045</v>
      </c>
      <c r="C26" s="15">
        <v>0.2298611111111111</v>
      </c>
      <c r="D26" s="15"/>
      <c r="E26" s="19">
        <v>30</v>
      </c>
      <c r="F26" s="19" t="s">
        <v>1291</v>
      </c>
      <c r="G26" s="16">
        <v>1190</v>
      </c>
      <c r="H26" s="16">
        <v>1098</v>
      </c>
      <c r="I26" s="52" t="s">
        <v>923</v>
      </c>
      <c r="J26" s="16" t="s">
        <v>1043</v>
      </c>
      <c r="K26" s="33">
        <v>4</v>
      </c>
      <c r="L26" s="16">
        <v>120</v>
      </c>
      <c r="M26" s="19">
        <v>5889.9508999999998</v>
      </c>
      <c r="N26" s="25" t="s">
        <v>169</v>
      </c>
      <c r="O26" s="100"/>
      <c r="P26" s="100"/>
      <c r="Q26" s="117">
        <f>AVERAGE(O34,O37:O40)</f>
        <v>264.39999999999998</v>
      </c>
      <c r="R26" s="117">
        <f>AVERAGE(P34,P37:P40)</f>
        <v>268.3</v>
      </c>
      <c r="S26" s="1357" t="n">
        <v>149.8532</v>
      </c>
      <c r="T26" s="1357" t="n">
        <v>7.33177</v>
      </c>
      <c r="U26" s="1354" t="n">
        <v>120.8731</v>
      </c>
      <c r="V26" s="1354" t="n">
        <v>50.0631</v>
      </c>
      <c r="W26" s="1356" t="n">
        <v>7.7537682019</v>
      </c>
      <c r="X26" s="1354" t="n">
        <v>1.303</v>
      </c>
      <c r="Y26" s="1354" t="n">
        <v>0.206</v>
      </c>
      <c r="Z26" s="1354" t="n">
        <v>3.49</v>
      </c>
      <c r="AA26" s="1354" t="n">
        <v>99.763</v>
      </c>
      <c r="AB26" s="1353" t="n">
        <v>1800.355</v>
      </c>
      <c r="AC26" s="1354" t="n">
        <v>357.81752</v>
      </c>
      <c r="AD26" s="1354" t="n">
        <v>6.04801</v>
      </c>
      <c r="AE26" s="1354" t="n">
        <v>354.64079</v>
      </c>
      <c r="AF26" s="1354" t="n">
        <v>1.44861</v>
      </c>
      <c r="AG26" s="1352" t="n">
        <v>1.481577786E8</v>
      </c>
      <c r="AH26" s="1355" t="n">
        <v>0.281687</v>
      </c>
      <c r="AI26" s="1352" t="n">
        <v>398105.56521</v>
      </c>
      <c r="AJ26" s="1355" t="n">
        <v>-0.2314701</v>
      </c>
      <c r="AK26" s="1354" t="n">
        <v>174.3964</v>
      </c>
      <c r="AL26" s="1352" t="s">
        <v>265</v>
      </c>
      <c r="AM26" s="1354" t="n">
        <v>5.5887</v>
      </c>
    </row>
    <row r="27" spans="1:39">
      <c r="A27" s="52" t="s">
        <v>1104</v>
      </c>
      <c r="B27" s="25" t="s">
        <v>1046</v>
      </c>
      <c r="C27" s="15">
        <v>0.24027777777777778</v>
      </c>
      <c r="D27" s="15"/>
      <c r="E27" s="19">
        <v>30</v>
      </c>
      <c r="F27" s="19" t="s">
        <v>1291</v>
      </c>
      <c r="G27" s="16">
        <v>1190</v>
      </c>
      <c r="H27" s="16">
        <v>1098</v>
      </c>
      <c r="I27" s="52" t="s">
        <v>923</v>
      </c>
      <c r="J27" s="16" t="s">
        <v>1043</v>
      </c>
      <c r="K27" s="47">
        <v>4</v>
      </c>
      <c r="L27" s="16">
        <v>120</v>
      </c>
      <c r="M27" s="19">
        <v>5889.9508999999998</v>
      </c>
      <c r="N27" s="25" t="s">
        <v>1079</v>
      </c>
      <c r="O27" s="100"/>
      <c r="P27" s="100"/>
      <c r="Q27" s="100">
        <v>264.39999999999998</v>
      </c>
      <c r="R27" s="100">
        <v>268.3</v>
      </c>
      <c r="S27" s="1357" t="n">
        <v>149.93135</v>
      </c>
      <c r="T27" s="1357" t="n">
        <v>7.29644</v>
      </c>
      <c r="U27" s="1354" t="n">
        <v>124.9884</v>
      </c>
      <c r="V27" s="1354" t="n">
        <v>52.6611</v>
      </c>
      <c r="W27" s="1356" t="n">
        <v>8.0044526608</v>
      </c>
      <c r="X27" s="1354" t="n">
        <v>1.257</v>
      </c>
      <c r="Y27" s="1354" t="n">
        <v>0.199</v>
      </c>
      <c r="Z27" s="1354" t="n">
        <v>3.49</v>
      </c>
      <c r="AA27" s="1354" t="n">
        <v>99.759</v>
      </c>
      <c r="AB27" s="1353" t="n">
        <v>1801.256</v>
      </c>
      <c r="AC27" s="1354" t="n">
        <v>357.76574</v>
      </c>
      <c r="AD27" s="1354" t="n">
        <v>6.05333</v>
      </c>
      <c r="AE27" s="1354" t="n">
        <v>354.51435</v>
      </c>
      <c r="AF27" s="1354" t="n">
        <v>1.44845</v>
      </c>
      <c r="AG27" s="1352" t="n">
        <v>1.481580313E8</v>
      </c>
      <c r="AH27" s="1355" t="n">
        <v>0.2799274</v>
      </c>
      <c r="AI27" s="1352" t="n">
        <v>397906.45344</v>
      </c>
      <c r="AJ27" s="1355" t="n">
        <v>-0.210863</v>
      </c>
      <c r="AK27" s="1354" t="n">
        <v>174.3491</v>
      </c>
      <c r="AL27" s="1352" t="s">
        <v>265</v>
      </c>
      <c r="AM27" s="1354" t="n">
        <v>5.6358</v>
      </c>
    </row>
    <row r="28" spans="1:39">
      <c r="A28" s="52" t="s">
        <v>967</v>
      </c>
      <c r="B28" s="25" t="s">
        <v>1047</v>
      </c>
      <c r="C28" s="15">
        <v>0.24930555555555556</v>
      </c>
      <c r="D28" s="15"/>
      <c r="E28" s="19">
        <v>600</v>
      </c>
      <c r="F28" s="19" t="s">
        <v>1291</v>
      </c>
      <c r="G28" s="16">
        <v>1190</v>
      </c>
      <c r="H28" s="16">
        <v>1098</v>
      </c>
      <c r="I28" s="52" t="s">
        <v>1209</v>
      </c>
      <c r="J28" s="16" t="s">
        <v>1043</v>
      </c>
      <c r="K28" s="47">
        <v>4</v>
      </c>
      <c r="L28" s="16">
        <v>180</v>
      </c>
      <c r="M28" s="19">
        <v>5889.9508999999998</v>
      </c>
      <c r="N28" s="25"/>
      <c r="O28" s="100"/>
      <c r="P28" s="100"/>
      <c r="Q28" s="100">
        <v>264.39999999999998</v>
      </c>
      <c r="R28" s="100">
        <v>268.3</v>
      </c>
      <c r="S28" s="1357" t="n">
        <v>150.00282</v>
      </c>
      <c r="T28" s="1357" t="n">
        <v>7.2631</v>
      </c>
      <c r="U28" s="1354" t="n">
        <v>129.2542</v>
      </c>
      <c r="V28" s="1354" t="n">
        <v>54.9632</v>
      </c>
      <c r="W28" s="1356" t="n">
        <v>8.2384248223</v>
      </c>
      <c r="X28" s="1354" t="n">
        <v>1.22</v>
      </c>
      <c r="Y28" s="1354" t="n">
        <v>0.193</v>
      </c>
      <c r="Z28" s="1354" t="n">
        <v>3.49</v>
      </c>
      <c r="AA28" s="1354" t="n">
        <v>99.755</v>
      </c>
      <c r="AB28" s="1353" t="n">
        <v>1802.02</v>
      </c>
      <c r="AC28" s="1354" t="n">
        <v>357.71618</v>
      </c>
      <c r="AD28" s="1354" t="n">
        <v>6.05913</v>
      </c>
      <c r="AE28" s="1354" t="n">
        <v>354.39634</v>
      </c>
      <c r="AF28" s="1354" t="n">
        <v>1.4483</v>
      </c>
      <c r="AG28" s="1352" t="n">
        <v>1.481582657E8</v>
      </c>
      <c r="AH28" s="1355" t="n">
        <v>0.2782849</v>
      </c>
      <c r="AI28" s="1352" t="n">
        <v>397737.66507</v>
      </c>
      <c r="AJ28" s="1355" t="n">
        <v>-0.1909066</v>
      </c>
      <c r="AK28" s="1354" t="n">
        <v>174.3046</v>
      </c>
      <c r="AL28" s="1352" t="s">
        <v>265</v>
      </c>
      <c r="AM28" s="1354" t="n">
        <v>5.6803</v>
      </c>
    </row>
    <row r="29" spans="1:39">
      <c r="A29" s="52" t="s">
        <v>967</v>
      </c>
      <c r="B29" s="25" t="s">
        <v>1294</v>
      </c>
      <c r="C29" s="15">
        <v>0.25763888888888892</v>
      </c>
      <c r="D29" s="15"/>
      <c r="E29" s="19">
        <v>600</v>
      </c>
      <c r="F29" s="19" t="s">
        <v>1291</v>
      </c>
      <c r="G29" s="16">
        <v>1190</v>
      </c>
      <c r="H29" s="16">
        <v>1098</v>
      </c>
      <c r="I29" s="52" t="s">
        <v>1039</v>
      </c>
      <c r="J29" s="16" t="s">
        <v>1043</v>
      </c>
      <c r="K29" s="47">
        <v>4</v>
      </c>
      <c r="L29" s="16">
        <v>180</v>
      </c>
      <c r="M29" s="19">
        <v>5889.9508999999998</v>
      </c>
      <c r="N29" s="25"/>
      <c r="O29" s="100"/>
      <c r="P29" s="100"/>
      <c r="Q29" s="100">
        <v>264.39999999999998</v>
      </c>
      <c r="R29" s="100">
        <v>268.3</v>
      </c>
      <c r="S29" s="1357" t="n">
        <v>150.08294</v>
      </c>
      <c r="T29" s="1357" t="n">
        <v>7.22453</v>
      </c>
      <c r="U29" s="1354" t="n">
        <v>134.7117</v>
      </c>
      <c r="V29" s="1354" t="n">
        <v>57.4137</v>
      </c>
      <c r="W29" s="1356" t="n">
        <v>8.5058215783</v>
      </c>
      <c r="X29" s="1354" t="n">
        <v>1.186</v>
      </c>
      <c r="Y29" s="1354" t="n">
        <v>0.188</v>
      </c>
      <c r="Z29" s="1354" t="n">
        <v>3.5</v>
      </c>
      <c r="AA29" s="1354" t="n">
        <v>99.75</v>
      </c>
      <c r="AB29" s="1353" t="n">
        <v>1802.8</v>
      </c>
      <c r="AC29" s="1354" t="n">
        <v>357.65826</v>
      </c>
      <c r="AD29" s="1354" t="n">
        <v>6.0667</v>
      </c>
      <c r="AE29" s="1354" t="n">
        <v>354.26148</v>
      </c>
      <c r="AF29" s="1354" t="n">
        <v>1.44812</v>
      </c>
      <c r="AG29" s="1352" t="n">
        <v>1.48158532E8</v>
      </c>
      <c r="AH29" s="1355" t="n">
        <v>0.2764077</v>
      </c>
      <c r="AI29" s="1352" t="n">
        <v>397565.6475</v>
      </c>
      <c r="AJ29" s="1355" t="n">
        <v>-0.167339</v>
      </c>
      <c r="AK29" s="1354" t="n">
        <v>174.253</v>
      </c>
      <c r="AL29" s="1352" t="s">
        <v>265</v>
      </c>
      <c r="AM29" s="1354" t="n">
        <v>5.7317</v>
      </c>
    </row>
    <row r="30" spans="1:39">
      <c r="A30" s="52" t="s">
        <v>967</v>
      </c>
      <c r="B30" s="25" t="s">
        <v>1295</v>
      </c>
      <c r="C30" s="15">
        <v>0.26597222222222222</v>
      </c>
      <c r="D30" s="15"/>
      <c r="E30" s="19">
        <v>600</v>
      </c>
      <c r="F30" s="19" t="s">
        <v>1291</v>
      </c>
      <c r="G30" s="16">
        <v>1190</v>
      </c>
      <c r="H30" s="16">
        <v>1098</v>
      </c>
      <c r="I30" s="52" t="s">
        <v>1116</v>
      </c>
      <c r="J30" s="16" t="s">
        <v>1043</v>
      </c>
      <c r="K30" s="47">
        <v>4</v>
      </c>
      <c r="L30" s="16">
        <v>180</v>
      </c>
      <c r="M30" s="19">
        <v>5889.9508999999998</v>
      </c>
      <c r="N30" s="25"/>
      <c r="O30" s="100"/>
      <c r="P30" s="100"/>
      <c r="Q30" s="100">
        <v>264.39999999999998</v>
      </c>
      <c r="R30" s="100">
        <v>268.3</v>
      </c>
      <c r="S30" s="1357" t="n">
        <v>150.14208</v>
      </c>
      <c r="T30" s="1357" t="n">
        <v>7.19529</v>
      </c>
      <c r="U30" s="1354" t="n">
        <v>139.2633</v>
      </c>
      <c r="V30" s="1354" t="n">
        <v>59.0974</v>
      </c>
      <c r="W30" s="1356" t="n">
        <v>8.7063691452</v>
      </c>
      <c r="X30" s="1354" t="n">
        <v>1.165</v>
      </c>
      <c r="Y30" s="1354" t="n">
        <v>0.184</v>
      </c>
      <c r="Z30" s="1354" t="n">
        <v>3.5</v>
      </c>
      <c r="AA30" s="1354" t="n">
        <v>99.747</v>
      </c>
      <c r="AB30" s="1353" t="n">
        <v>1803.317</v>
      </c>
      <c r="AC30" s="1354" t="n">
        <v>357.61406</v>
      </c>
      <c r="AD30" s="1354" t="n">
        <v>6.073</v>
      </c>
      <c r="AE30" s="1354" t="n">
        <v>354.16033</v>
      </c>
      <c r="AF30" s="1354" t="n">
        <v>1.44799</v>
      </c>
      <c r="AG30" s="1352" t="n">
        <v>1.481587305E8</v>
      </c>
      <c r="AH30" s="1355" t="n">
        <v>0.2749998</v>
      </c>
      <c r="AI30" s="1352" t="n">
        <v>397451.67372</v>
      </c>
      <c r="AJ30" s="1355" t="n">
        <v>-0.149195</v>
      </c>
      <c r="AK30" s="1354" t="n">
        <v>174.214</v>
      </c>
      <c r="AL30" s="1352" t="s">
        <v>265</v>
      </c>
      <c r="AM30" s="1354" t="n">
        <v>5.7706</v>
      </c>
    </row>
    <row r="31" spans="1:39">
      <c r="A31" s="52" t="s">
        <v>967</v>
      </c>
      <c r="B31" s="25" t="s">
        <v>1296</v>
      </c>
      <c r="C31" s="15">
        <v>0.27569444444444446</v>
      </c>
      <c r="D31" s="15"/>
      <c r="E31" s="19">
        <v>600</v>
      </c>
      <c r="F31" s="19" t="s">
        <v>1291</v>
      </c>
      <c r="G31" s="16">
        <v>1190</v>
      </c>
      <c r="H31" s="16">
        <v>1098</v>
      </c>
      <c r="I31" s="52" t="s">
        <v>1080</v>
      </c>
      <c r="J31" s="16" t="s">
        <v>1043</v>
      </c>
      <c r="K31" s="47">
        <v>4</v>
      </c>
      <c r="L31" s="16">
        <v>180</v>
      </c>
      <c r="M31" s="19">
        <v>5889.9508999999998</v>
      </c>
      <c r="N31" s="25" t="s">
        <v>1081</v>
      </c>
      <c r="O31" s="100"/>
      <c r="P31" s="100"/>
      <c r="Q31" s="100">
        <v>264.39999999999998</v>
      </c>
      <c r="R31" s="100">
        <v>268.3</v>
      </c>
      <c r="S31" s="1357" t="n">
        <v>150.21018</v>
      </c>
      <c r="T31" s="1357" t="n">
        <v>7.16083</v>
      </c>
      <c r="U31" s="1354" t="n">
        <v>145.115</v>
      </c>
      <c r="V31" s="1354" t="n">
        <v>60.8594</v>
      </c>
      <c r="W31" s="1356" t="n">
        <v>8.9403413066</v>
      </c>
      <c r="X31" s="1354" t="n">
        <v>1.144</v>
      </c>
      <c r="Y31" s="1354" t="n">
        <v>0.181</v>
      </c>
      <c r="Z31" s="1354" t="n">
        <v>3.5</v>
      </c>
      <c r="AA31" s="1354" t="n">
        <v>99.743</v>
      </c>
      <c r="AB31" s="1353" t="n">
        <v>1803.844</v>
      </c>
      <c r="AC31" s="1354" t="n">
        <v>357.56179</v>
      </c>
      <c r="AD31" s="1354" t="n">
        <v>6.08097</v>
      </c>
      <c r="AE31" s="1354" t="n">
        <v>354.04232</v>
      </c>
      <c r="AF31" s="1354" t="n">
        <v>1.44784</v>
      </c>
      <c r="AG31" s="1352" t="n">
        <v>1.481589608E8</v>
      </c>
      <c r="AH31" s="1355" t="n">
        <v>0.2733572</v>
      </c>
      <c r="AI31" s="1352" t="n">
        <v>397335.39397</v>
      </c>
      <c r="AJ31" s="1355" t="n">
        <v>-0.1275911</v>
      </c>
      <c r="AK31" s="1354" t="n">
        <v>174.168</v>
      </c>
      <c r="AL31" s="1352" t="s">
        <v>265</v>
      </c>
      <c r="AM31" s="1354" t="n">
        <v>5.8165</v>
      </c>
    </row>
    <row r="32" spans="1:39">
      <c r="A32" s="52" t="s">
        <v>1104</v>
      </c>
      <c r="B32" s="25" t="s">
        <v>1297</v>
      </c>
      <c r="C32" s="15">
        <v>0.28819444444444448</v>
      </c>
      <c r="D32" s="15"/>
      <c r="E32" s="19">
        <v>30</v>
      </c>
      <c r="F32" s="19" t="s">
        <v>1291</v>
      </c>
      <c r="G32" s="16">
        <v>1190</v>
      </c>
      <c r="H32" s="16">
        <v>1098</v>
      </c>
      <c r="I32" s="52" t="s">
        <v>923</v>
      </c>
      <c r="J32" s="16" t="s">
        <v>1043</v>
      </c>
      <c r="K32" s="47">
        <v>4</v>
      </c>
      <c r="L32" s="16">
        <v>180</v>
      </c>
      <c r="M32" s="19">
        <v>5889.9508999999998</v>
      </c>
      <c r="N32" s="25"/>
      <c r="O32" s="100"/>
      <c r="P32" s="100"/>
      <c r="Q32" s="100">
        <v>264.39999999999998</v>
      </c>
      <c r="R32" s="100">
        <v>268.3</v>
      </c>
      <c r="S32" s="1357" t="n">
        <v>150.2727</v>
      </c>
      <c r="T32" s="1357" t="n">
        <v>7.12849</v>
      </c>
      <c r="U32" s="1354" t="n">
        <v>151.0911</v>
      </c>
      <c r="V32" s="1354" t="n">
        <v>62.2646</v>
      </c>
      <c r="W32" s="1356" t="n">
        <v>9.1576011707</v>
      </c>
      <c r="X32" s="1354" t="n">
        <v>1.129</v>
      </c>
      <c r="Y32" s="1354" t="n">
        <v>0.179</v>
      </c>
      <c r="Z32" s="1354" t="n">
        <v>3.5</v>
      </c>
      <c r="AA32" s="1354" t="n">
        <v>99.739</v>
      </c>
      <c r="AB32" s="1353" t="n">
        <v>1804.26</v>
      </c>
      <c r="AC32" s="1354" t="n">
        <v>357.51272</v>
      </c>
      <c r="AD32" s="1354" t="n">
        <v>6.08891</v>
      </c>
      <c r="AE32" s="1354" t="n">
        <v>353.93275</v>
      </c>
      <c r="AF32" s="1354" t="n">
        <v>1.4477</v>
      </c>
      <c r="AG32" s="1352" t="n">
        <v>1.481591734E8</v>
      </c>
      <c r="AH32" s="1355" t="n">
        <v>0.2718318</v>
      </c>
      <c r="AI32" s="1352" t="n">
        <v>397243.8156</v>
      </c>
      <c r="AJ32" s="1355" t="n">
        <v>-0.1071755</v>
      </c>
      <c r="AK32" s="1354" t="n">
        <v>174.1248</v>
      </c>
      <c r="AL32" s="1352" t="s">
        <v>265</v>
      </c>
      <c r="AM32" s="1354" t="n">
        <v>5.8596</v>
      </c>
    </row>
    <row r="33" spans="1:39">
      <c r="A33" s="52" t="s">
        <v>1125</v>
      </c>
      <c r="B33" s="25" t="s">
        <v>1082</v>
      </c>
      <c r="C33" s="15">
        <v>0.29097222222222224</v>
      </c>
      <c r="D33" s="15"/>
      <c r="E33" s="19">
        <v>600</v>
      </c>
      <c r="F33" s="19" t="s">
        <v>1291</v>
      </c>
      <c r="G33" s="16">
        <v>1190</v>
      </c>
      <c r="H33" s="16">
        <v>1098</v>
      </c>
      <c r="I33" s="52" t="s">
        <v>1189</v>
      </c>
      <c r="J33" s="16" t="s">
        <v>1043</v>
      </c>
      <c r="K33" s="47">
        <v>4</v>
      </c>
      <c r="L33" s="16">
        <v>180</v>
      </c>
      <c r="M33" s="19">
        <v>5889.9508999999998</v>
      </c>
      <c r="N33" s="25"/>
      <c r="O33" s="100"/>
      <c r="P33" s="100"/>
      <c r="Q33" s="100">
        <v>264.39999999999998</v>
      </c>
      <c r="R33" s="100">
        <v>268.3</v>
      </c>
    </row>
    <row r="34" spans="1:39">
      <c r="A34" s="52" t="s">
        <v>1095</v>
      </c>
      <c r="B34" s="25" t="s">
        <v>828</v>
      </c>
      <c r="C34" s="15">
        <v>0.30208333333333331</v>
      </c>
      <c r="D34" s="15">
        <v>0</v>
      </c>
      <c r="E34" s="19">
        <v>30</v>
      </c>
      <c r="F34" s="19" t="s">
        <v>1291</v>
      </c>
      <c r="G34" s="16">
        <v>1190</v>
      </c>
      <c r="H34" s="16">
        <v>993</v>
      </c>
      <c r="I34" s="35" t="s">
        <v>306</v>
      </c>
      <c r="J34" s="58" t="s">
        <v>1010</v>
      </c>
      <c r="K34" s="47">
        <v>4</v>
      </c>
      <c r="L34" s="16">
        <v>180</v>
      </c>
      <c r="M34" s="19">
        <v>5891.451</v>
      </c>
      <c r="N34" s="25"/>
      <c r="O34" s="100">
        <v>264.39999999999998</v>
      </c>
      <c r="P34" s="100">
        <v>268.3</v>
      </c>
      <c r="Q34" s="100">
        <v>264.39999999999998</v>
      </c>
      <c r="R34" s="100">
        <v>268.3</v>
      </c>
    </row>
    <row r="35" spans="1:39">
      <c r="A35" s="52" t="s">
        <v>1255</v>
      </c>
      <c r="B35" s="25" t="s">
        <v>1118</v>
      </c>
      <c r="C35" s="15">
        <v>0.31111111111111112</v>
      </c>
      <c r="D35" s="15"/>
      <c r="E35" s="19">
        <v>600</v>
      </c>
      <c r="F35" s="19" t="s">
        <v>1291</v>
      </c>
      <c r="G35" s="16">
        <v>1190</v>
      </c>
      <c r="H35" s="16">
        <v>1098</v>
      </c>
      <c r="I35" s="52" t="s">
        <v>1209</v>
      </c>
      <c r="J35" s="16" t="s">
        <v>1043</v>
      </c>
      <c r="K35" s="47">
        <v>4</v>
      </c>
      <c r="L35" s="16">
        <v>180</v>
      </c>
      <c r="M35" s="19">
        <v>5889.9508999999998</v>
      </c>
      <c r="N35" s="25"/>
      <c r="O35" s="100"/>
      <c r="P35" s="100"/>
      <c r="Q35" s="100">
        <v>264.39999999999998</v>
      </c>
      <c r="R35" s="100">
        <v>268.3</v>
      </c>
      <c r="S35" s="1357" t="n">
        <v>150.45274</v>
      </c>
      <c r="T35" s="1357" t="n">
        <v>7.0321</v>
      </c>
      <c r="U35" s="1354" t="n">
        <v>171.2284</v>
      </c>
      <c r="V35" s="1354" t="n">
        <v>64.7569</v>
      </c>
      <c r="W35" s="1356" t="n">
        <v>9.7926684656</v>
      </c>
      <c r="X35" s="1354" t="n">
        <v>1.105</v>
      </c>
      <c r="Y35" s="1354" t="n">
        <v>0.175</v>
      </c>
      <c r="Z35" s="1354" t="n">
        <v>3.5</v>
      </c>
      <c r="AA35" s="1354" t="n">
        <v>99.727</v>
      </c>
      <c r="AB35" s="1353" t="n">
        <v>1805.056</v>
      </c>
      <c r="AC35" s="1354" t="n">
        <v>357.36745</v>
      </c>
      <c r="AD35" s="1354" t="n">
        <v>6.11473</v>
      </c>
      <c r="AE35" s="1354" t="n">
        <v>353.61244</v>
      </c>
      <c r="AF35" s="1354" t="n">
        <v>1.44729</v>
      </c>
      <c r="AG35" s="1352" t="n">
        <v>1.481597881E8</v>
      </c>
      <c r="AH35" s="1355" t="n">
        <v>0.2673729</v>
      </c>
      <c r="AI35" s="1352" t="n">
        <v>397068.72416</v>
      </c>
      <c r="AJ35" s="1355" t="n">
        <v>-0.0461582</v>
      </c>
      <c r="AK35" s="1354" t="n">
        <v>173.9959</v>
      </c>
      <c r="AL35" s="1352" t="s">
        <v>265</v>
      </c>
      <c r="AM35" s="1354" t="n">
        <v>5.9882</v>
      </c>
    </row>
    <row r="36" spans="1:39">
      <c r="A36" s="52" t="s">
        <v>1255</v>
      </c>
      <c r="B36" s="25" t="s">
        <v>1120</v>
      </c>
      <c r="C36" s="15">
        <v>0.34722222222222227</v>
      </c>
      <c r="D36" s="15"/>
      <c r="E36" s="19">
        <v>600</v>
      </c>
      <c r="F36" s="19" t="s">
        <v>1291</v>
      </c>
      <c r="G36" s="16">
        <v>1190</v>
      </c>
      <c r="H36" s="16">
        <v>1098</v>
      </c>
      <c r="I36" s="52" t="s">
        <v>1039</v>
      </c>
      <c r="J36" s="16" t="s">
        <v>1043</v>
      </c>
      <c r="K36" s="47">
        <v>4</v>
      </c>
      <c r="L36" s="16">
        <v>180</v>
      </c>
      <c r="M36" s="19">
        <v>5889.9508999999998</v>
      </c>
      <c r="N36" s="25"/>
      <c r="O36" s="100"/>
      <c r="P36" s="100"/>
      <c r="Q36" s="100">
        <v>264.39999999999998</v>
      </c>
      <c r="R36" s="100">
        <v>268.3</v>
      </c>
      <c r="S36" s="1357" t="n">
        <v>150.69751</v>
      </c>
      <c r="T36" s="1357" t="n">
        <v>6.89577</v>
      </c>
      <c r="U36" s="1354" t="n">
        <v>200.4451</v>
      </c>
      <c r="V36" s="1354" t="n">
        <v>63.4899</v>
      </c>
      <c r="W36" s="1356" t="n">
        <v>10.6617079211</v>
      </c>
      <c r="X36" s="1354" t="n">
        <v>1.117</v>
      </c>
      <c r="Y36" s="1354" t="n">
        <v>0.177</v>
      </c>
      <c r="Z36" s="1354" t="n">
        <v>3.51</v>
      </c>
      <c r="AA36" s="1354" t="n">
        <v>99.711</v>
      </c>
      <c r="AB36" s="1353" t="n">
        <v>1805.112</v>
      </c>
      <c r="AC36" s="1354" t="n">
        <v>357.16889</v>
      </c>
      <c r="AD36" s="1354" t="n">
        <v>6.15448</v>
      </c>
      <c r="AE36" s="1354" t="n">
        <v>353.17413</v>
      </c>
      <c r="AF36" s="1354" t="n">
        <v>1.44673</v>
      </c>
      <c r="AG36" s="1352" t="n">
        <v>1.481606128E8</v>
      </c>
      <c r="AH36" s="1355" t="n">
        <v>0.2612709</v>
      </c>
      <c r="AI36" s="1352" t="n">
        <v>397056.4503</v>
      </c>
      <c r="AJ36" s="1355" t="n">
        <v>0.0381555</v>
      </c>
      <c r="AK36" s="1354" t="n">
        <v>173.8121</v>
      </c>
      <c r="AL36" s="1352" t="s">
        <v>265</v>
      </c>
      <c r="AM36" s="1354" t="n">
        <v>6.1715</v>
      </c>
    </row>
    <row r="37" spans="1:39">
      <c r="A37" s="52" t="s">
        <v>1095</v>
      </c>
      <c r="B37" s="25" t="s">
        <v>1074</v>
      </c>
      <c r="C37" s="15">
        <v>0.38472222222222219</v>
      </c>
      <c r="D37" s="15">
        <v>0</v>
      </c>
      <c r="E37" s="19">
        <v>30</v>
      </c>
      <c r="F37" s="19" t="s">
        <v>1291</v>
      </c>
      <c r="G37" s="16">
        <v>1190</v>
      </c>
      <c r="H37" s="16">
        <v>993</v>
      </c>
      <c r="I37" s="35" t="s">
        <v>306</v>
      </c>
      <c r="J37" s="58" t="s">
        <v>1010</v>
      </c>
      <c r="K37" s="47">
        <v>4</v>
      </c>
      <c r="L37" s="16">
        <v>180</v>
      </c>
      <c r="M37" s="19">
        <v>5891.451</v>
      </c>
      <c r="N37" s="25"/>
      <c r="O37" s="100">
        <v>264.39999999999998</v>
      </c>
      <c r="P37" s="100">
        <v>268.2</v>
      </c>
      <c r="Q37" s="100">
        <v>264.39999999999998</v>
      </c>
      <c r="R37" s="100">
        <v>268.3</v>
      </c>
    </row>
    <row r="38" spans="1:39">
      <c r="A38" s="52" t="s">
        <v>1095</v>
      </c>
      <c r="B38" s="25" t="s">
        <v>1075</v>
      </c>
      <c r="C38" s="15">
        <v>0.38819444444444445</v>
      </c>
      <c r="D38" s="15">
        <v>0</v>
      </c>
      <c r="E38" s="19">
        <v>30</v>
      </c>
      <c r="F38" s="19" t="s">
        <v>1291</v>
      </c>
      <c r="G38" s="16">
        <v>1070</v>
      </c>
      <c r="H38" s="16">
        <v>873</v>
      </c>
      <c r="I38" s="35" t="s">
        <v>412</v>
      </c>
      <c r="J38" s="58" t="s">
        <v>1010</v>
      </c>
      <c r="K38" s="47">
        <v>4</v>
      </c>
      <c r="L38" s="16">
        <v>180</v>
      </c>
      <c r="M38" s="19">
        <v>5891.451</v>
      </c>
      <c r="N38" s="25"/>
      <c r="O38" s="100">
        <v>264.39999999999998</v>
      </c>
      <c r="P38" s="100">
        <v>268.39999999999998</v>
      </c>
      <c r="Q38" s="100">
        <v>264.39999999999998</v>
      </c>
      <c r="R38" s="100">
        <v>268.3</v>
      </c>
    </row>
    <row r="39" spans="1:39">
      <c r="A39" s="52" t="s">
        <v>1095</v>
      </c>
      <c r="B39" s="25" t="s">
        <v>1126</v>
      </c>
      <c r="C39" s="15">
        <v>0.39583333333333331</v>
      </c>
      <c r="D39" s="15">
        <v>0</v>
      </c>
      <c r="E39" s="19">
        <v>30</v>
      </c>
      <c r="F39" s="19" t="s">
        <v>1291</v>
      </c>
      <c r="G39" s="16">
        <v>1190</v>
      </c>
      <c r="H39" s="16">
        <v>993</v>
      </c>
      <c r="I39" s="35" t="s">
        <v>306</v>
      </c>
      <c r="J39" s="58" t="s">
        <v>1010</v>
      </c>
      <c r="K39" s="47">
        <v>4</v>
      </c>
      <c r="L39" s="16">
        <v>180</v>
      </c>
      <c r="M39" s="19">
        <v>5891.451</v>
      </c>
      <c r="N39" s="25"/>
      <c r="O39" s="100">
        <v>264.39999999999998</v>
      </c>
      <c r="P39" s="100">
        <v>268.2</v>
      </c>
      <c r="Q39" s="100">
        <v>264.39999999999998</v>
      </c>
      <c r="R39" s="100">
        <v>268.3</v>
      </c>
    </row>
    <row r="40" spans="1:39">
      <c r="A40" s="52" t="s">
        <v>1095</v>
      </c>
      <c r="B40" s="25" t="s">
        <v>1076</v>
      </c>
      <c r="C40" s="15">
        <v>0.40208333333333335</v>
      </c>
      <c r="D40" s="15">
        <v>0</v>
      </c>
      <c r="E40" s="19">
        <v>30</v>
      </c>
      <c r="F40" s="19" t="s">
        <v>1291</v>
      </c>
      <c r="G40" s="16">
        <v>1070</v>
      </c>
      <c r="H40" s="16">
        <v>873</v>
      </c>
      <c r="I40" s="35" t="s">
        <v>412</v>
      </c>
      <c r="J40" s="58" t="s">
        <v>1010</v>
      </c>
      <c r="K40" s="47">
        <v>4</v>
      </c>
      <c r="L40" s="16">
        <v>180</v>
      </c>
      <c r="M40" s="19">
        <v>5891.451</v>
      </c>
      <c r="N40" s="25"/>
      <c r="O40" s="100">
        <v>264.39999999999998</v>
      </c>
      <c r="P40" s="100">
        <v>268.39999999999998</v>
      </c>
      <c r="Q40" s="100">
        <v>264.39999999999998</v>
      </c>
      <c r="R40" s="100">
        <v>268.3</v>
      </c>
    </row>
    <row r="41" spans="1:39">
      <c r="A41" s="52" t="s">
        <v>1255</v>
      </c>
      <c r="B41" s="25" t="s">
        <v>1128</v>
      </c>
      <c r="C41" s="15">
        <v>0.41250000000000003</v>
      </c>
      <c r="D41" s="15"/>
      <c r="E41" s="19">
        <v>300</v>
      </c>
      <c r="F41" s="19" t="s">
        <v>1291</v>
      </c>
      <c r="G41" s="16">
        <v>1190</v>
      </c>
      <c r="H41" s="16">
        <v>1098</v>
      </c>
      <c r="I41" s="52" t="s">
        <v>1209</v>
      </c>
      <c r="J41" s="16" t="s">
        <v>1043</v>
      </c>
      <c r="K41" s="47">
        <v>4</v>
      </c>
      <c r="L41" s="16">
        <v>180</v>
      </c>
      <c r="M41" s="19">
        <v>5889.9508999999998</v>
      </c>
      <c r="N41" s="25"/>
      <c r="O41" s="100"/>
      <c r="P41" s="100"/>
      <c r="Q41" s="100">
        <v>264.39999999999998</v>
      </c>
      <c r="R41" s="100">
        <v>268.3</v>
      </c>
      <c r="S41" s="1357" t="n">
        <v>151.15071</v>
      </c>
      <c r="T41" s="1357" t="n">
        <v>6.64321</v>
      </c>
      <c r="U41" s="1354" t="n">
        <v>236.0745</v>
      </c>
      <c r="V41" s="1354" t="n">
        <v>51.0876</v>
      </c>
      <c r="W41" s="1356" t="n">
        <v>12.1992392638</v>
      </c>
      <c r="X41" s="1354" t="n">
        <v>1.284</v>
      </c>
      <c r="Y41" s="1354" t="n">
        <v>0.203</v>
      </c>
      <c r="Z41" s="1354" t="n">
        <v>3.51</v>
      </c>
      <c r="AA41" s="1354" t="n">
        <v>99.677</v>
      </c>
      <c r="AB41" s="1353" t="n">
        <v>1802.366</v>
      </c>
      <c r="AC41" s="1354" t="n">
        <v>356.8408</v>
      </c>
      <c r="AD41" s="1354" t="n">
        <v>6.22742</v>
      </c>
      <c r="AE41" s="1354" t="n">
        <v>352.39865</v>
      </c>
      <c r="AF41" s="1354" t="n">
        <v>1.44571</v>
      </c>
      <c r="AG41" s="1352" t="n">
        <v>1.481620252E8</v>
      </c>
      <c r="AH41" s="1355" t="n">
        <v>0.2504748</v>
      </c>
      <c r="AI41" s="1352" t="n">
        <v>397661.31976</v>
      </c>
      <c r="AJ41" s="1355" t="n">
        <v>0.1775804</v>
      </c>
      <c r="AK41" s="1354" t="n">
        <v>173.4598</v>
      </c>
      <c r="AL41" s="1352" t="s">
        <v>265</v>
      </c>
      <c r="AM41" s="1354" t="n">
        <v>6.5229</v>
      </c>
    </row>
    <row r="42" spans="1:39">
      <c r="A42" s="52" t="s">
        <v>1255</v>
      </c>
      <c r="B42" s="25" t="s">
        <v>1129</v>
      </c>
      <c r="C42" s="15">
        <v>0.41736111111111113</v>
      </c>
      <c r="D42" s="15"/>
      <c r="E42" s="19">
        <v>300</v>
      </c>
      <c r="F42" s="19" t="s">
        <v>1291</v>
      </c>
      <c r="G42" s="16">
        <v>1190</v>
      </c>
      <c r="H42" s="16">
        <v>1098</v>
      </c>
      <c r="I42" s="52" t="s">
        <v>1039</v>
      </c>
      <c r="J42" s="16" t="s">
        <v>1043</v>
      </c>
      <c r="K42" s="47">
        <v>4</v>
      </c>
      <c r="L42" s="16">
        <v>180</v>
      </c>
      <c r="M42" s="19">
        <v>5889.9508999999998</v>
      </c>
      <c r="N42" s="25" t="s">
        <v>1077</v>
      </c>
      <c r="O42" s="100"/>
      <c r="P42" s="100"/>
      <c r="Q42" s="100">
        <v>264.39999999999998</v>
      </c>
      <c r="R42" s="100">
        <v>268.3</v>
      </c>
      <c r="S42" s="1357" t="n">
        <v>151.18726</v>
      </c>
      <c r="T42" s="1357" t="n">
        <v>6.62347</v>
      </c>
      <c r="U42" s="1354" t="n">
        <v>237.924</v>
      </c>
      <c r="V42" s="1354" t="n">
        <v>49.8511</v>
      </c>
      <c r="W42" s="1356" t="n">
        <v>12.3162253441</v>
      </c>
      <c r="X42" s="1354" t="n">
        <v>1.307</v>
      </c>
      <c r="Y42" s="1354" t="n">
        <v>0.207</v>
      </c>
      <c r="Z42" s="1354" t="n">
        <v>3.52</v>
      </c>
      <c r="AA42" s="1354" t="n">
        <v>99.674</v>
      </c>
      <c r="AB42" s="1353" t="n">
        <v>1802.019</v>
      </c>
      <c r="AC42" s="1354" t="n">
        <v>356.81798</v>
      </c>
      <c r="AD42" s="1354" t="n">
        <v>6.23267</v>
      </c>
      <c r="AE42" s="1354" t="n">
        <v>352.33965</v>
      </c>
      <c r="AF42" s="1354" t="n">
        <v>1.44564</v>
      </c>
      <c r="AG42" s="1352" t="n">
        <v>1.481621303E8</v>
      </c>
      <c r="AH42" s="1355" t="n">
        <v>0.2496534</v>
      </c>
      <c r="AI42" s="1352" t="n">
        <v>397737.92501</v>
      </c>
      <c r="AJ42" s="1355" t="n">
        <v>0.1871789</v>
      </c>
      <c r="AK42" s="1354" t="n">
        <v>173.4312</v>
      </c>
      <c r="AL42" s="1352" t="s">
        <v>265</v>
      </c>
      <c r="AM42" s="1354" t="n">
        <v>6.5513</v>
      </c>
    </row>
    <row r="43" spans="1:39">
      <c r="A43" s="52"/>
      <c r="B43" s="25"/>
      <c r="C43" s="15"/>
      <c r="D43" s="15"/>
      <c r="E43" s="19"/>
      <c r="F43" s="16"/>
      <c r="G43" s="16"/>
      <c r="H43" s="16"/>
      <c r="I43" s="52"/>
      <c r="J43" s="16"/>
      <c r="K43" s="16"/>
      <c r="L43" s="16"/>
      <c r="M43" s="18"/>
      <c r="N43" s="25"/>
      <c r="O43" s="100"/>
      <c r="P43" s="100"/>
    </row>
    <row r="44" spans="1:39">
      <c r="A44" s="52"/>
      <c r="B44" s="25"/>
      <c r="C44" s="15"/>
      <c r="D44" s="15"/>
      <c r="E44" s="19"/>
      <c r="F44" s="16"/>
      <c r="G44" s="16"/>
      <c r="H44" s="16"/>
      <c r="I44" s="52"/>
      <c r="J44" s="16"/>
      <c r="K44" s="16"/>
      <c r="L44" s="16"/>
      <c r="M44" s="18"/>
      <c r="N44" s="25"/>
      <c r="O44" s="100"/>
      <c r="P44" s="100"/>
    </row>
    <row r="45" spans="1:39">
      <c r="A45" s="182"/>
      <c r="B45" s="2"/>
      <c r="C45" s="1"/>
      <c r="D45" s="38"/>
      <c r="E45" s="8"/>
      <c r="F45" s="1"/>
      <c r="G45" s="1"/>
      <c r="H45" s="1"/>
      <c r="I45" s="17"/>
      <c r="J45" s="1"/>
      <c r="K45" s="1"/>
      <c r="L45" s="1"/>
      <c r="M45" s="1"/>
      <c r="N45" s="25"/>
    </row>
    <row r="46" spans="1:39">
      <c r="A46" s="183"/>
      <c r="B46" s="183" t="s">
        <v>1012</v>
      </c>
      <c r="C46" s="147" t="s">
        <v>1013</v>
      </c>
      <c r="D46" s="84">
        <v>5888.5839999999998</v>
      </c>
      <c r="E46" s="149"/>
      <c r="F46" s="84" t="s">
        <v>1014</v>
      </c>
      <c r="G46" s="84" t="s">
        <v>1015</v>
      </c>
      <c r="H46" s="84" t="s">
        <v>1016</v>
      </c>
      <c r="I46" s="22" t="s">
        <v>1018</v>
      </c>
      <c r="J46" s="84" t="s">
        <v>1019</v>
      </c>
      <c r="K46" s="84" t="s">
        <v>1020</v>
      </c>
      <c r="L46" s="167"/>
      <c r="N46" s="25"/>
    </row>
    <row r="47" spans="1:39">
      <c r="A47" s="182"/>
      <c r="B47" s="182"/>
      <c r="C47" s="147" t="s">
        <v>1017</v>
      </c>
      <c r="D47" s="84">
        <v>5889.9508999999998</v>
      </c>
      <c r="E47" s="149"/>
      <c r="F47" s="84" t="s">
        <v>874</v>
      </c>
      <c r="G47" s="84" t="s">
        <v>875</v>
      </c>
      <c r="H47" s="84" t="s">
        <v>876</v>
      </c>
      <c r="I47" s="22" t="s">
        <v>1203</v>
      </c>
      <c r="J47" s="84" t="s">
        <v>1204</v>
      </c>
      <c r="K47" s="84" t="s">
        <v>700</v>
      </c>
      <c r="L47" s="167"/>
      <c r="N47" s="25"/>
    </row>
    <row r="48" spans="1:39">
      <c r="A48" s="182"/>
      <c r="B48" s="182"/>
      <c r="C48" s="147" t="s">
        <v>701</v>
      </c>
      <c r="D48" s="84">
        <v>5891.451</v>
      </c>
      <c r="E48" s="149"/>
      <c r="F48" s="84" t="s">
        <v>702</v>
      </c>
      <c r="G48" s="84" t="s">
        <v>703</v>
      </c>
      <c r="H48" s="84" t="s">
        <v>704</v>
      </c>
      <c r="I48" s="22" t="s">
        <v>384</v>
      </c>
      <c r="J48" s="84" t="s">
        <v>695</v>
      </c>
      <c r="K48" s="84" t="s">
        <v>478</v>
      </c>
      <c r="L48" s="167"/>
      <c r="N48" s="25"/>
    </row>
    <row r="49" spans="1:14">
      <c r="A49" s="182"/>
      <c r="B49" s="182"/>
      <c r="C49" s="147" t="s">
        <v>696</v>
      </c>
      <c r="D49" s="155">
        <v>7647.38</v>
      </c>
      <c r="E49" s="149"/>
      <c r="F49" s="84" t="s">
        <v>1188</v>
      </c>
      <c r="G49" s="84" t="s">
        <v>1201</v>
      </c>
      <c r="H49" s="84" t="s">
        <v>1202</v>
      </c>
      <c r="I49" s="22" t="s">
        <v>697</v>
      </c>
      <c r="J49" s="84" t="s">
        <v>698</v>
      </c>
      <c r="K49" s="84" t="s">
        <v>699</v>
      </c>
      <c r="L49" s="167"/>
      <c r="N49" s="25"/>
    </row>
    <row r="50" spans="1:14">
      <c r="A50" s="182"/>
      <c r="B50" s="182"/>
      <c r="C50" s="147" t="s">
        <v>538</v>
      </c>
      <c r="D50" s="84">
        <v>7698.9647000000004</v>
      </c>
      <c r="E50" s="149"/>
      <c r="F50" s="84" t="s">
        <v>539</v>
      </c>
      <c r="G50" s="84" t="s">
        <v>540</v>
      </c>
      <c r="H50" s="84" t="s">
        <v>541</v>
      </c>
      <c r="I50" s="22" t="s">
        <v>542</v>
      </c>
      <c r="J50" s="84" t="s">
        <v>543</v>
      </c>
      <c r="K50" s="84" t="s">
        <v>544</v>
      </c>
      <c r="L50" s="167"/>
      <c r="N50" s="25"/>
    </row>
    <row r="51" spans="1:14">
      <c r="A51" s="182"/>
      <c r="B51" s="182"/>
      <c r="C51" s="147"/>
      <c r="D51" s="84"/>
      <c r="E51" s="149"/>
      <c r="F51" s="84"/>
      <c r="G51" s="167"/>
      <c r="H51" s="167"/>
      <c r="J51" s="167"/>
      <c r="K51" s="167"/>
      <c r="L51" s="167"/>
      <c r="N51" s="25"/>
    </row>
    <row r="52" spans="1:14">
      <c r="A52" s="182"/>
      <c r="B52" s="182"/>
      <c r="C52" s="147" t="s">
        <v>1211</v>
      </c>
      <c r="D52" s="631" t="s">
        <v>1206</v>
      </c>
      <c r="E52" s="631"/>
      <c r="F52" s="84" t="s">
        <v>545</v>
      </c>
      <c r="G52" s="167"/>
      <c r="H52" s="167"/>
      <c r="I52" s="162" t="s">
        <v>1195</v>
      </c>
      <c r="J52" s="623" t="s">
        <v>1196</v>
      </c>
      <c r="K52" s="623"/>
      <c r="L52" s="148" t="s">
        <v>1197</v>
      </c>
      <c r="N52" s="25"/>
    </row>
    <row r="53" spans="1:14">
      <c r="A53" s="182"/>
      <c r="B53" s="182"/>
      <c r="C53" s="147" t="s">
        <v>1212</v>
      </c>
      <c r="D53" s="631" t="s">
        <v>1207</v>
      </c>
      <c r="E53" s="631"/>
      <c r="F53" s="19"/>
      <c r="G53" s="167"/>
      <c r="H53" s="167"/>
      <c r="J53" s="623" t="s">
        <v>479</v>
      </c>
      <c r="K53" s="623"/>
      <c r="L53" s="148" t="s">
        <v>1199</v>
      </c>
      <c r="N53" s="25"/>
    </row>
    <row r="54" spans="1:14">
      <c r="A54" s="182"/>
      <c r="B54" s="182"/>
      <c r="C54" s="147" t="s">
        <v>1213</v>
      </c>
      <c r="D54" s="631" t="s">
        <v>1208</v>
      </c>
      <c r="E54" s="631"/>
      <c r="F54" s="19"/>
      <c r="G54" s="167"/>
      <c r="H54" s="167"/>
      <c r="J54" s="167"/>
      <c r="K54" s="167"/>
      <c r="L54" s="167"/>
      <c r="N54" s="25"/>
    </row>
    <row r="55" spans="1:14">
      <c r="A55" s="182"/>
      <c r="B55" s="182"/>
      <c r="C55" s="147" t="s">
        <v>1214</v>
      </c>
      <c r="D55" s="631" t="s">
        <v>1194</v>
      </c>
      <c r="E55" s="631"/>
      <c r="F55" s="19"/>
      <c r="G55" s="167"/>
      <c r="H55" s="167"/>
      <c r="I55" s="167"/>
      <c r="J55" s="167"/>
      <c r="K55" s="167"/>
      <c r="L55" s="167"/>
      <c r="N55" s="25"/>
    </row>
    <row r="56" spans="1:14">
      <c r="A56" s="182"/>
      <c r="B56" s="182"/>
      <c r="C56" s="85"/>
      <c r="D56" s="167"/>
      <c r="E56" s="15"/>
      <c r="F56" s="19"/>
      <c r="G56" s="167"/>
      <c r="H56" s="167"/>
      <c r="I56" s="167"/>
      <c r="J56" s="167"/>
      <c r="K56" s="167"/>
      <c r="L56" s="167"/>
      <c r="N56" s="25"/>
    </row>
    <row r="57" spans="1:14">
      <c r="A57" s="182"/>
      <c r="B57" s="182"/>
      <c r="C57" s="28" t="s">
        <v>859</v>
      </c>
      <c r="D57" s="165">
        <v>1</v>
      </c>
      <c r="E57" s="632" t="s">
        <v>1286</v>
      </c>
      <c r="F57" s="632"/>
      <c r="G57" s="632"/>
      <c r="H57" s="167"/>
      <c r="I57" s="167"/>
      <c r="J57" s="167"/>
      <c r="K57" s="167"/>
      <c r="L57" s="167"/>
      <c r="N57" s="25"/>
    </row>
    <row r="58" spans="1:14">
      <c r="A58" s="182"/>
      <c r="B58" s="182"/>
      <c r="C58" s="19"/>
      <c r="D58" s="28"/>
      <c r="E58" s="633" t="s">
        <v>925</v>
      </c>
      <c r="F58" s="634"/>
      <c r="G58" s="634"/>
      <c r="H58" s="167"/>
      <c r="I58" s="167"/>
      <c r="J58" s="167"/>
      <c r="K58" s="167"/>
      <c r="L58" s="167"/>
      <c r="N58" s="25"/>
    </row>
    <row r="59" spans="1:14">
      <c r="A59" s="182"/>
      <c r="B59" s="182"/>
      <c r="C59" s="85"/>
      <c r="D59" s="28">
        <v>2</v>
      </c>
      <c r="E59" s="632" t="s">
        <v>926</v>
      </c>
      <c r="F59" s="632"/>
      <c r="G59" s="632"/>
      <c r="H59" s="167"/>
      <c r="I59" s="167"/>
      <c r="J59" s="167"/>
      <c r="K59" s="167"/>
      <c r="L59" s="167"/>
      <c r="N59" s="25"/>
    </row>
    <row r="60" spans="1:14">
      <c r="A60" s="182"/>
      <c r="B60" s="182"/>
      <c r="C60" s="85"/>
      <c r="D60" s="28"/>
      <c r="E60" s="633" t="s">
        <v>927</v>
      </c>
      <c r="F60" s="634"/>
      <c r="G60" s="634"/>
      <c r="H60" s="167"/>
      <c r="I60" s="167"/>
      <c r="J60" s="167"/>
      <c r="K60" s="167"/>
      <c r="L60" s="167"/>
      <c r="N60" s="25"/>
    </row>
    <row r="61" spans="1:14">
      <c r="A61" s="182"/>
      <c r="B61" s="182"/>
      <c r="C61" s="167"/>
      <c r="D61" s="165">
        <v>3</v>
      </c>
      <c r="E61" s="623" t="s">
        <v>928</v>
      </c>
      <c r="F61" s="623"/>
      <c r="G61" s="623"/>
      <c r="H61" s="167"/>
      <c r="I61" s="167"/>
      <c r="J61" s="167"/>
      <c r="K61" s="167"/>
      <c r="L61" s="167"/>
      <c r="N61" s="25"/>
    </row>
    <row r="62" spans="1:14">
      <c r="A62" s="182"/>
      <c r="B62" s="182"/>
      <c r="C62" s="167"/>
      <c r="D62" s="165"/>
      <c r="E62" s="629" t="s">
        <v>929</v>
      </c>
      <c r="F62" s="629"/>
      <c r="G62" s="629"/>
      <c r="H62" s="167"/>
      <c r="I62" s="167"/>
      <c r="J62" s="167"/>
      <c r="K62" s="167"/>
      <c r="L62" s="167"/>
      <c r="N62" s="25"/>
    </row>
    <row r="63" spans="1:14">
      <c r="A63" s="182"/>
      <c r="B63" s="182"/>
      <c r="C63" s="167"/>
      <c r="D63" s="165">
        <v>4</v>
      </c>
      <c r="E63" s="623" t="s">
        <v>1289</v>
      </c>
      <c r="F63" s="623"/>
      <c r="G63" s="623"/>
      <c r="H63" s="167"/>
      <c r="I63" s="167"/>
      <c r="J63" s="167"/>
      <c r="K63" s="167"/>
      <c r="L63" s="167"/>
      <c r="M63" s="39"/>
    </row>
    <row r="64" spans="1:14">
      <c r="A64" s="182"/>
      <c r="B64" s="182"/>
      <c r="C64" s="167"/>
      <c r="D64" s="167"/>
      <c r="E64" s="629" t="s">
        <v>1290</v>
      </c>
      <c r="F64" s="629"/>
      <c r="G64" s="629"/>
      <c r="H64" s="167"/>
      <c r="I64" s="167"/>
      <c r="J64" s="167"/>
      <c r="K64" s="167"/>
      <c r="L64" s="167"/>
      <c r="M64" s="39"/>
    </row>
    <row r="65" spans="1:13">
      <c r="A65" s="182"/>
      <c r="B65"/>
      <c r="C65" s="635"/>
      <c r="D65" s="635"/>
      <c r="E65" s="635"/>
      <c r="F65" s="1"/>
      <c r="G65" s="1"/>
      <c r="H65" s="1"/>
      <c r="I65" s="17"/>
      <c r="J65" s="1"/>
      <c r="K65" s="1"/>
      <c r="L65" s="1"/>
      <c r="M65" s="39"/>
    </row>
    <row r="66" spans="1:13">
      <c r="A66" s="182"/>
      <c r="B66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>
      <c r="A67" s="182"/>
      <c r="B67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>
      <c r="A68" s="182"/>
      <c r="B68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>
      <c r="A69" s="182"/>
      <c r="B69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>
      <c r="A70" s="182"/>
      <c r="B70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182"/>
      <c r="B71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>
      <c r="A72" s="182"/>
      <c r="B7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  <row r="73" spans="1:13">
      <c r="A73" s="182"/>
      <c r="B73"/>
      <c r="C73" s="1"/>
      <c r="D73" s="38"/>
      <c r="E73" s="1"/>
      <c r="F73" s="1"/>
      <c r="G73" s="1"/>
      <c r="H73" s="1"/>
      <c r="I73" s="17"/>
      <c r="J73" s="1"/>
      <c r="K73" s="1"/>
      <c r="L73" s="1"/>
      <c r="M73" s="39"/>
    </row>
    <row r="74" spans="1:13">
      <c r="A74" s="182"/>
      <c r="B74"/>
      <c r="C74" s="1"/>
      <c r="D74" s="38"/>
      <c r="E74" s="1"/>
      <c r="F74" s="1"/>
      <c r="G74" s="1"/>
      <c r="H74" s="1"/>
      <c r="I74" s="17"/>
      <c r="J74" s="1"/>
      <c r="K74" s="1"/>
      <c r="L74" s="1"/>
      <c r="M74" s="39"/>
    </row>
    <row r="75" spans="1:13">
      <c r="A75" s="182"/>
      <c r="B75"/>
      <c r="C75" s="1"/>
      <c r="D75" s="38"/>
      <c r="E75" s="1"/>
      <c r="F75" s="1"/>
      <c r="G75" s="1"/>
      <c r="H75" s="1"/>
      <c r="I75" s="17"/>
      <c r="J75" s="1"/>
      <c r="K75" s="1"/>
      <c r="L75" s="1"/>
      <c r="M75" s="39"/>
    </row>
    <row r="76" spans="1:13">
      <c r="A76" s="182"/>
      <c r="B76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3">
      <c r="A77" s="182"/>
      <c r="B77"/>
      <c r="C77" s="1"/>
      <c r="D77" s="38"/>
      <c r="E77" s="1"/>
      <c r="F77" s="1"/>
      <c r="G77" s="1"/>
      <c r="H77" s="1"/>
      <c r="I77" s="17"/>
      <c r="J77" s="1"/>
      <c r="K77" s="1"/>
      <c r="L77" s="1"/>
      <c r="M77" s="39"/>
    </row>
    <row r="78" spans="1:13">
      <c r="A78" s="182"/>
      <c r="B78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</row>
    <row r="79" spans="1:13">
      <c r="A79" s="182"/>
      <c r="B79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3">
      <c r="A80" s="182"/>
      <c r="B80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18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A82" s="182"/>
      <c r="B8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</row>
    <row r="83" spans="1:13">
      <c r="A83" s="182"/>
      <c r="B83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</row>
    <row r="84" spans="1:13">
      <c r="A84" s="182"/>
      <c r="B84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</row>
    <row r="85" spans="1:13">
      <c r="A85" s="182"/>
      <c r="B85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</row>
    <row r="86" spans="1:13">
      <c r="A86" s="182"/>
      <c r="B86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</row>
    <row r="87" spans="1:13">
      <c r="A87" s="18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18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18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18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18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182"/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182"/>
      <c r="B93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182"/>
      <c r="B94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182"/>
      <c r="B95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182"/>
      <c r="B96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18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</sheetData>
  <sheetCalcPr fullCalcOnLoad="1"/>
  <mergeCells count="33">
    <mergeCell ref="AE12:AF12"/>
    <mergeCell ref="O12:P12"/>
    <mergeCell ref="K3:N3"/>
    <mergeCell ref="K4:P4"/>
    <mergeCell ref="K5:P5"/>
    <mergeCell ref="Q12:R12"/>
    <mergeCell ref="A1:H1"/>
    <mergeCell ref="A3:E3"/>
    <mergeCell ref="F3:I3"/>
    <mergeCell ref="F4:I4"/>
    <mergeCell ref="AC12:AD12"/>
    <mergeCell ref="G12:H12"/>
    <mergeCell ref="A5:E5"/>
    <mergeCell ref="F5:I5"/>
    <mergeCell ref="F6:I6"/>
    <mergeCell ref="F7:I7"/>
    <mergeCell ref="F8:I8"/>
    <mergeCell ref="F9:I9"/>
    <mergeCell ref="C65:E65"/>
    <mergeCell ref="D52:E52"/>
    <mergeCell ref="J52:K52"/>
    <mergeCell ref="D53:E53"/>
    <mergeCell ref="J53:K53"/>
    <mergeCell ref="D54:E54"/>
    <mergeCell ref="D55:E55"/>
    <mergeCell ref="E57:G57"/>
    <mergeCell ref="E58:G58"/>
    <mergeCell ref="E59:G59"/>
    <mergeCell ref="E60:G60"/>
    <mergeCell ref="E61:G61"/>
    <mergeCell ref="E62:G62"/>
    <mergeCell ref="E63:G63"/>
    <mergeCell ref="E64:G6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6"/>
  <sheetViews>
    <sheetView topLeftCell="A10" workbookViewId="0">
      <selection activeCell="D27" sqref="D27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553" width="10.6640625" collapsed="true"/>
    <col min="4" max="4" customWidth="true" style="555" width="10.6640625" collapsed="true"/>
    <col min="5" max="5" customWidth="true" style="553" width="6.6640625" collapsed="true"/>
    <col min="6" max="6" customWidth="true" width="15.6640625" collapsed="true"/>
    <col min="7" max="8" customWidth="true" style="553" width="7.6640625" collapsed="true"/>
    <col min="9" max="9" customWidth="true" width="30.6640625" collapsed="true"/>
    <col min="10" max="10" customWidth="true" style="553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J1" s="555"/>
      <c r="K1" s="211"/>
      <c r="L1" s="209"/>
      <c r="N1" s="75"/>
      <c r="O1" s="211"/>
      <c r="P1" s="211"/>
      <c r="Q1" s="100"/>
      <c r="R1" s="100"/>
    </row>
    <row r="2" spans="1:39" ht="15">
      <c r="A2" s="41"/>
      <c r="B2" s="4"/>
      <c r="C2" s="561"/>
      <c r="D2" s="154"/>
      <c r="E2" s="83"/>
      <c r="F2" s="83"/>
      <c r="G2" s="83"/>
      <c r="H2" s="83"/>
      <c r="I2" s="40"/>
      <c r="J2" s="555"/>
      <c r="K2" s="211"/>
      <c r="L2" s="209"/>
      <c r="N2" s="75"/>
      <c r="O2" s="211"/>
      <c r="P2" s="211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555"/>
      <c r="K3" s="626" t="s">
        <v>488</v>
      </c>
      <c r="L3" s="626"/>
      <c r="M3" s="626"/>
      <c r="N3" s="626"/>
      <c r="O3" s="211"/>
      <c r="P3" s="211"/>
      <c r="R3" s="151"/>
    </row>
    <row r="4" spans="1:39" ht="13.75">
      <c r="A4" s="3" t="s">
        <v>258</v>
      </c>
      <c r="B4" s="3"/>
      <c r="C4" s="559"/>
      <c r="D4" s="148"/>
      <c r="E4" s="214"/>
      <c r="F4" s="621" t="s">
        <v>453</v>
      </c>
      <c r="G4" s="621"/>
      <c r="H4" s="621"/>
      <c r="I4" s="621"/>
      <c r="J4" s="555"/>
      <c r="K4" s="217" t="s">
        <v>490</v>
      </c>
      <c r="L4" s="208"/>
      <c r="M4" s="152"/>
      <c r="N4" s="152"/>
      <c r="O4" s="211"/>
      <c r="P4" s="211"/>
      <c r="R4" s="151"/>
    </row>
    <row r="5" spans="1:39">
      <c r="A5" s="627"/>
      <c r="B5" s="627"/>
      <c r="C5" s="627"/>
      <c r="D5" s="627"/>
      <c r="E5" s="627"/>
      <c r="F5" s="621" t="s">
        <v>242</v>
      </c>
      <c r="G5" s="621"/>
      <c r="H5" s="621"/>
      <c r="I5" s="621"/>
      <c r="J5" s="555"/>
      <c r="K5" s="217" t="s">
        <v>489</v>
      </c>
      <c r="L5" s="208"/>
      <c r="M5" s="152"/>
      <c r="N5" s="152"/>
      <c r="O5" s="211"/>
      <c r="P5" s="211"/>
      <c r="R5" s="151"/>
    </row>
    <row r="6" spans="1:39">
      <c r="A6" s="67" t="s">
        <v>1211</v>
      </c>
      <c r="B6" s="212" t="s">
        <v>1212</v>
      </c>
      <c r="C6" s="559" t="s">
        <v>1213</v>
      </c>
      <c r="D6" s="148" t="s">
        <v>1214</v>
      </c>
      <c r="E6" s="554"/>
      <c r="F6" s="624" t="s">
        <v>266</v>
      </c>
      <c r="G6" s="624"/>
      <c r="H6" s="624"/>
      <c r="I6" s="624"/>
      <c r="J6" s="555"/>
      <c r="K6" s="622" t="s">
        <v>354</v>
      </c>
      <c r="L6" s="622"/>
      <c r="M6" s="622"/>
      <c r="N6" s="622"/>
      <c r="O6" s="622"/>
      <c r="P6" s="622"/>
      <c r="Q6" s="151"/>
      <c r="R6" s="151"/>
    </row>
    <row r="7" spans="1:39">
      <c r="A7" s="67" t="s">
        <v>1165</v>
      </c>
      <c r="B7" s="212" t="s">
        <v>1179</v>
      </c>
      <c r="C7" s="559" t="s">
        <v>1180</v>
      </c>
      <c r="D7" s="148" t="s">
        <v>1181</v>
      </c>
      <c r="E7" s="554"/>
      <c r="F7" s="624" t="s">
        <v>267</v>
      </c>
      <c r="G7" s="624"/>
      <c r="H7" s="624"/>
      <c r="I7" s="624"/>
      <c r="J7" s="555"/>
      <c r="K7" s="622" t="s">
        <v>355</v>
      </c>
      <c r="L7" s="622"/>
      <c r="M7" s="622"/>
      <c r="N7" s="622"/>
      <c r="O7" s="622"/>
      <c r="P7" s="622"/>
      <c r="Q7" s="151"/>
      <c r="R7" s="151"/>
    </row>
    <row r="8" spans="1:39" ht="12.75" customHeight="1">
      <c r="A8" s="28" t="s">
        <v>1183</v>
      </c>
      <c r="B8" s="28" t="s">
        <v>1184</v>
      </c>
      <c r="C8" s="559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554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28"/>
      <c r="B9" s="28"/>
      <c r="C9" s="559"/>
      <c r="D9" s="148"/>
      <c r="E9" s="19"/>
      <c r="F9" s="621" t="s">
        <v>1086</v>
      </c>
      <c r="G9" s="621"/>
      <c r="H9" s="621"/>
      <c r="I9" s="621"/>
      <c r="J9" s="554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>
      <c r="A10" s="28"/>
      <c r="B10" s="28"/>
      <c r="C10" s="559"/>
      <c r="D10" s="148"/>
      <c r="E10" s="19"/>
      <c r="F10" s="210"/>
      <c r="G10" s="557"/>
      <c r="H10" s="557"/>
      <c r="I10" s="207"/>
      <c r="J10" s="554"/>
      <c r="K10" s="206"/>
      <c r="L10" s="212"/>
      <c r="N10" s="75"/>
      <c r="O10" s="211"/>
      <c r="P10" s="211"/>
      <c r="Q10" s="100"/>
      <c r="R10" s="100"/>
    </row>
    <row r="11" spans="1:39">
      <c r="A11" s="3"/>
      <c r="B11" s="3"/>
      <c r="C11" s="559"/>
      <c r="D11" s="148"/>
      <c r="E11" s="19"/>
      <c r="F11" s="211"/>
      <c r="G11" s="555"/>
      <c r="H11" s="555"/>
      <c r="I11" s="44"/>
      <c r="J11" s="554"/>
      <c r="K11" s="206"/>
      <c r="L11" s="212"/>
      <c r="N11" s="75"/>
      <c r="O11" s="211"/>
      <c r="P11" s="211"/>
      <c r="Q11" s="100"/>
      <c r="R11" s="100"/>
    </row>
    <row r="12" spans="1:39" s="560" customFormat="1">
      <c r="A12" s="579"/>
      <c r="B12" s="579"/>
      <c r="C12" s="575" t="s">
        <v>1269</v>
      </c>
      <c r="D12" s="148" t="s">
        <v>1270</v>
      </c>
      <c r="E12" s="575" t="s">
        <v>138</v>
      </c>
      <c r="F12" s="575"/>
      <c r="G12" s="623" t="s">
        <v>1271</v>
      </c>
      <c r="H12" s="623"/>
      <c r="I12" s="40"/>
      <c r="J12" s="575" t="s">
        <v>1035</v>
      </c>
      <c r="K12" s="575" t="s">
        <v>1272</v>
      </c>
      <c r="L12" s="575" t="s">
        <v>1273</v>
      </c>
      <c r="M12" s="58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581" t="s">
        <v>1275</v>
      </c>
      <c r="B13" s="581" t="s">
        <v>1276</v>
      </c>
      <c r="C13" s="70" t="s">
        <v>1277</v>
      </c>
      <c r="D13" s="71" t="s">
        <v>1278</v>
      </c>
      <c r="E13" s="70" t="s">
        <v>139</v>
      </c>
      <c r="F13" s="70" t="s">
        <v>1279</v>
      </c>
      <c r="G13" s="70" t="s">
        <v>1036</v>
      </c>
      <c r="H13" s="70" t="s">
        <v>1037</v>
      </c>
      <c r="I13" s="29" t="s">
        <v>1038</v>
      </c>
      <c r="J13" s="70" t="s">
        <v>857</v>
      </c>
      <c r="K13" s="582"/>
      <c r="L13" s="70" t="s">
        <v>889</v>
      </c>
      <c r="M13" s="583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35" t="s">
        <v>990</v>
      </c>
      <c r="B14" s="35" t="s">
        <v>1092</v>
      </c>
      <c r="C14" s="15">
        <v>5.6250000000000001E-2</v>
      </c>
      <c r="D14" s="15">
        <v>0</v>
      </c>
      <c r="E14" s="576">
        <v>10</v>
      </c>
      <c r="F14" s="576" t="s">
        <v>645</v>
      </c>
      <c r="G14" s="576">
        <v>1190</v>
      </c>
      <c r="H14" s="576">
        <v>1103</v>
      </c>
      <c r="I14" s="25" t="s">
        <v>305</v>
      </c>
      <c r="J14" s="576" t="s">
        <v>1010</v>
      </c>
      <c r="K14" s="576">
        <v>4</v>
      </c>
      <c r="L14" s="576">
        <v>180</v>
      </c>
      <c r="M14" s="19">
        <v>5889.9508999999998</v>
      </c>
      <c r="N14" s="35"/>
    </row>
    <row r="15" spans="1:39">
      <c r="A15" s="35" t="s">
        <v>744</v>
      </c>
      <c r="B15" s="35" t="s">
        <v>991</v>
      </c>
      <c r="C15" s="15">
        <v>8.1250000000000003E-2</v>
      </c>
      <c r="D15" s="15">
        <v>0</v>
      </c>
      <c r="E15" s="576">
        <v>30</v>
      </c>
      <c r="F15" s="576" t="s">
        <v>645</v>
      </c>
      <c r="G15" s="576">
        <v>1190</v>
      </c>
      <c r="H15" s="576">
        <v>1000</v>
      </c>
      <c r="I15" s="25" t="s">
        <v>306</v>
      </c>
      <c r="J15" s="576" t="s">
        <v>1010</v>
      </c>
      <c r="K15" s="576">
        <v>4</v>
      </c>
      <c r="L15" s="576">
        <v>180</v>
      </c>
      <c r="M15" s="19">
        <v>5891.451</v>
      </c>
      <c r="N15" s="35"/>
    </row>
    <row r="16" spans="1:39">
      <c r="A16" s="50" t="s">
        <v>744</v>
      </c>
      <c r="B16" s="59" t="s">
        <v>1096</v>
      </c>
      <c r="C16" s="15">
        <v>8.3333333333333329E-2</v>
      </c>
      <c r="D16" s="15">
        <v>0</v>
      </c>
      <c r="E16" s="576">
        <v>30</v>
      </c>
      <c r="F16" s="576" t="s">
        <v>645</v>
      </c>
      <c r="G16" s="576">
        <v>1070</v>
      </c>
      <c r="H16" s="576">
        <v>880</v>
      </c>
      <c r="I16" s="25" t="s">
        <v>412</v>
      </c>
      <c r="J16" s="576" t="s">
        <v>1010</v>
      </c>
      <c r="K16" s="576">
        <v>4</v>
      </c>
      <c r="L16" s="576">
        <v>180</v>
      </c>
      <c r="M16" s="19">
        <v>5891.451</v>
      </c>
      <c r="N16" s="35"/>
    </row>
    <row r="17" spans="1:39">
      <c r="A17" s="35" t="s">
        <v>744</v>
      </c>
      <c r="B17" s="35" t="s">
        <v>1097</v>
      </c>
      <c r="C17" s="15">
        <v>9.7222222222222224E-2</v>
      </c>
      <c r="D17" s="15">
        <v>0</v>
      </c>
      <c r="E17" s="576">
        <v>30</v>
      </c>
      <c r="F17" s="576" t="s">
        <v>1292</v>
      </c>
      <c r="G17" s="576">
        <v>880</v>
      </c>
      <c r="H17" s="576">
        <v>867</v>
      </c>
      <c r="I17" s="25" t="s">
        <v>306</v>
      </c>
      <c r="J17" s="576" t="s">
        <v>1010</v>
      </c>
      <c r="K17" s="576">
        <v>4</v>
      </c>
      <c r="L17" s="576">
        <v>180</v>
      </c>
      <c r="M17" s="80">
        <v>7647.38</v>
      </c>
      <c r="N17" s="35"/>
    </row>
    <row r="18" spans="1:39">
      <c r="A18" s="35" t="s">
        <v>456</v>
      </c>
      <c r="B18" s="35" t="s">
        <v>994</v>
      </c>
      <c r="C18" s="15">
        <v>0.1173611111111111</v>
      </c>
      <c r="D18" s="576"/>
      <c r="E18" s="576">
        <v>30</v>
      </c>
      <c r="F18" s="576" t="s">
        <v>1293</v>
      </c>
      <c r="G18" s="576">
        <v>870</v>
      </c>
      <c r="H18" s="576">
        <v>783</v>
      </c>
      <c r="I18" s="25" t="s">
        <v>923</v>
      </c>
      <c r="J18" s="576" t="s">
        <v>1043</v>
      </c>
      <c r="K18" s="576">
        <v>4</v>
      </c>
      <c r="L18" s="576">
        <v>180</v>
      </c>
      <c r="M18" s="19">
        <v>7698.9647000000004</v>
      </c>
      <c r="N18" s="35" t="s">
        <v>239</v>
      </c>
      <c r="S18" s="1187" t="n">
        <v>53.18536</v>
      </c>
      <c r="T18" s="1187" t="n">
        <v>17.04893</v>
      </c>
      <c r="U18" s="1184" t="n">
        <v>140.5238</v>
      </c>
      <c r="V18" s="1184" t="n">
        <v>71.4861</v>
      </c>
      <c r="W18" s="1186" t="n">
        <v>2.7465380258</v>
      </c>
      <c r="X18" s="1184" t="n">
        <v>1.054</v>
      </c>
      <c r="Y18" s="1184" t="n">
        <v>0.167</v>
      </c>
      <c r="Z18" s="1184" t="n">
        <v>4.55</v>
      </c>
      <c r="AA18" s="1184" t="n">
        <v>78.343</v>
      </c>
      <c r="AB18" s="1183" t="n">
        <v>1828.688</v>
      </c>
      <c r="AC18" s="1184" t="n">
        <v>6.02128</v>
      </c>
      <c r="AD18" s="1184" t="n">
        <v>2.62954</v>
      </c>
      <c r="AE18" s="1184" t="n">
        <v>61.51866</v>
      </c>
      <c r="AF18" s="1184" t="n">
        <v>1.52173</v>
      </c>
      <c r="AG18" s="1182" t="n">
        <v>1.473446458E8</v>
      </c>
      <c r="AH18" s="1185" t="n">
        <v>0.8212091</v>
      </c>
      <c r="AI18" s="1182" t="n">
        <v>391937.45122</v>
      </c>
      <c r="AJ18" s="1185" t="n">
        <v>-0.0354244</v>
      </c>
      <c r="AK18" s="1184" t="n">
        <v>124.4095</v>
      </c>
      <c r="AL18" s="1182" t="s">
        <v>264</v>
      </c>
      <c r="AM18" s="1184" t="n">
        <v>55.4647</v>
      </c>
    </row>
    <row r="19" spans="1:39">
      <c r="A19" s="35" t="s">
        <v>729</v>
      </c>
      <c r="B19" s="35" t="s">
        <v>996</v>
      </c>
      <c r="C19" s="15">
        <v>0.12430555555555556</v>
      </c>
      <c r="D19" s="576"/>
      <c r="E19" s="576">
        <v>300</v>
      </c>
      <c r="F19" s="576" t="s">
        <v>1293</v>
      </c>
      <c r="G19" s="576">
        <v>870</v>
      </c>
      <c r="H19" s="576">
        <v>783</v>
      </c>
      <c r="I19" s="25" t="s">
        <v>597</v>
      </c>
      <c r="J19" s="576" t="s">
        <v>1043</v>
      </c>
      <c r="K19" s="576">
        <v>4</v>
      </c>
      <c r="L19" s="576">
        <v>180</v>
      </c>
      <c r="M19" s="19">
        <v>7698.9647000000004</v>
      </c>
      <c r="N19" s="35"/>
      <c r="S19" s="1187" t="n">
        <v>53.24435</v>
      </c>
      <c r="T19" s="1187" t="n">
        <v>17.06599</v>
      </c>
      <c r="U19" s="1184" t="n">
        <v>147.6915</v>
      </c>
      <c r="V19" s="1184" t="n">
        <v>72.8446</v>
      </c>
      <c r="W19" s="1186" t="n">
        <v>2.9303733149</v>
      </c>
      <c r="X19" s="1184" t="n">
        <v>1.046</v>
      </c>
      <c r="Y19" s="1184" t="n">
        <v>0.165</v>
      </c>
      <c r="Z19" s="1184" t="n">
        <v>4.55</v>
      </c>
      <c r="AA19" s="1184" t="n">
        <v>78.38</v>
      </c>
      <c r="AB19" s="1183" t="n">
        <v>1828.771</v>
      </c>
      <c r="AC19" s="1184" t="n">
        <v>5.97957</v>
      </c>
      <c r="AD19" s="1184" t="n">
        <v>2.62791</v>
      </c>
      <c r="AE19" s="1184" t="n">
        <v>61.4259</v>
      </c>
      <c r="AF19" s="1184" t="n">
        <v>1.52185</v>
      </c>
      <c r="AG19" s="1182" t="n">
        <v>1.473451875E8</v>
      </c>
      <c r="AH19" s="1185" t="n">
        <v>0.8204832</v>
      </c>
      <c r="AI19" s="1182" t="n">
        <v>391919.60368</v>
      </c>
      <c r="AJ19" s="1185" t="n">
        <v>-0.0186297</v>
      </c>
      <c r="AK19" s="1184" t="n">
        <v>124.4606</v>
      </c>
      <c r="AL19" s="1182" t="s">
        <v>264</v>
      </c>
      <c r="AM19" s="1184" t="n">
        <v>55.4137</v>
      </c>
    </row>
    <row r="20" spans="1:39">
      <c r="A20" s="35" t="s">
        <v>241</v>
      </c>
      <c r="B20" s="35" t="s">
        <v>30</v>
      </c>
      <c r="C20" s="15">
        <v>0.13680555555555554</v>
      </c>
      <c r="D20" s="576"/>
      <c r="E20" s="576">
        <v>300</v>
      </c>
      <c r="F20" s="576" t="s">
        <v>1293</v>
      </c>
      <c r="G20" s="576">
        <v>870</v>
      </c>
      <c r="H20" s="576">
        <v>783</v>
      </c>
      <c r="I20" s="25" t="s">
        <v>597</v>
      </c>
      <c r="J20" s="576" t="s">
        <v>1043</v>
      </c>
      <c r="K20" s="576">
        <v>4</v>
      </c>
      <c r="L20" s="576">
        <v>180</v>
      </c>
      <c r="M20" s="19">
        <v>7698.9647000000004</v>
      </c>
      <c r="N20" s="35"/>
      <c r="S20" s="1187" t="n">
        <v>53.35089</v>
      </c>
      <c r="T20" s="1187" t="n">
        <v>17.09559</v>
      </c>
      <c r="U20" s="1184" t="n">
        <v>163.2603</v>
      </c>
      <c r="V20" s="1184" t="n">
        <v>74.6119</v>
      </c>
      <c r="W20" s="1186" t="n">
        <v>3.2646192951</v>
      </c>
      <c r="X20" s="1184" t="n">
        <v>1.037</v>
      </c>
      <c r="Y20" s="1184" t="n">
        <v>0.164</v>
      </c>
      <c r="Z20" s="1184" t="n">
        <v>4.55</v>
      </c>
      <c r="AA20" s="1184" t="n">
        <v>78.446</v>
      </c>
      <c r="AB20" s="1183" t="n">
        <v>1828.789</v>
      </c>
      <c r="AC20" s="1184" t="n">
        <v>5.9027</v>
      </c>
      <c r="AD20" s="1184" t="n">
        <v>2.62606</v>
      </c>
      <c r="AE20" s="1184" t="n">
        <v>61.25726</v>
      </c>
      <c r="AF20" s="1184" t="n">
        <v>1.52208</v>
      </c>
      <c r="AG20" s="1182" t="n">
        <v>1.473461713E8</v>
      </c>
      <c r="AH20" s="1185" t="n">
        <v>0.8191595</v>
      </c>
      <c r="AI20" s="1182" t="n">
        <v>391915.72218</v>
      </c>
      <c r="AJ20" s="1185" t="n">
        <v>0.0122139</v>
      </c>
      <c r="AK20" s="1184" t="n">
        <v>124.5524</v>
      </c>
      <c r="AL20" s="1182" t="s">
        <v>264</v>
      </c>
      <c r="AM20" s="1184" t="n">
        <v>55.322</v>
      </c>
    </row>
    <row r="21" spans="1:39" s="606" customFormat="1">
      <c r="A21" s="35" t="s">
        <v>729</v>
      </c>
      <c r="B21" s="35" t="s">
        <v>1166</v>
      </c>
      <c r="C21" s="15">
        <v>0.14652777777777778</v>
      </c>
      <c r="D21" s="605"/>
      <c r="E21" s="605">
        <v>300</v>
      </c>
      <c r="F21" s="605" t="s">
        <v>1293</v>
      </c>
      <c r="G21" s="605">
        <v>870</v>
      </c>
      <c r="H21" s="605">
        <v>783</v>
      </c>
      <c r="I21" s="25" t="s">
        <v>731</v>
      </c>
      <c r="J21" s="605" t="s">
        <v>1043</v>
      </c>
      <c r="K21" s="605">
        <v>4</v>
      </c>
      <c r="L21" s="605">
        <v>180</v>
      </c>
      <c r="M21" s="19">
        <v>7698.9647000000004</v>
      </c>
      <c r="N21" s="35" t="s">
        <v>240</v>
      </c>
      <c r="S21" s="1187" t="n">
        <v>53.42515</v>
      </c>
      <c r="T21" s="1187" t="n">
        <v>17.11521</v>
      </c>
      <c r="U21" s="1184" t="n">
        <v>175.6961</v>
      </c>
      <c r="V21" s="1184" t="n">
        <v>75.1659</v>
      </c>
      <c r="W21" s="1186" t="n">
        <v>3.4985914814</v>
      </c>
      <c r="X21" s="1184" t="n">
        <v>1.034</v>
      </c>
      <c r="Y21" s="1184" t="n">
        <v>0.164</v>
      </c>
      <c r="Z21" s="1184" t="n">
        <v>4.55</v>
      </c>
      <c r="AA21" s="1184" t="n">
        <v>78.491</v>
      </c>
      <c r="AB21" s="1183" t="n">
        <v>1828.699</v>
      </c>
      <c r="AC21" s="1184" t="n">
        <v>5.8483</v>
      </c>
      <c r="AD21" s="1184" t="n">
        <v>2.62571</v>
      </c>
      <c r="AE21" s="1184" t="n">
        <v>61.13921</v>
      </c>
      <c r="AF21" s="1184" t="n">
        <v>1.52224</v>
      </c>
      <c r="AG21" s="1182" t="n">
        <v>1.47346859E8</v>
      </c>
      <c r="AH21" s="1185" t="n">
        <v>0.8182298</v>
      </c>
      <c r="AI21" s="1182" t="n">
        <v>391935.10352</v>
      </c>
      <c r="AJ21" s="1185" t="n">
        <v>0.0339382</v>
      </c>
      <c r="AK21" s="1184" t="n">
        <v>124.6161</v>
      </c>
      <c r="AL21" s="1182" t="s">
        <v>264</v>
      </c>
      <c r="AM21" s="1184" t="n">
        <v>55.2584</v>
      </c>
    </row>
    <row r="22" spans="1:39">
      <c r="A22" s="35" t="s">
        <v>730</v>
      </c>
      <c r="B22" s="35" t="s">
        <v>794</v>
      </c>
      <c r="C22" s="15">
        <v>0.15208333333333332</v>
      </c>
      <c r="D22" s="576"/>
      <c r="E22" s="576">
        <v>300</v>
      </c>
      <c r="F22" s="576" t="s">
        <v>1293</v>
      </c>
      <c r="G22" s="576">
        <v>870</v>
      </c>
      <c r="H22" s="576">
        <v>783</v>
      </c>
      <c r="I22" s="25" t="s">
        <v>598</v>
      </c>
      <c r="J22" s="576" t="s">
        <v>1043</v>
      </c>
      <c r="K22" s="576">
        <v>4</v>
      </c>
      <c r="L22" s="576">
        <v>180</v>
      </c>
      <c r="M22" s="19">
        <v>7698.9647000000004</v>
      </c>
      <c r="N22" s="35"/>
      <c r="S22" s="1187" t="n">
        <v>53.46756</v>
      </c>
      <c r="T22" s="1187" t="n">
        <v>17.12602</v>
      </c>
      <c r="U22" s="1184" t="n">
        <v>183.033</v>
      </c>
      <c r="V22" s="1184" t="n">
        <v>75.1952</v>
      </c>
      <c r="W22" s="1186" t="n">
        <v>3.6322898735</v>
      </c>
      <c r="X22" s="1184" t="n">
        <v>1.034</v>
      </c>
      <c r="Y22" s="1184" t="n">
        <v>0.164</v>
      </c>
      <c r="Z22" s="1184" t="n">
        <v>4.55</v>
      </c>
      <c r="AA22" s="1184" t="n">
        <v>78.517</v>
      </c>
      <c r="AB22" s="1183" t="n">
        <v>1828.609</v>
      </c>
      <c r="AC22" s="1184" t="n">
        <v>5.81707</v>
      </c>
      <c r="AD22" s="1184" t="n">
        <v>2.62587</v>
      </c>
      <c r="AE22" s="1184" t="n">
        <v>61.07175</v>
      </c>
      <c r="AF22" s="1184" t="n">
        <v>1.52233</v>
      </c>
      <c r="AG22" s="1182" t="n">
        <v>1.473472516E8</v>
      </c>
      <c r="AH22" s="1185" t="n">
        <v>0.8176975</v>
      </c>
      <c r="AI22" s="1182" t="n">
        <v>391954.3782</v>
      </c>
      <c r="AJ22" s="1185" t="n">
        <v>0.0463661</v>
      </c>
      <c r="AK22" s="1184" t="n">
        <v>124.6524</v>
      </c>
      <c r="AL22" s="1182" t="s">
        <v>264</v>
      </c>
      <c r="AM22" s="1184" t="n">
        <v>55.2222</v>
      </c>
    </row>
    <row r="23" spans="1:39">
      <c r="A23" s="35" t="s">
        <v>584</v>
      </c>
      <c r="B23" s="35" t="s">
        <v>1041</v>
      </c>
      <c r="C23" s="15">
        <v>0.16041666666666668</v>
      </c>
      <c r="D23" s="576"/>
      <c r="E23" s="576">
        <v>300</v>
      </c>
      <c r="F23" s="576" t="s">
        <v>645</v>
      </c>
      <c r="G23" s="576">
        <v>1190</v>
      </c>
      <c r="H23" s="576">
        <v>1103</v>
      </c>
      <c r="I23" s="25" t="s">
        <v>597</v>
      </c>
      <c r="J23" s="576" t="s">
        <v>1043</v>
      </c>
      <c r="K23" s="576">
        <v>4</v>
      </c>
      <c r="L23" s="576">
        <v>180</v>
      </c>
      <c r="M23" s="19">
        <v>5889.9508999999998</v>
      </c>
      <c r="N23" s="35"/>
      <c r="S23" s="1187" t="n">
        <v>53.5312</v>
      </c>
      <c r="T23" s="1187" t="n">
        <v>17.14168</v>
      </c>
      <c r="U23" s="1184" t="n">
        <v>193.8457</v>
      </c>
      <c r="V23" s="1184" t="n">
        <v>74.8428</v>
      </c>
      <c r="W23" s="1186" t="n">
        <v>3.8328374618</v>
      </c>
      <c r="X23" s="1184" t="n">
        <v>1.036</v>
      </c>
      <c r="Y23" s="1184" t="n">
        <v>0.164</v>
      </c>
      <c r="Z23" s="1184" t="n">
        <v>4.55</v>
      </c>
      <c r="AA23" s="1184" t="n">
        <v>78.556</v>
      </c>
      <c r="AB23" s="1183" t="n">
        <v>1828.422</v>
      </c>
      <c r="AC23" s="1184" t="n">
        <v>5.77012</v>
      </c>
      <c r="AD23" s="1184" t="n">
        <v>2.62664</v>
      </c>
      <c r="AE23" s="1184" t="n">
        <v>60.97057</v>
      </c>
      <c r="AF23" s="1184" t="n">
        <v>1.52246</v>
      </c>
      <c r="AG23" s="1182" t="n">
        <v>1.473478401E8</v>
      </c>
      <c r="AH23" s="1185" t="n">
        <v>0.8168975</v>
      </c>
      <c r="AI23" s="1182" t="n">
        <v>391994.4715</v>
      </c>
      <c r="AJ23" s="1185" t="n">
        <v>0.0649877</v>
      </c>
      <c r="AK23" s="1184" t="n">
        <v>124.7066</v>
      </c>
      <c r="AL23" s="1182" t="s">
        <v>264</v>
      </c>
      <c r="AM23" s="1184" t="n">
        <v>55.168</v>
      </c>
    </row>
    <row r="24" spans="1:39">
      <c r="A24" s="35" t="s">
        <v>584</v>
      </c>
      <c r="B24" s="35" t="s">
        <v>1042</v>
      </c>
      <c r="C24" s="15">
        <v>0.16597222222222222</v>
      </c>
      <c r="D24" s="576"/>
      <c r="E24" s="576">
        <v>300</v>
      </c>
      <c r="F24" s="576" t="s">
        <v>645</v>
      </c>
      <c r="G24" s="576">
        <v>1190</v>
      </c>
      <c r="H24" s="576">
        <v>1103</v>
      </c>
      <c r="I24" s="25" t="s">
        <v>598</v>
      </c>
      <c r="J24" s="576" t="s">
        <v>1043</v>
      </c>
      <c r="K24" s="576">
        <v>4</v>
      </c>
      <c r="L24" s="576">
        <v>180</v>
      </c>
      <c r="M24" s="19">
        <v>5889.9508999999998</v>
      </c>
      <c r="N24" s="35"/>
      <c r="S24" s="1187" t="n">
        <v>53.56307</v>
      </c>
      <c r="T24" s="1187" t="n">
        <v>17.14926</v>
      </c>
      <c r="U24" s="1184" t="n">
        <v>199.0038</v>
      </c>
      <c r="V24" s="1184" t="n">
        <v>74.4967</v>
      </c>
      <c r="W24" s="1186" t="n">
        <v>3.9331112559</v>
      </c>
      <c r="X24" s="1184" t="n">
        <v>1.037</v>
      </c>
      <c r="Y24" s="1184" t="n">
        <v>0.164</v>
      </c>
      <c r="Z24" s="1184" t="n">
        <v>4.55</v>
      </c>
      <c r="AA24" s="1184" t="n">
        <v>78.576</v>
      </c>
      <c r="AB24" s="1183" t="n">
        <v>1828.305</v>
      </c>
      <c r="AC24" s="1184" t="n">
        <v>5.74662</v>
      </c>
      <c r="AD24" s="1184" t="n">
        <v>2.62727</v>
      </c>
      <c r="AE24" s="1184" t="n">
        <v>60.91998</v>
      </c>
      <c r="AF24" s="1184" t="n">
        <v>1.52253</v>
      </c>
      <c r="AG24" s="1182" t="n">
        <v>1.473481341E8</v>
      </c>
      <c r="AH24" s="1185" t="n">
        <v>0.8164968</v>
      </c>
      <c r="AI24" s="1182" t="n">
        <v>392019.54161</v>
      </c>
      <c r="AJ24" s="1185" t="n">
        <v>0.0742758</v>
      </c>
      <c r="AK24" s="1184" t="n">
        <v>124.7337</v>
      </c>
      <c r="AL24" s="1182" t="s">
        <v>264</v>
      </c>
      <c r="AM24" s="1184" t="n">
        <v>55.1409</v>
      </c>
    </row>
    <row r="25" spans="1:39">
      <c r="A25" s="35" t="s">
        <v>465</v>
      </c>
      <c r="B25" s="35" t="s">
        <v>1044</v>
      </c>
      <c r="C25" s="15">
        <v>0.17083333333333331</v>
      </c>
      <c r="D25" s="576"/>
      <c r="E25" s="576">
        <v>300</v>
      </c>
      <c r="F25" s="576" t="s">
        <v>645</v>
      </c>
      <c r="G25" s="576">
        <v>1190</v>
      </c>
      <c r="H25" s="576">
        <v>1103</v>
      </c>
      <c r="I25" s="25" t="s">
        <v>597</v>
      </c>
      <c r="J25" s="576" t="s">
        <v>1043</v>
      </c>
      <c r="K25" s="576">
        <v>4</v>
      </c>
      <c r="L25" s="576">
        <v>180</v>
      </c>
      <c r="M25" s="19">
        <v>5889.9508999999998</v>
      </c>
      <c r="N25" s="35"/>
      <c r="S25" s="1187" t="n">
        <v>53.61097</v>
      </c>
      <c r="T25" s="1187" t="n">
        <v>17.16031</v>
      </c>
      <c r="U25" s="1184" t="n">
        <v>206.2765</v>
      </c>
      <c r="V25" s="1184" t="n">
        <v>73.7848</v>
      </c>
      <c r="W25" s="1186" t="n">
        <v>4.0835219472</v>
      </c>
      <c r="X25" s="1184" t="n">
        <v>1.041</v>
      </c>
      <c r="Y25" s="1184" t="n">
        <v>0.165</v>
      </c>
      <c r="Z25" s="1184" t="n">
        <v>4.55</v>
      </c>
      <c r="AA25" s="1184" t="n">
        <v>78.605</v>
      </c>
      <c r="AB25" s="1183" t="n">
        <v>1828.1</v>
      </c>
      <c r="AC25" s="1184" t="n">
        <v>5.71138</v>
      </c>
      <c r="AD25" s="1184" t="n">
        <v>2.62853</v>
      </c>
      <c r="AE25" s="1184" t="n">
        <v>60.84409</v>
      </c>
      <c r="AF25" s="1184" t="n">
        <v>1.52263</v>
      </c>
      <c r="AG25" s="1182" t="n">
        <v>1.473485748E8</v>
      </c>
      <c r="AH25" s="1185" t="n">
        <v>0.8158949</v>
      </c>
      <c r="AI25" s="1182" t="n">
        <v>392063.40636</v>
      </c>
      <c r="AJ25" s="1185" t="n">
        <v>0.0881623</v>
      </c>
      <c r="AK25" s="1184" t="n">
        <v>124.7744</v>
      </c>
      <c r="AL25" s="1182" t="s">
        <v>264</v>
      </c>
      <c r="AM25" s="1184" t="n">
        <v>55.1003</v>
      </c>
    </row>
    <row r="26" spans="1:39">
      <c r="A26" s="35" t="s">
        <v>403</v>
      </c>
      <c r="B26" s="35" t="s">
        <v>1045</v>
      </c>
      <c r="C26" s="15">
        <v>0.17569444444444446</v>
      </c>
      <c r="D26" s="576"/>
      <c r="E26" s="576">
        <v>300</v>
      </c>
      <c r="F26" s="576" t="s">
        <v>645</v>
      </c>
      <c r="G26" s="576">
        <v>1190</v>
      </c>
      <c r="H26" s="576">
        <v>1103</v>
      </c>
      <c r="I26" s="25" t="s">
        <v>598</v>
      </c>
      <c r="J26" s="576" t="s">
        <v>1043</v>
      </c>
      <c r="K26" s="576">
        <v>4</v>
      </c>
      <c r="L26" s="576">
        <v>180</v>
      </c>
      <c r="M26" s="19">
        <v>5889.9508999999998</v>
      </c>
      <c r="N26" s="35"/>
      <c r="S26" s="1187" t="n">
        <v>53.64834</v>
      </c>
      <c r="T26" s="1187" t="n">
        <v>17.16865</v>
      </c>
      <c r="U26" s="1184" t="n">
        <v>211.489</v>
      </c>
      <c r="V26" s="1184" t="n">
        <v>73.0879</v>
      </c>
      <c r="W26" s="1186" t="n">
        <v>4.2005080403</v>
      </c>
      <c r="X26" s="1184" t="n">
        <v>1.045</v>
      </c>
      <c r="Y26" s="1184" t="n">
        <v>0.165</v>
      </c>
      <c r="Z26" s="1184" t="n">
        <v>4.54</v>
      </c>
      <c r="AA26" s="1184" t="n">
        <v>78.627</v>
      </c>
      <c r="AB26" s="1183" t="n">
        <v>1827.917</v>
      </c>
      <c r="AC26" s="1184" t="n">
        <v>5.68401</v>
      </c>
      <c r="AD26" s="1184" t="n">
        <v>2.62978</v>
      </c>
      <c r="AE26" s="1184" t="n">
        <v>60.78506</v>
      </c>
      <c r="AF26" s="1184" t="n">
        <v>1.52271</v>
      </c>
      <c r="AG26" s="1182" t="n">
        <v>1.473489174E8</v>
      </c>
      <c r="AH26" s="1185" t="n">
        <v>0.815426</v>
      </c>
      <c r="AI26" s="1182" t="n">
        <v>392102.69717</v>
      </c>
      <c r="AJ26" s="1185" t="n">
        <v>0.0989131</v>
      </c>
      <c r="AK26" s="1184" t="n">
        <v>124.8061</v>
      </c>
      <c r="AL26" s="1182" t="s">
        <v>264</v>
      </c>
      <c r="AM26" s="1184" t="n">
        <v>55.0687</v>
      </c>
    </row>
    <row r="27" spans="1:39">
      <c r="A27" s="35" t="s">
        <v>466</v>
      </c>
      <c r="B27" s="35" t="s">
        <v>1237</v>
      </c>
      <c r="C27" s="15">
        <v>0.18194444444444444</v>
      </c>
      <c r="D27" s="576"/>
      <c r="E27" s="576">
        <v>30</v>
      </c>
      <c r="F27" s="576" t="s">
        <v>645</v>
      </c>
      <c r="G27" s="576">
        <v>1190</v>
      </c>
      <c r="H27" s="576">
        <v>1103</v>
      </c>
      <c r="I27" s="25" t="s">
        <v>923</v>
      </c>
      <c r="J27" s="576" t="s">
        <v>1043</v>
      </c>
      <c r="K27" s="576">
        <v>4</v>
      </c>
      <c r="L27" s="576">
        <v>180</v>
      </c>
      <c r="M27" s="19">
        <v>5889.9508999999998</v>
      </c>
      <c r="N27" s="35"/>
      <c r="S27" s="1187" t="n">
        <v>53.68046</v>
      </c>
      <c r="T27" s="1187" t="n">
        <v>17.17562</v>
      </c>
      <c r="U27" s="1184" t="n">
        <v>215.6308</v>
      </c>
      <c r="V27" s="1184" t="n">
        <v>72.4033</v>
      </c>
      <c r="W27" s="1186" t="n">
        <v>4.3007818345</v>
      </c>
      <c r="X27" s="1184" t="n">
        <v>1.049</v>
      </c>
      <c r="Y27" s="1184" t="n">
        <v>0.166</v>
      </c>
      <c r="Z27" s="1184" t="n">
        <v>4.54</v>
      </c>
      <c r="AA27" s="1184" t="n">
        <v>78.647</v>
      </c>
      <c r="AB27" s="1183" t="n">
        <v>1827.744</v>
      </c>
      <c r="AC27" s="1184" t="n">
        <v>5.66058</v>
      </c>
      <c r="AD27" s="1184" t="n">
        <v>2.63104</v>
      </c>
      <c r="AE27" s="1184" t="n">
        <v>60.73447</v>
      </c>
      <c r="AF27" s="1184" t="n">
        <v>1.52277</v>
      </c>
      <c r="AG27" s="1182" t="n">
        <v>1.473492109E8</v>
      </c>
      <c r="AH27" s="1185" t="n">
        <v>0.8150237</v>
      </c>
      <c r="AI27" s="1182" t="n">
        <v>392139.96125</v>
      </c>
      <c r="AJ27" s="1185" t="n">
        <v>0.1080853</v>
      </c>
      <c r="AK27" s="1184" t="n">
        <v>124.8332</v>
      </c>
      <c r="AL27" s="1182" t="s">
        <v>264</v>
      </c>
      <c r="AM27" s="1184" t="n">
        <v>55.0415</v>
      </c>
    </row>
    <row r="28" spans="1:39" ht="25">
      <c r="A28" s="35" t="s">
        <v>906</v>
      </c>
      <c r="B28" s="35" t="s">
        <v>1047</v>
      </c>
      <c r="C28" s="15">
        <v>0.18611111111111112</v>
      </c>
      <c r="D28" s="576"/>
      <c r="E28" s="576">
        <v>300</v>
      </c>
      <c r="F28" s="576" t="s">
        <v>645</v>
      </c>
      <c r="G28" s="576">
        <v>1190</v>
      </c>
      <c r="H28" s="576">
        <v>1103</v>
      </c>
      <c r="I28" s="25" t="s">
        <v>358</v>
      </c>
      <c r="J28" s="576" t="s">
        <v>1043</v>
      </c>
      <c r="K28" s="576">
        <v>4</v>
      </c>
      <c r="L28" s="576">
        <v>180</v>
      </c>
      <c r="M28" s="19">
        <v>5889.9508999999998</v>
      </c>
      <c r="N28" s="35"/>
      <c r="S28" s="1187" t="n">
        <v>53.72884</v>
      </c>
      <c r="T28" s="1187" t="n">
        <v>17.18576</v>
      </c>
      <c r="U28" s="1184" t="n">
        <v>221.2865</v>
      </c>
      <c r="V28" s="1184" t="n">
        <v>71.2458</v>
      </c>
      <c r="W28" s="1186" t="n">
        <v>4.4511925258</v>
      </c>
      <c r="X28" s="1184" t="n">
        <v>1.056</v>
      </c>
      <c r="Y28" s="1184" t="n">
        <v>0.167</v>
      </c>
      <c r="Z28" s="1184" t="n">
        <v>4.54</v>
      </c>
      <c r="AA28" s="1184" t="n">
        <v>78.676</v>
      </c>
      <c r="AB28" s="1183" t="n">
        <v>1827.454</v>
      </c>
      <c r="AC28" s="1184" t="n">
        <v>5.62554</v>
      </c>
      <c r="AD28" s="1184" t="n">
        <v>2.63327</v>
      </c>
      <c r="AE28" s="1184" t="n">
        <v>60.65858</v>
      </c>
      <c r="AF28" s="1184" t="n">
        <v>1.52288</v>
      </c>
      <c r="AG28" s="1182" t="n">
        <v>1.473496509E8</v>
      </c>
      <c r="AH28" s="1185" t="n">
        <v>0.8144193</v>
      </c>
      <c r="AI28" s="1182" t="n">
        <v>392202.02851</v>
      </c>
      <c r="AJ28" s="1185" t="n">
        <v>0.1217555</v>
      </c>
      <c r="AK28" s="1184" t="n">
        <v>124.8741</v>
      </c>
      <c r="AL28" s="1182" t="s">
        <v>264</v>
      </c>
      <c r="AM28" s="1184" t="n">
        <v>55.0007</v>
      </c>
    </row>
    <row r="29" spans="1:39" ht="24">
      <c r="A29" s="35" t="s">
        <v>906</v>
      </c>
      <c r="B29" s="35" t="s">
        <v>1294</v>
      </c>
      <c r="C29" s="15">
        <v>0.19236111111111112</v>
      </c>
      <c r="D29" s="576"/>
      <c r="E29" s="576">
        <v>300</v>
      </c>
      <c r="F29" s="576" t="s">
        <v>645</v>
      </c>
      <c r="G29" s="576">
        <v>1190</v>
      </c>
      <c r="H29" s="576">
        <v>1103</v>
      </c>
      <c r="I29" s="25" t="s">
        <v>62</v>
      </c>
      <c r="J29" s="576" t="s">
        <v>1043</v>
      </c>
      <c r="K29" s="576">
        <v>4</v>
      </c>
      <c r="L29" s="576">
        <v>180</v>
      </c>
      <c r="M29" s="19">
        <v>5889.9508999999998</v>
      </c>
      <c r="N29" s="35"/>
      <c r="S29" s="1187" t="n">
        <v>53.7775</v>
      </c>
      <c r="T29" s="1187" t="n">
        <v>17.19553</v>
      </c>
      <c r="U29" s="1184" t="n">
        <v>226.3129</v>
      </c>
      <c r="V29" s="1184" t="n">
        <v>69.9564</v>
      </c>
      <c r="W29" s="1186" t="n">
        <v>4.6016032171</v>
      </c>
      <c r="X29" s="1184" t="n">
        <v>1.064</v>
      </c>
      <c r="Y29" s="1184" t="n">
        <v>0.168</v>
      </c>
      <c r="Z29" s="1184" t="n">
        <v>4.54</v>
      </c>
      <c r="AA29" s="1184" t="n">
        <v>78.705</v>
      </c>
      <c r="AB29" s="1183" t="n">
        <v>1827.131</v>
      </c>
      <c r="AC29" s="1184" t="n">
        <v>5.59066</v>
      </c>
      <c r="AD29" s="1184" t="n">
        <v>2.6359</v>
      </c>
      <c r="AE29" s="1184" t="n">
        <v>60.5827</v>
      </c>
      <c r="AF29" s="1184" t="n">
        <v>1.52298</v>
      </c>
      <c r="AG29" s="1182" t="n">
        <v>1.473500905E8</v>
      </c>
      <c r="AH29" s="1185" t="n">
        <v>0.8138138</v>
      </c>
      <c r="AI29" s="1182" t="n">
        <v>392271.44571</v>
      </c>
      <c r="AJ29" s="1185" t="n">
        <v>0.1353017</v>
      </c>
      <c r="AK29" s="1184" t="n">
        <v>124.9151</v>
      </c>
      <c r="AL29" s="1182" t="s">
        <v>264</v>
      </c>
      <c r="AM29" s="1184" t="n">
        <v>54.9598</v>
      </c>
    </row>
    <row r="30" spans="1:39">
      <c r="A30" s="35" t="s">
        <v>64</v>
      </c>
      <c r="B30" s="35" t="s">
        <v>1295</v>
      </c>
      <c r="C30" s="15">
        <v>0.20555555555555557</v>
      </c>
      <c r="D30" s="576"/>
      <c r="E30" s="576">
        <v>300</v>
      </c>
      <c r="F30" s="576" t="s">
        <v>645</v>
      </c>
      <c r="G30" s="576">
        <v>1190</v>
      </c>
      <c r="H30" s="576">
        <v>1103</v>
      </c>
      <c r="I30" s="25" t="s">
        <v>597</v>
      </c>
      <c r="J30" s="576" t="s">
        <v>1043</v>
      </c>
      <c r="K30" s="576">
        <v>4</v>
      </c>
      <c r="L30" s="576">
        <v>180</v>
      </c>
      <c r="M30" s="19">
        <v>5889.9508999999998</v>
      </c>
      <c r="N30" s="35"/>
      <c r="S30" s="1187" t="n">
        <v>53.88133</v>
      </c>
      <c r="T30" s="1187" t="n">
        <v>17.21497</v>
      </c>
      <c r="U30" s="1184" t="n">
        <v>235.1507</v>
      </c>
      <c r="V30" s="1184" t="n">
        <v>66.9051</v>
      </c>
      <c r="W30" s="1186" t="n">
        <v>4.9191368988</v>
      </c>
      <c r="X30" s="1184" t="n">
        <v>1.087</v>
      </c>
      <c r="Y30" s="1184" t="n">
        <v>0.172</v>
      </c>
      <c r="Z30" s="1184" t="n">
        <v>4.54</v>
      </c>
      <c r="AA30" s="1184" t="n">
        <v>78.767</v>
      </c>
      <c r="AB30" s="1183" t="n">
        <v>1826.338</v>
      </c>
      <c r="AC30" s="1184" t="n">
        <v>5.51772</v>
      </c>
      <c r="AD30" s="1184" t="n">
        <v>2.64285</v>
      </c>
      <c r="AE30" s="1184" t="n">
        <v>60.42249</v>
      </c>
      <c r="AF30" s="1184" t="n">
        <v>1.52319</v>
      </c>
      <c r="AG30" s="1182" t="n">
        <v>1.473510175E8</v>
      </c>
      <c r="AH30" s="1185" t="n">
        <v>0.8125324</v>
      </c>
      <c r="AI30" s="1182" t="n">
        <v>392441.7903</v>
      </c>
      <c r="AJ30" s="1185" t="n">
        <v>0.1634009</v>
      </c>
      <c r="AK30" s="1184" t="n">
        <v>125.0024</v>
      </c>
      <c r="AL30" s="1182" t="s">
        <v>264</v>
      </c>
      <c r="AM30" s="1184" t="n">
        <v>54.8726</v>
      </c>
    </row>
    <row r="31" spans="1:39">
      <c r="A31" s="35" t="s">
        <v>64</v>
      </c>
      <c r="B31" s="35" t="s">
        <v>1296</v>
      </c>
      <c r="C31" s="15">
        <v>0.21180555555555555</v>
      </c>
      <c r="D31" s="576"/>
      <c r="E31" s="576">
        <v>300</v>
      </c>
      <c r="F31" s="576" t="s">
        <v>645</v>
      </c>
      <c r="G31" s="576">
        <v>1190</v>
      </c>
      <c r="H31" s="576">
        <v>1103</v>
      </c>
      <c r="I31" s="25" t="s">
        <v>598</v>
      </c>
      <c r="J31" s="576" t="s">
        <v>1043</v>
      </c>
      <c r="K31" s="576">
        <v>4</v>
      </c>
      <c r="L31" s="576">
        <v>180</v>
      </c>
      <c r="M31" s="19">
        <v>5889.9508999999998</v>
      </c>
      <c r="N31" s="35"/>
      <c r="S31" s="1187" t="n">
        <v>53.93113</v>
      </c>
      <c r="T31" s="1187" t="n">
        <v>17.22362</v>
      </c>
      <c r="U31" s="1184" t="n">
        <v>238.6443</v>
      </c>
      <c r="V31" s="1184" t="n">
        <v>65.3424</v>
      </c>
      <c r="W31" s="1186" t="n">
        <v>5.0695475901</v>
      </c>
      <c r="X31" s="1184" t="n">
        <v>1.1</v>
      </c>
      <c r="Y31" s="1184" t="n">
        <v>0.174</v>
      </c>
      <c r="Z31" s="1184" t="n">
        <v>4.54</v>
      </c>
      <c r="AA31" s="1184" t="n">
        <v>78.797</v>
      </c>
      <c r="AB31" s="1183" t="n">
        <v>1825.911</v>
      </c>
      <c r="AC31" s="1184" t="n">
        <v>5.4836</v>
      </c>
      <c r="AD31" s="1184" t="n">
        <v>2.64681</v>
      </c>
      <c r="AE31" s="1184" t="n">
        <v>60.3466</v>
      </c>
      <c r="AF31" s="1184" t="n">
        <v>1.52329</v>
      </c>
      <c r="AG31" s="1182" t="n">
        <v>1.473514561E8</v>
      </c>
      <c r="AH31" s="1185" t="n">
        <v>0.8119238</v>
      </c>
      <c r="AI31" s="1182" t="n">
        <v>392533.56173</v>
      </c>
      <c r="AJ31" s="1185" t="n">
        <v>0.1764326</v>
      </c>
      <c r="AK31" s="1184" t="n">
        <v>125.0441</v>
      </c>
      <c r="AL31" s="1182" t="s">
        <v>264</v>
      </c>
      <c r="AM31" s="1184" t="n">
        <v>54.8308</v>
      </c>
    </row>
    <row r="32" spans="1:39">
      <c r="A32" s="35" t="s">
        <v>1104</v>
      </c>
      <c r="B32" s="35" t="s">
        <v>1297</v>
      </c>
      <c r="C32" s="15">
        <v>0.21666666666666667</v>
      </c>
      <c r="D32" s="576"/>
      <c r="E32" s="576">
        <v>30</v>
      </c>
      <c r="F32" s="576" t="s">
        <v>645</v>
      </c>
      <c r="G32" s="576">
        <v>1190</v>
      </c>
      <c r="H32" s="576">
        <v>1103</v>
      </c>
      <c r="I32" s="25" t="s">
        <v>923</v>
      </c>
      <c r="J32" s="576" t="s">
        <v>1043</v>
      </c>
      <c r="K32" s="576">
        <v>4</v>
      </c>
      <c r="L32" s="576">
        <v>180</v>
      </c>
      <c r="M32" s="19">
        <v>5889.9508999999998</v>
      </c>
      <c r="N32" s="35"/>
      <c r="S32" s="1187" t="n">
        <v>53.95341</v>
      </c>
      <c r="T32" s="1187" t="n">
        <v>17.22734</v>
      </c>
      <c r="U32" s="1184" t="n">
        <v>240.0785</v>
      </c>
      <c r="V32" s="1184" t="n">
        <v>64.6291</v>
      </c>
      <c r="W32" s="1186" t="n">
        <v>5.1363967863</v>
      </c>
      <c r="X32" s="1184" t="n">
        <v>1.106</v>
      </c>
      <c r="Y32" s="1184" t="n">
        <v>0.175</v>
      </c>
      <c r="Z32" s="1184" t="n">
        <v>4.54</v>
      </c>
      <c r="AA32" s="1184" t="n">
        <v>78.81</v>
      </c>
      <c r="AB32" s="1183" t="n">
        <v>1825.711</v>
      </c>
      <c r="AC32" s="1184" t="n">
        <v>5.46854</v>
      </c>
      <c r="AD32" s="1184" t="n">
        <v>2.64872</v>
      </c>
      <c r="AE32" s="1184" t="n">
        <v>60.31287</v>
      </c>
      <c r="AF32" s="1184" t="n">
        <v>1.52333</v>
      </c>
      <c r="AG32" s="1182" t="n">
        <v>1.473516509E8</v>
      </c>
      <c r="AH32" s="1185" t="n">
        <v>0.811653</v>
      </c>
      <c r="AI32" s="1182" t="n">
        <v>392576.59716</v>
      </c>
      <c r="AJ32" s="1185" t="n">
        <v>0.1821595</v>
      </c>
      <c r="AK32" s="1184" t="n">
        <v>125.0628</v>
      </c>
      <c r="AL32" s="1182" t="s">
        <v>264</v>
      </c>
      <c r="AM32" s="1184" t="n">
        <v>54.8122</v>
      </c>
    </row>
    <row r="33" spans="1:39" ht="25">
      <c r="A33" s="35" t="s">
        <v>905</v>
      </c>
      <c r="B33" s="35" t="s">
        <v>1298</v>
      </c>
      <c r="C33" s="15">
        <v>0.21944444444444444</v>
      </c>
      <c r="D33" s="576"/>
      <c r="E33" s="576">
        <v>300</v>
      </c>
      <c r="F33" s="576" t="s">
        <v>645</v>
      </c>
      <c r="G33" s="576">
        <v>1190</v>
      </c>
      <c r="H33" s="576">
        <v>1103</v>
      </c>
      <c r="I33" s="25" t="s">
        <v>359</v>
      </c>
      <c r="J33" s="576" t="s">
        <v>1043</v>
      </c>
      <c r="K33" s="576">
        <v>4</v>
      </c>
      <c r="L33" s="576">
        <v>180</v>
      </c>
      <c r="M33" s="19">
        <v>5889.9508999999998</v>
      </c>
      <c r="N33" s="35"/>
      <c r="S33" s="1187" t="n">
        <v>53.99263</v>
      </c>
      <c r="T33" s="1187" t="n">
        <v>17.2337</v>
      </c>
      <c r="U33" s="1184" t="n">
        <v>242.4326</v>
      </c>
      <c r="V33" s="1184" t="n">
        <v>63.3568</v>
      </c>
      <c r="W33" s="1186" t="n">
        <v>5.2533828796</v>
      </c>
      <c r="X33" s="1184" t="n">
        <v>1.118</v>
      </c>
      <c r="Y33" s="1184" t="n">
        <v>0.177</v>
      </c>
      <c r="Z33" s="1184" t="n">
        <v>4.54</v>
      </c>
      <c r="AA33" s="1184" t="n">
        <v>78.834</v>
      </c>
      <c r="AB33" s="1183" t="n">
        <v>1825.345</v>
      </c>
      <c r="AC33" s="1184" t="n">
        <v>5.44235</v>
      </c>
      <c r="AD33" s="1184" t="n">
        <v>2.65226</v>
      </c>
      <c r="AE33" s="1184" t="n">
        <v>60.25385</v>
      </c>
      <c r="AF33" s="1184" t="n">
        <v>1.52341</v>
      </c>
      <c r="AG33" s="1182" t="n">
        <v>1.473519917E8</v>
      </c>
      <c r="AH33" s="1185" t="n">
        <v>0.8111786</v>
      </c>
      <c r="AI33" s="1182" t="n">
        <v>392655.19835</v>
      </c>
      <c r="AJ33" s="1185" t="n">
        <v>0.1920787</v>
      </c>
      <c r="AK33" s="1184" t="n">
        <v>125.0956</v>
      </c>
      <c r="AL33" s="1182" t="s">
        <v>264</v>
      </c>
      <c r="AM33" s="1184" t="n">
        <v>54.7794</v>
      </c>
    </row>
    <row r="34" spans="1:39" ht="26">
      <c r="A34" s="35" t="s">
        <v>905</v>
      </c>
      <c r="B34" s="35" t="s">
        <v>1117</v>
      </c>
      <c r="C34" s="15">
        <v>0.22569444444444445</v>
      </c>
      <c r="D34" s="576"/>
      <c r="E34" s="576">
        <v>300</v>
      </c>
      <c r="F34" s="576" t="s">
        <v>645</v>
      </c>
      <c r="G34" s="576">
        <v>1190</v>
      </c>
      <c r="H34" s="576">
        <v>1103</v>
      </c>
      <c r="I34" s="25" t="s">
        <v>63</v>
      </c>
      <c r="J34" s="576" t="s">
        <v>1043</v>
      </c>
      <c r="K34" s="576">
        <v>4</v>
      </c>
      <c r="L34" s="576">
        <v>180</v>
      </c>
      <c r="M34" s="19">
        <v>5889.9508999999998</v>
      </c>
      <c r="N34" s="35"/>
      <c r="S34" s="1187" t="n">
        <v>54.04351</v>
      </c>
      <c r="T34" s="1187" t="n">
        <v>17.24157</v>
      </c>
      <c r="U34" s="1184" t="n">
        <v>245.2009</v>
      </c>
      <c r="V34" s="1184" t="n">
        <v>61.6823</v>
      </c>
      <c r="W34" s="1186" t="n">
        <v>5.403793571</v>
      </c>
      <c r="X34" s="1184" t="n">
        <v>1.135</v>
      </c>
      <c r="Y34" s="1184" t="n">
        <v>0.18</v>
      </c>
      <c r="Z34" s="1184" t="n">
        <v>4.54</v>
      </c>
      <c r="AA34" s="1184" t="n">
        <v>78.864</v>
      </c>
      <c r="AB34" s="1183" t="n">
        <v>1824.847</v>
      </c>
      <c r="AC34" s="1184" t="n">
        <v>5.40903</v>
      </c>
      <c r="AD34" s="1184" t="n">
        <v>2.65721</v>
      </c>
      <c r="AE34" s="1184" t="n">
        <v>60.17796</v>
      </c>
      <c r="AF34" s="1184" t="n">
        <v>1.52351</v>
      </c>
      <c r="AG34" s="1182" t="n">
        <v>1.473524296E8</v>
      </c>
      <c r="AH34" s="1185" t="n">
        <v>0.8105678</v>
      </c>
      <c r="AI34" s="1182" t="n">
        <v>392762.32847</v>
      </c>
      <c r="AJ34" s="1185" t="n">
        <v>0.2046271</v>
      </c>
      <c r="AK34" s="1184" t="n">
        <v>125.1382</v>
      </c>
      <c r="AL34" s="1182" t="s">
        <v>264</v>
      </c>
      <c r="AM34" s="1184" t="n">
        <v>54.7369</v>
      </c>
    </row>
    <row r="35" spans="1:39">
      <c r="A35" s="35" t="s">
        <v>550</v>
      </c>
      <c r="B35" s="35" t="s">
        <v>829</v>
      </c>
      <c r="C35" s="15">
        <v>0.23263888888888887</v>
      </c>
      <c r="D35" s="15">
        <v>0</v>
      </c>
      <c r="E35" s="576">
        <v>30</v>
      </c>
      <c r="F35" s="576" t="s">
        <v>645</v>
      </c>
      <c r="G35" s="576">
        <v>1190</v>
      </c>
      <c r="H35" s="576">
        <v>1000</v>
      </c>
      <c r="I35" s="25" t="s">
        <v>306</v>
      </c>
      <c r="J35" s="576" t="s">
        <v>1010</v>
      </c>
      <c r="K35" s="576">
        <v>4</v>
      </c>
      <c r="L35" s="576">
        <v>180</v>
      </c>
      <c r="M35" s="19">
        <v>5891.451</v>
      </c>
      <c r="N35" s="35"/>
    </row>
    <row r="36" spans="1:39">
      <c r="A36" s="35" t="s">
        <v>729</v>
      </c>
      <c r="B36" s="35" t="s">
        <v>1120</v>
      </c>
      <c r="C36" s="15">
        <v>0.25833333333333336</v>
      </c>
      <c r="D36" s="576"/>
      <c r="E36" s="576">
        <v>300</v>
      </c>
      <c r="F36" s="576" t="s">
        <v>1293</v>
      </c>
      <c r="G36" s="576">
        <v>870</v>
      </c>
      <c r="H36" s="576">
        <v>783</v>
      </c>
      <c r="I36" s="25" t="s">
        <v>69</v>
      </c>
      <c r="J36" s="576" t="s">
        <v>1043</v>
      </c>
      <c r="K36" s="576">
        <v>4</v>
      </c>
      <c r="L36" s="576">
        <v>120</v>
      </c>
      <c r="M36" s="19">
        <v>5889.9508999999998</v>
      </c>
      <c r="N36" s="35"/>
      <c r="S36" s="1187" t="n">
        <v>54.31918</v>
      </c>
      <c r="T36" s="1187" t="n">
        <v>17.27725</v>
      </c>
      <c r="U36" s="1184" t="n">
        <v>256.3383</v>
      </c>
      <c r="V36" s="1184" t="n">
        <v>52.4771</v>
      </c>
      <c r="W36" s="1186" t="n">
        <v>6.1892716264</v>
      </c>
      <c r="X36" s="1184" t="n">
        <v>1.26</v>
      </c>
      <c r="Y36" s="1184" t="n">
        <v>0.199</v>
      </c>
      <c r="Z36" s="1184" t="n">
        <v>4.53</v>
      </c>
      <c r="AA36" s="1184" t="n">
        <v>79.028</v>
      </c>
      <c r="AB36" s="1183" t="n">
        <v>1821.762</v>
      </c>
      <c r="AC36" s="1184" t="n">
        <v>5.24279</v>
      </c>
      <c r="AD36" s="1184" t="n">
        <v>2.69046</v>
      </c>
      <c r="AE36" s="1184" t="n">
        <v>59.78167</v>
      </c>
      <c r="AF36" s="1184" t="n">
        <v>1.52404</v>
      </c>
      <c r="AG36" s="1182" t="n">
        <v>1.473547109E8</v>
      </c>
      <c r="AH36" s="1185" t="n">
        <v>0.8073614</v>
      </c>
      <c r="AI36" s="1182" t="n">
        <v>393427.46224</v>
      </c>
      <c r="AJ36" s="1185" t="n">
        <v>0.2657231</v>
      </c>
      <c r="AK36" s="1184" t="n">
        <v>125.3682</v>
      </c>
      <c r="AL36" s="1182" t="s">
        <v>264</v>
      </c>
      <c r="AM36" s="1184" t="n">
        <v>54.507</v>
      </c>
    </row>
    <row r="37" spans="1:39">
      <c r="A37" s="35" t="s">
        <v>729</v>
      </c>
      <c r="B37" s="35" t="s">
        <v>1122</v>
      </c>
      <c r="C37" s="15">
        <v>0.26527777777777778</v>
      </c>
      <c r="D37" s="576"/>
      <c r="E37" s="576">
        <v>300</v>
      </c>
      <c r="F37" s="576" t="s">
        <v>1293</v>
      </c>
      <c r="G37" s="576">
        <v>870</v>
      </c>
      <c r="H37" s="576">
        <v>783</v>
      </c>
      <c r="I37" s="25" t="s">
        <v>69</v>
      </c>
      <c r="J37" s="576" t="s">
        <v>1043</v>
      </c>
      <c r="K37" s="576">
        <v>4</v>
      </c>
      <c r="L37" s="576">
        <v>120</v>
      </c>
      <c r="M37" s="19">
        <v>5889.9508999999998</v>
      </c>
      <c r="N37" s="35"/>
      <c r="S37" s="1187" t="n">
        <v>54.38032</v>
      </c>
      <c r="T37" s="1187" t="n">
        <v>17.28373</v>
      </c>
      <c r="U37" s="1184" t="n">
        <v>258.2158</v>
      </c>
      <c r="V37" s="1184" t="n">
        <v>50.4563</v>
      </c>
      <c r="W37" s="1186" t="n">
        <v>6.356394617</v>
      </c>
      <c r="X37" s="1184" t="n">
        <v>1.295</v>
      </c>
      <c r="Y37" s="1184" t="n">
        <v>0.205</v>
      </c>
      <c r="Z37" s="1184" t="n">
        <v>4.53</v>
      </c>
      <c r="AA37" s="1184" t="n">
        <v>79.064</v>
      </c>
      <c r="AB37" s="1183" t="n">
        <v>1821.008</v>
      </c>
      <c r="AC37" s="1184" t="n">
        <v>5.20944</v>
      </c>
      <c r="AD37" s="1184" t="n">
        <v>2.69915</v>
      </c>
      <c r="AE37" s="1184" t="n">
        <v>59.69735</v>
      </c>
      <c r="AF37" s="1184" t="n">
        <v>1.52415</v>
      </c>
      <c r="AG37" s="1182" t="n">
        <v>1.473551951E8</v>
      </c>
      <c r="AH37" s="1185" t="n">
        <v>0.8066757</v>
      </c>
      <c r="AI37" s="1182" t="n">
        <v>393590.49805</v>
      </c>
      <c r="AJ37" s="1185" t="n">
        <v>0.2776137</v>
      </c>
      <c r="AK37" s="1184" t="n">
        <v>125.4191</v>
      </c>
      <c r="AL37" s="1182" t="s">
        <v>264</v>
      </c>
      <c r="AM37" s="1184" t="n">
        <v>54.4561</v>
      </c>
    </row>
    <row r="38" spans="1:39">
      <c r="A38" s="35" t="s">
        <v>241</v>
      </c>
      <c r="B38" s="35" t="s">
        <v>831</v>
      </c>
      <c r="C38" s="15">
        <v>0.27152777777777776</v>
      </c>
      <c r="D38" s="576"/>
      <c r="E38" s="576">
        <v>300</v>
      </c>
      <c r="F38" s="576" t="s">
        <v>1293</v>
      </c>
      <c r="G38" s="576">
        <v>870</v>
      </c>
      <c r="H38" s="576">
        <v>783</v>
      </c>
      <c r="I38" s="25" t="s">
        <v>69</v>
      </c>
      <c r="J38" s="576" t="s">
        <v>1043</v>
      </c>
      <c r="K38" s="576">
        <v>4</v>
      </c>
      <c r="L38" s="576">
        <v>120</v>
      </c>
      <c r="M38" s="19">
        <v>5889.9508999999998</v>
      </c>
      <c r="N38" s="35"/>
      <c r="S38" s="1187" t="n">
        <v>54.43619</v>
      </c>
      <c r="T38" s="1187" t="n">
        <v>17.28926</v>
      </c>
      <c r="U38" s="1184" t="n">
        <v>259.8052</v>
      </c>
      <c r="V38" s="1184" t="n">
        <v>48.6264</v>
      </c>
      <c r="W38" s="1186" t="n">
        <v>6.5068053085</v>
      </c>
      <c r="X38" s="1184" t="n">
        <v>1.331</v>
      </c>
      <c r="Y38" s="1184" t="n">
        <v>0.211</v>
      </c>
      <c r="Z38" s="1184" t="n">
        <v>4.53</v>
      </c>
      <c r="AA38" s="1184" t="n">
        <v>79.097</v>
      </c>
      <c r="AB38" s="1183" t="n">
        <v>1820.301</v>
      </c>
      <c r="AC38" s="1184" t="n">
        <v>5.18012</v>
      </c>
      <c r="AD38" s="1184" t="n">
        <v>2.70747</v>
      </c>
      <c r="AE38" s="1184" t="n">
        <v>59.62147</v>
      </c>
      <c r="AF38" s="1184" t="n">
        <v>1.52425</v>
      </c>
      <c r="AG38" s="1182" t="n">
        <v>1.473556305E8</v>
      </c>
      <c r="AH38" s="1185" t="n">
        <v>0.8060575</v>
      </c>
      <c r="AI38" s="1182" t="n">
        <v>393743.22661</v>
      </c>
      <c r="AJ38" s="1185" t="n">
        <v>0.2879408</v>
      </c>
      <c r="AK38" s="1184" t="n">
        <v>125.4656</v>
      </c>
      <c r="AL38" s="1182" t="s">
        <v>264</v>
      </c>
      <c r="AM38" s="1184" t="n">
        <v>54.4096</v>
      </c>
    </row>
    <row r="39" spans="1:39">
      <c r="A39" s="35" t="s">
        <v>249</v>
      </c>
      <c r="B39" s="35" t="s">
        <v>833</v>
      </c>
      <c r="C39" s="15">
        <v>0.27777777777777779</v>
      </c>
      <c r="D39" s="576"/>
      <c r="E39" s="576">
        <v>300</v>
      </c>
      <c r="F39" s="576" t="s">
        <v>645</v>
      </c>
      <c r="G39" s="576">
        <v>1190</v>
      </c>
      <c r="H39" s="576">
        <v>1103</v>
      </c>
      <c r="I39" s="25" t="s">
        <v>69</v>
      </c>
      <c r="J39" s="576" t="s">
        <v>1043</v>
      </c>
      <c r="K39" s="576">
        <v>4</v>
      </c>
      <c r="L39" s="576">
        <v>120</v>
      </c>
      <c r="M39" s="19">
        <v>5889.9508999999998</v>
      </c>
      <c r="N39" s="35"/>
      <c r="S39" s="1187" t="n">
        <v>54.49289</v>
      </c>
      <c r="T39" s="1187" t="n">
        <v>17.29449</v>
      </c>
      <c r="U39" s="1184" t="n">
        <v>261.3127</v>
      </c>
      <c r="V39" s="1184" t="n">
        <v>46.7881</v>
      </c>
      <c r="W39" s="1186" t="n">
        <v>6.6572160001</v>
      </c>
      <c r="X39" s="1184" t="n">
        <v>1.37</v>
      </c>
      <c r="Y39" s="1184" t="n">
        <v>0.217</v>
      </c>
      <c r="Z39" s="1184" t="n">
        <v>4.53</v>
      </c>
      <c r="AA39" s="1184" t="n">
        <v>79.13</v>
      </c>
      <c r="AB39" s="1183" t="n">
        <v>1819.57</v>
      </c>
      <c r="AC39" s="1184" t="n">
        <v>5.1515</v>
      </c>
      <c r="AD39" s="1184" t="n">
        <v>2.71624</v>
      </c>
      <c r="AE39" s="1184" t="n">
        <v>59.54558</v>
      </c>
      <c r="AF39" s="1184" t="n">
        <v>1.52435</v>
      </c>
      <c r="AG39" s="1182" t="n">
        <v>1.473560656E8</v>
      </c>
      <c r="AH39" s="1185" t="n">
        <v>0.8054382</v>
      </c>
      <c r="AI39" s="1182" t="n">
        <v>393901.43298</v>
      </c>
      <c r="AJ39" s="1185" t="n">
        <v>0.2978978</v>
      </c>
      <c r="AK39" s="1184" t="n">
        <v>125.5129</v>
      </c>
      <c r="AL39" s="1182" t="s">
        <v>264</v>
      </c>
      <c r="AM39" s="1184" t="n">
        <v>54.3624</v>
      </c>
    </row>
    <row r="40" spans="1:39">
      <c r="A40" s="35" t="s">
        <v>461</v>
      </c>
      <c r="B40" s="35" t="s">
        <v>1127</v>
      </c>
      <c r="C40" s="15">
        <v>0.28333333333333333</v>
      </c>
      <c r="D40" s="576"/>
      <c r="E40" s="576">
        <v>300</v>
      </c>
      <c r="F40" s="576" t="s">
        <v>645</v>
      </c>
      <c r="G40" s="576">
        <v>1190</v>
      </c>
      <c r="H40" s="576">
        <v>1103</v>
      </c>
      <c r="I40" s="25" t="s">
        <v>69</v>
      </c>
      <c r="J40" s="576" t="s">
        <v>1043</v>
      </c>
      <c r="K40" s="576">
        <v>4</v>
      </c>
      <c r="L40" s="576">
        <v>120</v>
      </c>
      <c r="M40" s="19">
        <v>5889.9508999999998</v>
      </c>
      <c r="N40" s="35"/>
      <c r="S40" s="1187" t="n">
        <v>54.54401</v>
      </c>
      <c r="T40" s="1187" t="n">
        <v>17.29892</v>
      </c>
      <c r="U40" s="1184" t="n">
        <v>262.5928</v>
      </c>
      <c r="V40" s="1184" t="n">
        <v>45.1484</v>
      </c>
      <c r="W40" s="1186" t="n">
        <v>6.7909143926</v>
      </c>
      <c r="X40" s="1184" t="n">
        <v>1.409</v>
      </c>
      <c r="Y40" s="1184" t="n">
        <v>0.223</v>
      </c>
      <c r="Z40" s="1184" t="n">
        <v>4.53</v>
      </c>
      <c r="AA40" s="1184" t="n">
        <v>79.161</v>
      </c>
      <c r="AB40" s="1183" t="n">
        <v>1818.9</v>
      </c>
      <c r="AC40" s="1184" t="n">
        <v>5.12667</v>
      </c>
      <c r="AD40" s="1184" t="n">
        <v>2.72443</v>
      </c>
      <c r="AE40" s="1184" t="n">
        <v>59.47813</v>
      </c>
      <c r="AF40" s="1184" t="n">
        <v>1.52444</v>
      </c>
      <c r="AG40" s="1182" t="n">
        <v>1.473564521E8</v>
      </c>
      <c r="AH40" s="1185" t="n">
        <v>0.804887</v>
      </c>
      <c r="AI40" s="1182" t="n">
        <v>394046.49489</v>
      </c>
      <c r="AJ40" s="1185" t="n">
        <v>0.3064259</v>
      </c>
      <c r="AK40" s="1184" t="n">
        <v>125.5555</v>
      </c>
      <c r="AL40" s="1182" t="s">
        <v>264</v>
      </c>
      <c r="AM40" s="1184" t="n">
        <v>54.3198</v>
      </c>
    </row>
    <row r="41" spans="1:39">
      <c r="A41" s="35" t="s">
        <v>584</v>
      </c>
      <c r="B41" s="35" t="s">
        <v>1128</v>
      </c>
      <c r="C41" s="15">
        <v>0.28888888888888892</v>
      </c>
      <c r="D41" s="576"/>
      <c r="E41" s="576">
        <v>300</v>
      </c>
      <c r="F41" s="576" t="s">
        <v>645</v>
      </c>
      <c r="G41" s="576">
        <v>1190</v>
      </c>
      <c r="H41" s="576">
        <v>1103</v>
      </c>
      <c r="I41" s="25" t="s">
        <v>70</v>
      </c>
      <c r="J41" s="576" t="s">
        <v>1043</v>
      </c>
      <c r="K41" s="576">
        <v>4</v>
      </c>
      <c r="L41" s="576">
        <v>180</v>
      </c>
      <c r="M41" s="19">
        <v>5889.9508999999998</v>
      </c>
      <c r="N41" s="35"/>
      <c r="S41" s="1187" t="n">
        <v>54.59584</v>
      </c>
      <c r="T41" s="1187" t="n">
        <v>17.30313</v>
      </c>
      <c r="U41" s="1184" t="n">
        <v>263.8236</v>
      </c>
      <c r="V41" s="1184" t="n">
        <v>43.5045</v>
      </c>
      <c r="W41" s="1186" t="n">
        <v>6.9246127851</v>
      </c>
      <c r="X41" s="1184" t="n">
        <v>1.45</v>
      </c>
      <c r="Y41" s="1184" t="n">
        <v>0.229</v>
      </c>
      <c r="Z41" s="1184" t="n">
        <v>4.53</v>
      </c>
      <c r="AA41" s="1184" t="n">
        <v>79.191</v>
      </c>
      <c r="AB41" s="1183" t="n">
        <v>1818.212</v>
      </c>
      <c r="AC41" s="1184" t="n">
        <v>5.10244</v>
      </c>
      <c r="AD41" s="1184" t="n">
        <v>2.73297</v>
      </c>
      <c r="AE41" s="1184" t="n">
        <v>59.41068</v>
      </c>
      <c r="AF41" s="1184" t="n">
        <v>1.52453</v>
      </c>
      <c r="AG41" s="1182" t="n">
        <v>1.473568383E8</v>
      </c>
      <c r="AH41" s="1185" t="n">
        <v>0.8043349</v>
      </c>
      <c r="AI41" s="1182" t="n">
        <v>394195.57575</v>
      </c>
      <c r="AJ41" s="1185" t="n">
        <v>0.3146405</v>
      </c>
      <c r="AK41" s="1184" t="n">
        <v>125.5986</v>
      </c>
      <c r="AL41" s="1182" t="s">
        <v>264</v>
      </c>
      <c r="AM41" s="1184" t="n">
        <v>54.2767</v>
      </c>
    </row>
    <row r="42" spans="1:39">
      <c r="A42" s="35" t="s">
        <v>584</v>
      </c>
      <c r="B42" s="35" t="s">
        <v>1129</v>
      </c>
      <c r="C42" s="15">
        <v>0.29444444444444445</v>
      </c>
      <c r="D42" s="576"/>
      <c r="E42" s="576">
        <v>300</v>
      </c>
      <c r="F42" s="576" t="s">
        <v>645</v>
      </c>
      <c r="G42" s="576">
        <v>1190</v>
      </c>
      <c r="H42" s="576">
        <v>1103</v>
      </c>
      <c r="I42" s="25" t="s">
        <v>71</v>
      </c>
      <c r="J42" s="576" t="s">
        <v>1043</v>
      </c>
      <c r="K42" s="576">
        <v>4</v>
      </c>
      <c r="L42" s="576">
        <v>180</v>
      </c>
      <c r="M42" s="19">
        <v>5889.9508999999998</v>
      </c>
      <c r="N42" s="35"/>
      <c r="S42" s="1187" t="n">
        <v>54.64839</v>
      </c>
      <c r="T42" s="1187" t="n">
        <v>17.30714</v>
      </c>
      <c r="U42" s="1184" t="n">
        <v>265.0107</v>
      </c>
      <c r="V42" s="1184" t="n">
        <v>41.8573</v>
      </c>
      <c r="W42" s="1186" t="n">
        <v>7.0583111776</v>
      </c>
      <c r="X42" s="1184" t="n">
        <v>1.496</v>
      </c>
      <c r="Y42" s="1184" t="n">
        <v>0.237</v>
      </c>
      <c r="Z42" s="1184" t="n">
        <v>4.53</v>
      </c>
      <c r="AA42" s="1184" t="n">
        <v>79.222</v>
      </c>
      <c r="AB42" s="1183" t="n">
        <v>1817.507</v>
      </c>
      <c r="AC42" s="1184" t="n">
        <v>5.07883</v>
      </c>
      <c r="AD42" s="1184" t="n">
        <v>2.74188</v>
      </c>
      <c r="AE42" s="1184" t="n">
        <v>59.34322</v>
      </c>
      <c r="AF42" s="1184" t="n">
        <v>1.52462</v>
      </c>
      <c r="AG42" s="1182" t="n">
        <v>1.473572243E8</v>
      </c>
      <c r="AH42" s="1185" t="n">
        <v>0.803782</v>
      </c>
      <c r="AI42" s="1182" t="n">
        <v>394348.52276</v>
      </c>
      <c r="AJ42" s="1185" t="n">
        <v>0.322532</v>
      </c>
      <c r="AK42" s="1184" t="n">
        <v>125.6424</v>
      </c>
      <c r="AL42" s="1182" t="s">
        <v>264</v>
      </c>
      <c r="AM42" s="1184" t="n">
        <v>54.2329</v>
      </c>
    </row>
    <row r="43" spans="1:39">
      <c r="A43" s="35" t="s">
        <v>584</v>
      </c>
      <c r="B43" s="35" t="s">
        <v>879</v>
      </c>
      <c r="C43" s="15">
        <v>0.30069444444444443</v>
      </c>
      <c r="D43" s="576"/>
      <c r="E43" s="576">
        <v>300</v>
      </c>
      <c r="F43" s="576" t="s">
        <v>645</v>
      </c>
      <c r="G43" s="576">
        <v>1190</v>
      </c>
      <c r="H43" s="576">
        <v>1103</v>
      </c>
      <c r="I43" s="25" t="s">
        <v>468</v>
      </c>
      <c r="J43" s="576" t="s">
        <v>1043</v>
      </c>
      <c r="K43" s="576">
        <v>4</v>
      </c>
      <c r="L43" s="576">
        <v>180</v>
      </c>
      <c r="M43" s="19">
        <v>5889.9508999999998</v>
      </c>
      <c r="N43" s="35"/>
      <c r="S43" s="1187" t="n">
        <v>54.70841</v>
      </c>
      <c r="T43" s="1187" t="n">
        <v>17.31141</v>
      </c>
      <c r="U43" s="1184" t="n">
        <v>266.3006</v>
      </c>
      <c r="V43" s="1184" t="n">
        <v>40.0014</v>
      </c>
      <c r="W43" s="1186" t="n">
        <v>7.2087218693</v>
      </c>
      <c r="X43" s="1184" t="n">
        <v>1.553</v>
      </c>
      <c r="Y43" s="1184" t="n">
        <v>0.246</v>
      </c>
      <c r="Z43" s="1184" t="n">
        <v>4.53</v>
      </c>
      <c r="AA43" s="1184" t="n">
        <v>79.258</v>
      </c>
      <c r="AB43" s="1183" t="n">
        <v>1816.694</v>
      </c>
      <c r="AC43" s="1184" t="n">
        <v>5.05304</v>
      </c>
      <c r="AD43" s="1184" t="n">
        <v>2.75232</v>
      </c>
      <c r="AE43" s="1184" t="n">
        <v>59.26734</v>
      </c>
      <c r="AF43" s="1184" t="n">
        <v>1.52472</v>
      </c>
      <c r="AG43" s="1182" t="n">
        <v>1.473576581E8</v>
      </c>
      <c r="AH43" s="1185" t="n">
        <v>0.8031591</v>
      </c>
      <c r="AI43" s="1182" t="n">
        <v>394525.01352</v>
      </c>
      <c r="AJ43" s="1185" t="n">
        <v>0.331013</v>
      </c>
      <c r="AK43" s="1184" t="n">
        <v>125.6925</v>
      </c>
      <c r="AL43" s="1182" t="s">
        <v>264</v>
      </c>
      <c r="AM43" s="1184" t="n">
        <v>54.1829</v>
      </c>
    </row>
    <row r="44" spans="1:39">
      <c r="A44" s="35" t="s">
        <v>584</v>
      </c>
      <c r="B44" s="35" t="s">
        <v>880</v>
      </c>
      <c r="C44" s="15">
        <v>0.30694444444444441</v>
      </c>
      <c r="D44" s="576"/>
      <c r="E44" s="576">
        <v>300</v>
      </c>
      <c r="F44" s="576" t="s">
        <v>645</v>
      </c>
      <c r="G44" s="576">
        <v>1190</v>
      </c>
      <c r="H44" s="576">
        <v>1103</v>
      </c>
      <c r="I44" s="25" t="s">
        <v>469</v>
      </c>
      <c r="J44" s="576" t="s">
        <v>1043</v>
      </c>
      <c r="K44" s="576">
        <v>4</v>
      </c>
      <c r="L44" s="576">
        <v>180</v>
      </c>
      <c r="M44" s="19">
        <v>5889.9508999999998</v>
      </c>
      <c r="N44" s="35"/>
      <c r="S44" s="1187" t="n">
        <v>54.76939</v>
      </c>
      <c r="T44" s="1187" t="n">
        <v>17.31544</v>
      </c>
      <c r="U44" s="1184" t="n">
        <v>267.5482</v>
      </c>
      <c r="V44" s="1184" t="n">
        <v>38.1435</v>
      </c>
      <c r="W44" s="1186" t="n">
        <v>7.3591325609</v>
      </c>
      <c r="X44" s="1184" t="n">
        <v>1.616</v>
      </c>
      <c r="Y44" s="1184" t="n">
        <v>0.256</v>
      </c>
      <c r="Z44" s="1184" t="n">
        <v>4.53</v>
      </c>
      <c r="AA44" s="1184" t="n">
        <v>79.294</v>
      </c>
      <c r="AB44" s="1183" t="n">
        <v>1815.861</v>
      </c>
      <c r="AC44" s="1184" t="n">
        <v>5.02808</v>
      </c>
      <c r="AD44" s="1184" t="n">
        <v>2.76321</v>
      </c>
      <c r="AE44" s="1184" t="n">
        <v>59.19146</v>
      </c>
      <c r="AF44" s="1184" t="n">
        <v>1.52482</v>
      </c>
      <c r="AG44" s="1182" t="n">
        <v>1.473580917E8</v>
      </c>
      <c r="AH44" s="1185" t="n">
        <v>0.8025352</v>
      </c>
      <c r="AI44" s="1182" t="n">
        <v>394705.96823</v>
      </c>
      <c r="AJ44" s="1185" t="n">
        <v>0.3390619</v>
      </c>
      <c r="AK44" s="1184" t="n">
        <v>125.7434</v>
      </c>
      <c r="AL44" s="1182" t="s">
        <v>264</v>
      </c>
      <c r="AM44" s="1184" t="n">
        <v>54.132</v>
      </c>
    </row>
    <row r="45" spans="1:39">
      <c r="A45" s="35" t="s">
        <v>584</v>
      </c>
      <c r="B45" s="35" t="s">
        <v>881</v>
      </c>
      <c r="C45" s="15">
        <v>0.3125</v>
      </c>
      <c r="D45" s="576"/>
      <c r="E45" s="576">
        <v>300</v>
      </c>
      <c r="F45" s="576" t="s">
        <v>645</v>
      </c>
      <c r="G45" s="576">
        <v>1190</v>
      </c>
      <c r="H45" s="576">
        <v>1103</v>
      </c>
      <c r="I45" s="25" t="s">
        <v>473</v>
      </c>
      <c r="J45" s="576" t="s">
        <v>1043</v>
      </c>
      <c r="K45" s="576">
        <v>4</v>
      </c>
      <c r="L45" s="576">
        <v>180</v>
      </c>
      <c r="M45" s="19">
        <v>5889.9508999999998</v>
      </c>
      <c r="N45" s="35"/>
      <c r="S45" s="1187" t="n">
        <v>54.82444</v>
      </c>
      <c r="T45" s="1187" t="n">
        <v>17.31884</v>
      </c>
      <c r="U45" s="1184" t="n">
        <v>268.6265</v>
      </c>
      <c r="V45" s="1184" t="n">
        <v>36.4912</v>
      </c>
      <c r="W45" s="1186" t="n">
        <v>7.4928309535</v>
      </c>
      <c r="X45" s="1184" t="n">
        <v>1.678</v>
      </c>
      <c r="Y45" s="1184" t="n">
        <v>0.265</v>
      </c>
      <c r="Z45" s="1184" t="n">
        <v>4.53</v>
      </c>
      <c r="AA45" s="1184" t="n">
        <v>79.326</v>
      </c>
      <c r="AB45" s="1183" t="n">
        <v>1815.105</v>
      </c>
      <c r="AC45" s="1184" t="n">
        <v>5.00663</v>
      </c>
      <c r="AD45" s="1184" t="n">
        <v>2.77326</v>
      </c>
      <c r="AE45" s="1184" t="n">
        <v>59.124</v>
      </c>
      <c r="AF45" s="1184" t="n">
        <v>1.5249</v>
      </c>
      <c r="AG45" s="1182" t="n">
        <v>1.473584768E8</v>
      </c>
      <c r="AH45" s="1185" t="n">
        <v>0.8019798</v>
      </c>
      <c r="AI45" s="1182" t="n">
        <v>394870.37338</v>
      </c>
      <c r="AJ45" s="1185" t="n">
        <v>0.3458446</v>
      </c>
      <c r="AK45" s="1184" t="n">
        <v>125.7893</v>
      </c>
      <c r="AL45" s="1182" t="s">
        <v>264</v>
      </c>
      <c r="AM45" s="1184" t="n">
        <v>54.0861</v>
      </c>
    </row>
    <row r="46" spans="1:39">
      <c r="A46" s="35" t="s">
        <v>584</v>
      </c>
      <c r="B46" s="35" t="s">
        <v>1191</v>
      </c>
      <c r="C46" s="15">
        <v>0.31736111111111115</v>
      </c>
      <c r="D46" s="576"/>
      <c r="E46" s="576">
        <v>300</v>
      </c>
      <c r="F46" s="576" t="s">
        <v>645</v>
      </c>
      <c r="G46" s="576">
        <v>1190</v>
      </c>
      <c r="H46" s="576">
        <v>1103</v>
      </c>
      <c r="I46" s="25" t="s">
        <v>601</v>
      </c>
      <c r="J46" s="576" t="s">
        <v>1043</v>
      </c>
      <c r="K46" s="576">
        <v>4</v>
      </c>
      <c r="L46" s="576">
        <v>180</v>
      </c>
      <c r="M46" s="19">
        <v>5889.9508999999998</v>
      </c>
      <c r="N46" s="35"/>
      <c r="S46" s="1187" t="n">
        <v>54.87327</v>
      </c>
      <c r="T46" s="1187" t="n">
        <v>17.32166</v>
      </c>
      <c r="U46" s="1184" t="n">
        <v>269.5491</v>
      </c>
      <c r="V46" s="1184" t="n">
        <v>35.0453</v>
      </c>
      <c r="W46" s="1186" t="n">
        <v>7.609817047</v>
      </c>
      <c r="X46" s="1184" t="n">
        <v>1.737</v>
      </c>
      <c r="Y46" s="1184" t="n">
        <v>0.275</v>
      </c>
      <c r="Z46" s="1184" t="n">
        <v>4.53</v>
      </c>
      <c r="AA46" s="1184" t="n">
        <v>79.355</v>
      </c>
      <c r="AB46" s="1183" t="n">
        <v>1814.432</v>
      </c>
      <c r="AC46" s="1184" t="n">
        <v>4.98844</v>
      </c>
      <c r="AD46" s="1184" t="n">
        <v>2.78233</v>
      </c>
      <c r="AE46" s="1184" t="n">
        <v>59.06498</v>
      </c>
      <c r="AF46" s="1184" t="n">
        <v>1.52498</v>
      </c>
      <c r="AG46" s="1182" t="n">
        <v>1.473588135E8</v>
      </c>
      <c r="AH46" s="1185" t="n">
        <v>0.8014932</v>
      </c>
      <c r="AI46" s="1182" t="n">
        <v>395016.83446</v>
      </c>
      <c r="AJ46" s="1185" t="n">
        <v>0.3514861</v>
      </c>
      <c r="AK46" s="1184" t="n">
        <v>125.8301</v>
      </c>
      <c r="AL46" s="1182" t="s">
        <v>264</v>
      </c>
      <c r="AM46" s="1184" t="n">
        <v>54.0453</v>
      </c>
    </row>
    <row r="47" spans="1:39">
      <c r="A47" s="35" t="s">
        <v>1104</v>
      </c>
      <c r="B47" s="35" t="s">
        <v>1192</v>
      </c>
      <c r="C47" s="15">
        <v>0.32222222222222224</v>
      </c>
      <c r="D47" s="576"/>
      <c r="E47" s="576">
        <v>30</v>
      </c>
      <c r="F47" s="576" t="s">
        <v>645</v>
      </c>
      <c r="G47" s="576">
        <v>1190</v>
      </c>
      <c r="H47" s="576">
        <v>1103</v>
      </c>
      <c r="I47" s="25" t="s">
        <v>923</v>
      </c>
      <c r="J47" s="576" t="s">
        <v>1043</v>
      </c>
      <c r="K47" s="576">
        <v>4</v>
      </c>
      <c r="L47" s="576">
        <v>180</v>
      </c>
      <c r="M47" s="19">
        <v>5889.9508999999998</v>
      </c>
      <c r="N47" s="35"/>
      <c r="S47" s="1187" t="n">
        <v>54.90145</v>
      </c>
      <c r="T47" s="1187" t="n">
        <v>17.32322</v>
      </c>
      <c r="U47" s="1184" t="n">
        <v>270.0685</v>
      </c>
      <c r="V47" s="1184" t="n">
        <v>34.2191</v>
      </c>
      <c r="W47" s="1186" t="n">
        <v>7.6766662433</v>
      </c>
      <c r="X47" s="1184" t="n">
        <v>1.773</v>
      </c>
      <c r="Y47" s="1184" t="n">
        <v>0.28</v>
      </c>
      <c r="Z47" s="1184" t="n">
        <v>4.53</v>
      </c>
      <c r="AA47" s="1184" t="n">
        <v>79.371</v>
      </c>
      <c r="AB47" s="1183" t="n">
        <v>1814.043</v>
      </c>
      <c r="AC47" s="1184" t="n">
        <v>4.97829</v>
      </c>
      <c r="AD47" s="1184" t="n">
        <v>2.78763</v>
      </c>
      <c r="AE47" s="1184" t="n">
        <v>59.03126</v>
      </c>
      <c r="AF47" s="1184" t="n">
        <v>1.52503</v>
      </c>
      <c r="AG47" s="1182" t="n">
        <v>1.473590058E8</v>
      </c>
      <c r="AH47" s="1185" t="n">
        <v>0.8012148</v>
      </c>
      <c r="AI47" s="1182" t="n">
        <v>395101.57174</v>
      </c>
      <c r="AJ47" s="1185" t="n">
        <v>0.354585</v>
      </c>
      <c r="AK47" s="1184" t="n">
        <v>125.8537</v>
      </c>
      <c r="AL47" s="1182" t="s">
        <v>264</v>
      </c>
      <c r="AM47" s="1184" t="n">
        <v>54.0218</v>
      </c>
    </row>
    <row r="48" spans="1:39">
      <c r="A48" s="35" t="s">
        <v>913</v>
      </c>
      <c r="B48" s="35" t="s">
        <v>1071</v>
      </c>
      <c r="C48" s="15">
        <v>0.3263888888888889</v>
      </c>
      <c r="D48" s="576"/>
      <c r="E48" s="576">
        <v>600</v>
      </c>
      <c r="F48" s="576" t="s">
        <v>645</v>
      </c>
      <c r="G48" s="576">
        <v>1190</v>
      </c>
      <c r="H48" s="576">
        <v>1103</v>
      </c>
      <c r="I48" s="25" t="s">
        <v>471</v>
      </c>
      <c r="J48" s="576" t="s">
        <v>1043</v>
      </c>
      <c r="K48" s="576">
        <v>4</v>
      </c>
      <c r="L48" s="576">
        <v>180</v>
      </c>
      <c r="M48" s="19">
        <v>5889.9508999999998</v>
      </c>
      <c r="N48" s="35"/>
    </row>
    <row r="49" spans="1:39">
      <c r="A49" s="35" t="s">
        <v>403</v>
      </c>
      <c r="B49" s="35" t="s">
        <v>1159</v>
      </c>
      <c r="C49" s="15">
        <v>0.33680555555555558</v>
      </c>
      <c r="D49" s="576"/>
      <c r="E49" s="576">
        <v>300</v>
      </c>
      <c r="F49" s="576" t="s">
        <v>645</v>
      </c>
      <c r="G49" s="576">
        <v>1190</v>
      </c>
      <c r="H49" s="576">
        <v>1103</v>
      </c>
      <c r="I49" s="25" t="s">
        <v>1209</v>
      </c>
      <c r="J49" s="576" t="s">
        <v>1043</v>
      </c>
      <c r="K49" s="576">
        <v>4</v>
      </c>
      <c r="L49" s="576">
        <v>180</v>
      </c>
      <c r="M49" s="19">
        <v>5889.9508999999998</v>
      </c>
      <c r="N49" s="35"/>
      <c r="S49" s="1187" t="n">
        <v>55.07494</v>
      </c>
      <c r="T49" s="1187" t="n">
        <v>17.33176</v>
      </c>
      <c r="U49" s="1184" t="n">
        <v>273.0873</v>
      </c>
      <c r="V49" s="1184" t="n">
        <v>29.2682</v>
      </c>
      <c r="W49" s="1186" t="n">
        <v>8.0777614212</v>
      </c>
      <c r="X49" s="1184" t="n">
        <v>2.037</v>
      </c>
      <c r="Y49" s="1184" t="n">
        <v>0.322</v>
      </c>
      <c r="Z49" s="1184" t="n">
        <v>4.52</v>
      </c>
      <c r="AA49" s="1184" t="n">
        <v>79.474</v>
      </c>
      <c r="AB49" s="1183" t="n">
        <v>1811.645</v>
      </c>
      <c r="AC49" s="1184" t="n">
        <v>4.92127</v>
      </c>
      <c r="AD49" s="1184" t="n">
        <v>2.8212</v>
      </c>
      <c r="AE49" s="1184" t="n">
        <v>58.8289</v>
      </c>
      <c r="AF49" s="1184" t="n">
        <v>1.52529</v>
      </c>
      <c r="AG49" s="1182" t="n">
        <v>1.473601584E8</v>
      </c>
      <c r="AH49" s="1185" t="n">
        <v>0.7995407</v>
      </c>
      <c r="AI49" s="1182" t="n">
        <v>395624.60171</v>
      </c>
      <c r="AJ49" s="1185" t="n">
        <v>0.3712209</v>
      </c>
      <c r="AK49" s="1184" t="n">
        <v>125.9988</v>
      </c>
      <c r="AL49" s="1182" t="s">
        <v>264</v>
      </c>
      <c r="AM49" s="1184" t="n">
        <v>53.8767</v>
      </c>
    </row>
    <row r="50" spans="1:39">
      <c r="A50" s="35" t="s">
        <v>403</v>
      </c>
      <c r="B50" s="35" t="s">
        <v>1160</v>
      </c>
      <c r="C50" s="15">
        <v>0.34166666666666662</v>
      </c>
      <c r="D50" s="576"/>
      <c r="E50" s="576">
        <v>300</v>
      </c>
      <c r="F50" s="576" t="s">
        <v>645</v>
      </c>
      <c r="G50" s="576">
        <v>1190</v>
      </c>
      <c r="H50" s="576">
        <v>1103</v>
      </c>
      <c r="I50" s="25" t="s">
        <v>731</v>
      </c>
      <c r="J50" s="576" t="s">
        <v>1043</v>
      </c>
      <c r="K50" s="576">
        <v>4</v>
      </c>
      <c r="L50" s="576">
        <v>180</v>
      </c>
      <c r="M50" s="19">
        <v>5889.9508999999998</v>
      </c>
      <c r="N50" s="35"/>
      <c r="S50" s="1187" t="n">
        <v>55.127</v>
      </c>
      <c r="T50" s="1187" t="n">
        <v>17.33402</v>
      </c>
      <c r="U50" s="1184" t="n">
        <v>273.9427</v>
      </c>
      <c r="V50" s="1184" t="n">
        <v>27.8273</v>
      </c>
      <c r="W50" s="1186" t="n">
        <v>8.1947475148</v>
      </c>
      <c r="X50" s="1184" t="n">
        <v>2.133</v>
      </c>
      <c r="Y50" s="1184" t="n">
        <v>0.337</v>
      </c>
      <c r="Z50" s="1184" t="n">
        <v>4.52</v>
      </c>
      <c r="AA50" s="1184" t="n">
        <v>79.505</v>
      </c>
      <c r="AB50" s="1183" t="n">
        <v>1810.927</v>
      </c>
      <c r="AC50" s="1184" t="n">
        <v>4.90593</v>
      </c>
      <c r="AD50" s="1184" t="n">
        <v>2.83154</v>
      </c>
      <c r="AE50" s="1184" t="n">
        <v>58.76988</v>
      </c>
      <c r="AF50" s="1184" t="n">
        <v>1.52537</v>
      </c>
      <c r="AG50" s="1182" t="n">
        <v>1.473604941E8</v>
      </c>
      <c r="AH50" s="1185" t="n">
        <v>0.799051</v>
      </c>
      <c r="AI50" s="1182" t="n">
        <v>395781.42076</v>
      </c>
      <c r="AJ50" s="1185" t="n">
        <v>0.3754263</v>
      </c>
      <c r="AK50" s="1184" t="n">
        <v>126.0424</v>
      </c>
      <c r="AL50" s="1182" t="s">
        <v>264</v>
      </c>
      <c r="AM50" s="1184" t="n">
        <v>53.8331</v>
      </c>
    </row>
    <row r="51" spans="1:39">
      <c r="A51" s="35" t="s">
        <v>403</v>
      </c>
      <c r="B51" s="35" t="s">
        <v>1162</v>
      </c>
      <c r="C51" s="15">
        <v>0.34722222222222227</v>
      </c>
      <c r="D51" s="576"/>
      <c r="E51" s="576">
        <v>300</v>
      </c>
      <c r="F51" s="576" t="s">
        <v>645</v>
      </c>
      <c r="G51" s="576">
        <v>1190</v>
      </c>
      <c r="H51" s="576">
        <v>1103</v>
      </c>
      <c r="I51" s="25" t="s">
        <v>250</v>
      </c>
      <c r="J51" s="576" t="s">
        <v>1043</v>
      </c>
      <c r="K51" s="576">
        <v>4</v>
      </c>
      <c r="L51" s="576">
        <v>180</v>
      </c>
      <c r="M51" s="19">
        <v>5889.9508999999998</v>
      </c>
      <c r="N51" s="35"/>
      <c r="S51" s="1187" t="n">
        <v>55.18731</v>
      </c>
      <c r="T51" s="1187" t="n">
        <v>17.33647</v>
      </c>
      <c r="U51" s="1184" t="n">
        <v>274.9098</v>
      </c>
      <c r="V51" s="1184" t="n">
        <v>26.183</v>
      </c>
      <c r="W51" s="1186" t="n">
        <v>8.3284459074</v>
      </c>
      <c r="X51" s="1184" t="n">
        <v>2.255</v>
      </c>
      <c r="Y51" s="1184" t="n">
        <v>0.357</v>
      </c>
      <c r="Z51" s="1184" t="n">
        <v>4.52</v>
      </c>
      <c r="AA51" s="1184" t="n">
        <v>79.54</v>
      </c>
      <c r="AB51" s="1183" t="n">
        <v>1810.098</v>
      </c>
      <c r="AC51" s="1184" t="n">
        <v>4.88913</v>
      </c>
      <c r="AD51" s="1184" t="n">
        <v>2.84365</v>
      </c>
      <c r="AE51" s="1184" t="n">
        <v>58.70243</v>
      </c>
      <c r="AF51" s="1184" t="n">
        <v>1.52546</v>
      </c>
      <c r="AG51" s="1182" t="n">
        <v>1.473608775E8</v>
      </c>
      <c r="AH51" s="1185" t="n">
        <v>0.7984907</v>
      </c>
      <c r="AI51" s="1182" t="n">
        <v>395962.72148</v>
      </c>
      <c r="AJ51" s="1185" t="n">
        <v>0.3798666</v>
      </c>
      <c r="AK51" s="1184" t="n">
        <v>126.093</v>
      </c>
      <c r="AL51" s="1182" t="s">
        <v>264</v>
      </c>
      <c r="AM51" s="1184" t="n">
        <v>53.7825</v>
      </c>
    </row>
    <row r="52" spans="1:39">
      <c r="A52" s="35" t="s">
        <v>403</v>
      </c>
      <c r="B52" s="35" t="s">
        <v>1163</v>
      </c>
      <c r="C52" s="15">
        <v>0.35347222222222219</v>
      </c>
      <c r="D52" s="576"/>
      <c r="E52" s="576">
        <v>300</v>
      </c>
      <c r="F52" s="576" t="s">
        <v>645</v>
      </c>
      <c r="G52" s="576">
        <v>1190</v>
      </c>
      <c r="H52" s="576">
        <v>1103</v>
      </c>
      <c r="I52" s="25" t="s">
        <v>251</v>
      </c>
      <c r="J52" s="576" t="s">
        <v>1043</v>
      </c>
      <c r="K52" s="576">
        <v>4</v>
      </c>
      <c r="L52" s="576">
        <v>180</v>
      </c>
      <c r="M52" s="19">
        <v>5889.9508999999998</v>
      </c>
      <c r="N52" s="35"/>
      <c r="S52" s="1187" t="n">
        <v>55.25623</v>
      </c>
      <c r="T52" s="1187" t="n">
        <v>17.33908</v>
      </c>
      <c r="U52" s="1184" t="n">
        <v>275.9869</v>
      </c>
      <c r="V52" s="1184" t="n">
        <v>24.3369</v>
      </c>
      <c r="W52" s="1186" t="n">
        <v>8.4788565992</v>
      </c>
      <c r="X52" s="1184" t="n">
        <v>2.412</v>
      </c>
      <c r="Y52" s="1184" t="n">
        <v>0.382</v>
      </c>
      <c r="Z52" s="1184" t="n">
        <v>4.52</v>
      </c>
      <c r="AA52" s="1184" t="n">
        <v>79.581</v>
      </c>
      <c r="AB52" s="1183" t="n">
        <v>1809.155</v>
      </c>
      <c r="AC52" s="1184" t="n">
        <v>4.87119</v>
      </c>
      <c r="AD52" s="1184" t="n">
        <v>2.85764</v>
      </c>
      <c r="AE52" s="1184" t="n">
        <v>58.62655</v>
      </c>
      <c r="AF52" s="1184" t="n">
        <v>1.52556</v>
      </c>
      <c r="AG52" s="1182" t="n">
        <v>1.473613085E8</v>
      </c>
      <c r="AH52" s="1185" t="n">
        <v>0.7978594</v>
      </c>
      <c r="AI52" s="1182" t="n">
        <v>396169.11016</v>
      </c>
      <c r="AJ52" s="1185" t="n">
        <v>0.38439</v>
      </c>
      <c r="AK52" s="1184" t="n">
        <v>126.1509</v>
      </c>
      <c r="AL52" s="1182" t="s">
        <v>264</v>
      </c>
      <c r="AM52" s="1184" t="n">
        <v>53.7247</v>
      </c>
    </row>
    <row r="53" spans="1:39">
      <c r="A53" s="35" t="s">
        <v>403</v>
      </c>
      <c r="B53" s="35" t="s">
        <v>1164</v>
      </c>
      <c r="C53" s="15">
        <v>0.35833333333333334</v>
      </c>
      <c r="D53" s="576"/>
      <c r="E53" s="576">
        <v>300</v>
      </c>
      <c r="F53" s="576" t="s">
        <v>645</v>
      </c>
      <c r="G53" s="576">
        <v>1190</v>
      </c>
      <c r="H53" s="576">
        <v>1103</v>
      </c>
      <c r="I53" s="25" t="s">
        <v>252</v>
      </c>
      <c r="J53" s="576" t="s">
        <v>1043</v>
      </c>
      <c r="K53" s="576">
        <v>4</v>
      </c>
      <c r="L53" s="576">
        <v>180</v>
      </c>
      <c r="M53" s="19">
        <v>5889.9508999999998</v>
      </c>
      <c r="N53" s="35"/>
      <c r="S53" s="1187" t="n">
        <v>55.31062</v>
      </c>
      <c r="T53" s="1187" t="n">
        <v>17.34102</v>
      </c>
      <c r="U53" s="1184" t="n">
        <v>276.8184</v>
      </c>
      <c r="V53" s="1184" t="n">
        <v>22.9041</v>
      </c>
      <c r="W53" s="1186" t="n">
        <v>8.5958426928</v>
      </c>
      <c r="X53" s="1184" t="n">
        <v>2.552</v>
      </c>
      <c r="Y53" s="1184" t="n">
        <v>0.404</v>
      </c>
      <c r="Z53" s="1184" t="n">
        <v>4.52</v>
      </c>
      <c r="AA53" s="1184" t="n">
        <v>79.613</v>
      </c>
      <c r="AB53" s="1183" t="n">
        <v>1808.415</v>
      </c>
      <c r="AC53" s="1184" t="n">
        <v>4.85794</v>
      </c>
      <c r="AD53" s="1184" t="n">
        <v>2.86879</v>
      </c>
      <c r="AE53" s="1184" t="n">
        <v>58.56753</v>
      </c>
      <c r="AF53" s="1184" t="n">
        <v>1.52564</v>
      </c>
      <c r="AG53" s="1182" t="n">
        <v>1.473616435E8</v>
      </c>
      <c r="AH53" s="1185" t="n">
        <v>0.7973677</v>
      </c>
      <c r="AI53" s="1182" t="n">
        <v>396331.24341</v>
      </c>
      <c r="AJ53" s="1185" t="n">
        <v>0.3875592</v>
      </c>
      <c r="AK53" s="1184" t="n">
        <v>126.1966</v>
      </c>
      <c r="AL53" s="1182" t="s">
        <v>264</v>
      </c>
      <c r="AM53" s="1184" t="n">
        <v>53.679</v>
      </c>
    </row>
    <row r="54" spans="1:39">
      <c r="A54" s="35" t="s">
        <v>1104</v>
      </c>
      <c r="B54" s="35" t="s">
        <v>1140</v>
      </c>
      <c r="C54" s="15">
        <v>0.36319444444444443</v>
      </c>
      <c r="D54" s="576"/>
      <c r="E54" s="576">
        <v>30</v>
      </c>
      <c r="F54" s="576" t="s">
        <v>645</v>
      </c>
      <c r="G54" s="576">
        <v>1190</v>
      </c>
      <c r="H54" s="576">
        <v>1103</v>
      </c>
      <c r="I54" s="25" t="s">
        <v>923</v>
      </c>
      <c r="J54" s="576" t="s">
        <v>1043</v>
      </c>
      <c r="K54" s="576">
        <v>4</v>
      </c>
      <c r="L54" s="576">
        <v>180</v>
      </c>
      <c r="M54" s="19">
        <v>5889.9508999999998</v>
      </c>
      <c r="N54" s="35"/>
      <c r="S54" s="1187" t="n">
        <v>55.34201</v>
      </c>
      <c r="T54" s="1187" t="n">
        <v>17.34209</v>
      </c>
      <c r="U54" s="1184" t="n">
        <v>277.2916</v>
      </c>
      <c r="V54" s="1184" t="n">
        <v>22.0867</v>
      </c>
      <c r="W54" s="1186" t="n">
        <v>8.6626918892</v>
      </c>
      <c r="X54" s="1184" t="n">
        <v>2.64</v>
      </c>
      <c r="Y54" s="1184" t="n">
        <v>0.418</v>
      </c>
      <c r="Z54" s="1184" t="n">
        <v>4.52</v>
      </c>
      <c r="AA54" s="1184" t="n">
        <v>79.632</v>
      </c>
      <c r="AB54" s="1183" t="n">
        <v>1807.989</v>
      </c>
      <c r="AC54" s="1184" t="n">
        <v>4.85065</v>
      </c>
      <c r="AD54" s="1184" t="n">
        <v>2.87526</v>
      </c>
      <c r="AE54" s="1184" t="n">
        <v>58.5338</v>
      </c>
      <c r="AF54" s="1184" t="n">
        <v>1.52568</v>
      </c>
      <c r="AG54" s="1182" t="n">
        <v>1.473618348E8</v>
      </c>
      <c r="AH54" s="1185" t="n">
        <v>0.7970865</v>
      </c>
      <c r="AI54" s="1182" t="n">
        <v>396424.46792</v>
      </c>
      <c r="AJ54" s="1185" t="n">
        <v>0.3892319</v>
      </c>
      <c r="AK54" s="1184" t="n">
        <v>126.2229</v>
      </c>
      <c r="AL54" s="1182" t="s">
        <v>264</v>
      </c>
      <c r="AM54" s="1184" t="n">
        <v>53.6527</v>
      </c>
    </row>
    <row r="55" spans="1:39">
      <c r="A55" s="35" t="s">
        <v>253</v>
      </c>
      <c r="B55" s="35" t="s">
        <v>863</v>
      </c>
      <c r="C55" s="15">
        <v>0.36527777777777781</v>
      </c>
      <c r="D55" s="576"/>
      <c r="E55" s="576">
        <v>300</v>
      </c>
      <c r="F55" s="576" t="s">
        <v>645</v>
      </c>
      <c r="G55" s="576">
        <v>1190</v>
      </c>
      <c r="H55" s="576">
        <v>1103</v>
      </c>
      <c r="I55" s="25" t="s">
        <v>72</v>
      </c>
      <c r="J55" s="576" t="s">
        <v>1043</v>
      </c>
      <c r="K55" s="576">
        <v>4</v>
      </c>
      <c r="L55" s="576">
        <v>180</v>
      </c>
      <c r="M55" s="19">
        <v>5889.9508999999998</v>
      </c>
      <c r="N55" s="35"/>
      <c r="S55" s="1187" t="n">
        <v>55.38952</v>
      </c>
      <c r="T55" s="1187" t="n">
        <v>17.34365</v>
      </c>
      <c r="U55" s="1184" t="n">
        <v>277.9994</v>
      </c>
      <c r="V55" s="1184" t="n">
        <v>20.8626</v>
      </c>
      <c r="W55" s="1186" t="n">
        <v>8.7629656837</v>
      </c>
      <c r="X55" s="1184" t="n">
        <v>2.784</v>
      </c>
      <c r="Y55" s="1184" t="n">
        <v>0.44</v>
      </c>
      <c r="Z55" s="1184" t="n">
        <v>4.52</v>
      </c>
      <c r="AA55" s="1184" t="n">
        <v>79.66</v>
      </c>
      <c r="AB55" s="1183" t="n">
        <v>1807.349</v>
      </c>
      <c r="AC55" s="1184" t="n">
        <v>4.8401</v>
      </c>
      <c r="AD55" s="1184" t="n">
        <v>2.8851</v>
      </c>
      <c r="AE55" s="1184" t="n">
        <v>58.48321</v>
      </c>
      <c r="AF55" s="1184" t="n">
        <v>1.52575</v>
      </c>
      <c r="AG55" s="1182" t="n">
        <v>1.473621217E8</v>
      </c>
      <c r="AH55" s="1185" t="n">
        <v>0.7966643</v>
      </c>
      <c r="AI55" s="1182" t="n">
        <v>396565.02714</v>
      </c>
      <c r="AJ55" s="1185" t="n">
        <v>0.3915513</v>
      </c>
      <c r="AK55" s="1184" t="n">
        <v>126.2629</v>
      </c>
      <c r="AL55" s="1182" t="s">
        <v>264</v>
      </c>
      <c r="AM55" s="1184" t="n">
        <v>53.6127</v>
      </c>
    </row>
    <row r="56" spans="1:39">
      <c r="A56" s="35" t="s">
        <v>539</v>
      </c>
      <c r="B56" s="35" t="s">
        <v>864</v>
      </c>
      <c r="C56" s="15">
        <v>0.37083333333333335</v>
      </c>
      <c r="D56" s="576"/>
      <c r="E56" s="576">
        <v>300</v>
      </c>
      <c r="F56" s="576" t="s">
        <v>645</v>
      </c>
      <c r="G56" s="576">
        <v>1190</v>
      </c>
      <c r="H56" s="576">
        <v>1103</v>
      </c>
      <c r="I56" s="25" t="s">
        <v>73</v>
      </c>
      <c r="J56" s="576" t="s">
        <v>1043</v>
      </c>
      <c r="K56" s="576">
        <v>4</v>
      </c>
      <c r="L56" s="576">
        <v>180</v>
      </c>
      <c r="M56" s="19">
        <v>5889.9508999999998</v>
      </c>
      <c r="N56" s="35"/>
      <c r="S56" s="1187" t="n">
        <v>55.45367</v>
      </c>
      <c r="T56" s="1187" t="n">
        <v>17.34565</v>
      </c>
      <c r="U56" s="1184" t="n">
        <v>278.9403</v>
      </c>
      <c r="V56" s="1184" t="n">
        <v>19.2345</v>
      </c>
      <c r="W56" s="1186" t="n">
        <v>8.8966640764</v>
      </c>
      <c r="X56" s="1184" t="n">
        <v>3.005</v>
      </c>
      <c r="Y56" s="1184" t="n">
        <v>0.475</v>
      </c>
      <c r="Z56" s="1184" t="n">
        <v>4.52</v>
      </c>
      <c r="AA56" s="1184" t="n">
        <v>79.698</v>
      </c>
      <c r="AB56" s="1183" t="n">
        <v>1806.489</v>
      </c>
      <c r="AC56" s="1184" t="n">
        <v>4.82675</v>
      </c>
      <c r="AD56" s="1184" t="n">
        <v>2.89847</v>
      </c>
      <c r="AE56" s="1184" t="n">
        <v>58.41576</v>
      </c>
      <c r="AF56" s="1184" t="n">
        <v>1.52583</v>
      </c>
      <c r="AG56" s="1182" t="n">
        <v>1.47362504E8</v>
      </c>
      <c r="AH56" s="1185" t="n">
        <v>0.7961007</v>
      </c>
      <c r="AI56" s="1182" t="n">
        <v>396753.66019</v>
      </c>
      <c r="AJ56" s="1185" t="n">
        <v>0.394288</v>
      </c>
      <c r="AK56" s="1184" t="n">
        <v>126.3169</v>
      </c>
      <c r="AL56" s="1182" t="s">
        <v>264</v>
      </c>
      <c r="AM56" s="1184" t="n">
        <v>53.5587</v>
      </c>
    </row>
    <row r="57" spans="1:39">
      <c r="A57" s="35" t="s">
        <v>382</v>
      </c>
      <c r="B57" s="35" t="s">
        <v>973</v>
      </c>
      <c r="C57" s="15">
        <v>0.37708333333333338</v>
      </c>
      <c r="D57" s="576"/>
      <c r="E57" s="576">
        <v>300</v>
      </c>
      <c r="F57" s="576" t="s">
        <v>645</v>
      </c>
      <c r="G57" s="576">
        <v>1190</v>
      </c>
      <c r="H57" s="576">
        <v>1103</v>
      </c>
      <c r="I57" s="25" t="s">
        <v>74</v>
      </c>
      <c r="J57" s="576" t="s">
        <v>1043</v>
      </c>
      <c r="K57" s="576">
        <v>4</v>
      </c>
      <c r="L57" s="576">
        <v>180</v>
      </c>
      <c r="M57" s="19">
        <v>5889.9508999999998</v>
      </c>
      <c r="N57" s="35"/>
      <c r="S57" s="1187" t="n">
        <v>55.52694</v>
      </c>
      <c r="T57" s="1187" t="n">
        <v>17.34781</v>
      </c>
      <c r="U57" s="1184" t="n">
        <v>279.9968</v>
      </c>
      <c r="V57" s="1184" t="n">
        <v>17.4087</v>
      </c>
      <c r="W57" s="1186" t="n">
        <v>9.0470747683</v>
      </c>
      <c r="X57" s="1184" t="n">
        <v>3.301</v>
      </c>
      <c r="Y57" s="1184" t="n">
        <v>0.522</v>
      </c>
      <c r="Z57" s="1184" t="n">
        <v>4.52</v>
      </c>
      <c r="AA57" s="1184" t="n">
        <v>79.741</v>
      </c>
      <c r="AB57" s="1183" t="n">
        <v>1805.517</v>
      </c>
      <c r="AC57" s="1184" t="n">
        <v>4.81275</v>
      </c>
      <c r="AD57" s="1184" t="n">
        <v>2.91385</v>
      </c>
      <c r="AE57" s="1184" t="n">
        <v>58.33988</v>
      </c>
      <c r="AF57" s="1184" t="n">
        <v>1.52593</v>
      </c>
      <c r="AG57" s="1182" t="n">
        <v>1.473629337E8</v>
      </c>
      <c r="AH57" s="1185" t="n">
        <v>0.7954657</v>
      </c>
      <c r="AI57" s="1182" t="n">
        <v>396967.31559</v>
      </c>
      <c r="AJ57" s="1185" t="n">
        <v>0.3968776</v>
      </c>
      <c r="AK57" s="1184" t="n">
        <v>126.3787</v>
      </c>
      <c r="AL57" s="1182" t="s">
        <v>264</v>
      </c>
      <c r="AM57" s="1184" t="n">
        <v>53.497</v>
      </c>
    </row>
    <row r="58" spans="1:39">
      <c r="A58" s="35" t="s">
        <v>1188</v>
      </c>
      <c r="B58" s="35" t="s">
        <v>975</v>
      </c>
      <c r="C58" s="15">
        <v>0.38263888888888892</v>
      </c>
      <c r="D58" s="576"/>
      <c r="E58" s="576">
        <v>300</v>
      </c>
      <c r="F58" s="576" t="s">
        <v>645</v>
      </c>
      <c r="G58" s="576">
        <v>1190</v>
      </c>
      <c r="H58" s="576">
        <v>1103</v>
      </c>
      <c r="I58" s="25" t="s">
        <v>75</v>
      </c>
      <c r="J58" s="576" t="s">
        <v>1043</v>
      </c>
      <c r="K58" s="576">
        <v>4</v>
      </c>
      <c r="L58" s="576">
        <v>180</v>
      </c>
      <c r="M58" s="19">
        <v>5889.9508999999998</v>
      </c>
      <c r="N58" s="35"/>
      <c r="S58" s="1187" t="n">
        <v>55.59306</v>
      </c>
      <c r="T58" s="1187" t="n">
        <v>17.34964</v>
      </c>
      <c r="U58" s="1184" t="n">
        <v>280.9359</v>
      </c>
      <c r="V58" s="1184" t="n">
        <v>15.7915</v>
      </c>
      <c r="W58" s="1186" t="n">
        <v>9.180773161</v>
      </c>
      <c r="X58" s="1184" t="n">
        <v>3.619</v>
      </c>
      <c r="Y58" s="1184" t="n">
        <v>0.572</v>
      </c>
      <c r="Z58" s="1184" t="n">
        <v>4.51</v>
      </c>
      <c r="AA58" s="1184" t="n">
        <v>79.78</v>
      </c>
      <c r="AB58" s="1183" t="n">
        <v>1804.649</v>
      </c>
      <c r="AC58" s="1184" t="n">
        <v>4.80119</v>
      </c>
      <c r="AD58" s="1184" t="n">
        <v>2.92779</v>
      </c>
      <c r="AE58" s="1184" t="n">
        <v>58.27243</v>
      </c>
      <c r="AF58" s="1184" t="n">
        <v>1.52602</v>
      </c>
      <c r="AG58" s="1182" t="n">
        <v>1.473633154E8</v>
      </c>
      <c r="AH58" s="1185" t="n">
        <v>0.7949004</v>
      </c>
      <c r="AI58" s="1182" t="n">
        <v>397158.29634</v>
      </c>
      <c r="AJ58" s="1185" t="n">
        <v>0.3987424</v>
      </c>
      <c r="AK58" s="1184" t="n">
        <v>126.4345</v>
      </c>
      <c r="AL58" s="1182" t="s">
        <v>264</v>
      </c>
      <c r="AM58" s="1184" t="n">
        <v>53.4412</v>
      </c>
    </row>
    <row r="59" spans="1:39">
      <c r="A59" s="35" t="s">
        <v>1104</v>
      </c>
      <c r="B59" s="35" t="s">
        <v>976</v>
      </c>
      <c r="C59" s="15">
        <v>0.38819444444444445</v>
      </c>
      <c r="D59" s="576"/>
      <c r="E59" s="576">
        <v>30</v>
      </c>
      <c r="F59" s="576" t="s">
        <v>645</v>
      </c>
      <c r="G59" s="576">
        <v>1190</v>
      </c>
      <c r="H59" s="576">
        <v>1103</v>
      </c>
      <c r="I59" s="25" t="s">
        <v>923</v>
      </c>
      <c r="J59" s="576" t="s">
        <v>1043</v>
      </c>
      <c r="K59" s="576">
        <v>4</v>
      </c>
      <c r="L59" s="576">
        <v>180</v>
      </c>
      <c r="M59" s="19">
        <v>5889.9508999999998</v>
      </c>
      <c r="N59" s="35"/>
      <c r="S59" s="1187" t="n">
        <v>55.63485</v>
      </c>
      <c r="T59" s="1187" t="n">
        <v>17.35076</v>
      </c>
      <c r="U59" s="1184" t="n">
        <v>281.5234</v>
      </c>
      <c r="V59" s="1184" t="n">
        <v>14.7838</v>
      </c>
      <c r="W59" s="1186" t="n">
        <v>9.2643346565</v>
      </c>
      <c r="X59" s="1184" t="n">
        <v>3.85</v>
      </c>
      <c r="Y59" s="1184" t="n">
        <v>0.609</v>
      </c>
      <c r="Z59" s="1184" t="n">
        <v>4.51</v>
      </c>
      <c r="AA59" s="1184" t="n">
        <v>79.805</v>
      </c>
      <c r="AB59" s="1183" t="n">
        <v>1804.105</v>
      </c>
      <c r="AC59" s="1184" t="n">
        <v>4.7944</v>
      </c>
      <c r="AD59" s="1184" t="n">
        <v>2.93664</v>
      </c>
      <c r="AE59" s="1184" t="n">
        <v>58.23027</v>
      </c>
      <c r="AF59" s="1184" t="n">
        <v>1.52608</v>
      </c>
      <c r="AG59" s="1182" t="n">
        <v>1.473635538E8</v>
      </c>
      <c r="AH59" s="1185" t="n">
        <v>0.7945467</v>
      </c>
      <c r="AI59" s="1182" t="n">
        <v>397278.07614</v>
      </c>
      <c r="AJ59" s="1185" t="n">
        <v>0.3996981</v>
      </c>
      <c r="AK59" s="1184" t="n">
        <v>126.4698</v>
      </c>
      <c r="AL59" s="1182" t="s">
        <v>264</v>
      </c>
      <c r="AM59" s="1184" t="n">
        <v>53.4059</v>
      </c>
    </row>
    <row r="60" spans="1:39">
      <c r="A60" s="35" t="s">
        <v>913</v>
      </c>
      <c r="B60" s="35" t="s">
        <v>397</v>
      </c>
      <c r="C60" s="15">
        <v>0.38958333333333334</v>
      </c>
      <c r="D60" s="576"/>
      <c r="E60" s="576">
        <v>600</v>
      </c>
      <c r="F60" s="576" t="s">
        <v>645</v>
      </c>
      <c r="G60" s="576">
        <v>1190</v>
      </c>
      <c r="H60" s="576">
        <v>1103</v>
      </c>
      <c r="I60" s="25" t="s">
        <v>743</v>
      </c>
      <c r="J60" s="576" t="s">
        <v>1043</v>
      </c>
      <c r="K60" s="576">
        <v>4</v>
      </c>
      <c r="L60" s="576">
        <v>180</v>
      </c>
      <c r="M60" s="19">
        <v>5889.9508999999998</v>
      </c>
      <c r="N60" s="35"/>
    </row>
    <row r="61" spans="1:39">
      <c r="A61" s="35" t="s">
        <v>990</v>
      </c>
      <c r="B61" s="35" t="s">
        <v>254</v>
      </c>
      <c r="C61" s="15">
        <v>0.40833333333333338</v>
      </c>
      <c r="D61" s="15">
        <v>0</v>
      </c>
      <c r="E61" s="576">
        <v>10</v>
      </c>
      <c r="F61" s="576" t="s">
        <v>645</v>
      </c>
      <c r="G61" s="576">
        <v>1190</v>
      </c>
      <c r="H61" s="576">
        <v>1103</v>
      </c>
      <c r="I61" s="25" t="s">
        <v>305</v>
      </c>
      <c r="J61" s="576" t="s">
        <v>1010</v>
      </c>
      <c r="K61" s="576">
        <v>4</v>
      </c>
      <c r="L61" s="576">
        <v>180</v>
      </c>
      <c r="M61" s="19">
        <v>5889.9508999999998</v>
      </c>
      <c r="N61" s="35"/>
    </row>
    <row r="62" spans="1:39">
      <c r="A62" s="35" t="s">
        <v>727</v>
      </c>
      <c r="B62" s="35" t="s">
        <v>255</v>
      </c>
      <c r="C62" s="15">
        <v>0.41250000000000003</v>
      </c>
      <c r="D62" s="15">
        <v>0</v>
      </c>
      <c r="E62" s="576">
        <v>30</v>
      </c>
      <c r="F62" s="576" t="s">
        <v>645</v>
      </c>
      <c r="G62" s="576">
        <v>1190</v>
      </c>
      <c r="H62" s="576">
        <v>1000</v>
      </c>
      <c r="I62" s="25" t="s">
        <v>306</v>
      </c>
      <c r="J62" s="576" t="s">
        <v>1010</v>
      </c>
      <c r="K62" s="576">
        <v>4</v>
      </c>
      <c r="L62" s="576">
        <v>180</v>
      </c>
      <c r="M62" s="19">
        <v>5891.451</v>
      </c>
      <c r="N62" s="35"/>
    </row>
    <row r="63" spans="1:39">
      <c r="A63" s="35" t="s">
        <v>727</v>
      </c>
      <c r="B63" s="35" t="s">
        <v>785</v>
      </c>
      <c r="C63" s="15">
        <v>0.4145833333333333</v>
      </c>
      <c r="D63" s="15">
        <v>0</v>
      </c>
      <c r="E63" s="576">
        <v>30</v>
      </c>
      <c r="F63" s="576" t="s">
        <v>645</v>
      </c>
      <c r="G63" s="576">
        <v>1070</v>
      </c>
      <c r="H63" s="576">
        <v>880</v>
      </c>
      <c r="I63" s="25" t="s">
        <v>412</v>
      </c>
      <c r="J63" s="576" t="s">
        <v>1010</v>
      </c>
      <c r="K63" s="576">
        <v>4</v>
      </c>
      <c r="L63" s="576">
        <v>180</v>
      </c>
      <c r="M63" s="19">
        <v>5891.451</v>
      </c>
      <c r="N63" s="35"/>
    </row>
    <row r="64" spans="1:39">
      <c r="A64" s="35" t="s">
        <v>424</v>
      </c>
      <c r="B64" s="35" t="s">
        <v>624</v>
      </c>
      <c r="C64" s="15">
        <v>0.41805555555555557</v>
      </c>
      <c r="D64" s="15">
        <v>0</v>
      </c>
      <c r="E64" s="576">
        <v>30</v>
      </c>
      <c r="F64" s="576" t="s">
        <v>1292</v>
      </c>
      <c r="G64" s="576">
        <v>880</v>
      </c>
      <c r="H64" s="576">
        <v>867</v>
      </c>
      <c r="I64" s="25" t="s">
        <v>306</v>
      </c>
      <c r="J64" s="576" t="s">
        <v>1010</v>
      </c>
      <c r="K64" s="576">
        <v>4</v>
      </c>
      <c r="L64" s="576">
        <v>180</v>
      </c>
      <c r="M64" s="80">
        <v>7647.38</v>
      </c>
      <c r="N64" s="35"/>
    </row>
    <row r="65" spans="1:14">
      <c r="A65" s="35" t="s">
        <v>451</v>
      </c>
      <c r="B65" s="35" t="s">
        <v>256</v>
      </c>
      <c r="C65" s="15">
        <v>0.42222222222222222</v>
      </c>
      <c r="D65" s="15">
        <v>0</v>
      </c>
      <c r="E65" s="576">
        <v>30</v>
      </c>
      <c r="F65" s="576" t="s">
        <v>1293</v>
      </c>
      <c r="G65" s="576">
        <v>870</v>
      </c>
      <c r="H65" s="576">
        <v>783</v>
      </c>
      <c r="I65" s="25" t="s">
        <v>305</v>
      </c>
      <c r="J65" s="576" t="s">
        <v>1010</v>
      </c>
      <c r="K65" s="576">
        <v>4</v>
      </c>
      <c r="L65" s="576">
        <v>180</v>
      </c>
      <c r="M65" s="19">
        <v>7698.9647000000004</v>
      </c>
      <c r="N65" s="35"/>
    </row>
    <row r="68" spans="1:14">
      <c r="B68" s="3" t="s">
        <v>1012</v>
      </c>
      <c r="C68" s="20" t="s">
        <v>1013</v>
      </c>
      <c r="D68" s="84">
        <v>5888.5839999999998</v>
      </c>
      <c r="E68" s="149"/>
      <c r="F68" s="84" t="s">
        <v>1014</v>
      </c>
      <c r="G68" s="84" t="s">
        <v>1015</v>
      </c>
      <c r="H68" s="84" t="s">
        <v>1016</v>
      </c>
      <c r="I68" s="22" t="s">
        <v>1018</v>
      </c>
      <c r="J68" s="84" t="s">
        <v>1019</v>
      </c>
      <c r="K68" s="84" t="s">
        <v>1020</v>
      </c>
      <c r="L68" s="213"/>
    </row>
    <row r="69" spans="1:14">
      <c r="B69" s="2"/>
      <c r="C69" s="20" t="s">
        <v>1017</v>
      </c>
      <c r="D69" s="84">
        <v>5889.9508999999998</v>
      </c>
      <c r="E69" s="149"/>
      <c r="F69" s="84" t="s">
        <v>874</v>
      </c>
      <c r="G69" s="84" t="s">
        <v>875</v>
      </c>
      <c r="H69" s="84" t="s">
        <v>876</v>
      </c>
      <c r="I69" s="22" t="s">
        <v>1203</v>
      </c>
      <c r="J69" s="84" t="s">
        <v>1204</v>
      </c>
      <c r="K69" s="84" t="s">
        <v>700</v>
      </c>
      <c r="L69" s="213"/>
    </row>
    <row r="70" spans="1:14">
      <c r="B70" s="2"/>
      <c r="C70" s="20" t="s">
        <v>701</v>
      </c>
      <c r="D70" s="84">
        <v>5891.451</v>
      </c>
      <c r="E70" s="149"/>
      <c r="F70" s="84" t="s">
        <v>702</v>
      </c>
      <c r="G70" s="84" t="s">
        <v>703</v>
      </c>
      <c r="H70" s="84" t="s">
        <v>704</v>
      </c>
      <c r="I70" s="22" t="s">
        <v>384</v>
      </c>
      <c r="J70" s="84" t="s">
        <v>695</v>
      </c>
      <c r="K70" s="84" t="s">
        <v>478</v>
      </c>
      <c r="L70" s="213"/>
    </row>
    <row r="71" spans="1:14">
      <c r="B71" s="2"/>
      <c r="C71" s="20" t="s">
        <v>696</v>
      </c>
      <c r="D71" s="155">
        <v>7647.38</v>
      </c>
      <c r="E71" s="149"/>
      <c r="F71" s="84" t="s">
        <v>1188</v>
      </c>
      <c r="G71" s="84" t="s">
        <v>1201</v>
      </c>
      <c r="H71" s="84" t="s">
        <v>1202</v>
      </c>
      <c r="I71" s="22" t="s">
        <v>697</v>
      </c>
      <c r="J71" s="84" t="s">
        <v>698</v>
      </c>
      <c r="K71" s="84" t="s">
        <v>699</v>
      </c>
      <c r="L71" s="213"/>
    </row>
    <row r="72" spans="1:14">
      <c r="B72" s="2"/>
      <c r="C72" s="20" t="s">
        <v>538</v>
      </c>
      <c r="D72" s="84">
        <v>7698.9647000000004</v>
      </c>
      <c r="E72" s="149"/>
      <c r="F72" s="84" t="s">
        <v>539</v>
      </c>
      <c r="G72" s="84" t="s">
        <v>540</v>
      </c>
      <c r="H72" s="84" t="s">
        <v>541</v>
      </c>
      <c r="I72" s="22" t="s">
        <v>542</v>
      </c>
      <c r="J72" s="84" t="s">
        <v>543</v>
      </c>
      <c r="K72" s="84" t="s">
        <v>544</v>
      </c>
      <c r="L72" s="213"/>
    </row>
    <row r="73" spans="1:14">
      <c r="B73" s="2"/>
      <c r="C73" s="20"/>
      <c r="D73" s="84"/>
      <c r="E73" s="149"/>
      <c r="F73" s="84"/>
      <c r="J73" s="555"/>
      <c r="K73" s="213"/>
      <c r="L73" s="213"/>
    </row>
    <row r="74" spans="1:14">
      <c r="B74" s="2"/>
      <c r="C74" s="20" t="s">
        <v>1211</v>
      </c>
      <c r="D74" s="619" t="s">
        <v>1206</v>
      </c>
      <c r="E74" s="619"/>
      <c r="F74" s="84" t="s">
        <v>545</v>
      </c>
      <c r="I74" s="173" t="s">
        <v>1195</v>
      </c>
      <c r="J74" s="623" t="s">
        <v>1196</v>
      </c>
      <c r="K74" s="623"/>
      <c r="L74" s="148" t="s">
        <v>1197</v>
      </c>
    </row>
    <row r="75" spans="1:14">
      <c r="B75" s="2"/>
      <c r="C75" s="20" t="s">
        <v>1212</v>
      </c>
      <c r="D75" s="619" t="s">
        <v>1207</v>
      </c>
      <c r="E75" s="619"/>
      <c r="F75" s="19"/>
      <c r="J75" s="623" t="s">
        <v>479</v>
      </c>
      <c r="K75" s="623"/>
      <c r="L75" s="148" t="s">
        <v>1199</v>
      </c>
    </row>
    <row r="76" spans="1:14">
      <c r="B76" s="2"/>
      <c r="C76" s="20" t="s">
        <v>1213</v>
      </c>
      <c r="D76" s="619" t="s">
        <v>1208</v>
      </c>
      <c r="E76" s="619"/>
      <c r="F76" s="19"/>
      <c r="J76" s="555"/>
      <c r="K76" s="213"/>
      <c r="L76" s="213"/>
    </row>
    <row r="77" spans="1:14">
      <c r="B77" s="2"/>
      <c r="C77" s="20" t="s">
        <v>1214</v>
      </c>
      <c r="D77" s="619" t="s">
        <v>1194</v>
      </c>
      <c r="E77" s="619"/>
      <c r="F77" s="19"/>
      <c r="H77" s="555"/>
      <c r="I77" s="213"/>
      <c r="J77" s="555"/>
      <c r="K77" s="213"/>
      <c r="L77" s="213"/>
    </row>
    <row r="78" spans="1:14">
      <c r="B78" s="2"/>
      <c r="C78" s="75"/>
      <c r="E78" s="15"/>
      <c r="F78" s="19"/>
      <c r="H78" s="555"/>
      <c r="I78" s="213"/>
      <c r="J78" s="555"/>
      <c r="K78" s="213"/>
      <c r="L78" s="213"/>
    </row>
    <row r="79" spans="1:14">
      <c r="B79" s="2"/>
      <c r="C79" s="67" t="s">
        <v>859</v>
      </c>
      <c r="D79" s="554">
        <v>1</v>
      </c>
      <c r="E79" s="620" t="s">
        <v>1286</v>
      </c>
      <c r="F79" s="620"/>
      <c r="G79" s="620"/>
      <c r="H79" s="555"/>
      <c r="I79" s="213"/>
      <c r="J79" s="555"/>
      <c r="K79" s="213"/>
      <c r="L79" s="213"/>
    </row>
    <row r="80" spans="1:14">
      <c r="B80" s="2"/>
      <c r="C80" s="8"/>
      <c r="D80" s="28"/>
      <c r="E80" s="617" t="s">
        <v>925</v>
      </c>
      <c r="F80" s="618"/>
      <c r="G80" s="618"/>
      <c r="H80" s="555"/>
      <c r="I80" s="213"/>
      <c r="J80" s="555"/>
      <c r="K80" s="213"/>
      <c r="L80" s="213"/>
    </row>
    <row r="81" spans="2:12">
      <c r="B81" s="2"/>
      <c r="C81" s="75"/>
      <c r="D81" s="28">
        <v>2</v>
      </c>
      <c r="E81" s="620" t="s">
        <v>926</v>
      </c>
      <c r="F81" s="620"/>
      <c r="G81" s="620"/>
      <c r="H81" s="555"/>
      <c r="I81" s="213"/>
      <c r="J81" s="555"/>
      <c r="K81" s="213"/>
      <c r="L81" s="213"/>
    </row>
    <row r="82" spans="2:12">
      <c r="B82" s="2"/>
      <c r="C82" s="75"/>
      <c r="D82" s="28"/>
      <c r="E82" s="617" t="s">
        <v>927</v>
      </c>
      <c r="F82" s="618"/>
      <c r="G82" s="618"/>
      <c r="H82" s="555"/>
      <c r="I82" s="213"/>
      <c r="J82" s="555"/>
      <c r="K82" s="213"/>
      <c r="L82" s="213"/>
    </row>
    <row r="83" spans="2:12">
      <c r="B83" s="2"/>
      <c r="D83" s="554">
        <v>3</v>
      </c>
      <c r="E83" s="614" t="s">
        <v>928</v>
      </c>
      <c r="F83" s="614"/>
      <c r="G83" s="614"/>
      <c r="H83" s="555"/>
      <c r="I83" s="213"/>
      <c r="J83" s="555"/>
      <c r="K83" s="213"/>
      <c r="L83" s="213"/>
    </row>
    <row r="84" spans="2:12">
      <c r="B84" s="2"/>
      <c r="D84" s="554"/>
      <c r="E84" s="615" t="s">
        <v>929</v>
      </c>
      <c r="F84" s="615"/>
      <c r="G84" s="615"/>
      <c r="H84" s="555"/>
      <c r="I84" s="213"/>
      <c r="J84" s="555"/>
      <c r="K84" s="213"/>
      <c r="L84" s="213"/>
    </row>
    <row r="85" spans="2:12">
      <c r="B85" s="2"/>
      <c r="D85" s="554">
        <v>4</v>
      </c>
      <c r="E85" s="614" t="s">
        <v>1289</v>
      </c>
      <c r="F85" s="614"/>
      <c r="G85" s="614"/>
      <c r="H85" s="555"/>
      <c r="I85" s="213"/>
      <c r="J85" s="555"/>
      <c r="K85" s="213"/>
      <c r="L85" s="213"/>
    </row>
    <row r="86" spans="2:12">
      <c r="B86" s="2"/>
      <c r="E86" s="615" t="s">
        <v>1290</v>
      </c>
      <c r="F86" s="615"/>
      <c r="G86" s="615"/>
      <c r="H86" s="555"/>
      <c r="I86" s="213"/>
      <c r="J86" s="555"/>
      <c r="K86" s="213"/>
      <c r="L86" s="213"/>
    </row>
  </sheetData>
  <mergeCells count="34">
    <mergeCell ref="AC12:AD12"/>
    <mergeCell ref="AE12:AF12"/>
    <mergeCell ref="E82:G82"/>
    <mergeCell ref="E83:G83"/>
    <mergeCell ref="E84:G84"/>
    <mergeCell ref="D74:E74"/>
    <mergeCell ref="J74:K74"/>
    <mergeCell ref="D75:E75"/>
    <mergeCell ref="J75:K75"/>
    <mergeCell ref="Q12:R12"/>
    <mergeCell ref="E85:G85"/>
    <mergeCell ref="E86:G86"/>
    <mergeCell ref="D76:E76"/>
    <mergeCell ref="D77:E77"/>
    <mergeCell ref="E79:G79"/>
    <mergeCell ref="E80:G80"/>
    <mergeCell ref="E81:G81"/>
    <mergeCell ref="K3:N3"/>
    <mergeCell ref="F4:I4"/>
    <mergeCell ref="F9:I9"/>
    <mergeCell ref="K9:P9"/>
    <mergeCell ref="G12:H12"/>
    <mergeCell ref="O12:P12"/>
    <mergeCell ref="F6:I6"/>
    <mergeCell ref="K6:P6"/>
    <mergeCell ref="F7:I7"/>
    <mergeCell ref="K7:P7"/>
    <mergeCell ref="F8:I8"/>
    <mergeCell ref="K8:P8"/>
    <mergeCell ref="A5:E5"/>
    <mergeCell ref="F5:I5"/>
    <mergeCell ref="A1:H1"/>
    <mergeCell ref="A3:E3"/>
    <mergeCell ref="F3:I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workbookViewId="0">
      <selection activeCell="C2" sqref="A1:P1048576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1115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276</v>
      </c>
      <c r="B4" s="3"/>
      <c r="C4" s="6"/>
      <c r="D4" s="43"/>
      <c r="E4" s="6"/>
      <c r="F4" s="621" t="s">
        <v>910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1284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188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7"/>
      <c r="L8" s="7"/>
      <c r="N8" s="25"/>
    </row>
    <row r="9" spans="1:39" ht="12.75" customHeight="1">
      <c r="A9" s="67"/>
      <c r="B9" s="67"/>
      <c r="C9" s="180"/>
      <c r="D9" s="43"/>
      <c r="E9" s="8"/>
      <c r="F9" s="621" t="s">
        <v>1086</v>
      </c>
      <c r="G9" s="621"/>
      <c r="H9" s="621"/>
      <c r="I9" s="621"/>
      <c r="J9" s="7"/>
      <c r="K9" s="7"/>
      <c r="L9" s="7"/>
      <c r="N9" s="25"/>
    </row>
    <row r="10" spans="1:39" ht="12.75" customHeight="1">
      <c r="A10" s="67"/>
      <c r="B10" s="67"/>
      <c r="C10" s="180"/>
      <c r="D10" s="43"/>
      <c r="E10" s="8"/>
      <c r="F10" s="176"/>
      <c r="G10" s="176"/>
      <c r="H10" s="17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0.17500000000000002</v>
      </c>
      <c r="D14" s="65">
        <v>0</v>
      </c>
      <c r="E14" s="33">
        <v>10</v>
      </c>
      <c r="F14" s="19" t="s">
        <v>1291</v>
      </c>
      <c r="G14" s="33">
        <v>1190</v>
      </c>
      <c r="H14" s="60">
        <v>1098</v>
      </c>
      <c r="I14" s="77" t="s">
        <v>1091</v>
      </c>
      <c r="J14" s="66" t="s">
        <v>1010</v>
      </c>
      <c r="K14" s="33">
        <v>4</v>
      </c>
      <c r="L14" s="16">
        <v>180</v>
      </c>
      <c r="M14" s="19">
        <v>5889.9508999999998</v>
      </c>
      <c r="N14" s="57" t="s">
        <v>1087</v>
      </c>
      <c r="O14" s="104">
        <v>264.39999999999998</v>
      </c>
      <c r="P14" s="104">
        <v>268</v>
      </c>
      <c r="Q14" s="100">
        <f>AVERAGE(O14:O16)</f>
        <v>264.39999999999998</v>
      </c>
      <c r="R14" s="100">
        <f>AVERAGE(P14:P16)</f>
        <v>268.23333333333329</v>
      </c>
    </row>
    <row r="15" spans="1:39">
      <c r="A15" s="50" t="s">
        <v>1095</v>
      </c>
      <c r="B15" s="25" t="s">
        <v>991</v>
      </c>
      <c r="C15" s="15">
        <v>0.19305555555555554</v>
      </c>
      <c r="D15" s="65">
        <v>0</v>
      </c>
      <c r="E15" s="19">
        <v>30</v>
      </c>
      <c r="F15" s="19" t="s">
        <v>1291</v>
      </c>
      <c r="G15" s="16">
        <v>1190</v>
      </c>
      <c r="H15" s="16">
        <v>996</v>
      </c>
      <c r="I15" s="57" t="s">
        <v>814</v>
      </c>
      <c r="J15" s="66" t="s">
        <v>1010</v>
      </c>
      <c r="K15" s="33">
        <v>4</v>
      </c>
      <c r="L15" s="16">
        <v>180</v>
      </c>
      <c r="M15" s="19">
        <v>5891.451</v>
      </c>
      <c r="N15" s="35"/>
      <c r="O15" s="100">
        <v>264.39999999999998</v>
      </c>
      <c r="P15" s="100">
        <v>268.3</v>
      </c>
      <c r="Q15" s="100">
        <v>264.60000000000002</v>
      </c>
      <c r="R15" s="100">
        <v>268.23329999999999</v>
      </c>
    </row>
    <row r="16" spans="1:39">
      <c r="A16" s="50" t="s">
        <v>1095</v>
      </c>
      <c r="B16" s="25" t="s">
        <v>1096</v>
      </c>
      <c r="C16" s="15">
        <v>0.20069444444444443</v>
      </c>
      <c r="D16" s="65">
        <v>0</v>
      </c>
      <c r="E16" s="19">
        <v>30</v>
      </c>
      <c r="F16" s="19" t="s">
        <v>1291</v>
      </c>
      <c r="G16" s="16">
        <v>1070</v>
      </c>
      <c r="H16" s="16">
        <v>876</v>
      </c>
      <c r="I16" s="57" t="s">
        <v>814</v>
      </c>
      <c r="J16" s="66" t="s">
        <v>1010</v>
      </c>
      <c r="K16" s="33">
        <v>4</v>
      </c>
      <c r="L16" s="16">
        <v>180</v>
      </c>
      <c r="M16" s="19">
        <v>5891.451</v>
      </c>
      <c r="O16" s="100">
        <v>264.39999999999998</v>
      </c>
      <c r="P16" s="100">
        <v>268.39999999999998</v>
      </c>
      <c r="Q16" s="100">
        <v>264.39999999999998</v>
      </c>
      <c r="R16" s="100">
        <v>268.23329999999999</v>
      </c>
    </row>
    <row r="17" spans="1:39">
      <c r="A17" s="25" t="s">
        <v>1095</v>
      </c>
      <c r="B17" s="25" t="s">
        <v>1097</v>
      </c>
      <c r="C17" s="15">
        <v>0.21458333333333335</v>
      </c>
      <c r="D17" s="65">
        <v>0</v>
      </c>
      <c r="E17" s="19">
        <v>30</v>
      </c>
      <c r="F17" s="16" t="s">
        <v>1292</v>
      </c>
      <c r="G17" s="16">
        <v>880</v>
      </c>
      <c r="H17" s="16">
        <v>865</v>
      </c>
      <c r="I17" s="57" t="s">
        <v>814</v>
      </c>
      <c r="J17" s="66" t="s">
        <v>1010</v>
      </c>
      <c r="K17" s="33">
        <v>4</v>
      </c>
      <c r="L17" s="16">
        <v>180</v>
      </c>
      <c r="M17" s="80">
        <v>7647.38</v>
      </c>
      <c r="N17" s="25" t="s">
        <v>911</v>
      </c>
    </row>
    <row r="18" spans="1:39">
      <c r="A18" s="25" t="s">
        <v>1095</v>
      </c>
      <c r="B18" s="25" t="s">
        <v>1098</v>
      </c>
      <c r="C18" s="15">
        <v>0.22777777777777777</v>
      </c>
      <c r="D18" s="65">
        <v>0</v>
      </c>
      <c r="E18" s="19">
        <v>30</v>
      </c>
      <c r="F18" s="16" t="s">
        <v>1292</v>
      </c>
      <c r="G18" s="16">
        <v>880</v>
      </c>
      <c r="H18" s="16">
        <v>863</v>
      </c>
      <c r="I18" s="57" t="s">
        <v>814</v>
      </c>
      <c r="J18" s="66" t="s">
        <v>1010</v>
      </c>
      <c r="K18" s="33">
        <v>4</v>
      </c>
      <c r="L18" s="16">
        <v>180</v>
      </c>
      <c r="M18" s="80">
        <v>7647.38</v>
      </c>
      <c r="N18" s="25" t="s">
        <v>1089</v>
      </c>
      <c r="O18" s="100">
        <v>264.10000000000002</v>
      </c>
      <c r="P18" s="100">
        <v>264.8</v>
      </c>
      <c r="Q18" s="100">
        <f>AVERAGE(O18:O19)</f>
        <v>264.10000000000002</v>
      </c>
      <c r="R18" s="100">
        <f>AVERAGE(P18:P19)</f>
        <v>264.8</v>
      </c>
    </row>
    <row r="19" spans="1:39">
      <c r="A19" s="2" t="s">
        <v>1095</v>
      </c>
      <c r="B19" s="2" t="s">
        <v>1099</v>
      </c>
      <c r="C19" s="38">
        <v>0.24652777777777779</v>
      </c>
      <c r="D19" s="65">
        <v>0</v>
      </c>
      <c r="E19" s="19">
        <v>30</v>
      </c>
      <c r="F19" s="16" t="s">
        <v>1292</v>
      </c>
      <c r="G19" s="1">
        <v>880</v>
      </c>
      <c r="H19" s="1">
        <v>863</v>
      </c>
      <c r="I19" s="57" t="s">
        <v>814</v>
      </c>
      <c r="J19" s="66" t="s">
        <v>1010</v>
      </c>
      <c r="K19" s="33">
        <v>4</v>
      </c>
      <c r="L19" s="16">
        <v>180</v>
      </c>
      <c r="M19" s="80">
        <v>7647.38</v>
      </c>
      <c r="N19" s="25" t="s">
        <v>1088</v>
      </c>
      <c r="O19" s="100">
        <v>264.10000000000002</v>
      </c>
      <c r="P19" s="100">
        <v>264.8</v>
      </c>
      <c r="Q19" s="100">
        <v>264.10000000000002</v>
      </c>
      <c r="R19" s="100">
        <v>264.8</v>
      </c>
    </row>
    <row r="20" spans="1:39">
      <c r="A20" s="25" t="s">
        <v>1095</v>
      </c>
      <c r="B20" s="25" t="s">
        <v>1100</v>
      </c>
      <c r="C20" s="37"/>
      <c r="D20" s="65">
        <v>0</v>
      </c>
      <c r="E20" s="19">
        <v>30</v>
      </c>
      <c r="F20" s="19" t="s">
        <v>1291</v>
      </c>
      <c r="G20" s="16">
        <v>1190</v>
      </c>
      <c r="H20" s="16">
        <v>996</v>
      </c>
      <c r="I20" s="57" t="s">
        <v>814</v>
      </c>
      <c r="J20" s="66" t="s">
        <v>1010</v>
      </c>
      <c r="K20" s="33">
        <v>4</v>
      </c>
      <c r="L20" s="16">
        <v>180</v>
      </c>
      <c r="M20" s="19">
        <v>5891.451</v>
      </c>
      <c r="N20" s="25" t="s">
        <v>1090</v>
      </c>
      <c r="O20" s="100">
        <v>267.3</v>
      </c>
      <c r="P20" s="100">
        <v>271</v>
      </c>
      <c r="Q20" s="100">
        <v>267.3</v>
      </c>
      <c r="R20" s="100">
        <v>271</v>
      </c>
    </row>
    <row r="21" spans="1:39">
      <c r="A21" s="25" t="s">
        <v>920</v>
      </c>
      <c r="B21" s="25" t="s">
        <v>924</v>
      </c>
      <c r="C21" s="15">
        <v>0.27013888888888887</v>
      </c>
      <c r="E21" s="16">
        <v>30</v>
      </c>
      <c r="F21" s="19" t="s">
        <v>1291</v>
      </c>
      <c r="G21" s="16">
        <v>1190</v>
      </c>
      <c r="H21" s="16">
        <v>1098</v>
      </c>
      <c r="I21" s="57" t="s">
        <v>814</v>
      </c>
      <c r="J21" s="92" t="s">
        <v>1043</v>
      </c>
      <c r="K21" s="33">
        <v>4</v>
      </c>
      <c r="L21" s="16">
        <v>180</v>
      </c>
      <c r="M21" s="19">
        <v>5889.9508999999998</v>
      </c>
      <c r="N21" s="25"/>
      <c r="Q21" s="100">
        <v>267.3</v>
      </c>
      <c r="R21" s="100">
        <v>271</v>
      </c>
      <c r="S21" s="1367" t="n">
        <v>161.82549</v>
      </c>
      <c r="T21" s="1367" t="n">
        <v>3.32081</v>
      </c>
      <c r="U21" s="1364" t="n">
        <v>129.1604</v>
      </c>
      <c r="V21" s="1364" t="n">
        <v>49.6551</v>
      </c>
      <c r="W21" s="1366" t="n">
        <v>8.7887892396</v>
      </c>
      <c r="X21" s="1364" t="n">
        <v>1.311</v>
      </c>
      <c r="Y21" s="1364" t="n">
        <v>0.207</v>
      </c>
      <c r="Z21" s="1364" t="n">
        <v>3.72</v>
      </c>
      <c r="AA21" s="1364" t="n">
        <v>98.257</v>
      </c>
      <c r="AB21" s="1363" t="n">
        <v>1810.762</v>
      </c>
      <c r="AC21" s="1364" t="n">
        <v>356.72063</v>
      </c>
      <c r="AD21" s="1364" t="n">
        <v>5.26373</v>
      </c>
      <c r="AE21" s="1364" t="n">
        <v>342.01357</v>
      </c>
      <c r="AF21" s="1364" t="n">
        <v>1.43103</v>
      </c>
      <c r="AG21" s="1362" t="n">
        <v>1.48175211E8</v>
      </c>
      <c r="AH21" s="1365" t="n">
        <v>0.1066307</v>
      </c>
      <c r="AI21" s="1362" t="n">
        <v>395817.53461</v>
      </c>
      <c r="AJ21" s="1365" t="n">
        <v>-0.2180983</v>
      </c>
      <c r="AK21" s="1364" t="n">
        <v>164.7834</v>
      </c>
      <c r="AL21" s="1362" t="s">
        <v>265</v>
      </c>
      <c r="AM21" s="1364" t="n">
        <v>15.1766</v>
      </c>
    </row>
    <row r="22" spans="1:39">
      <c r="A22" s="25" t="s">
        <v>1255</v>
      </c>
      <c r="B22" s="25" t="s">
        <v>794</v>
      </c>
      <c r="C22" s="15">
        <v>0.27361111111111108</v>
      </c>
      <c r="E22" s="16">
        <v>300</v>
      </c>
      <c r="F22" s="19" t="s">
        <v>1291</v>
      </c>
      <c r="G22" s="16">
        <v>1190</v>
      </c>
      <c r="H22" s="16">
        <v>1098</v>
      </c>
      <c r="I22" s="17" t="s">
        <v>1209</v>
      </c>
      <c r="J22" s="92" t="s">
        <v>1043</v>
      </c>
      <c r="K22" s="33">
        <v>4</v>
      </c>
      <c r="L22" s="16">
        <v>180</v>
      </c>
      <c r="M22" s="19">
        <v>5889.9508999999998</v>
      </c>
      <c r="N22" s="25"/>
      <c r="Q22" s="100">
        <v>267.3</v>
      </c>
      <c r="R22" s="100">
        <v>271</v>
      </c>
      <c r="S22" s="1367" t="n">
        <v>161.86638</v>
      </c>
      <c r="T22" s="1367" t="n">
        <v>3.29938</v>
      </c>
      <c r="U22" s="1364" t="n">
        <v>131.521</v>
      </c>
      <c r="V22" s="1364" t="n">
        <v>50.9093</v>
      </c>
      <c r="W22" s="1366" t="n">
        <v>8.9224876151</v>
      </c>
      <c r="X22" s="1364" t="n">
        <v>1.287</v>
      </c>
      <c r="Y22" s="1364" t="n">
        <v>0.204</v>
      </c>
      <c r="Z22" s="1364" t="n">
        <v>3.73</v>
      </c>
      <c r="AA22" s="1364" t="n">
        <v>98.248</v>
      </c>
      <c r="AB22" s="1363" t="n">
        <v>1811.228</v>
      </c>
      <c r="AC22" s="1364" t="n">
        <v>356.69357</v>
      </c>
      <c r="AD22" s="1364" t="n">
        <v>5.26729</v>
      </c>
      <c r="AE22" s="1364" t="n">
        <v>341.94613</v>
      </c>
      <c r="AF22" s="1364" t="n">
        <v>1.43092</v>
      </c>
      <c r="AG22" s="1362" t="n">
        <v>1.48175262E8</v>
      </c>
      <c r="AH22" s="1365" t="n">
        <v>0.1057056</v>
      </c>
      <c r="AI22" s="1362" t="n">
        <v>395715.5759</v>
      </c>
      <c r="AJ22" s="1365" t="n">
        <v>-0.2067038</v>
      </c>
      <c r="AK22" s="1364" t="n">
        <v>164.7434</v>
      </c>
      <c r="AL22" s="1362" t="s">
        <v>265</v>
      </c>
      <c r="AM22" s="1364" t="n">
        <v>15.2164</v>
      </c>
    </row>
    <row r="23" spans="1:39">
      <c r="A23" s="25" t="s">
        <v>1255</v>
      </c>
      <c r="B23" s="25" t="s">
        <v>1041</v>
      </c>
      <c r="C23" s="15">
        <v>0.27986111111111112</v>
      </c>
      <c r="E23" s="16">
        <v>300</v>
      </c>
      <c r="F23" s="19" t="s">
        <v>1291</v>
      </c>
      <c r="G23" s="16">
        <v>1190</v>
      </c>
      <c r="H23" s="16">
        <v>1098</v>
      </c>
      <c r="I23" s="17" t="s">
        <v>1039</v>
      </c>
      <c r="J23" s="92" t="s">
        <v>1043</v>
      </c>
      <c r="K23" s="33">
        <v>4</v>
      </c>
      <c r="L23" s="16">
        <v>180</v>
      </c>
      <c r="M23" s="19">
        <v>5889.9508999999998</v>
      </c>
      <c r="N23" s="25"/>
      <c r="Q23" s="100">
        <v>267.3</v>
      </c>
      <c r="R23" s="100">
        <v>271</v>
      </c>
      <c r="S23" s="1367" t="n">
        <v>161.91185</v>
      </c>
      <c r="T23" s="1367" t="n">
        <v>3.2752</v>
      </c>
      <c r="U23" s="1364" t="n">
        <v>134.3265</v>
      </c>
      <c r="V23" s="1364" t="n">
        <v>52.264</v>
      </c>
      <c r="W23" s="1366" t="n">
        <v>9.0728982876</v>
      </c>
      <c r="X23" s="1364" t="n">
        <v>1.263</v>
      </c>
      <c r="Y23" s="1364" t="n">
        <v>0.2</v>
      </c>
      <c r="Z23" s="1364" t="n">
        <v>3.73</v>
      </c>
      <c r="AA23" s="1364" t="n">
        <v>98.238</v>
      </c>
      <c r="AB23" s="1363" t="n">
        <v>1811.723</v>
      </c>
      <c r="AC23" s="1364" t="n">
        <v>356.66269</v>
      </c>
      <c r="AD23" s="1364" t="n">
        <v>5.27155</v>
      </c>
      <c r="AE23" s="1364" t="n">
        <v>341.87026</v>
      </c>
      <c r="AF23" s="1364" t="n">
        <v>1.43081</v>
      </c>
      <c r="AG23" s="1362" t="n">
        <v>1.481753188E8</v>
      </c>
      <c r="AH23" s="1365" t="n">
        <v>0.1046651</v>
      </c>
      <c r="AI23" s="1362" t="n">
        <v>395607.47737</v>
      </c>
      <c r="AJ23" s="1365" t="n">
        <v>-0.1936279</v>
      </c>
      <c r="AK23" s="1364" t="n">
        <v>164.6988</v>
      </c>
      <c r="AL23" s="1362" t="s">
        <v>265</v>
      </c>
      <c r="AM23" s="1364" t="n">
        <v>15.261</v>
      </c>
    </row>
    <row r="24" spans="1:39">
      <c r="B24"/>
      <c r="E24" s="16"/>
      <c r="I24" s="17"/>
      <c r="N24" s="25"/>
    </row>
    <row r="25" spans="1:39">
      <c r="B25"/>
      <c r="I25" s="17"/>
      <c r="N25" s="25"/>
    </row>
    <row r="26" spans="1:39">
      <c r="B26" s="183" t="s">
        <v>1012</v>
      </c>
      <c r="C26" s="147" t="s">
        <v>1013</v>
      </c>
      <c r="D26" s="84">
        <v>5888.5839999999998</v>
      </c>
      <c r="E26" s="149"/>
      <c r="F26" s="84" t="s">
        <v>1014</v>
      </c>
      <c r="G26" s="84" t="s">
        <v>1015</v>
      </c>
      <c r="H26" s="84" t="s">
        <v>1016</v>
      </c>
      <c r="I26" s="22" t="s">
        <v>1018</v>
      </c>
      <c r="J26" s="84" t="s">
        <v>1019</v>
      </c>
      <c r="K26" s="84" t="s">
        <v>1020</v>
      </c>
      <c r="L26" s="177"/>
      <c r="N26" s="25"/>
    </row>
    <row r="27" spans="1:39">
      <c r="B27" s="182"/>
      <c r="C27" s="147" t="s">
        <v>1017</v>
      </c>
      <c r="D27" s="84">
        <v>5889.9508999999998</v>
      </c>
      <c r="E27" s="149"/>
      <c r="F27" s="84" t="s">
        <v>874</v>
      </c>
      <c r="G27" s="84" t="s">
        <v>875</v>
      </c>
      <c r="H27" s="84" t="s">
        <v>876</v>
      </c>
      <c r="I27" s="22" t="s">
        <v>1203</v>
      </c>
      <c r="J27" s="84" t="s">
        <v>1204</v>
      </c>
      <c r="K27" s="84" t="s">
        <v>700</v>
      </c>
      <c r="L27" s="177"/>
      <c r="N27" s="25"/>
    </row>
    <row r="28" spans="1:39">
      <c r="B28" s="182"/>
      <c r="C28" s="147" t="s">
        <v>701</v>
      </c>
      <c r="D28" s="84">
        <v>5891.451</v>
      </c>
      <c r="E28" s="149"/>
      <c r="F28" s="84" t="s">
        <v>702</v>
      </c>
      <c r="G28" s="84" t="s">
        <v>703</v>
      </c>
      <c r="H28" s="84" t="s">
        <v>704</v>
      </c>
      <c r="I28" s="22" t="s">
        <v>384</v>
      </c>
      <c r="J28" s="84" t="s">
        <v>695</v>
      </c>
      <c r="K28" s="84" t="s">
        <v>478</v>
      </c>
      <c r="L28" s="177"/>
      <c r="N28" s="25"/>
    </row>
    <row r="29" spans="1:39">
      <c r="B29" s="182"/>
      <c r="C29" s="147" t="s">
        <v>696</v>
      </c>
      <c r="D29" s="155">
        <v>7647.38</v>
      </c>
      <c r="E29" s="149"/>
      <c r="F29" s="84" t="s">
        <v>1188</v>
      </c>
      <c r="G29" s="84" t="s">
        <v>1201</v>
      </c>
      <c r="H29" s="84" t="s">
        <v>1202</v>
      </c>
      <c r="I29" s="22" t="s">
        <v>697</v>
      </c>
      <c r="J29" s="84" t="s">
        <v>698</v>
      </c>
      <c r="K29" s="84" t="s">
        <v>699</v>
      </c>
      <c r="L29" s="177"/>
      <c r="N29" s="25"/>
    </row>
    <row r="30" spans="1:39">
      <c r="B30" s="182"/>
      <c r="C30" s="147" t="s">
        <v>538</v>
      </c>
      <c r="D30" s="84">
        <v>7698.9647000000004</v>
      </c>
      <c r="E30" s="149"/>
      <c r="F30" s="84" t="s">
        <v>539</v>
      </c>
      <c r="G30" s="84" t="s">
        <v>540</v>
      </c>
      <c r="H30" s="84" t="s">
        <v>541</v>
      </c>
      <c r="I30" s="22" t="s">
        <v>542</v>
      </c>
      <c r="J30" s="84" t="s">
        <v>543</v>
      </c>
      <c r="K30" s="84" t="s">
        <v>544</v>
      </c>
      <c r="L30" s="177"/>
      <c r="N30" s="25"/>
    </row>
    <row r="31" spans="1:39">
      <c r="B31" s="182"/>
      <c r="C31" s="147"/>
      <c r="D31" s="84"/>
      <c r="E31" s="149"/>
      <c r="F31" s="84"/>
      <c r="G31" s="177"/>
      <c r="H31" s="177"/>
      <c r="J31" s="177"/>
      <c r="K31" s="177"/>
      <c r="L31" s="177"/>
      <c r="N31" s="25"/>
    </row>
    <row r="32" spans="1:39">
      <c r="B32" s="182"/>
      <c r="C32" s="147" t="s">
        <v>1211</v>
      </c>
      <c r="D32" s="631" t="s">
        <v>1206</v>
      </c>
      <c r="E32" s="631"/>
      <c r="F32" s="84" t="s">
        <v>545</v>
      </c>
      <c r="G32" s="177"/>
      <c r="H32" s="177"/>
      <c r="I32" s="173" t="s">
        <v>1195</v>
      </c>
      <c r="J32" s="623" t="s">
        <v>1196</v>
      </c>
      <c r="K32" s="623"/>
      <c r="L32" s="148" t="s">
        <v>1197</v>
      </c>
      <c r="N32" s="25"/>
    </row>
    <row r="33" spans="1:14">
      <c r="B33" s="182"/>
      <c r="C33" s="147" t="s">
        <v>1212</v>
      </c>
      <c r="D33" s="631" t="s">
        <v>1207</v>
      </c>
      <c r="E33" s="631"/>
      <c r="F33" s="19"/>
      <c r="G33" s="177"/>
      <c r="H33" s="177"/>
      <c r="J33" s="623" t="s">
        <v>479</v>
      </c>
      <c r="K33" s="623"/>
      <c r="L33" s="148" t="s">
        <v>1199</v>
      </c>
      <c r="N33" s="25"/>
    </row>
    <row r="34" spans="1:14">
      <c r="B34" s="182"/>
      <c r="C34" s="147" t="s">
        <v>1213</v>
      </c>
      <c r="D34" s="631" t="s">
        <v>1208</v>
      </c>
      <c r="E34" s="631"/>
      <c r="F34" s="19"/>
      <c r="G34" s="177"/>
      <c r="H34" s="177"/>
      <c r="J34" s="177"/>
      <c r="K34" s="177"/>
      <c r="L34" s="177"/>
      <c r="N34" s="25"/>
    </row>
    <row r="35" spans="1:14">
      <c r="B35" s="182"/>
      <c r="C35" s="147" t="s">
        <v>1214</v>
      </c>
      <c r="D35" s="631" t="s">
        <v>1194</v>
      </c>
      <c r="E35" s="631"/>
      <c r="F35" s="19"/>
      <c r="G35" s="177"/>
      <c r="H35" s="177"/>
      <c r="I35" s="177"/>
      <c r="J35" s="177"/>
      <c r="K35" s="177"/>
      <c r="L35" s="177"/>
      <c r="N35" s="25"/>
    </row>
    <row r="36" spans="1:14">
      <c r="B36" s="182"/>
      <c r="C36" s="85"/>
      <c r="D36" s="177"/>
      <c r="E36" s="15"/>
      <c r="F36" s="19"/>
      <c r="G36" s="177"/>
      <c r="H36" s="177"/>
      <c r="I36" s="177"/>
      <c r="J36" s="177"/>
      <c r="K36" s="177"/>
      <c r="L36" s="177"/>
      <c r="N36" s="25"/>
    </row>
    <row r="37" spans="1:14">
      <c r="B37" s="182"/>
      <c r="C37" s="28" t="s">
        <v>859</v>
      </c>
      <c r="D37" s="175">
        <v>1</v>
      </c>
      <c r="E37" s="632" t="s">
        <v>1286</v>
      </c>
      <c r="F37" s="632"/>
      <c r="G37" s="632"/>
      <c r="H37" s="177"/>
      <c r="I37" s="177"/>
      <c r="J37" s="177"/>
      <c r="K37" s="177"/>
      <c r="L37" s="177"/>
      <c r="M37" s="39"/>
    </row>
    <row r="38" spans="1:14">
      <c r="B38" s="182"/>
      <c r="C38" s="19"/>
      <c r="D38" s="28"/>
      <c r="E38" s="633" t="s">
        <v>925</v>
      </c>
      <c r="F38" s="634"/>
      <c r="G38" s="634"/>
      <c r="H38" s="177"/>
      <c r="I38" s="177"/>
      <c r="J38" s="177"/>
      <c r="K38" s="177"/>
      <c r="L38" s="177"/>
      <c r="M38" s="39"/>
    </row>
    <row r="39" spans="1:14">
      <c r="B39" s="182"/>
      <c r="C39" s="85"/>
      <c r="D39" s="28">
        <v>2</v>
      </c>
      <c r="E39" s="632" t="s">
        <v>926</v>
      </c>
      <c r="F39" s="632"/>
      <c r="G39" s="632"/>
      <c r="H39" s="177"/>
      <c r="I39" s="177"/>
      <c r="J39" s="177"/>
      <c r="K39" s="177"/>
      <c r="L39" s="177"/>
      <c r="M39" s="39"/>
    </row>
    <row r="40" spans="1:14">
      <c r="B40" s="182"/>
      <c r="C40" s="85"/>
      <c r="D40" s="28"/>
      <c r="E40" s="633" t="s">
        <v>927</v>
      </c>
      <c r="F40" s="634"/>
      <c r="G40" s="634"/>
      <c r="H40" s="177"/>
      <c r="I40" s="177"/>
      <c r="J40" s="177"/>
      <c r="K40" s="177"/>
      <c r="L40" s="177"/>
      <c r="M40" s="39"/>
    </row>
    <row r="41" spans="1:14">
      <c r="B41" s="182"/>
      <c r="C41" s="177"/>
      <c r="D41" s="175">
        <v>3</v>
      </c>
      <c r="E41" s="623" t="s">
        <v>928</v>
      </c>
      <c r="F41" s="623"/>
      <c r="G41" s="623"/>
      <c r="H41" s="177"/>
      <c r="I41" s="177"/>
      <c r="J41" s="177"/>
      <c r="K41" s="177"/>
      <c r="L41" s="177"/>
      <c r="M41" s="39"/>
    </row>
    <row r="42" spans="1:14">
      <c r="B42" s="182"/>
      <c r="C42" s="177"/>
      <c r="D42" s="175"/>
      <c r="E42" s="629" t="s">
        <v>929</v>
      </c>
      <c r="F42" s="629"/>
      <c r="G42" s="629"/>
      <c r="H42" s="177"/>
      <c r="I42" s="177"/>
      <c r="J42" s="177"/>
      <c r="K42" s="177"/>
      <c r="L42" s="177"/>
      <c r="M42" s="39"/>
    </row>
    <row r="43" spans="1:14">
      <c r="A43" s="2"/>
      <c r="B43" s="182"/>
      <c r="C43" s="177"/>
      <c r="D43" s="175">
        <v>4</v>
      </c>
      <c r="E43" s="623" t="s">
        <v>1289</v>
      </c>
      <c r="F43" s="623"/>
      <c r="G43" s="623"/>
      <c r="H43" s="177"/>
      <c r="I43" s="177"/>
      <c r="J43" s="177"/>
      <c r="K43" s="177"/>
      <c r="L43" s="177"/>
      <c r="M43" s="39"/>
    </row>
    <row r="44" spans="1:14">
      <c r="A44" s="2"/>
      <c r="B44" s="182"/>
      <c r="C44" s="177"/>
      <c r="D44" s="177"/>
      <c r="E44" s="629" t="s">
        <v>1290</v>
      </c>
      <c r="F44" s="629"/>
      <c r="G44" s="629"/>
      <c r="H44" s="177"/>
      <c r="I44" s="177"/>
      <c r="J44" s="177"/>
      <c r="K44" s="177"/>
      <c r="L44" s="177"/>
      <c r="M44" s="39"/>
    </row>
    <row r="45" spans="1:14">
      <c r="A45" s="2"/>
      <c r="B45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</row>
    <row r="46" spans="1:14">
      <c r="A46" s="2"/>
      <c r="B46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</row>
    <row r="47" spans="1:14">
      <c r="A47" s="2"/>
      <c r="B47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</row>
    <row r="48" spans="1:14">
      <c r="A48" s="2"/>
      <c r="B48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</row>
    <row r="49" spans="1:13">
      <c r="A49" s="2"/>
      <c r="B49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</row>
    <row r="50" spans="1:13">
      <c r="A50" s="2"/>
      <c r="B50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</row>
    <row r="51" spans="1:13">
      <c r="A51" s="2"/>
      <c r="B51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</row>
    <row r="52" spans="1:13">
      <c r="A52" s="2"/>
      <c r="B5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</row>
    <row r="53" spans="1:13">
      <c r="A53" s="2"/>
      <c r="B53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</row>
    <row r="54" spans="1:13">
      <c r="A54" s="2"/>
      <c r="B54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</row>
    <row r="55" spans="1:13">
      <c r="A55" s="2"/>
      <c r="B55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</row>
    <row r="56" spans="1:13">
      <c r="A56" s="2"/>
      <c r="B56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</row>
    <row r="57" spans="1:13">
      <c r="A57" s="2"/>
      <c r="B57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</row>
    <row r="58" spans="1:13">
      <c r="A58" s="2"/>
      <c r="B58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</row>
    <row r="59" spans="1:13">
      <c r="A59" s="2"/>
      <c r="B59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</row>
    <row r="60" spans="1:13">
      <c r="A60" s="2"/>
      <c r="B60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</row>
    <row r="61" spans="1:13">
      <c r="A61" s="2"/>
      <c r="B61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</row>
    <row r="62" spans="1:13">
      <c r="A62" s="2"/>
      <c r="B6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</row>
    <row r="63" spans="1:13">
      <c r="A63" s="2"/>
      <c r="B63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</row>
    <row r="64" spans="1:13">
      <c r="A64" s="2"/>
      <c r="B64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</row>
    <row r="65" spans="1:13">
      <c r="A65" s="2"/>
      <c r="B65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</row>
    <row r="66" spans="1:13">
      <c r="A66" s="2"/>
      <c r="B66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>
      <c r="A67" s="2"/>
      <c r="B67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>
      <c r="A68" s="2"/>
      <c r="B68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>
      <c r="A69" s="2"/>
      <c r="B69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>
      <c r="A70" s="2"/>
      <c r="B70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3" t="s">
        <v>1012</v>
      </c>
      <c r="B71" s="20" t="s">
        <v>1013</v>
      </c>
      <c r="C71" s="21">
        <v>5888.5839999999998</v>
      </c>
      <c r="D71" s="51"/>
      <c r="E71" s="22"/>
      <c r="F71" s="22" t="s">
        <v>1014</v>
      </c>
      <c r="G71" s="22" t="s">
        <v>1015</v>
      </c>
      <c r="H71" s="22" t="s">
        <v>1016</v>
      </c>
      <c r="I71" s="17"/>
      <c r="J71" s="1"/>
      <c r="K71" s="1"/>
      <c r="L71" s="1"/>
      <c r="M71" s="39"/>
    </row>
    <row r="72" spans="1:13">
      <c r="A72" s="2"/>
      <c r="B72" s="20" t="s">
        <v>1017</v>
      </c>
      <c r="C72" s="21">
        <v>5889.95</v>
      </c>
      <c r="D72" s="51"/>
      <c r="E72" s="22"/>
      <c r="F72" s="22" t="s">
        <v>1018</v>
      </c>
      <c r="G72" s="22" t="s">
        <v>1019</v>
      </c>
      <c r="H72" s="22" t="s">
        <v>1020</v>
      </c>
    </row>
    <row r="73" spans="1:13">
      <c r="A73" s="2"/>
      <c r="B73" s="20" t="s">
        <v>1187</v>
      </c>
      <c r="C73" s="21">
        <v>5891.451</v>
      </c>
      <c r="D73" s="51"/>
      <c r="E73" s="22"/>
      <c r="F73" s="22" t="s">
        <v>1188</v>
      </c>
      <c r="G73" s="22" t="s">
        <v>1201</v>
      </c>
      <c r="H73" s="22" t="s">
        <v>1202</v>
      </c>
    </row>
    <row r="74" spans="1:13">
      <c r="A74" s="2"/>
      <c r="B74" s="23"/>
      <c r="C74" s="22"/>
      <c r="D74" s="51"/>
      <c r="E74" s="22"/>
      <c r="F74" s="22" t="s">
        <v>1203</v>
      </c>
      <c r="G74" s="22" t="s">
        <v>1204</v>
      </c>
      <c r="H74" s="22" t="s">
        <v>1205</v>
      </c>
    </row>
    <row r="75" spans="1:13">
      <c r="A75" s="2"/>
      <c r="B75" s="20" t="s">
        <v>1211</v>
      </c>
      <c r="C75" s="619" t="s">
        <v>1206</v>
      </c>
      <c r="D75" s="619"/>
      <c r="E75" s="8"/>
      <c r="F75" s="1"/>
      <c r="G75" s="1"/>
      <c r="H75" s="1"/>
    </row>
    <row r="76" spans="1:13">
      <c r="A76" s="2"/>
      <c r="B76" s="20" t="s">
        <v>1212</v>
      </c>
      <c r="C76" s="619" t="s">
        <v>1207</v>
      </c>
      <c r="D76" s="619"/>
      <c r="E76" s="8"/>
      <c r="F76" s="1"/>
      <c r="G76" s="1"/>
      <c r="H76" s="1"/>
    </row>
    <row r="77" spans="1:13">
      <c r="A77" s="2"/>
      <c r="B77" s="20" t="s">
        <v>1213</v>
      </c>
      <c r="C77" s="619" t="s">
        <v>1208</v>
      </c>
      <c r="D77" s="619"/>
      <c r="E77" s="8"/>
      <c r="F77" s="1"/>
      <c r="G77" s="1"/>
      <c r="H77" s="1"/>
    </row>
    <row r="78" spans="1:13">
      <c r="A78" s="2"/>
      <c r="B78" s="20" t="s">
        <v>1214</v>
      </c>
      <c r="C78" s="619" t="s">
        <v>1194</v>
      </c>
      <c r="D78" s="619"/>
      <c r="E78" s="8"/>
      <c r="F78" s="1"/>
      <c r="G78" s="1"/>
      <c r="H78" s="1"/>
    </row>
    <row r="79" spans="1:13">
      <c r="A79" s="2"/>
      <c r="B79" s="2"/>
      <c r="C79" s="1"/>
      <c r="D79" s="38"/>
      <c r="E79" s="8"/>
      <c r="F79" s="1"/>
      <c r="G79" s="1"/>
      <c r="H79" s="1"/>
    </row>
    <row r="80" spans="1:13">
      <c r="A80" s="2"/>
      <c r="B80" s="3" t="s">
        <v>1195</v>
      </c>
      <c r="C80" s="6" t="s">
        <v>1196</v>
      </c>
      <c r="D80" s="43" t="s">
        <v>1197</v>
      </c>
      <c r="E80" s="8"/>
      <c r="F80" s="1"/>
      <c r="G80" s="1"/>
      <c r="H80" s="1"/>
    </row>
    <row r="81" spans="1:8">
      <c r="A81" s="2"/>
      <c r="B81" s="3"/>
      <c r="C81" s="6" t="s">
        <v>1198</v>
      </c>
      <c r="D81" s="43" t="s">
        <v>1114</v>
      </c>
      <c r="E81" s="8"/>
      <c r="F81" s="1"/>
      <c r="G81" s="1"/>
      <c r="H81" s="1"/>
    </row>
    <row r="82" spans="1:8">
      <c r="A82" s="2"/>
      <c r="B82" s="2"/>
      <c r="C82" s="1"/>
      <c r="D82" s="38"/>
      <c r="E82" s="8"/>
      <c r="F82" s="1"/>
      <c r="G82" s="1"/>
      <c r="H82" s="1"/>
    </row>
    <row r="83" spans="1:8">
      <c r="A83" s="2"/>
      <c r="B83" s="3" t="s">
        <v>859</v>
      </c>
      <c r="C83" s="620" t="s">
        <v>1286</v>
      </c>
      <c r="D83" s="620"/>
      <c r="E83" s="620"/>
      <c r="F83" s="1" t="s">
        <v>1287</v>
      </c>
      <c r="G83" s="1" t="s">
        <v>950</v>
      </c>
      <c r="H83" s="1"/>
    </row>
    <row r="84" spans="1:8">
      <c r="A84" s="2"/>
      <c r="B84" s="24"/>
      <c r="C84" s="635" t="s">
        <v>1200</v>
      </c>
      <c r="D84" s="635"/>
      <c r="E84" s="635"/>
      <c r="F84" s="1"/>
      <c r="G84" s="1"/>
      <c r="H84" s="1"/>
    </row>
    <row r="85" spans="1:8">
      <c r="A85" s="2"/>
      <c r="B85" s="2"/>
      <c r="C85" s="1"/>
      <c r="D85" s="38"/>
      <c r="E85" s="8"/>
      <c r="F85" s="1"/>
      <c r="G85" s="1"/>
      <c r="H85" s="1"/>
    </row>
    <row r="86" spans="1:8">
      <c r="A86" s="2"/>
      <c r="B86" s="2"/>
      <c r="C86" s="620" t="s">
        <v>1288</v>
      </c>
      <c r="D86" s="620"/>
      <c r="E86" s="620"/>
      <c r="F86" s="1" t="s">
        <v>1280</v>
      </c>
      <c r="G86" s="1" t="s">
        <v>951</v>
      </c>
      <c r="H86" s="1"/>
    </row>
    <row r="87" spans="1:8">
      <c r="A87" s="2"/>
      <c r="B87" s="2"/>
      <c r="C87" s="635" t="s">
        <v>1281</v>
      </c>
      <c r="D87" s="635"/>
      <c r="E87" s="635"/>
      <c r="F87" s="1"/>
      <c r="G87" s="1"/>
      <c r="H87" s="1"/>
    </row>
    <row r="88" spans="1:8">
      <c r="A88" s="2"/>
      <c r="B88"/>
      <c r="C88" s="1"/>
      <c r="D88" s="38"/>
      <c r="E88" s="1"/>
      <c r="F88" s="1"/>
      <c r="G88" s="1"/>
      <c r="H88" s="1"/>
    </row>
    <row r="89" spans="1:8">
      <c r="A89" s="2"/>
      <c r="B89"/>
      <c r="C89" s="620" t="s">
        <v>1282</v>
      </c>
      <c r="D89" s="620"/>
      <c r="E89" s="620"/>
      <c r="F89" s="1" t="s">
        <v>1287</v>
      </c>
      <c r="G89" s="1"/>
      <c r="H89" s="1"/>
    </row>
    <row r="90" spans="1:8">
      <c r="A90" s="2"/>
      <c r="B90"/>
      <c r="C90" s="635" t="s">
        <v>1283</v>
      </c>
      <c r="D90" s="635"/>
      <c r="E90" s="635"/>
      <c r="F90" s="1"/>
      <c r="G90" s="1"/>
      <c r="H90" s="1"/>
    </row>
    <row r="91" spans="1:8">
      <c r="A91" s="2"/>
      <c r="B91"/>
      <c r="C91" s="1"/>
      <c r="D91" s="38"/>
      <c r="E91" s="1"/>
      <c r="F91" s="1"/>
      <c r="G91" s="1"/>
      <c r="H91" s="1"/>
    </row>
    <row r="92" spans="1:8">
      <c r="A92" s="2"/>
      <c r="B92"/>
      <c r="C92" s="1"/>
      <c r="D92" s="38"/>
      <c r="E92" s="1"/>
      <c r="F92" s="1"/>
      <c r="G92" s="1"/>
      <c r="H92" s="1"/>
    </row>
    <row r="93" spans="1:8">
      <c r="A93" s="2"/>
      <c r="B93"/>
      <c r="C93" s="1"/>
      <c r="D93" s="38"/>
      <c r="E93" s="1"/>
      <c r="F93" s="1"/>
      <c r="G93" s="1"/>
      <c r="H93" s="1"/>
    </row>
  </sheetData>
  <sheetCalcPr fullCalcOnLoad="1"/>
  <mergeCells count="42">
    <mergeCell ref="AC12:AD12"/>
    <mergeCell ref="AE12:AF12"/>
    <mergeCell ref="C90:E90"/>
    <mergeCell ref="C78:D78"/>
    <mergeCell ref="C83:E83"/>
    <mergeCell ref="C84:E84"/>
    <mergeCell ref="C86:E86"/>
    <mergeCell ref="C89:E89"/>
    <mergeCell ref="C87:E87"/>
    <mergeCell ref="C76:D76"/>
    <mergeCell ref="C77:D77"/>
    <mergeCell ref="Q12:R12"/>
    <mergeCell ref="G12:H12"/>
    <mergeCell ref="O12:P12"/>
    <mergeCell ref="J33:K33"/>
    <mergeCell ref="E41:G41"/>
    <mergeCell ref="A1:H1"/>
    <mergeCell ref="A3:E3"/>
    <mergeCell ref="F3:I3"/>
    <mergeCell ref="F4:I4"/>
    <mergeCell ref="C75:D75"/>
    <mergeCell ref="A5:E5"/>
    <mergeCell ref="F5:I5"/>
    <mergeCell ref="F6:I6"/>
    <mergeCell ref="F7:I7"/>
    <mergeCell ref="D33:E33"/>
    <mergeCell ref="D34:E34"/>
    <mergeCell ref="D35:E35"/>
    <mergeCell ref="E37:G37"/>
    <mergeCell ref="E38:G38"/>
    <mergeCell ref="E39:G39"/>
    <mergeCell ref="E40:G40"/>
    <mergeCell ref="E42:G42"/>
    <mergeCell ref="E43:G43"/>
    <mergeCell ref="E44:G44"/>
    <mergeCell ref="K3:N3"/>
    <mergeCell ref="K4:P4"/>
    <mergeCell ref="K5:P5"/>
    <mergeCell ref="D32:E32"/>
    <mergeCell ref="J32:K32"/>
    <mergeCell ref="F8:I8"/>
    <mergeCell ref="F9:I9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2"/>
  <sheetViews>
    <sheetView topLeftCell="A2" workbookViewId="0">
      <selection activeCell="I21" sqref="I21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6" customWidth="true" style="114" width="9.6640625" collapsed="true"/>
    <col min="17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202" t="s">
        <v>1210</v>
      </c>
      <c r="B3" s="202"/>
      <c r="C3" s="202"/>
      <c r="D3" s="202"/>
      <c r="E3" s="202"/>
      <c r="F3" s="621" t="s">
        <v>1115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277</v>
      </c>
      <c r="B4" s="3"/>
      <c r="C4" s="6"/>
      <c r="D4" s="43"/>
      <c r="E4" s="6"/>
      <c r="F4" s="621" t="s">
        <v>1105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746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193"/>
      <c r="B6" s="193"/>
      <c r="C6" s="193"/>
      <c r="D6" s="193"/>
      <c r="E6" s="193"/>
      <c r="F6" s="621" t="s">
        <v>190</v>
      </c>
      <c r="G6" s="621"/>
      <c r="H6" s="621"/>
      <c r="I6" s="621"/>
      <c r="J6" s="26"/>
      <c r="K6" s="198"/>
      <c r="L6" s="198"/>
      <c r="M6" s="198"/>
      <c r="N6" s="198"/>
      <c r="O6" s="198"/>
      <c r="P6" s="198"/>
    </row>
    <row r="7" spans="1:39">
      <c r="A7" s="67" t="s">
        <v>1211</v>
      </c>
      <c r="B7" s="6" t="s">
        <v>1212</v>
      </c>
      <c r="C7" s="6" t="s">
        <v>1213</v>
      </c>
      <c r="D7" s="43" t="s">
        <v>1214</v>
      </c>
      <c r="E7" s="6"/>
      <c r="F7" s="621" t="s">
        <v>477</v>
      </c>
      <c r="G7" s="621"/>
      <c r="H7" s="621"/>
      <c r="I7" s="621"/>
      <c r="J7" s="26"/>
      <c r="N7" s="25"/>
    </row>
    <row r="8" spans="1:39">
      <c r="A8" s="67" t="s">
        <v>1165</v>
      </c>
      <c r="B8" s="6" t="s">
        <v>1179</v>
      </c>
      <c r="C8" s="6" t="s">
        <v>1180</v>
      </c>
      <c r="D8" s="43" t="s">
        <v>1181</v>
      </c>
      <c r="E8" s="6"/>
      <c r="F8" s="621" t="s">
        <v>1085</v>
      </c>
      <c r="G8" s="621"/>
      <c r="H8" s="621"/>
      <c r="I8" s="621"/>
      <c r="J8" s="26"/>
      <c r="N8" s="25"/>
    </row>
    <row r="9" spans="1:39" ht="12.75" customHeight="1">
      <c r="A9" s="67" t="s">
        <v>1183</v>
      </c>
      <c r="B9" s="67" t="s">
        <v>1184</v>
      </c>
      <c r="C9" s="6" t="s">
        <v>1185</v>
      </c>
      <c r="D9" s="43" t="s">
        <v>1186</v>
      </c>
      <c r="E9" s="8"/>
      <c r="F9" s="1"/>
      <c r="G9" s="1"/>
      <c r="H9" s="1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59" t="s">
        <v>1104</v>
      </c>
      <c r="B14" s="64" t="s">
        <v>921</v>
      </c>
      <c r="C14" s="32">
        <v>0.25555555555555559</v>
      </c>
      <c r="D14" s="32"/>
      <c r="E14" s="33">
        <v>30</v>
      </c>
      <c r="F14" s="19" t="s">
        <v>1291</v>
      </c>
      <c r="G14" s="33">
        <v>1190</v>
      </c>
      <c r="H14" s="33">
        <v>1098</v>
      </c>
      <c r="I14" s="57" t="s">
        <v>1216</v>
      </c>
      <c r="J14" s="66" t="s">
        <v>1043</v>
      </c>
      <c r="K14" s="33">
        <v>4</v>
      </c>
      <c r="L14" s="33">
        <v>180</v>
      </c>
      <c r="M14" s="19">
        <v>5889.9508999999998</v>
      </c>
      <c r="N14" s="48"/>
      <c r="O14" s="104">
        <v>268.2</v>
      </c>
      <c r="P14" s="104">
        <v>270.3</v>
      </c>
      <c r="Q14" s="100">
        <v>266.2</v>
      </c>
      <c r="R14" s="100">
        <v>270.2</v>
      </c>
      <c r="S14" s="1377" t="n">
        <v>173.40363</v>
      </c>
      <c r="T14" s="1377" t="n">
        <v>-0.67569</v>
      </c>
      <c r="U14" s="1374" t="n">
        <v>117.7454</v>
      </c>
      <c r="V14" s="1374" t="n">
        <v>35.5849</v>
      </c>
      <c r="W14" s="1376" t="n">
        <v>8.5035384695</v>
      </c>
      <c r="X14" s="1374" t="n">
        <v>1.714</v>
      </c>
      <c r="Y14" s="1374" t="n">
        <v>0.271</v>
      </c>
      <c r="Z14" s="1374" t="n">
        <v>3.97</v>
      </c>
      <c r="AA14" s="1374" t="n">
        <v>94.924</v>
      </c>
      <c r="AB14" s="1373" t="n">
        <v>1817.72</v>
      </c>
      <c r="AC14" s="1374" t="n">
        <v>355.97498</v>
      </c>
      <c r="AD14" s="1374" t="n">
        <v>4.20856</v>
      </c>
      <c r="AE14" s="1374" t="n">
        <v>330.0506</v>
      </c>
      <c r="AF14" s="1374" t="n">
        <v>1.4117</v>
      </c>
      <c r="AG14" s="1372" t="n">
        <v>1.481774006E8</v>
      </c>
      <c r="AH14" s="1375" t="n">
        <v>-0.0538021</v>
      </c>
      <c r="AI14" s="1372" t="n">
        <v>394302.27421</v>
      </c>
      <c r="AJ14" s="1375" t="n">
        <v>-0.3060709</v>
      </c>
      <c r="AK14" s="1374" t="n">
        <v>153.8872</v>
      </c>
      <c r="AL14" s="1372" t="s">
        <v>265</v>
      </c>
      <c r="AM14" s="1374" t="n">
        <v>26.0458</v>
      </c>
    </row>
    <row r="15" spans="1:39">
      <c r="A15" s="59" t="s">
        <v>1255</v>
      </c>
      <c r="B15" s="25" t="s">
        <v>922</v>
      </c>
      <c r="C15" s="15">
        <v>0.25833333333333336</v>
      </c>
      <c r="D15" s="15"/>
      <c r="E15" s="19">
        <v>300</v>
      </c>
      <c r="F15" s="19" t="s">
        <v>1291</v>
      </c>
      <c r="G15" s="33">
        <v>1190</v>
      </c>
      <c r="H15" s="33">
        <v>1098</v>
      </c>
      <c r="I15" s="57" t="s">
        <v>47</v>
      </c>
      <c r="J15" s="66" t="s">
        <v>1043</v>
      </c>
      <c r="K15" s="33">
        <v>4</v>
      </c>
      <c r="L15" s="33">
        <v>180</v>
      </c>
      <c r="M15" s="19">
        <v>5889.9508999999998</v>
      </c>
      <c r="N15" s="25" t="s">
        <v>1107</v>
      </c>
      <c r="O15" s="104"/>
      <c r="P15" s="104"/>
      <c r="Q15" s="100">
        <v>266.2</v>
      </c>
      <c r="R15" s="100">
        <v>270.2</v>
      </c>
      <c r="S15" s="1377" t="n">
        <v>173.44374</v>
      </c>
      <c r="T15" s="1377" t="n">
        <v>-0.69581</v>
      </c>
      <c r="U15" s="1374" t="n">
        <v>119.1795</v>
      </c>
      <c r="V15" s="1374" t="n">
        <v>36.8505</v>
      </c>
      <c r="W15" s="1376" t="n">
        <v>8.620524547</v>
      </c>
      <c r="X15" s="1374" t="n">
        <v>1.664</v>
      </c>
      <c r="Y15" s="1374" t="n">
        <v>0.263</v>
      </c>
      <c r="Z15" s="1374" t="n">
        <v>3.97</v>
      </c>
      <c r="AA15" s="1374" t="n">
        <v>94.909</v>
      </c>
      <c r="AB15" s="1373" t="n">
        <v>1818.305</v>
      </c>
      <c r="AC15" s="1374" t="n">
        <v>355.95588</v>
      </c>
      <c r="AD15" s="1374" t="n">
        <v>4.2102</v>
      </c>
      <c r="AE15" s="1374" t="n">
        <v>329.99158</v>
      </c>
      <c r="AF15" s="1374" t="n">
        <v>1.4116</v>
      </c>
      <c r="AG15" s="1372" t="n">
        <v>1.481773778E8</v>
      </c>
      <c r="AH15" s="1375" t="n">
        <v>-0.0545702</v>
      </c>
      <c r="AI15" s="1372" t="n">
        <v>394175.41104</v>
      </c>
      <c r="AJ15" s="1375" t="n">
        <v>-0.2980257</v>
      </c>
      <c r="AK15" s="1374" t="n">
        <v>153.8473</v>
      </c>
      <c r="AL15" s="1372" t="s">
        <v>265</v>
      </c>
      <c r="AM15" s="1374" t="n">
        <v>26.0856</v>
      </c>
    </row>
    <row r="16" spans="1:39">
      <c r="A16" s="59" t="s">
        <v>1256</v>
      </c>
      <c r="B16" s="64" t="s">
        <v>1106</v>
      </c>
      <c r="C16" s="15">
        <v>0.26319444444444445</v>
      </c>
      <c r="D16" s="15"/>
      <c r="E16" s="19">
        <v>300</v>
      </c>
      <c r="F16" s="19" t="s">
        <v>1291</v>
      </c>
      <c r="G16" s="33">
        <v>1190</v>
      </c>
      <c r="H16" s="33">
        <v>1098</v>
      </c>
      <c r="I16" s="52" t="s">
        <v>47</v>
      </c>
      <c r="J16" s="66" t="s">
        <v>1043</v>
      </c>
      <c r="K16" s="33">
        <v>4</v>
      </c>
      <c r="L16" s="33">
        <v>180</v>
      </c>
      <c r="M16" s="19">
        <v>5889.9508999999998</v>
      </c>
      <c r="N16" s="25" t="s">
        <v>1107</v>
      </c>
      <c r="O16" s="104"/>
      <c r="P16" s="104"/>
      <c r="Q16" s="100">
        <v>266.2</v>
      </c>
      <c r="R16" s="100">
        <v>270.2</v>
      </c>
      <c r="S16" s="1377" t="n">
        <v>173.48336</v>
      </c>
      <c r="T16" s="1377" t="n">
        <v>-0.71595</v>
      </c>
      <c r="U16" s="1374" t="n">
        <v>120.6625</v>
      </c>
      <c r="V16" s="1374" t="n">
        <v>38.0981</v>
      </c>
      <c r="W16" s="1376" t="n">
        <v>8.7375106245</v>
      </c>
      <c r="X16" s="1374" t="n">
        <v>1.617</v>
      </c>
      <c r="Y16" s="1374" t="n">
        <v>0.256</v>
      </c>
      <c r="Z16" s="1374" t="n">
        <v>3.97</v>
      </c>
      <c r="AA16" s="1374" t="n">
        <v>94.894</v>
      </c>
      <c r="AB16" s="1373" t="n">
        <v>1818.875</v>
      </c>
      <c r="AC16" s="1374" t="n">
        <v>355.93635</v>
      </c>
      <c r="AD16" s="1374" t="n">
        <v>4.21204</v>
      </c>
      <c r="AE16" s="1374" t="n">
        <v>329.93256</v>
      </c>
      <c r="AF16" s="1374" t="n">
        <v>1.4115</v>
      </c>
      <c r="AG16" s="1372" t="n">
        <v>1.481773547E8</v>
      </c>
      <c r="AH16" s="1375" t="n">
        <v>-0.055338</v>
      </c>
      <c r="AI16" s="1372" t="n">
        <v>394051.97771</v>
      </c>
      <c r="AJ16" s="1375" t="n">
        <v>-0.2897388</v>
      </c>
      <c r="AK16" s="1374" t="n">
        <v>153.8078</v>
      </c>
      <c r="AL16" s="1372" t="s">
        <v>265</v>
      </c>
      <c r="AM16" s="1374" t="n">
        <v>26.125</v>
      </c>
    </row>
    <row r="17" spans="1:39">
      <c r="A17" s="59" t="s">
        <v>1255</v>
      </c>
      <c r="B17" s="64" t="s">
        <v>1108</v>
      </c>
      <c r="C17" s="15">
        <v>0.33888888888888885</v>
      </c>
      <c r="D17" s="15"/>
      <c r="E17" s="19">
        <v>300</v>
      </c>
      <c r="F17" s="19" t="s">
        <v>1291</v>
      </c>
      <c r="G17" s="33">
        <v>1190</v>
      </c>
      <c r="H17" s="33">
        <v>1098</v>
      </c>
      <c r="I17" s="52" t="s">
        <v>48</v>
      </c>
      <c r="J17" s="66" t="s">
        <v>1043</v>
      </c>
      <c r="K17" s="33">
        <v>4</v>
      </c>
      <c r="L17" s="33">
        <v>180</v>
      </c>
      <c r="M17" s="19">
        <v>5889.9508999999998</v>
      </c>
      <c r="N17" s="25" t="s">
        <v>1107</v>
      </c>
      <c r="O17" s="104"/>
      <c r="P17" s="104"/>
      <c r="Q17" s="100">
        <v>266.2</v>
      </c>
      <c r="R17" s="100">
        <v>270.2</v>
      </c>
      <c r="S17" s="1377" t="n">
        <v>174.04951</v>
      </c>
      <c r="T17" s="1377" t="n">
        <v>-1.02957</v>
      </c>
      <c r="U17" s="1374" t="n">
        <v>152.5426</v>
      </c>
      <c r="V17" s="1374" t="n">
        <v>53.6832</v>
      </c>
      <c r="W17" s="1376" t="n">
        <v>10.5591509741</v>
      </c>
      <c r="X17" s="1374" t="n">
        <v>1.24</v>
      </c>
      <c r="Y17" s="1374" t="n">
        <v>0.196</v>
      </c>
      <c r="Z17" s="1374" t="n">
        <v>3.99</v>
      </c>
      <c r="AA17" s="1374" t="n">
        <v>94.673</v>
      </c>
      <c r="AB17" s="1373" t="n">
        <v>1825.422</v>
      </c>
      <c r="AC17" s="1374" t="n">
        <v>355.58584</v>
      </c>
      <c r="AD17" s="1374" t="n">
        <v>4.26177</v>
      </c>
      <c r="AE17" s="1374" t="n">
        <v>329.01353</v>
      </c>
      <c r="AF17" s="1374" t="n">
        <v>1.40992</v>
      </c>
      <c r="AG17" s="1372" t="n">
        <v>1.481769538E8</v>
      </c>
      <c r="AH17" s="1375" t="n">
        <v>-0.0672577</v>
      </c>
      <c r="AI17" s="1372" t="n">
        <v>392638.70368</v>
      </c>
      <c r="AJ17" s="1375" t="n">
        <v>-0.1356523</v>
      </c>
      <c r="AK17" s="1374" t="n">
        <v>153.2374</v>
      </c>
      <c r="AL17" s="1372" t="s">
        <v>265</v>
      </c>
      <c r="AM17" s="1374" t="n">
        <v>26.6943</v>
      </c>
    </row>
    <row r="18" spans="1:39">
      <c r="A18" s="59" t="s">
        <v>1256</v>
      </c>
      <c r="B18" s="64" t="s">
        <v>994</v>
      </c>
      <c r="C18" s="15">
        <v>0.34722222222222227</v>
      </c>
      <c r="D18" s="15"/>
      <c r="E18" s="19">
        <v>300</v>
      </c>
      <c r="F18" s="19" t="s">
        <v>1291</v>
      </c>
      <c r="G18" s="33">
        <v>1190</v>
      </c>
      <c r="H18" s="33">
        <v>1098</v>
      </c>
      <c r="I18" s="52" t="s">
        <v>48</v>
      </c>
      <c r="J18" s="66" t="s">
        <v>1043</v>
      </c>
      <c r="K18" s="33">
        <v>4</v>
      </c>
      <c r="L18" s="33">
        <v>180</v>
      </c>
      <c r="M18" s="19">
        <v>5889.9508999999998</v>
      </c>
      <c r="N18" s="25" t="s">
        <v>1107</v>
      </c>
      <c r="O18" s="104"/>
      <c r="P18" s="104"/>
      <c r="Q18" s="100">
        <v>266.2</v>
      </c>
      <c r="R18" s="100">
        <v>270.2</v>
      </c>
      <c r="S18" s="1377" t="n">
        <v>174.10765</v>
      </c>
      <c r="T18" s="1377" t="n">
        <v>-1.06403</v>
      </c>
      <c r="U18" s="1374" t="n">
        <v>157.2689</v>
      </c>
      <c r="V18" s="1374" t="n">
        <v>54.7131</v>
      </c>
      <c r="W18" s="1376" t="n">
        <v>10.7596985355</v>
      </c>
      <c r="X18" s="1374" t="n">
        <v>1.224</v>
      </c>
      <c r="Y18" s="1374" t="n">
        <v>0.194</v>
      </c>
      <c r="Z18" s="1374" t="n">
        <v>3.99</v>
      </c>
      <c r="AA18" s="1374" t="n">
        <v>94.65</v>
      </c>
      <c r="AB18" s="1373" t="n">
        <v>1825.844</v>
      </c>
      <c r="AC18" s="1374" t="n">
        <v>355.54342</v>
      </c>
      <c r="AD18" s="1374" t="n">
        <v>4.2689</v>
      </c>
      <c r="AE18" s="1374" t="n">
        <v>328.91235</v>
      </c>
      <c r="AF18" s="1374" t="n">
        <v>1.40975</v>
      </c>
      <c r="AG18" s="1372" t="n">
        <v>1.481769049E8</v>
      </c>
      <c r="AH18" s="1375" t="n">
        <v>-0.0685657</v>
      </c>
      <c r="AI18" s="1372" t="n">
        <v>392547.87319</v>
      </c>
      <c r="AJ18" s="1375" t="n">
        <v>-0.1166239</v>
      </c>
      <c r="AK18" s="1374" t="n">
        <v>153.1783</v>
      </c>
      <c r="AL18" s="1372" t="s">
        <v>265</v>
      </c>
      <c r="AM18" s="1374" t="n">
        <v>26.7534</v>
      </c>
    </row>
    <row r="19" spans="1:39">
      <c r="A19" s="59"/>
      <c r="B19" s="64"/>
      <c r="C19" s="15"/>
      <c r="D19" s="15"/>
      <c r="E19" s="19"/>
      <c r="F19" s="66"/>
      <c r="G19" s="33"/>
      <c r="H19" s="33"/>
      <c r="I19" s="52"/>
      <c r="J19" s="16"/>
      <c r="K19" s="16"/>
      <c r="L19" s="16"/>
      <c r="M19" s="18"/>
      <c r="N19" s="25"/>
      <c r="O19" s="100"/>
      <c r="P19" s="100"/>
    </row>
    <row r="20" spans="1:39">
      <c r="A20" s="2"/>
      <c r="B20" s="2"/>
      <c r="C20" s="1"/>
      <c r="D20" s="38"/>
      <c r="E20" s="8"/>
      <c r="F20" s="1"/>
      <c r="G20" s="1"/>
      <c r="H20" s="1"/>
      <c r="I20" s="17"/>
      <c r="J20" s="1"/>
      <c r="K20" s="1"/>
      <c r="L20" s="1"/>
      <c r="M20" s="1"/>
      <c r="N20" s="25"/>
    </row>
    <row r="21" spans="1:39">
      <c r="A21" s="3"/>
      <c r="B21" s="183" t="s">
        <v>1012</v>
      </c>
      <c r="C21" s="147" t="s">
        <v>1013</v>
      </c>
      <c r="D21" s="84">
        <v>5888.5839999999998</v>
      </c>
      <c r="E21" s="149"/>
      <c r="F21" s="84" t="s">
        <v>1014</v>
      </c>
      <c r="G21" s="84" t="s">
        <v>1015</v>
      </c>
      <c r="H21" s="84" t="s">
        <v>1016</v>
      </c>
      <c r="I21" s="22" t="s">
        <v>1018</v>
      </c>
      <c r="J21" s="84" t="s">
        <v>1019</v>
      </c>
      <c r="K21" s="84" t="s">
        <v>1020</v>
      </c>
      <c r="L21" s="177"/>
      <c r="N21" s="25"/>
    </row>
    <row r="22" spans="1:39">
      <c r="A22" s="2"/>
      <c r="B22" s="182"/>
      <c r="C22" s="147" t="s">
        <v>1017</v>
      </c>
      <c r="D22" s="84">
        <v>5889.9508999999998</v>
      </c>
      <c r="E22" s="149"/>
      <c r="F22" s="84" t="s">
        <v>874</v>
      </c>
      <c r="G22" s="84" t="s">
        <v>875</v>
      </c>
      <c r="H22" s="84" t="s">
        <v>876</v>
      </c>
      <c r="I22" s="22" t="s">
        <v>1203</v>
      </c>
      <c r="J22" s="84" t="s">
        <v>1204</v>
      </c>
      <c r="K22" s="84" t="s">
        <v>700</v>
      </c>
      <c r="L22" s="177"/>
      <c r="N22" s="25"/>
    </row>
    <row r="23" spans="1:39">
      <c r="A23" s="2"/>
      <c r="B23" s="182"/>
      <c r="C23" s="147" t="s">
        <v>701</v>
      </c>
      <c r="D23" s="84">
        <v>5891.451</v>
      </c>
      <c r="E23" s="149"/>
      <c r="F23" s="84" t="s">
        <v>702</v>
      </c>
      <c r="G23" s="84" t="s">
        <v>703</v>
      </c>
      <c r="H23" s="84" t="s">
        <v>704</v>
      </c>
      <c r="I23" s="22" t="s">
        <v>384</v>
      </c>
      <c r="J23" s="84" t="s">
        <v>695</v>
      </c>
      <c r="K23" s="84" t="s">
        <v>478</v>
      </c>
      <c r="L23" s="177"/>
      <c r="N23" s="25"/>
    </row>
    <row r="24" spans="1:39">
      <c r="A24" s="2"/>
      <c r="B24" s="182"/>
      <c r="C24" s="147" t="s">
        <v>696</v>
      </c>
      <c r="D24" s="155">
        <v>7647.38</v>
      </c>
      <c r="E24" s="149"/>
      <c r="F24" s="84" t="s">
        <v>1188</v>
      </c>
      <c r="G24" s="84" t="s">
        <v>1201</v>
      </c>
      <c r="H24" s="84" t="s">
        <v>1202</v>
      </c>
      <c r="I24" s="22" t="s">
        <v>697</v>
      </c>
      <c r="J24" s="84" t="s">
        <v>698</v>
      </c>
      <c r="K24" s="84" t="s">
        <v>699</v>
      </c>
      <c r="L24" s="177"/>
      <c r="N24" s="25"/>
    </row>
    <row r="25" spans="1:39">
      <c r="A25" s="2"/>
      <c r="B25" s="182"/>
      <c r="C25" s="147" t="s">
        <v>538</v>
      </c>
      <c r="D25" s="84">
        <v>7698.9647000000004</v>
      </c>
      <c r="E25" s="149"/>
      <c r="F25" s="84" t="s">
        <v>539</v>
      </c>
      <c r="G25" s="84" t="s">
        <v>540</v>
      </c>
      <c r="H25" s="84" t="s">
        <v>541</v>
      </c>
      <c r="I25" s="22" t="s">
        <v>542</v>
      </c>
      <c r="J25" s="84" t="s">
        <v>543</v>
      </c>
      <c r="K25" s="84" t="s">
        <v>544</v>
      </c>
      <c r="L25" s="177"/>
      <c r="N25" s="25"/>
    </row>
    <row r="26" spans="1:39">
      <c r="A26" s="2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N26" s="25"/>
    </row>
    <row r="27" spans="1:39">
      <c r="A27" s="2"/>
      <c r="B27" s="182"/>
      <c r="C27" s="147" t="s">
        <v>1211</v>
      </c>
      <c r="D27" s="631" t="s">
        <v>1206</v>
      </c>
      <c r="E27" s="631"/>
      <c r="F27" s="84" t="s">
        <v>545</v>
      </c>
      <c r="G27" s="177"/>
      <c r="H27" s="177"/>
      <c r="I27" s="173" t="s">
        <v>1195</v>
      </c>
      <c r="J27" s="623" t="s">
        <v>1196</v>
      </c>
      <c r="K27" s="623"/>
      <c r="L27" s="148" t="s">
        <v>1197</v>
      </c>
      <c r="N27" s="25"/>
    </row>
    <row r="28" spans="1:39">
      <c r="A28" s="2"/>
      <c r="B28" s="182"/>
      <c r="C28" s="147" t="s">
        <v>1212</v>
      </c>
      <c r="D28" s="631" t="s">
        <v>1207</v>
      </c>
      <c r="E28" s="631"/>
      <c r="F28" s="19"/>
      <c r="G28" s="177"/>
      <c r="H28" s="177"/>
      <c r="J28" s="623" t="s">
        <v>479</v>
      </c>
      <c r="K28" s="623"/>
      <c r="L28" s="148" t="s">
        <v>1199</v>
      </c>
      <c r="N28" s="25"/>
    </row>
    <row r="29" spans="1:39">
      <c r="A29" s="2"/>
      <c r="B29" s="182"/>
      <c r="C29" s="147" t="s">
        <v>1213</v>
      </c>
      <c r="D29" s="631" t="s">
        <v>1208</v>
      </c>
      <c r="E29" s="631"/>
      <c r="F29" s="19"/>
      <c r="G29" s="177"/>
      <c r="H29" s="177"/>
      <c r="J29" s="177"/>
      <c r="K29" s="177"/>
      <c r="L29" s="177"/>
      <c r="N29" s="25"/>
    </row>
    <row r="30" spans="1:39">
      <c r="A30" s="2"/>
      <c r="B30" s="182"/>
      <c r="C30" s="147" t="s">
        <v>1214</v>
      </c>
      <c r="D30" s="631" t="s">
        <v>1194</v>
      </c>
      <c r="E30" s="631"/>
      <c r="F30" s="19"/>
      <c r="G30" s="177"/>
      <c r="H30" s="177"/>
      <c r="I30" s="177"/>
      <c r="J30" s="177"/>
      <c r="K30" s="177"/>
      <c r="L30" s="177"/>
      <c r="N30" s="25"/>
    </row>
    <row r="31" spans="1:39">
      <c r="A31" s="2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N31" s="25"/>
    </row>
    <row r="32" spans="1:39">
      <c r="A32" s="2"/>
      <c r="B32" s="182"/>
      <c r="C32" s="28" t="s">
        <v>859</v>
      </c>
      <c r="D32" s="175">
        <v>1</v>
      </c>
      <c r="E32" s="632" t="s">
        <v>1286</v>
      </c>
      <c r="F32" s="632"/>
      <c r="G32" s="632"/>
      <c r="H32" s="177"/>
      <c r="I32" s="177"/>
      <c r="J32" s="177"/>
      <c r="K32" s="177"/>
      <c r="L32" s="177"/>
      <c r="N32" s="25"/>
    </row>
    <row r="33" spans="1:18">
      <c r="A33" s="2"/>
      <c r="B33" s="182"/>
      <c r="C33" s="19"/>
      <c r="D33" s="28"/>
      <c r="E33" s="633" t="s">
        <v>925</v>
      </c>
      <c r="F33" s="634"/>
      <c r="G33" s="634"/>
      <c r="H33" s="177"/>
      <c r="I33" s="177"/>
      <c r="J33" s="177"/>
      <c r="K33" s="177"/>
      <c r="L33" s="177"/>
      <c r="N33" s="25"/>
    </row>
    <row r="34" spans="1:18">
      <c r="A34" s="2"/>
      <c r="B34" s="182"/>
      <c r="C34" s="85"/>
      <c r="D34" s="28">
        <v>2</v>
      </c>
      <c r="E34" s="632" t="s">
        <v>926</v>
      </c>
      <c r="F34" s="632"/>
      <c r="G34" s="632"/>
      <c r="H34" s="177"/>
      <c r="I34" s="177"/>
      <c r="J34" s="177"/>
      <c r="K34" s="177"/>
      <c r="L34" s="177"/>
      <c r="N34" s="25"/>
    </row>
    <row r="35" spans="1:18">
      <c r="A35" s="2"/>
      <c r="B35" s="182"/>
      <c r="C35" s="85"/>
      <c r="D35" s="28"/>
      <c r="E35" s="633" t="s">
        <v>927</v>
      </c>
      <c r="F35" s="634"/>
      <c r="G35" s="634"/>
      <c r="H35" s="177"/>
      <c r="I35" s="177"/>
      <c r="J35" s="177"/>
      <c r="K35" s="177"/>
      <c r="L35" s="177"/>
      <c r="N35" s="25"/>
    </row>
    <row r="36" spans="1:18">
      <c r="A36" s="2"/>
      <c r="B36" s="182"/>
      <c r="C36" s="177"/>
      <c r="D36" s="175">
        <v>3</v>
      </c>
      <c r="E36" s="623" t="s">
        <v>928</v>
      </c>
      <c r="F36" s="623"/>
      <c r="G36" s="623"/>
      <c r="H36" s="177"/>
      <c r="I36" s="177"/>
      <c r="J36" s="177"/>
      <c r="K36" s="177"/>
      <c r="L36" s="177"/>
      <c r="N36" s="25"/>
    </row>
    <row r="37" spans="1:18">
      <c r="A37" s="2"/>
      <c r="B37" s="182"/>
      <c r="C37" s="177"/>
      <c r="D37" s="175"/>
      <c r="E37" s="629" t="s">
        <v>929</v>
      </c>
      <c r="F37" s="629"/>
      <c r="G37" s="629"/>
      <c r="H37" s="177"/>
      <c r="I37" s="177"/>
      <c r="J37" s="177"/>
      <c r="K37" s="177"/>
      <c r="L37" s="177"/>
      <c r="N37" s="25"/>
    </row>
    <row r="38" spans="1:18">
      <c r="A38" s="2"/>
      <c r="B38" s="182"/>
      <c r="C38" s="177"/>
      <c r="D38" s="175">
        <v>4</v>
      </c>
      <c r="E38" s="623" t="s">
        <v>1289</v>
      </c>
      <c r="F38" s="623"/>
      <c r="G38" s="623"/>
      <c r="H38" s="177"/>
      <c r="I38" s="177"/>
      <c r="J38" s="177"/>
      <c r="K38" s="177"/>
      <c r="L38" s="177"/>
      <c r="M38" s="39"/>
    </row>
    <row r="39" spans="1:18">
      <c r="A39" s="2"/>
      <c r="B39" s="182"/>
      <c r="C39" s="177"/>
      <c r="D39" s="177"/>
      <c r="E39" s="629" t="s">
        <v>1290</v>
      </c>
      <c r="F39" s="629"/>
      <c r="G39" s="629"/>
      <c r="H39" s="177"/>
      <c r="I39" s="177"/>
      <c r="J39" s="177"/>
      <c r="K39" s="177"/>
      <c r="L39" s="177"/>
      <c r="M39" s="39"/>
    </row>
    <row r="40" spans="1:18">
      <c r="A40" s="2"/>
      <c r="B40"/>
      <c r="C40" s="86"/>
      <c r="D40" s="86"/>
      <c r="E40" s="1"/>
      <c r="F40" s="1"/>
      <c r="G40" s="1"/>
      <c r="H40" s="17"/>
      <c r="I40" s="1"/>
      <c r="J40" s="1"/>
      <c r="K40" s="1"/>
      <c r="L40" s="39"/>
      <c r="N40" s="114"/>
      <c r="P40" s="100"/>
      <c r="R40"/>
    </row>
    <row r="41" spans="1:18">
      <c r="A41" s="2"/>
      <c r="B41"/>
      <c r="C41" s="1"/>
      <c r="D41" s="38"/>
      <c r="E41" s="1"/>
      <c r="F41" s="1"/>
      <c r="G41" s="1"/>
      <c r="H41" s="1"/>
      <c r="I41" s="17"/>
      <c r="J41" s="1"/>
      <c r="K41" s="1"/>
      <c r="L41" s="1"/>
      <c r="M41" s="39"/>
    </row>
    <row r="42" spans="1:18">
      <c r="A42" s="2"/>
      <c r="B42"/>
      <c r="C42" s="1"/>
      <c r="D42" s="38"/>
      <c r="E42" s="1"/>
      <c r="F42" s="1"/>
      <c r="G42" s="1"/>
      <c r="H42" s="1"/>
      <c r="I42" s="17"/>
      <c r="J42" s="1"/>
      <c r="K42" s="1"/>
      <c r="L42" s="1"/>
      <c r="M42" s="39"/>
    </row>
    <row r="43" spans="1:18">
      <c r="A43" s="2"/>
      <c r="B43"/>
      <c r="C43" s="1"/>
      <c r="D43" s="38"/>
      <c r="E43" s="1"/>
      <c r="F43" s="1"/>
      <c r="G43" s="1"/>
      <c r="H43" s="1"/>
      <c r="I43" s="17"/>
      <c r="J43" s="1"/>
      <c r="K43" s="1"/>
      <c r="L43" s="1"/>
      <c r="M43" s="39"/>
    </row>
    <row r="44" spans="1:18">
      <c r="A44" s="2"/>
      <c r="B44"/>
      <c r="C44" s="1"/>
      <c r="D44" s="38"/>
      <c r="E44" s="1"/>
      <c r="F44" s="1"/>
      <c r="G44" s="1"/>
      <c r="H44" s="1"/>
      <c r="I44" s="17"/>
      <c r="J44" s="1"/>
      <c r="K44" s="1"/>
      <c r="L44" s="1"/>
      <c r="M44" s="39"/>
    </row>
    <row r="45" spans="1:18">
      <c r="A45" s="2"/>
      <c r="B45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</row>
    <row r="46" spans="1:18">
      <c r="A46" s="2"/>
      <c r="B46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</row>
    <row r="47" spans="1:18">
      <c r="A47" s="2"/>
      <c r="B47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</row>
    <row r="48" spans="1:18">
      <c r="A48" s="2"/>
      <c r="B48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</row>
    <row r="49" spans="1:13">
      <c r="A49" s="2"/>
      <c r="B49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</row>
    <row r="50" spans="1:13">
      <c r="A50" s="2"/>
      <c r="B50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</row>
    <row r="51" spans="1:13">
      <c r="A51" s="2"/>
      <c r="B51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</row>
    <row r="52" spans="1:13">
      <c r="A52" s="2"/>
      <c r="B5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</row>
    <row r="53" spans="1:13">
      <c r="A53" s="2"/>
      <c r="B53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</row>
    <row r="54" spans="1:13">
      <c r="A54" s="2"/>
      <c r="B54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</row>
    <row r="55" spans="1:13">
      <c r="A55" s="2"/>
      <c r="B55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</row>
    <row r="56" spans="1:13">
      <c r="A56" s="2"/>
      <c r="B56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</row>
    <row r="57" spans="1:13">
      <c r="A57" s="2"/>
      <c r="B57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</row>
    <row r="58" spans="1:13">
      <c r="A58" s="2"/>
      <c r="B58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</row>
    <row r="59" spans="1:13">
      <c r="A59" s="2"/>
      <c r="B59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</row>
    <row r="60" spans="1:13">
      <c r="A60" s="2"/>
      <c r="B60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</row>
    <row r="61" spans="1:13">
      <c r="A61" s="2"/>
      <c r="B61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</row>
    <row r="62" spans="1:13">
      <c r="A62" s="2"/>
      <c r="B6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</row>
    <row r="63" spans="1:13">
      <c r="A63" s="2"/>
      <c r="B63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</row>
    <row r="64" spans="1:13">
      <c r="A64" s="2"/>
      <c r="B64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</row>
    <row r="65" spans="1:13">
      <c r="A65" s="2"/>
      <c r="B65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</row>
    <row r="66" spans="1:13">
      <c r="A66" s="2"/>
      <c r="B66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>
      <c r="A67" s="2"/>
      <c r="B67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>
      <c r="A68" s="2"/>
      <c r="B68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>
      <c r="A69" s="2"/>
      <c r="B69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>
      <c r="A70" s="2"/>
      <c r="B70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2"/>
      <c r="B71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>
      <c r="A72" s="2"/>
      <c r="B7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</sheetData>
  <sheetCalcPr fullCalcOnLoad="1"/>
  <mergeCells count="30">
    <mergeCell ref="AC12:AD12"/>
    <mergeCell ref="AE12:AF12"/>
    <mergeCell ref="A1:H1"/>
    <mergeCell ref="F3:I3"/>
    <mergeCell ref="F4:I4"/>
    <mergeCell ref="D27:E27"/>
    <mergeCell ref="O12:P12"/>
    <mergeCell ref="Q12:R12"/>
    <mergeCell ref="A5:E5"/>
    <mergeCell ref="F5:I5"/>
    <mergeCell ref="F7:I7"/>
    <mergeCell ref="F8:I8"/>
    <mergeCell ref="G12:H12"/>
    <mergeCell ref="F6:I6"/>
    <mergeCell ref="E37:G37"/>
    <mergeCell ref="E38:G38"/>
    <mergeCell ref="E39:G39"/>
    <mergeCell ref="K3:N3"/>
    <mergeCell ref="K4:P4"/>
    <mergeCell ref="K5:P5"/>
    <mergeCell ref="E32:G32"/>
    <mergeCell ref="E33:G33"/>
    <mergeCell ref="E34:G34"/>
    <mergeCell ref="E35:G35"/>
    <mergeCell ref="E36:G36"/>
    <mergeCell ref="J27:K27"/>
    <mergeCell ref="D28:E28"/>
    <mergeCell ref="J28:K28"/>
    <mergeCell ref="D29:E29"/>
    <mergeCell ref="D30:E30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1"/>
  <sheetViews>
    <sheetView topLeftCell="A52" workbookViewId="0">
      <selection activeCell="I68" sqref="I68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278</v>
      </c>
      <c r="B4" s="3"/>
      <c r="C4" s="6"/>
      <c r="D4" s="43"/>
      <c r="E4" s="6"/>
      <c r="F4" s="621" t="s">
        <v>1105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1227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193"/>
      <c r="B6" s="193"/>
      <c r="C6" s="193"/>
      <c r="D6" s="193"/>
      <c r="E6" s="193"/>
      <c r="F6" s="621" t="s">
        <v>189</v>
      </c>
      <c r="G6" s="621"/>
      <c r="H6" s="621"/>
      <c r="I6" s="621"/>
      <c r="J6" s="26"/>
      <c r="K6" s="198"/>
      <c r="L6" s="198"/>
      <c r="M6" s="198"/>
      <c r="N6" s="198"/>
      <c r="O6" s="198"/>
      <c r="P6" s="198"/>
    </row>
    <row r="7" spans="1:39">
      <c r="A7" s="193"/>
      <c r="B7" s="193"/>
      <c r="C7" s="193"/>
      <c r="D7" s="193"/>
      <c r="E7" s="193"/>
      <c r="F7" s="621" t="s">
        <v>477</v>
      </c>
      <c r="G7" s="621"/>
      <c r="H7" s="621"/>
      <c r="I7" s="621"/>
      <c r="J7" s="26"/>
      <c r="K7" s="198"/>
      <c r="L7" s="198"/>
      <c r="M7" s="198"/>
      <c r="N7" s="198"/>
      <c r="O7" s="198"/>
      <c r="P7" s="198"/>
    </row>
    <row r="8" spans="1:39">
      <c r="A8" s="67" t="s">
        <v>1211</v>
      </c>
      <c r="B8" s="6" t="s">
        <v>1212</v>
      </c>
      <c r="C8" s="6" t="s">
        <v>1213</v>
      </c>
      <c r="D8" s="43" t="s">
        <v>1214</v>
      </c>
      <c r="E8" s="6"/>
      <c r="F8" s="621" t="s">
        <v>1085</v>
      </c>
      <c r="G8" s="621"/>
      <c r="H8" s="621"/>
      <c r="I8" s="621"/>
      <c r="J8" s="26"/>
      <c r="N8" s="25"/>
    </row>
    <row r="9" spans="1:39">
      <c r="A9" s="67" t="s">
        <v>1165</v>
      </c>
      <c r="B9" s="6" t="s">
        <v>1179</v>
      </c>
      <c r="C9" s="6" t="s">
        <v>1180</v>
      </c>
      <c r="D9" s="43" t="s">
        <v>1181</v>
      </c>
      <c r="E9" s="6"/>
      <c r="F9" s="621" t="s">
        <v>1285</v>
      </c>
      <c r="G9" s="621"/>
      <c r="H9" s="621"/>
      <c r="I9" s="621"/>
      <c r="J9" s="26"/>
      <c r="N9" s="25"/>
    </row>
    <row r="10" spans="1:39" ht="12.75" customHeight="1">
      <c r="A10" s="67" t="s">
        <v>1183</v>
      </c>
      <c r="B10" s="67" t="s">
        <v>1184</v>
      </c>
      <c r="C10" s="6" t="s">
        <v>1185</v>
      </c>
      <c r="D10" s="43" t="s">
        <v>1186</v>
      </c>
      <c r="E10" s="8"/>
      <c r="F10" s="68"/>
      <c r="G10" s="68"/>
      <c r="H10" s="68"/>
      <c r="I10" s="69"/>
      <c r="J10" s="7"/>
      <c r="K10" s="7"/>
      <c r="L10" s="7"/>
      <c r="N10" s="25"/>
    </row>
    <row r="11" spans="1:39" ht="12.75" customHeight="1">
      <c r="A11" s="3"/>
      <c r="B11" s="3"/>
      <c r="C11" s="6"/>
      <c r="D11" s="43"/>
      <c r="E11" s="8"/>
      <c r="F11" s="1"/>
      <c r="G11" s="1"/>
      <c r="H11" s="1"/>
      <c r="I11" s="44"/>
      <c r="J11" s="7"/>
      <c r="K11" s="7"/>
      <c r="L11" s="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59" t="s">
        <v>1011</v>
      </c>
      <c r="B14" s="64" t="s">
        <v>1092</v>
      </c>
      <c r="C14" s="32">
        <v>6.6666666666666666E-2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35" t="s">
        <v>305</v>
      </c>
      <c r="J14" s="66" t="s">
        <v>1010</v>
      </c>
      <c r="K14" s="33">
        <v>4</v>
      </c>
      <c r="L14" s="33">
        <v>180</v>
      </c>
      <c r="M14" s="19">
        <v>5889.9508999999998</v>
      </c>
      <c r="N14" s="48"/>
      <c r="O14" s="104">
        <v>267.2</v>
      </c>
      <c r="P14" s="104">
        <v>270.60000000000002</v>
      </c>
      <c r="Q14" s="100">
        <f>AVERAGE(O14:O16)</f>
        <v>267.16666666666669</v>
      </c>
      <c r="R14" s="100">
        <f>AVERAGE(P14:P16)</f>
        <v>270.73333333333335</v>
      </c>
    </row>
    <row r="15" spans="1:39">
      <c r="A15" s="50" t="s">
        <v>1095</v>
      </c>
      <c r="B15" s="25" t="s">
        <v>991</v>
      </c>
      <c r="C15" s="15">
        <v>8.4722222222222213E-2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25" t="s">
        <v>1217</v>
      </c>
      <c r="O15" s="100">
        <v>267.2</v>
      </c>
      <c r="P15" s="100">
        <v>270.8</v>
      </c>
      <c r="Q15" s="100">
        <v>267.16669999999999</v>
      </c>
      <c r="R15" s="100">
        <v>270.73329999999999</v>
      </c>
    </row>
    <row r="16" spans="1:39">
      <c r="A16" s="50" t="s">
        <v>1095</v>
      </c>
      <c r="B16" s="64" t="s">
        <v>1096</v>
      </c>
      <c r="C16" s="15">
        <v>8.819444444444445E-2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35" t="s">
        <v>412</v>
      </c>
      <c r="J16" s="66" t="s">
        <v>1010</v>
      </c>
      <c r="K16" s="33">
        <v>4</v>
      </c>
      <c r="L16" s="33">
        <v>180</v>
      </c>
      <c r="M16" s="19">
        <v>5891.451</v>
      </c>
      <c r="N16" s="25"/>
      <c r="O16" s="100">
        <v>267.10000000000002</v>
      </c>
      <c r="P16" s="100">
        <v>270.8</v>
      </c>
      <c r="Q16" s="100">
        <v>267.16669999999999</v>
      </c>
      <c r="R16" s="100">
        <v>270.73329999999999</v>
      </c>
    </row>
    <row r="17" spans="1:39">
      <c r="A17" s="25" t="s">
        <v>1095</v>
      </c>
      <c r="B17" s="25" t="s">
        <v>1097</v>
      </c>
      <c r="C17" s="15">
        <v>0.10902777777777778</v>
      </c>
      <c r="D17" s="32">
        <v>0</v>
      </c>
      <c r="E17" s="19">
        <v>30</v>
      </c>
      <c r="F17" s="16" t="s">
        <v>1292</v>
      </c>
      <c r="G17" s="16">
        <v>880</v>
      </c>
      <c r="H17" s="33">
        <v>864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25" t="s">
        <v>993</v>
      </c>
      <c r="O17" s="100">
        <v>265.3</v>
      </c>
      <c r="P17" s="100">
        <v>263.39999999999998</v>
      </c>
      <c r="Q17" s="100">
        <v>265.3</v>
      </c>
      <c r="R17" s="100">
        <v>263.5</v>
      </c>
    </row>
    <row r="18" spans="1:39">
      <c r="A18" s="25" t="s">
        <v>1125</v>
      </c>
      <c r="B18" s="25" t="s">
        <v>1219</v>
      </c>
      <c r="C18" s="15">
        <v>0.12986111111111112</v>
      </c>
      <c r="D18" s="15"/>
      <c r="E18" s="19">
        <v>600</v>
      </c>
      <c r="F18" s="19" t="s">
        <v>1291</v>
      </c>
      <c r="G18" s="16">
        <v>1190</v>
      </c>
      <c r="H18" s="16">
        <v>1098</v>
      </c>
      <c r="I18" s="52" t="s">
        <v>1220</v>
      </c>
      <c r="J18" s="16" t="s">
        <v>1043</v>
      </c>
      <c r="K18" s="33">
        <v>4</v>
      </c>
      <c r="L18" s="33">
        <v>180</v>
      </c>
      <c r="M18" s="19">
        <v>5889.9508999999998</v>
      </c>
      <c r="N18" s="25" t="s">
        <v>1049</v>
      </c>
      <c r="Q18" s="100">
        <v>265.3</v>
      </c>
      <c r="R18" s="100">
        <v>263.5</v>
      </c>
    </row>
    <row r="19" spans="1:39">
      <c r="A19" s="25" t="s">
        <v>1125</v>
      </c>
      <c r="B19" s="25" t="s">
        <v>1145</v>
      </c>
      <c r="C19" s="15">
        <v>0.13680555555555554</v>
      </c>
      <c r="D19" s="15"/>
      <c r="E19" s="19">
        <v>600</v>
      </c>
      <c r="F19" s="19" t="s">
        <v>1291</v>
      </c>
      <c r="G19" s="16">
        <v>1190</v>
      </c>
      <c r="H19" s="16">
        <v>1098</v>
      </c>
      <c r="I19" s="52" t="s">
        <v>1146</v>
      </c>
      <c r="J19" s="16" t="s">
        <v>1043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263.5</v>
      </c>
    </row>
    <row r="20" spans="1:39">
      <c r="A20" s="25" t="s">
        <v>1125</v>
      </c>
      <c r="B20" s="25" t="s">
        <v>1133</v>
      </c>
      <c r="C20" s="15">
        <v>0.14444444444444446</v>
      </c>
      <c r="D20" s="32"/>
      <c r="E20" s="19">
        <v>600</v>
      </c>
      <c r="F20" s="19" t="s">
        <v>1291</v>
      </c>
      <c r="G20" s="16">
        <v>1190</v>
      </c>
      <c r="H20" s="16">
        <v>1098</v>
      </c>
      <c r="I20" s="52" t="s">
        <v>1147</v>
      </c>
      <c r="J20" s="16" t="s">
        <v>1043</v>
      </c>
      <c r="K20" s="33">
        <v>4</v>
      </c>
      <c r="L20" s="33">
        <v>180</v>
      </c>
      <c r="M20" s="19">
        <v>5889.9508999999998</v>
      </c>
      <c r="N20" s="25"/>
      <c r="Q20" s="100">
        <v>265.3</v>
      </c>
      <c r="R20" s="100">
        <v>263.5</v>
      </c>
    </row>
    <row r="21" spans="1:39">
      <c r="A21" s="25" t="s">
        <v>1125</v>
      </c>
      <c r="B21" s="25" t="s">
        <v>1134</v>
      </c>
      <c r="C21" s="15">
        <v>0.15208333333333332</v>
      </c>
      <c r="D21" s="15"/>
      <c r="E21" s="19">
        <v>600</v>
      </c>
      <c r="F21" s="19" t="s">
        <v>1291</v>
      </c>
      <c r="G21" s="16">
        <v>1190</v>
      </c>
      <c r="H21" s="16">
        <v>1098</v>
      </c>
      <c r="I21" s="52"/>
      <c r="J21" s="16" t="s">
        <v>1043</v>
      </c>
      <c r="K21" s="33">
        <v>4</v>
      </c>
      <c r="L21" s="33">
        <v>180</v>
      </c>
      <c r="M21" s="19">
        <v>5889.9508999999998</v>
      </c>
      <c r="N21" s="25"/>
      <c r="Q21" s="100">
        <v>265.3</v>
      </c>
      <c r="R21" s="100">
        <v>263.5</v>
      </c>
    </row>
    <row r="22" spans="1:39">
      <c r="A22" s="25" t="s">
        <v>1125</v>
      </c>
      <c r="B22" s="25" t="s">
        <v>1135</v>
      </c>
      <c r="C22" s="15">
        <v>0.16041666666666668</v>
      </c>
      <c r="D22" s="15"/>
      <c r="E22" s="19">
        <v>600</v>
      </c>
      <c r="F22" s="19" t="s">
        <v>1291</v>
      </c>
      <c r="G22" s="16">
        <v>1190</v>
      </c>
      <c r="H22" s="16">
        <v>1098</v>
      </c>
      <c r="I22" s="52"/>
      <c r="J22" s="16" t="s">
        <v>1043</v>
      </c>
      <c r="K22" s="33">
        <v>4</v>
      </c>
      <c r="L22" s="33">
        <v>180</v>
      </c>
      <c r="M22" s="19">
        <v>5889.9508999999998</v>
      </c>
      <c r="N22" s="25"/>
      <c r="Q22" s="100">
        <v>265.3</v>
      </c>
      <c r="R22" s="100">
        <v>263.5</v>
      </c>
    </row>
    <row r="23" spans="1:39">
      <c r="A23" s="25" t="s">
        <v>1125</v>
      </c>
      <c r="B23" s="25" t="s">
        <v>1136</v>
      </c>
      <c r="C23" s="15">
        <v>0.1673611111111111</v>
      </c>
      <c r="D23" s="15"/>
      <c r="E23" s="19">
        <v>600</v>
      </c>
      <c r="F23" s="19" t="s">
        <v>1291</v>
      </c>
      <c r="G23" s="16">
        <v>1190</v>
      </c>
      <c r="H23" s="16">
        <v>1098</v>
      </c>
      <c r="I23" s="52"/>
      <c r="J23" s="16" t="s">
        <v>1043</v>
      </c>
      <c r="K23" s="33">
        <v>4</v>
      </c>
      <c r="L23" s="33">
        <v>180</v>
      </c>
      <c r="M23" s="19">
        <v>5889.9508999999998</v>
      </c>
      <c r="N23" s="25"/>
      <c r="Q23" s="100">
        <v>265.3</v>
      </c>
      <c r="R23" s="100">
        <v>263.5</v>
      </c>
    </row>
    <row r="24" spans="1:39">
      <c r="A24" s="25" t="s">
        <v>1125</v>
      </c>
      <c r="B24" s="25" t="s">
        <v>1137</v>
      </c>
      <c r="C24" s="15">
        <v>0.17430555555555557</v>
      </c>
      <c r="D24" s="15"/>
      <c r="E24" s="19">
        <v>600</v>
      </c>
      <c r="F24" s="19" t="s">
        <v>1291</v>
      </c>
      <c r="G24" s="16">
        <v>1190</v>
      </c>
      <c r="H24" s="16">
        <v>1098</v>
      </c>
      <c r="I24" s="52"/>
      <c r="J24" s="16" t="s">
        <v>1043</v>
      </c>
      <c r="K24" s="33">
        <v>4</v>
      </c>
      <c r="L24" s="33">
        <v>180</v>
      </c>
      <c r="M24" s="19">
        <v>5889.9508999999998</v>
      </c>
      <c r="N24" s="25"/>
      <c r="Q24" s="100">
        <v>265.3</v>
      </c>
      <c r="R24" s="100">
        <v>263.5</v>
      </c>
    </row>
    <row r="25" spans="1:39">
      <c r="A25" s="25" t="s">
        <v>1125</v>
      </c>
      <c r="B25" s="25" t="s">
        <v>1229</v>
      </c>
      <c r="C25" s="15">
        <v>0.18194444444444444</v>
      </c>
      <c r="D25" s="15"/>
      <c r="E25" s="19">
        <v>600</v>
      </c>
      <c r="F25" s="19" t="s">
        <v>1291</v>
      </c>
      <c r="G25" s="16">
        <v>1190</v>
      </c>
      <c r="H25" s="16">
        <v>1098</v>
      </c>
      <c r="I25" s="52"/>
      <c r="J25" s="16" t="s">
        <v>1043</v>
      </c>
      <c r="K25" s="33">
        <v>4</v>
      </c>
      <c r="L25" s="33">
        <v>180</v>
      </c>
      <c r="M25" s="19">
        <v>5889.9508999999998</v>
      </c>
      <c r="N25" s="25"/>
      <c r="Q25" s="100">
        <v>265.3</v>
      </c>
      <c r="R25" s="100">
        <v>263.5</v>
      </c>
    </row>
    <row r="26" spans="1:39">
      <c r="A26" s="25" t="s">
        <v>1218</v>
      </c>
      <c r="B26" s="25" t="s">
        <v>1047</v>
      </c>
      <c r="C26" s="15">
        <v>0.21041666666666667</v>
      </c>
      <c r="D26" s="15"/>
      <c r="E26" s="19">
        <v>30</v>
      </c>
      <c r="F26" s="16" t="s">
        <v>1293</v>
      </c>
      <c r="G26" s="16">
        <v>870</v>
      </c>
      <c r="H26" s="16">
        <v>780</v>
      </c>
      <c r="I26" s="52" t="s">
        <v>860</v>
      </c>
      <c r="J26" s="16" t="s">
        <v>1043</v>
      </c>
      <c r="K26" s="33">
        <v>4</v>
      </c>
      <c r="L26" s="33">
        <v>180</v>
      </c>
      <c r="M26" s="19">
        <v>7698.9647000000004</v>
      </c>
      <c r="N26" s="25" t="s">
        <v>1215</v>
      </c>
      <c r="Q26" s="100">
        <v>264.3</v>
      </c>
      <c r="R26" s="100">
        <v>263.5</v>
      </c>
      <c r="S26" s="1387" t="n">
        <v>184.7933</v>
      </c>
      <c r="T26" s="1387" t="n">
        <v>-4.55401</v>
      </c>
      <c r="U26" s="1384" t="n">
        <v>103.3063</v>
      </c>
      <c r="V26" s="1384" t="n">
        <v>12.0153</v>
      </c>
      <c r="W26" s="1386" t="n">
        <v>7.4829465391</v>
      </c>
      <c r="X26" s="1384" t="n">
        <v>4.676</v>
      </c>
      <c r="Y26" s="1384" t="n">
        <v>0.74</v>
      </c>
      <c r="Z26" s="1384" t="n">
        <v>4.2</v>
      </c>
      <c r="AA26" s="1384" t="n">
        <v>89.974</v>
      </c>
      <c r="AB26" s="1383" t="n">
        <v>1820.521</v>
      </c>
      <c r="AC26" s="1384" t="n">
        <v>355.37073</v>
      </c>
      <c r="AD26" s="1384" t="n">
        <v>2.96876</v>
      </c>
      <c r="AE26" s="1384" t="n">
        <v>318.456</v>
      </c>
      <c r="AF26" s="1384" t="n">
        <v>1.39096</v>
      </c>
      <c r="AG26" s="1382" t="n">
        <v>1.481669045E8</v>
      </c>
      <c r="AH26" s="1385" t="n">
        <v>-0.1983794</v>
      </c>
      <c r="AI26" s="1382" t="n">
        <v>393695.74773</v>
      </c>
      <c r="AJ26" s="1385" t="n">
        <v>-0.3993647</v>
      </c>
      <c r="AK26" s="1384" t="n">
        <v>142.9843</v>
      </c>
      <c r="AL26" s="1382" t="s">
        <v>265</v>
      </c>
      <c r="AM26" s="1384" t="n">
        <v>36.9242</v>
      </c>
    </row>
    <row r="27" spans="1:39">
      <c r="A27" s="25" t="s">
        <v>1218</v>
      </c>
      <c r="B27" s="25" t="s">
        <v>1294</v>
      </c>
      <c r="C27" s="15">
        <v>0.22013888888888888</v>
      </c>
      <c r="D27" s="15"/>
      <c r="E27" s="19">
        <v>600</v>
      </c>
      <c r="F27" s="16" t="s">
        <v>1293</v>
      </c>
      <c r="G27" s="16">
        <v>870</v>
      </c>
      <c r="H27" s="16">
        <v>780</v>
      </c>
      <c r="I27" s="52" t="s">
        <v>860</v>
      </c>
      <c r="J27" s="16" t="s">
        <v>1043</v>
      </c>
      <c r="K27" s="33">
        <v>4</v>
      </c>
      <c r="L27" s="33">
        <v>180</v>
      </c>
      <c r="M27" s="19">
        <v>7698.9647000000004</v>
      </c>
      <c r="N27" s="25" t="s">
        <v>1252</v>
      </c>
      <c r="Q27" s="100">
        <v>264.3</v>
      </c>
      <c r="R27" s="100">
        <v>263.5</v>
      </c>
      <c r="S27" s="1387" t="n">
        <v>184.92845</v>
      </c>
      <c r="T27" s="1387" t="n">
        <v>-4.61213</v>
      </c>
      <c r="U27" s="1384" t="n">
        <v>106.0524</v>
      </c>
      <c r="V27" s="1384" t="n">
        <v>15.7803</v>
      </c>
      <c r="W27" s="1386" t="n">
        <v>7.8004801782</v>
      </c>
      <c r="X27" s="1384" t="n">
        <v>3.621</v>
      </c>
      <c r="Y27" s="1384" t="n">
        <v>0.573</v>
      </c>
      <c r="Z27" s="1384" t="n">
        <v>4.2</v>
      </c>
      <c r="AA27" s="1384" t="n">
        <v>89.904</v>
      </c>
      <c r="AB27" s="1383" t="n">
        <v>1822.602</v>
      </c>
      <c r="AC27" s="1384" t="n">
        <v>355.34373</v>
      </c>
      <c r="AD27" s="1384" t="n">
        <v>2.96507</v>
      </c>
      <c r="AE27" s="1384" t="n">
        <v>318.29576</v>
      </c>
      <c r="AF27" s="1384" t="n">
        <v>1.39066</v>
      </c>
      <c r="AG27" s="1382" t="n">
        <v>1.481666772E8</v>
      </c>
      <c r="AH27" s="1385" t="n">
        <v>-0.200275</v>
      </c>
      <c r="AI27" s="1382" t="n">
        <v>393246.14828</v>
      </c>
      <c r="AJ27" s="1385" t="n">
        <v>-0.389063</v>
      </c>
      <c r="AK27" s="1384" t="n">
        <v>142.8512</v>
      </c>
      <c r="AL27" s="1382" t="s">
        <v>265</v>
      </c>
      <c r="AM27" s="1384" t="n">
        <v>37.0571</v>
      </c>
    </row>
    <row r="28" spans="1:39">
      <c r="A28" s="25" t="s">
        <v>1255</v>
      </c>
      <c r="B28" s="25" t="s">
        <v>1295</v>
      </c>
      <c r="C28" s="15">
        <v>0.22361111111111109</v>
      </c>
      <c r="D28" s="15"/>
      <c r="E28" s="19">
        <v>600</v>
      </c>
      <c r="F28" s="16" t="s">
        <v>1293</v>
      </c>
      <c r="G28" s="16">
        <v>870</v>
      </c>
      <c r="H28" s="16">
        <v>780</v>
      </c>
      <c r="I28" s="52" t="s">
        <v>1209</v>
      </c>
      <c r="J28" s="16" t="s">
        <v>1043</v>
      </c>
      <c r="K28" s="33">
        <v>4</v>
      </c>
      <c r="L28" s="33">
        <v>180</v>
      </c>
      <c r="M28" s="19">
        <v>7698.9647000000004</v>
      </c>
      <c r="N28" s="25"/>
      <c r="Q28" s="100">
        <v>264.3</v>
      </c>
      <c r="R28" s="100">
        <v>263.5</v>
      </c>
      <c r="S28" s="1387" t="n">
        <v>184.96322</v>
      </c>
      <c r="T28" s="1387" t="n">
        <v>-4.62741</v>
      </c>
      <c r="U28" s="1384" t="n">
        <v>106.7958</v>
      </c>
      <c r="V28" s="1384" t="n">
        <v>16.7633</v>
      </c>
      <c r="W28" s="1386" t="n">
        <v>7.8840416622</v>
      </c>
      <c r="X28" s="1384" t="n">
        <v>3.421</v>
      </c>
      <c r="Y28" s="1384" t="n">
        <v>0.541</v>
      </c>
      <c r="Z28" s="1384" t="n">
        <v>4.21</v>
      </c>
      <c r="AA28" s="1384" t="n">
        <v>89.886</v>
      </c>
      <c r="AB28" s="1383" t="n">
        <v>1823.141</v>
      </c>
      <c r="AC28" s="1384" t="n">
        <v>355.3359</v>
      </c>
      <c r="AD28" s="1384" t="n">
        <v>2.96443</v>
      </c>
      <c r="AE28" s="1384" t="n">
        <v>318.25359</v>
      </c>
      <c r="AF28" s="1384" t="n">
        <v>1.39059</v>
      </c>
      <c r="AG28" s="1382" t="n">
        <v>1.481666171E8</v>
      </c>
      <c r="AH28" s="1385" t="n">
        <v>-0.2007733</v>
      </c>
      <c r="AI28" s="1382" t="n">
        <v>393129.89732</v>
      </c>
      <c r="AJ28" s="1385" t="n">
        <v>-0.3859643</v>
      </c>
      <c r="AK28" s="1384" t="n">
        <v>142.8169</v>
      </c>
      <c r="AL28" s="1382" t="s">
        <v>265</v>
      </c>
      <c r="AM28" s="1384" t="n">
        <v>37.0913</v>
      </c>
    </row>
    <row r="29" spans="1:39">
      <c r="A29" s="25" t="s">
        <v>1255</v>
      </c>
      <c r="B29" s="25" t="s">
        <v>1296</v>
      </c>
      <c r="C29" s="15">
        <v>0.23402777777777781</v>
      </c>
      <c r="D29" s="15"/>
      <c r="E29" s="19">
        <v>600</v>
      </c>
      <c r="F29" s="16" t="s">
        <v>1293</v>
      </c>
      <c r="G29" s="16">
        <v>870</v>
      </c>
      <c r="H29" s="16">
        <v>780</v>
      </c>
      <c r="I29" s="52" t="s">
        <v>1209</v>
      </c>
      <c r="J29" s="16" t="s">
        <v>1043</v>
      </c>
      <c r="K29" s="33">
        <v>4</v>
      </c>
      <c r="L29" s="33">
        <v>180</v>
      </c>
      <c r="M29" s="19">
        <v>7698.9647000000004</v>
      </c>
      <c r="N29" s="25"/>
      <c r="Q29" s="100">
        <v>264.3</v>
      </c>
      <c r="R29" s="100">
        <v>263.5</v>
      </c>
      <c r="S29" s="1387" t="n">
        <v>185.06558</v>
      </c>
      <c r="T29" s="1387" t="n">
        <v>-4.67324</v>
      </c>
      <c r="U29" s="1384" t="n">
        <v>109.0863</v>
      </c>
      <c r="V29" s="1384" t="n">
        <v>19.6889</v>
      </c>
      <c r="W29" s="1386" t="n">
        <v>8.1347261142</v>
      </c>
      <c r="X29" s="1384" t="n">
        <v>2.94</v>
      </c>
      <c r="Y29" s="1384" t="n">
        <v>0.465</v>
      </c>
      <c r="Z29" s="1384" t="n">
        <v>4.21</v>
      </c>
      <c r="AA29" s="1384" t="n">
        <v>89.833</v>
      </c>
      <c r="AB29" s="1383" t="n">
        <v>1824.732</v>
      </c>
      <c r="AC29" s="1384" t="n">
        <v>355.31062</v>
      </c>
      <c r="AD29" s="1384" t="n">
        <v>2.96329</v>
      </c>
      <c r="AE29" s="1384" t="n">
        <v>318.12709</v>
      </c>
      <c r="AF29" s="1384" t="n">
        <v>1.39035</v>
      </c>
      <c r="AG29" s="1382" t="n">
        <v>1.481664357E8</v>
      </c>
      <c r="AH29" s="1385" t="n">
        <v>-0.2022668</v>
      </c>
      <c r="AI29" s="1382" t="n">
        <v>392787.05519</v>
      </c>
      <c r="AJ29" s="1385" t="n">
        <v>-0.3757184</v>
      </c>
      <c r="AK29" s="1384" t="n">
        <v>142.7157</v>
      </c>
      <c r="AL29" s="1382" t="s">
        <v>265</v>
      </c>
      <c r="AM29" s="1384" t="n">
        <v>37.1924</v>
      </c>
    </row>
    <row r="30" spans="1:39">
      <c r="A30" s="25" t="s">
        <v>1256</v>
      </c>
      <c r="B30" s="25" t="s">
        <v>1297</v>
      </c>
      <c r="C30" s="15">
        <v>0.24236111111111111</v>
      </c>
      <c r="D30" s="15"/>
      <c r="E30" s="19">
        <v>600</v>
      </c>
      <c r="F30" s="16" t="s">
        <v>1293</v>
      </c>
      <c r="G30" s="16">
        <v>870</v>
      </c>
      <c r="H30" s="16">
        <v>780</v>
      </c>
      <c r="I30" s="52" t="s">
        <v>1209</v>
      </c>
      <c r="J30" s="16" t="s">
        <v>1043</v>
      </c>
      <c r="K30" s="33">
        <v>4</v>
      </c>
      <c r="L30" s="33">
        <v>180</v>
      </c>
      <c r="M30" s="19">
        <v>7698.9647000000004</v>
      </c>
      <c r="N30" s="25"/>
      <c r="Q30" s="100">
        <v>264.3</v>
      </c>
      <c r="R30" s="100">
        <v>263.5</v>
      </c>
      <c r="S30" s="1387" t="n">
        <v>185.14541</v>
      </c>
      <c r="T30" s="1387" t="n">
        <v>-4.70985</v>
      </c>
      <c r="U30" s="1384" t="n">
        <v>110.9921</v>
      </c>
      <c r="V30" s="1384" t="n">
        <v>22.001</v>
      </c>
      <c r="W30" s="1386" t="n">
        <v>8.3352736757</v>
      </c>
      <c r="X30" s="1384" t="n">
        <v>2.649</v>
      </c>
      <c r="Y30" s="1384" t="n">
        <v>0.419</v>
      </c>
      <c r="Z30" s="1384" t="n">
        <v>4.21</v>
      </c>
      <c r="AA30" s="1384" t="n">
        <v>89.791</v>
      </c>
      <c r="AB30" s="1383" t="n">
        <v>1825.975</v>
      </c>
      <c r="AC30" s="1384" t="n">
        <v>355.28851</v>
      </c>
      <c r="AD30" s="1384" t="n">
        <v>2.9632</v>
      </c>
      <c r="AE30" s="1384" t="n">
        <v>318.02588</v>
      </c>
      <c r="AF30" s="1384" t="n">
        <v>1.39016</v>
      </c>
      <c r="AG30" s="1382" t="n">
        <v>1.481662896E8</v>
      </c>
      <c r="AH30" s="1385" t="n">
        <v>-0.2034603</v>
      </c>
      <c r="AI30" s="1382" t="n">
        <v>392519.81425</v>
      </c>
      <c r="AJ30" s="1385" t="n">
        <v>-0.3665165</v>
      </c>
      <c r="AK30" s="1384" t="n">
        <v>142.6367</v>
      </c>
      <c r="AL30" s="1382" t="s">
        <v>265</v>
      </c>
      <c r="AM30" s="1384" t="n">
        <v>37.2713</v>
      </c>
    </row>
    <row r="31" spans="1:39">
      <c r="A31" s="25" t="s">
        <v>1256</v>
      </c>
      <c r="B31" s="25" t="s">
        <v>1298</v>
      </c>
      <c r="C31" s="15">
        <v>0.25069444444444444</v>
      </c>
      <c r="D31" s="15"/>
      <c r="E31" s="19">
        <v>600</v>
      </c>
      <c r="F31" s="16" t="s">
        <v>1293</v>
      </c>
      <c r="G31" s="16">
        <v>870</v>
      </c>
      <c r="H31" s="16">
        <v>780</v>
      </c>
      <c r="I31" s="52" t="s">
        <v>1039</v>
      </c>
      <c r="J31" s="16" t="s">
        <v>1043</v>
      </c>
      <c r="K31" s="33">
        <v>4</v>
      </c>
      <c r="L31" s="33">
        <v>180</v>
      </c>
      <c r="M31" s="19">
        <v>7698.9647000000004</v>
      </c>
      <c r="N31" s="25"/>
      <c r="Q31" s="100">
        <v>264.3</v>
      </c>
      <c r="R31" s="100">
        <v>263.5</v>
      </c>
      <c r="S31" s="1387" t="n">
        <v>185.22345</v>
      </c>
      <c r="T31" s="1387" t="n">
        <v>-4.74642</v>
      </c>
      <c r="U31" s="1384" t="n">
        <v>112.9724</v>
      </c>
      <c r="V31" s="1384" t="n">
        <v>24.2839</v>
      </c>
      <c r="W31" s="1386" t="n">
        <v>8.5358212373</v>
      </c>
      <c r="X31" s="1384" t="n">
        <v>2.417</v>
      </c>
      <c r="Y31" s="1384" t="n">
        <v>0.382</v>
      </c>
      <c r="Z31" s="1384" t="n">
        <v>4.21</v>
      </c>
      <c r="AA31" s="1384" t="n">
        <v>89.75</v>
      </c>
      <c r="AB31" s="1383" t="n">
        <v>1827.187</v>
      </c>
      <c r="AC31" s="1384" t="n">
        <v>355.26475</v>
      </c>
      <c r="AD31" s="1384" t="n">
        <v>2.96383</v>
      </c>
      <c r="AE31" s="1384" t="n">
        <v>317.92468</v>
      </c>
      <c r="AF31" s="1384" t="n">
        <v>1.38997</v>
      </c>
      <c r="AG31" s="1382" t="n">
        <v>1.481661427E8</v>
      </c>
      <c r="AH31" s="1385" t="n">
        <v>-0.2046524</v>
      </c>
      <c r="AI31" s="1382" t="n">
        <v>392259.5125</v>
      </c>
      <c r="AJ31" s="1385" t="n">
        <v>-0.3564457</v>
      </c>
      <c r="AK31" s="1384" t="n">
        <v>142.5592</v>
      </c>
      <c r="AL31" s="1382" t="s">
        <v>265</v>
      </c>
      <c r="AM31" s="1384" t="n">
        <v>37.3487</v>
      </c>
    </row>
    <row r="32" spans="1:39">
      <c r="A32" s="25" t="s">
        <v>1006</v>
      </c>
      <c r="B32" s="25" t="s">
        <v>1117</v>
      </c>
      <c r="C32" s="15">
        <v>0.25972222222222224</v>
      </c>
      <c r="D32" s="15"/>
      <c r="E32" s="19">
        <v>600</v>
      </c>
      <c r="F32" s="16" t="s">
        <v>1293</v>
      </c>
      <c r="G32" s="16">
        <v>870</v>
      </c>
      <c r="H32" s="16">
        <v>780</v>
      </c>
      <c r="I32" s="52" t="s">
        <v>1209</v>
      </c>
      <c r="J32" s="16" t="s">
        <v>1043</v>
      </c>
      <c r="K32" s="33">
        <v>4</v>
      </c>
      <c r="L32" s="33">
        <v>180</v>
      </c>
      <c r="M32" s="19">
        <v>7698.9647000000004</v>
      </c>
      <c r="N32" s="25"/>
      <c r="Q32" s="100">
        <v>264.3</v>
      </c>
      <c r="R32" s="100">
        <v>263.5</v>
      </c>
      <c r="S32" s="1387" t="n">
        <v>185.30604</v>
      </c>
      <c r="T32" s="1387" t="n">
        <v>-4.78597</v>
      </c>
      <c r="U32" s="1384" t="n">
        <v>115.2129</v>
      </c>
      <c r="V32" s="1384" t="n">
        <v>26.7191</v>
      </c>
      <c r="W32" s="1386" t="n">
        <v>8.7530810957</v>
      </c>
      <c r="X32" s="1384" t="n">
        <v>2.213</v>
      </c>
      <c r="Y32" s="1384" t="n">
        <v>0.35</v>
      </c>
      <c r="Z32" s="1384" t="n">
        <v>4.21</v>
      </c>
      <c r="AA32" s="1384" t="n">
        <v>89.707</v>
      </c>
      <c r="AB32" s="1383" t="n">
        <v>1828.461</v>
      </c>
      <c r="AC32" s="1384" t="n">
        <v>355.23721</v>
      </c>
      <c r="AD32" s="1384" t="n">
        <v>2.96526</v>
      </c>
      <c r="AE32" s="1384" t="n">
        <v>317.81504</v>
      </c>
      <c r="AF32" s="1384" t="n">
        <v>1.38977</v>
      </c>
      <c r="AG32" s="1382" t="n">
        <v>1.481659826E8</v>
      </c>
      <c r="AH32" s="1385" t="n">
        <v>-0.2059425</v>
      </c>
      <c r="AI32" s="1382" t="n">
        <v>391986.0644</v>
      </c>
      <c r="AJ32" s="1385" t="n">
        <v>-0.3445844</v>
      </c>
      <c r="AK32" s="1384" t="n">
        <v>142.4771</v>
      </c>
      <c r="AL32" s="1382" t="s">
        <v>265</v>
      </c>
      <c r="AM32" s="1384" t="n">
        <v>37.4307</v>
      </c>
    </row>
    <row r="33" spans="1:39">
      <c r="A33" s="25" t="s">
        <v>1095</v>
      </c>
      <c r="B33" s="25" t="s">
        <v>829</v>
      </c>
      <c r="C33" s="15">
        <v>0.26874999999999999</v>
      </c>
      <c r="D33" s="32">
        <v>0</v>
      </c>
      <c r="E33" s="19">
        <v>30</v>
      </c>
      <c r="F33" s="16" t="s">
        <v>1292</v>
      </c>
      <c r="G33" s="16">
        <v>880</v>
      </c>
      <c r="H33" s="16">
        <v>864</v>
      </c>
      <c r="I33" s="35" t="s">
        <v>306</v>
      </c>
      <c r="J33" s="66" t="s">
        <v>1010</v>
      </c>
      <c r="K33" s="33">
        <v>4</v>
      </c>
      <c r="L33" s="33">
        <v>180</v>
      </c>
      <c r="M33" s="80">
        <v>7647.38</v>
      </c>
      <c r="N33" s="52" t="s">
        <v>1054</v>
      </c>
      <c r="O33" s="100">
        <v>264.3</v>
      </c>
      <c r="P33" s="100">
        <v>264.60000000000002</v>
      </c>
      <c r="Q33" s="100">
        <v>264.3</v>
      </c>
      <c r="R33" s="100">
        <v>263.5</v>
      </c>
    </row>
    <row r="34" spans="1:39" ht="24">
      <c r="A34" s="25" t="s">
        <v>1095</v>
      </c>
      <c r="B34" s="25" t="s">
        <v>1228</v>
      </c>
      <c r="C34" s="15">
        <v>0.27083333333333331</v>
      </c>
      <c r="D34" s="32">
        <v>0</v>
      </c>
      <c r="E34" s="19">
        <v>30</v>
      </c>
      <c r="F34" s="19" t="s">
        <v>1291</v>
      </c>
      <c r="G34" s="16">
        <v>1190</v>
      </c>
      <c r="H34" s="16">
        <v>1098</v>
      </c>
      <c r="I34" s="35" t="s">
        <v>306</v>
      </c>
      <c r="J34" s="66" t="s">
        <v>1010</v>
      </c>
      <c r="K34" s="33">
        <v>4</v>
      </c>
      <c r="L34" s="33">
        <v>180</v>
      </c>
      <c r="M34" s="19">
        <v>5889.9508999999998</v>
      </c>
      <c r="N34" s="25" t="s">
        <v>1158</v>
      </c>
      <c r="Q34" s="100">
        <f>AVERAGE(O40,O48,O56,O68,O69,O72)</f>
        <v>266.83999999999997</v>
      </c>
      <c r="R34" s="100">
        <f>AVERAGE(P40,P48,P56,P68)</f>
        <v>269.72499999999997</v>
      </c>
    </row>
    <row r="35" spans="1:39">
      <c r="A35" s="25" t="s">
        <v>1255</v>
      </c>
      <c r="B35" s="25" t="s">
        <v>1122</v>
      </c>
      <c r="C35" s="15">
        <v>0.27361111111111108</v>
      </c>
      <c r="D35" s="32"/>
      <c r="E35" s="19">
        <v>600</v>
      </c>
      <c r="F35" s="19" t="s">
        <v>1291</v>
      </c>
      <c r="G35" s="16">
        <v>1190</v>
      </c>
      <c r="H35" s="16">
        <v>1098</v>
      </c>
      <c r="I35" s="52" t="s">
        <v>1209</v>
      </c>
      <c r="J35" s="16" t="s">
        <v>1043</v>
      </c>
      <c r="K35" s="33">
        <v>4</v>
      </c>
      <c r="L35" s="33">
        <v>180</v>
      </c>
      <c r="M35" s="19">
        <v>5889.9508999999998</v>
      </c>
      <c r="N35" s="25"/>
      <c r="Q35" s="100">
        <f>AVERAGE(O40,O48,O56,O68:O70)</f>
        <v>266.86666666666662</v>
      </c>
      <c r="R35" s="100">
        <f>AVERAGE(P40,P48,P56,P68:P70)</f>
        <v>269.54999999999995</v>
      </c>
      <c r="S35" s="1387" t="n">
        <v>185.4293</v>
      </c>
      <c r="T35" s="1387" t="n">
        <v>-4.84664</v>
      </c>
      <c r="U35" s="1384" t="n">
        <v>118.8817</v>
      </c>
      <c r="V35" s="1384" t="n">
        <v>30.3752</v>
      </c>
      <c r="W35" s="1386" t="n">
        <v>9.0873270316</v>
      </c>
      <c r="X35" s="1384" t="n">
        <v>1.97</v>
      </c>
      <c r="Y35" s="1384" t="n">
        <v>0.312</v>
      </c>
      <c r="Z35" s="1384" t="n">
        <v>4.21</v>
      </c>
      <c r="AA35" s="1384" t="n">
        <v>89.642</v>
      </c>
      <c r="AB35" s="1383" t="n">
        <v>1830.337</v>
      </c>
      <c r="AC35" s="1384" t="n">
        <v>355.19131</v>
      </c>
      <c r="AD35" s="1384" t="n">
        <v>2.96891</v>
      </c>
      <c r="AE35" s="1384" t="n">
        <v>317.64636</v>
      </c>
      <c r="AF35" s="1384" t="n">
        <v>1.38945</v>
      </c>
      <c r="AG35" s="1382" t="n">
        <v>1.481657343E8</v>
      </c>
      <c r="AH35" s="1385" t="n">
        <v>-0.2079242</v>
      </c>
      <c r="AI35" s="1382" t="n">
        <v>391584.42859</v>
      </c>
      <c r="AJ35" s="1385" t="n">
        <v>-0.3244849</v>
      </c>
      <c r="AK35" s="1384" t="n">
        <v>142.3542</v>
      </c>
      <c r="AL35" s="1382" t="s">
        <v>265</v>
      </c>
      <c r="AM35" s="1384" t="n">
        <v>37.5534</v>
      </c>
    </row>
    <row r="36" spans="1:39">
      <c r="A36" s="25" t="s">
        <v>1256</v>
      </c>
      <c r="B36" s="25" t="s">
        <v>831</v>
      </c>
      <c r="C36" s="15">
        <v>0.28333333333333333</v>
      </c>
      <c r="D36" s="32"/>
      <c r="E36" s="19">
        <v>600</v>
      </c>
      <c r="F36" s="19" t="s">
        <v>1291</v>
      </c>
      <c r="G36" s="16">
        <v>1190</v>
      </c>
      <c r="H36" s="16">
        <v>1098</v>
      </c>
      <c r="I36" s="52" t="s">
        <v>1209</v>
      </c>
      <c r="J36" s="16" t="s">
        <v>1043</v>
      </c>
      <c r="K36" s="33">
        <v>4</v>
      </c>
      <c r="L36" s="33">
        <v>180</v>
      </c>
      <c r="M36" s="19">
        <v>5889.9508999999998</v>
      </c>
      <c r="N36" s="25"/>
      <c r="Q36" s="100">
        <v>266.86669999999998</v>
      </c>
      <c r="R36" s="100">
        <v>269.55</v>
      </c>
      <c r="S36" s="1387" t="n">
        <v>185.51297</v>
      </c>
      <c r="T36" s="1387" t="n">
        <v>-4.88898</v>
      </c>
      <c r="U36" s="1384" t="n">
        <v>121.6338</v>
      </c>
      <c r="V36" s="1384" t="n">
        <v>32.8573</v>
      </c>
      <c r="W36" s="1386" t="n">
        <v>9.3212991869</v>
      </c>
      <c r="X36" s="1384" t="n">
        <v>1.838</v>
      </c>
      <c r="Y36" s="1384" t="n">
        <v>0.291</v>
      </c>
      <c r="Z36" s="1384" t="n">
        <v>4.22</v>
      </c>
      <c r="AA36" s="1384" t="n">
        <v>89.597</v>
      </c>
      <c r="AB36" s="1383" t="n">
        <v>1831.582</v>
      </c>
      <c r="AC36" s="1384" t="n">
        <v>355.15676</v>
      </c>
      <c r="AD36" s="1384" t="n">
        <v>2.97243</v>
      </c>
      <c r="AE36" s="1384" t="n">
        <v>317.52829</v>
      </c>
      <c r="AF36" s="1384" t="n">
        <v>1.38923</v>
      </c>
      <c r="AG36" s="1382" t="n">
        <v>1.48165559E8</v>
      </c>
      <c r="AH36" s="1385" t="n">
        <v>-0.2093094</v>
      </c>
      <c r="AI36" s="1382" t="n">
        <v>391318.24916</v>
      </c>
      <c r="AJ36" s="1385" t="n">
        <v>-0.3091465</v>
      </c>
      <c r="AK36" s="1384" t="n">
        <v>142.2707</v>
      </c>
      <c r="AL36" s="1382" t="s">
        <v>265</v>
      </c>
      <c r="AM36" s="1384" t="n">
        <v>37.6368</v>
      </c>
    </row>
    <row r="37" spans="1:39">
      <c r="A37" s="25" t="s">
        <v>1006</v>
      </c>
      <c r="B37" s="25" t="s">
        <v>833</v>
      </c>
      <c r="C37" s="15">
        <v>0.29166666666666669</v>
      </c>
      <c r="D37" s="32"/>
      <c r="E37" s="19">
        <v>600</v>
      </c>
      <c r="F37" s="19" t="s">
        <v>1291</v>
      </c>
      <c r="G37" s="16">
        <v>1190</v>
      </c>
      <c r="H37" s="16">
        <v>1098</v>
      </c>
      <c r="I37" s="52" t="s">
        <v>1209</v>
      </c>
      <c r="J37" s="16" t="s">
        <v>1043</v>
      </c>
      <c r="K37" s="33">
        <v>4</v>
      </c>
      <c r="L37" s="33">
        <v>180</v>
      </c>
      <c r="M37" s="19">
        <v>5889.9508999999998</v>
      </c>
      <c r="N37" s="25"/>
      <c r="Q37" s="100">
        <v>266.86669999999998</v>
      </c>
      <c r="R37" s="100">
        <v>269.55</v>
      </c>
      <c r="S37" s="1387" t="n">
        <v>185.58307</v>
      </c>
      <c r="T37" s="1387" t="n">
        <v>-4.92516</v>
      </c>
      <c r="U37" s="1384" t="n">
        <v>124.1296</v>
      </c>
      <c r="V37" s="1384" t="n">
        <v>34.9255</v>
      </c>
      <c r="W37" s="1386" t="n">
        <v>9.5218467485</v>
      </c>
      <c r="X37" s="1384" t="n">
        <v>1.742</v>
      </c>
      <c r="Y37" s="1384" t="n">
        <v>0.276</v>
      </c>
      <c r="Z37" s="1384" t="n">
        <v>4.22</v>
      </c>
      <c r="AA37" s="1384" t="n">
        <v>89.56</v>
      </c>
      <c r="AB37" s="1383" t="n">
        <v>1832.601</v>
      </c>
      <c r="AC37" s="1384" t="n">
        <v>355.12563</v>
      </c>
      <c r="AD37" s="1384" t="n">
        <v>2.97604</v>
      </c>
      <c r="AE37" s="1384" t="n">
        <v>317.42708</v>
      </c>
      <c r="AF37" s="1384" t="n">
        <v>1.38904</v>
      </c>
      <c r="AG37" s="1382" t="n">
        <v>1.481654079E8</v>
      </c>
      <c r="AH37" s="1385" t="n">
        <v>-0.2104952</v>
      </c>
      <c r="AI37" s="1382" t="n">
        <v>391100.65055</v>
      </c>
      <c r="AJ37" s="1385" t="n">
        <v>-0.2952142</v>
      </c>
      <c r="AK37" s="1384" t="n">
        <v>142.2005</v>
      </c>
      <c r="AL37" s="1382" t="s">
        <v>265</v>
      </c>
      <c r="AM37" s="1384" t="n">
        <v>37.7069</v>
      </c>
    </row>
    <row r="38" spans="1:39">
      <c r="A38" s="25" t="s">
        <v>1218</v>
      </c>
      <c r="B38" s="25" t="s">
        <v>1127</v>
      </c>
      <c r="C38" s="15">
        <v>0.3</v>
      </c>
      <c r="D38" s="32"/>
      <c r="E38" s="19">
        <v>30</v>
      </c>
      <c r="F38" s="19" t="s">
        <v>1291</v>
      </c>
      <c r="G38" s="16">
        <v>1190</v>
      </c>
      <c r="H38" s="16">
        <v>1098</v>
      </c>
      <c r="I38" s="52" t="s">
        <v>860</v>
      </c>
      <c r="J38" s="16" t="s">
        <v>1043</v>
      </c>
      <c r="K38" s="33">
        <v>4</v>
      </c>
      <c r="L38" s="33">
        <v>180</v>
      </c>
      <c r="M38" s="19">
        <v>5889.9508999999998</v>
      </c>
      <c r="N38" s="25"/>
      <c r="Q38" s="100">
        <v>266.86669999999998</v>
      </c>
      <c r="R38" s="100">
        <v>269.55</v>
      </c>
      <c r="S38" s="1387" t="n">
        <v>185.62331</v>
      </c>
      <c r="T38" s="1387" t="n">
        <v>-4.94622</v>
      </c>
      <c r="U38" s="1384" t="n">
        <v>125.649</v>
      </c>
      <c r="V38" s="1384" t="n">
        <v>36.1037</v>
      </c>
      <c r="W38" s="1386" t="n">
        <v>9.6388328261</v>
      </c>
      <c r="X38" s="1384" t="n">
        <v>1.693</v>
      </c>
      <c r="Y38" s="1384" t="n">
        <v>0.268</v>
      </c>
      <c r="Z38" s="1384" t="n">
        <v>4.22</v>
      </c>
      <c r="AA38" s="1384" t="n">
        <v>89.538</v>
      </c>
      <c r="AB38" s="1383" t="n">
        <v>1833.174</v>
      </c>
      <c r="AC38" s="1384" t="n">
        <v>355.10685</v>
      </c>
      <c r="AD38" s="1384" t="n">
        <v>2.97837</v>
      </c>
      <c r="AE38" s="1384" t="n">
        <v>317.36805</v>
      </c>
      <c r="AF38" s="1384" t="n">
        <v>1.38893</v>
      </c>
      <c r="AG38" s="1382" t="n">
        <v>1.481653193E8</v>
      </c>
      <c r="AH38" s="1385" t="n">
        <v>-0.2111863</v>
      </c>
      <c r="AI38" s="1382" t="n">
        <v>390978.43396</v>
      </c>
      <c r="AJ38" s="1385" t="n">
        <v>-0.2867675</v>
      </c>
      <c r="AK38" s="1384" t="n">
        <v>142.1602</v>
      </c>
      <c r="AL38" s="1382" t="s">
        <v>265</v>
      </c>
      <c r="AM38" s="1384" t="n">
        <v>37.7472</v>
      </c>
    </row>
    <row r="39" spans="1:39">
      <c r="A39" s="25" t="s">
        <v>1125</v>
      </c>
      <c r="B39" s="25" t="s">
        <v>1055</v>
      </c>
      <c r="C39" s="15">
        <v>0.30138888888888887</v>
      </c>
      <c r="D39" s="32"/>
      <c r="E39" s="19">
        <v>600</v>
      </c>
      <c r="F39" s="19" t="s">
        <v>1291</v>
      </c>
      <c r="G39" s="16">
        <v>1190</v>
      </c>
      <c r="H39" s="16">
        <v>1098</v>
      </c>
      <c r="I39" s="52" t="s">
        <v>1189</v>
      </c>
      <c r="J39" s="16" t="s">
        <v>1043</v>
      </c>
      <c r="K39" s="33">
        <v>4</v>
      </c>
      <c r="L39" s="33">
        <v>180</v>
      </c>
      <c r="M39" s="19">
        <v>5889.9508999999998</v>
      </c>
      <c r="N39" s="25"/>
      <c r="Q39" s="100">
        <v>266.86669999999998</v>
      </c>
      <c r="R39" s="100">
        <v>269.55</v>
      </c>
    </row>
    <row r="40" spans="1:39">
      <c r="A40" s="25" t="s">
        <v>1095</v>
      </c>
      <c r="B40" s="25" t="s">
        <v>1056</v>
      </c>
      <c r="C40" s="15">
        <v>0.31111111111111112</v>
      </c>
      <c r="D40" s="32">
        <v>0</v>
      </c>
      <c r="E40" s="19">
        <v>30</v>
      </c>
      <c r="F40" s="19" t="s">
        <v>1291</v>
      </c>
      <c r="G40" s="16">
        <v>1190</v>
      </c>
      <c r="H40" s="16">
        <v>995</v>
      </c>
      <c r="I40" s="35" t="s">
        <v>306</v>
      </c>
      <c r="J40" s="66" t="s">
        <v>1010</v>
      </c>
      <c r="K40" s="33">
        <v>4</v>
      </c>
      <c r="L40" s="33">
        <v>180</v>
      </c>
      <c r="M40" s="19">
        <v>5891.451</v>
      </c>
      <c r="N40" s="25" t="s">
        <v>1057</v>
      </c>
      <c r="O40" s="100">
        <v>266.89999999999998</v>
      </c>
      <c r="P40" s="100">
        <v>269.7</v>
      </c>
      <c r="Q40" s="100">
        <v>266.86669999999998</v>
      </c>
      <c r="R40" s="100">
        <v>269.55</v>
      </c>
    </row>
    <row r="41" spans="1:39">
      <c r="A41" s="25" t="s">
        <v>1255</v>
      </c>
      <c r="B41" s="25" t="s">
        <v>879</v>
      </c>
      <c r="C41" s="15">
        <v>0.31805555555555554</v>
      </c>
      <c r="D41" s="32"/>
      <c r="E41" s="19">
        <v>600</v>
      </c>
      <c r="F41" s="19" t="s">
        <v>1291</v>
      </c>
      <c r="G41" s="16">
        <v>1190</v>
      </c>
      <c r="H41" s="16">
        <v>1098</v>
      </c>
      <c r="I41" s="17" t="s">
        <v>1209</v>
      </c>
      <c r="J41" s="16" t="s">
        <v>1043</v>
      </c>
      <c r="K41" s="33">
        <v>4</v>
      </c>
      <c r="L41" s="33">
        <v>180</v>
      </c>
      <c r="M41" s="19">
        <v>5889.9508999999998</v>
      </c>
      <c r="N41" s="25"/>
      <c r="Q41" s="100">
        <v>266.86669999999998</v>
      </c>
      <c r="R41" s="100">
        <v>269.55</v>
      </c>
      <c r="S41" s="1387" t="n">
        <v>185.79612</v>
      </c>
      <c r="T41" s="1387" t="n">
        <v>-5.03899</v>
      </c>
      <c r="U41" s="1384" t="n">
        <v>133.0141</v>
      </c>
      <c r="V41" s="1384" t="n">
        <v>41.0234</v>
      </c>
      <c r="W41" s="1386" t="n">
        <v>10.156914027</v>
      </c>
      <c r="X41" s="1384" t="n">
        <v>1.521</v>
      </c>
      <c r="Y41" s="1384" t="n">
        <v>0.241</v>
      </c>
      <c r="Z41" s="1384" t="n">
        <v>4.22</v>
      </c>
      <c r="AA41" s="1384" t="n">
        <v>89.446</v>
      </c>
      <c r="AB41" s="1383" t="n">
        <v>1835.506</v>
      </c>
      <c r="AC41" s="1384" t="n">
        <v>355.01862</v>
      </c>
      <c r="AD41" s="1384" t="n">
        <v>2.99052</v>
      </c>
      <c r="AE41" s="1384" t="n">
        <v>317.1066</v>
      </c>
      <c r="AF41" s="1384" t="n">
        <v>1.38844</v>
      </c>
      <c r="AG41" s="1382" t="n">
        <v>1.481649237E8</v>
      </c>
      <c r="AH41" s="1385" t="n">
        <v>-0.2142418</v>
      </c>
      <c r="AI41" s="1382" t="n">
        <v>390481.65948</v>
      </c>
      <c r="AJ41" s="1385" t="n">
        <v>-0.2467497</v>
      </c>
      <c r="AK41" s="1384" t="n">
        <v>141.9867</v>
      </c>
      <c r="AL41" s="1382" t="s">
        <v>265</v>
      </c>
      <c r="AM41" s="1384" t="n">
        <v>37.9204</v>
      </c>
    </row>
    <row r="42" spans="1:39">
      <c r="A42" s="25" t="s">
        <v>1255</v>
      </c>
      <c r="B42" s="25" t="s">
        <v>880</v>
      </c>
      <c r="C42" s="15">
        <v>0.32569444444444445</v>
      </c>
      <c r="D42" s="32"/>
      <c r="E42" s="19">
        <v>600</v>
      </c>
      <c r="F42" s="19" t="s">
        <v>1291</v>
      </c>
      <c r="G42" s="16">
        <v>1190</v>
      </c>
      <c r="H42" s="16">
        <v>1098</v>
      </c>
      <c r="I42" s="52" t="s">
        <v>1039</v>
      </c>
      <c r="J42" s="16" t="s">
        <v>1043</v>
      </c>
      <c r="K42" s="33">
        <v>4</v>
      </c>
      <c r="L42" s="33">
        <v>180</v>
      </c>
      <c r="M42" s="19">
        <v>5889.9508999999998</v>
      </c>
      <c r="N42" s="73"/>
      <c r="Q42" s="100">
        <v>266.86669999999998</v>
      </c>
      <c r="R42" s="100">
        <v>269.55</v>
      </c>
      <c r="S42" s="1387" t="n">
        <v>185.85552</v>
      </c>
      <c r="T42" s="1387" t="n">
        <v>-5.07169</v>
      </c>
      <c r="U42" s="1384" t="n">
        <v>135.9042</v>
      </c>
      <c r="V42" s="1384" t="n">
        <v>42.6316</v>
      </c>
      <c r="W42" s="1386" t="n">
        <v>10.3407492919</v>
      </c>
      <c r="X42" s="1384" t="n">
        <v>1.474</v>
      </c>
      <c r="Y42" s="1384" t="n">
        <v>0.233</v>
      </c>
      <c r="Z42" s="1384" t="n">
        <v>4.22</v>
      </c>
      <c r="AA42" s="1384" t="n">
        <v>89.414</v>
      </c>
      <c r="AB42" s="1383" t="n">
        <v>1836.248</v>
      </c>
      <c r="AC42" s="1384" t="n">
        <v>354.98547</v>
      </c>
      <c r="AD42" s="1384" t="n">
        <v>2.99545</v>
      </c>
      <c r="AE42" s="1384" t="n">
        <v>317.01382</v>
      </c>
      <c r="AF42" s="1384" t="n">
        <v>1.38827</v>
      </c>
      <c r="AG42" s="1382" t="n">
        <v>1.481647819E8</v>
      </c>
      <c r="AH42" s="1385" t="n">
        <v>-0.2153239</v>
      </c>
      <c r="AI42" s="1382" t="n">
        <v>390323.78409</v>
      </c>
      <c r="AJ42" s="1385" t="n">
        <v>-0.2316149</v>
      </c>
      <c r="AK42" s="1384" t="n">
        <v>141.9269</v>
      </c>
      <c r="AL42" s="1382" t="s">
        <v>265</v>
      </c>
      <c r="AM42" s="1384" t="n">
        <v>37.9801</v>
      </c>
    </row>
    <row r="43" spans="1:39">
      <c r="A43" s="25" t="s">
        <v>1255</v>
      </c>
      <c r="B43" s="25" t="s">
        <v>881</v>
      </c>
      <c r="C43" s="15">
        <v>0.33402777777777781</v>
      </c>
      <c r="D43" s="32"/>
      <c r="E43" s="19">
        <v>600</v>
      </c>
      <c r="F43" s="19" t="s">
        <v>1291</v>
      </c>
      <c r="G43" s="16">
        <v>1190</v>
      </c>
      <c r="H43" s="16">
        <v>1098</v>
      </c>
      <c r="I43" s="52" t="s">
        <v>655</v>
      </c>
      <c r="J43" s="16" t="s">
        <v>1043</v>
      </c>
      <c r="K43" s="33">
        <v>4</v>
      </c>
      <c r="L43" s="33">
        <v>180</v>
      </c>
      <c r="M43" s="19">
        <v>5889.9508999999998</v>
      </c>
      <c r="N43" s="73"/>
      <c r="Q43" s="100">
        <v>266.86669999999998</v>
      </c>
      <c r="R43" s="100">
        <v>269.55</v>
      </c>
      <c r="S43" s="1387" t="n">
        <v>185.91929</v>
      </c>
      <c r="T43" s="1387" t="n">
        <v>-5.10724</v>
      </c>
      <c r="U43" s="1384" t="n">
        <v>139.2388</v>
      </c>
      <c r="V43" s="1384" t="n">
        <v>44.2882</v>
      </c>
      <c r="W43" s="1386" t="n">
        <v>10.5412968536</v>
      </c>
      <c r="X43" s="1384" t="n">
        <v>1.43</v>
      </c>
      <c r="Y43" s="1384" t="n">
        <v>0.226</v>
      </c>
      <c r="Z43" s="1384" t="n">
        <v>4.22</v>
      </c>
      <c r="AA43" s="1384" t="n">
        <v>89.379</v>
      </c>
      <c r="AB43" s="1383" t="n">
        <v>1837.004</v>
      </c>
      <c r="AC43" s="1384" t="n">
        <v>354.94833</v>
      </c>
      <c r="AD43" s="1384" t="n">
        <v>3.00113</v>
      </c>
      <c r="AE43" s="1384" t="n">
        <v>316.91262</v>
      </c>
      <c r="AF43" s="1384" t="n">
        <v>1.38808</v>
      </c>
      <c r="AG43" s="1382" t="n">
        <v>1.481646265E8</v>
      </c>
      <c r="AH43" s="1385" t="n">
        <v>-0.2165031</v>
      </c>
      <c r="AI43" s="1382" t="n">
        <v>390163.12422</v>
      </c>
      <c r="AJ43" s="1385" t="n">
        <v>-0.2146076</v>
      </c>
      <c r="AK43" s="1384" t="n">
        <v>141.8627</v>
      </c>
      <c r="AL43" s="1382" t="s">
        <v>265</v>
      </c>
      <c r="AM43" s="1384" t="n">
        <v>38.0442</v>
      </c>
    </row>
    <row r="44" spans="1:39">
      <c r="A44" s="25" t="s">
        <v>1255</v>
      </c>
      <c r="B44" s="25" t="s">
        <v>1191</v>
      </c>
      <c r="C44" s="15">
        <v>0.3444444444444445</v>
      </c>
      <c r="D44" s="32"/>
      <c r="E44" s="19">
        <v>600</v>
      </c>
      <c r="F44" s="19" t="s">
        <v>1291</v>
      </c>
      <c r="G44" s="16">
        <v>1190</v>
      </c>
      <c r="H44" s="16">
        <v>1098</v>
      </c>
      <c r="I44" s="52" t="s">
        <v>818</v>
      </c>
      <c r="J44" s="16" t="s">
        <v>1043</v>
      </c>
      <c r="K44" s="33">
        <v>4</v>
      </c>
      <c r="L44" s="33">
        <v>180</v>
      </c>
      <c r="M44" s="19">
        <v>5889.9508999999998</v>
      </c>
      <c r="N44" s="73"/>
      <c r="Q44" s="100">
        <v>266.86669999999998</v>
      </c>
      <c r="R44" s="100">
        <v>269.55</v>
      </c>
      <c r="S44" s="1387" t="n">
        <v>185.99765</v>
      </c>
      <c r="T44" s="1387" t="n">
        <v>-5.15145</v>
      </c>
      <c r="U44" s="1384" t="n">
        <v>143.6864</v>
      </c>
      <c r="V44" s="1384" t="n">
        <v>46.1976</v>
      </c>
      <c r="W44" s="1386" t="n">
        <v>10.7919813057</v>
      </c>
      <c r="X44" s="1384" t="n">
        <v>1.384</v>
      </c>
      <c r="Y44" s="1384" t="n">
        <v>0.219</v>
      </c>
      <c r="Z44" s="1384" t="n">
        <v>4.23</v>
      </c>
      <c r="AA44" s="1384" t="n">
        <v>89.337</v>
      </c>
      <c r="AB44" s="1383" t="n">
        <v>1837.868</v>
      </c>
      <c r="AC44" s="1384" t="n">
        <v>354.90056</v>
      </c>
      <c r="AD44" s="1384" t="n">
        <v>3.00861</v>
      </c>
      <c r="AE44" s="1384" t="n">
        <v>316.78611</v>
      </c>
      <c r="AF44" s="1384" t="n">
        <v>1.38784</v>
      </c>
      <c r="AG44" s="1382" t="n">
        <v>1.48164431E8</v>
      </c>
      <c r="AH44" s="1385" t="n">
        <v>-0.2179753</v>
      </c>
      <c r="AI44" s="1382" t="n">
        <v>389979.80104</v>
      </c>
      <c r="AJ44" s="1385" t="n">
        <v>-0.1926868</v>
      </c>
      <c r="AK44" s="1384" t="n">
        <v>141.7838</v>
      </c>
      <c r="AL44" s="1382" t="s">
        <v>265</v>
      </c>
      <c r="AM44" s="1384" t="n">
        <v>38.123</v>
      </c>
    </row>
    <row r="45" spans="1:39">
      <c r="A45" s="25" t="s">
        <v>1255</v>
      </c>
      <c r="B45" s="25" t="s">
        <v>1192</v>
      </c>
      <c r="C45" s="15">
        <v>0.35416666666666669</v>
      </c>
      <c r="D45" s="15"/>
      <c r="E45" s="19">
        <v>600</v>
      </c>
      <c r="F45" s="19" t="s">
        <v>1291</v>
      </c>
      <c r="G45" s="16">
        <v>1190</v>
      </c>
      <c r="H45" s="16">
        <v>1098</v>
      </c>
      <c r="I45" s="17" t="s">
        <v>1061</v>
      </c>
      <c r="J45" s="16" t="s">
        <v>1043</v>
      </c>
      <c r="K45" s="33">
        <v>4</v>
      </c>
      <c r="L45" s="33">
        <v>180</v>
      </c>
      <c r="M45" s="19">
        <v>5889.9508999999998</v>
      </c>
      <c r="N45" s="25"/>
      <c r="Q45" s="100">
        <v>266.86669999999998</v>
      </c>
      <c r="R45" s="100">
        <v>269.55</v>
      </c>
      <c r="S45" s="1387" t="n">
        <v>186.06957</v>
      </c>
      <c r="T45" s="1387" t="n">
        <v>-5.19249</v>
      </c>
      <c r="U45" s="1384" t="n">
        <v>148.1256</v>
      </c>
      <c r="V45" s="1384" t="n">
        <v>47.7971</v>
      </c>
      <c r="W45" s="1386" t="n">
        <v>11.025953461</v>
      </c>
      <c r="X45" s="1384" t="n">
        <v>1.348</v>
      </c>
      <c r="Y45" s="1384" t="n">
        <v>0.213</v>
      </c>
      <c r="Z45" s="1384" t="n">
        <v>4.23</v>
      </c>
      <c r="AA45" s="1384" t="n">
        <v>89.298</v>
      </c>
      <c r="AB45" s="1383" t="n">
        <v>1838.589</v>
      </c>
      <c r="AC45" s="1384" t="n">
        <v>354.85479</v>
      </c>
      <c r="AD45" s="1384" t="n">
        <v>3.0159</v>
      </c>
      <c r="AE45" s="1384" t="n">
        <v>316.66803</v>
      </c>
      <c r="AF45" s="1384" t="n">
        <v>1.38762</v>
      </c>
      <c r="AG45" s="1382" t="n">
        <v>1.481642473E8</v>
      </c>
      <c r="AH45" s="1385" t="n">
        <v>-0.2193474</v>
      </c>
      <c r="AI45" s="1382" t="n">
        <v>389826.75678</v>
      </c>
      <c r="AJ45" s="1385" t="n">
        <v>-0.1716392</v>
      </c>
      <c r="AK45" s="1384" t="n">
        <v>141.7113</v>
      </c>
      <c r="AL45" s="1382" t="s">
        <v>265</v>
      </c>
      <c r="AM45" s="1384" t="n">
        <v>38.1954</v>
      </c>
    </row>
    <row r="46" spans="1:39">
      <c r="A46" s="25" t="s">
        <v>1218</v>
      </c>
      <c r="B46" s="25" t="s">
        <v>885</v>
      </c>
      <c r="C46" s="15">
        <v>0.36527777777777781</v>
      </c>
      <c r="D46" s="15"/>
      <c r="E46" s="19">
        <v>30</v>
      </c>
      <c r="F46" s="19" t="s">
        <v>1291</v>
      </c>
      <c r="G46" s="16">
        <v>1190</v>
      </c>
      <c r="H46" s="16">
        <v>1098</v>
      </c>
      <c r="I46" s="17" t="s">
        <v>860</v>
      </c>
      <c r="J46" s="16" t="s">
        <v>1043</v>
      </c>
      <c r="K46" s="33">
        <v>4</v>
      </c>
      <c r="L46" s="33">
        <v>180</v>
      </c>
      <c r="M46" s="19">
        <v>5889.9508999999998</v>
      </c>
      <c r="N46" s="25"/>
      <c r="Q46" s="100">
        <v>266.86669999999998</v>
      </c>
      <c r="R46" s="100">
        <v>269.55</v>
      </c>
      <c r="S46" s="1387" t="n">
        <v>186.12536</v>
      </c>
      <c r="T46" s="1387" t="n">
        <v>-5.22457</v>
      </c>
      <c r="U46" s="1384" t="n">
        <v>151.8085</v>
      </c>
      <c r="V46" s="1384" t="n">
        <v>48.9156</v>
      </c>
      <c r="W46" s="1386" t="n">
        <v>11.2097887259</v>
      </c>
      <c r="X46" s="1384" t="n">
        <v>1.325</v>
      </c>
      <c r="Y46" s="1384" t="n">
        <v>0.21</v>
      </c>
      <c r="Z46" s="1384" t="n">
        <v>4.23</v>
      </c>
      <c r="AA46" s="1384" t="n">
        <v>89.267</v>
      </c>
      <c r="AB46" s="1383" t="n">
        <v>1839.098</v>
      </c>
      <c r="AC46" s="1384" t="n">
        <v>354.81811</v>
      </c>
      <c r="AD46" s="1384" t="n">
        <v>3.02177</v>
      </c>
      <c r="AE46" s="1384" t="n">
        <v>316.57526</v>
      </c>
      <c r="AF46" s="1384" t="n">
        <v>1.38745</v>
      </c>
      <c r="AG46" s="1382" t="n">
        <v>1.481641022E8</v>
      </c>
      <c r="AH46" s="1385" t="n">
        <v>-0.2204243</v>
      </c>
      <c r="AI46" s="1382" t="n">
        <v>389719.03814</v>
      </c>
      <c r="AJ46" s="1385" t="n">
        <v>-0.1547543</v>
      </c>
      <c r="AK46" s="1384" t="n">
        <v>141.655</v>
      </c>
      <c r="AL46" s="1382" t="s">
        <v>265</v>
      </c>
      <c r="AM46" s="1384" t="n">
        <v>38.2516</v>
      </c>
    </row>
    <row r="47" spans="1:39" ht="24">
      <c r="A47" s="25" t="s">
        <v>1125</v>
      </c>
      <c r="B47" s="25" t="s">
        <v>861</v>
      </c>
      <c r="C47" s="38">
        <v>0.37291666666666662</v>
      </c>
      <c r="E47" s="19">
        <v>600</v>
      </c>
      <c r="F47" s="19" t="s">
        <v>1291</v>
      </c>
      <c r="G47" s="16">
        <v>1190</v>
      </c>
      <c r="H47" s="16">
        <v>1098</v>
      </c>
      <c r="I47" s="17" t="s">
        <v>1189</v>
      </c>
      <c r="J47" s="16" t="s">
        <v>1043</v>
      </c>
      <c r="K47" s="33">
        <v>4</v>
      </c>
      <c r="L47" s="33">
        <v>180</v>
      </c>
      <c r="M47" s="19">
        <v>5889.9508999999998</v>
      </c>
      <c r="N47" s="25" t="s">
        <v>93</v>
      </c>
      <c r="Q47" s="100">
        <v>266.86669999999998</v>
      </c>
      <c r="R47" s="100">
        <v>269.55</v>
      </c>
    </row>
    <row r="48" spans="1:39">
      <c r="A48" s="25" t="s">
        <v>1095</v>
      </c>
      <c r="B48" s="25" t="s">
        <v>862</v>
      </c>
      <c r="C48" s="38">
        <v>0.3833333333333333</v>
      </c>
      <c r="D48" s="32">
        <v>0</v>
      </c>
      <c r="E48" s="19">
        <v>30</v>
      </c>
      <c r="F48" s="19" t="s">
        <v>1291</v>
      </c>
      <c r="G48" s="16">
        <v>1190</v>
      </c>
      <c r="H48" s="16">
        <v>995</v>
      </c>
      <c r="I48" s="35" t="s">
        <v>306</v>
      </c>
      <c r="J48" s="66" t="s">
        <v>1010</v>
      </c>
      <c r="K48" s="33">
        <v>4</v>
      </c>
      <c r="L48" s="33">
        <v>180</v>
      </c>
      <c r="M48" s="19">
        <v>5891.451</v>
      </c>
      <c r="N48" s="25" t="s">
        <v>963</v>
      </c>
      <c r="O48" s="100">
        <v>266.89999999999998</v>
      </c>
      <c r="P48" s="100">
        <v>269.7</v>
      </c>
      <c r="Q48" s="100">
        <v>266.86669999999998</v>
      </c>
      <c r="R48" s="100">
        <v>269.55</v>
      </c>
    </row>
    <row r="49" spans="1:39">
      <c r="A49" s="25" t="s">
        <v>1256</v>
      </c>
      <c r="B49" s="25" t="s">
        <v>1163</v>
      </c>
      <c r="C49" s="38">
        <v>0.38611111111111113</v>
      </c>
      <c r="E49" s="19">
        <v>600</v>
      </c>
      <c r="F49" s="19" t="s">
        <v>1291</v>
      </c>
      <c r="G49" s="16">
        <v>1190</v>
      </c>
      <c r="H49" s="16">
        <v>1098</v>
      </c>
      <c r="I49" s="17" t="s">
        <v>1209</v>
      </c>
      <c r="J49" s="16" t="s">
        <v>1043</v>
      </c>
      <c r="K49" s="33">
        <v>4</v>
      </c>
      <c r="L49" s="33">
        <v>180</v>
      </c>
      <c r="M49" s="19">
        <v>5889.9508999999998</v>
      </c>
      <c r="N49" s="25"/>
      <c r="Q49" s="100">
        <v>266.86669999999998</v>
      </c>
      <c r="R49" s="100">
        <v>269.55</v>
      </c>
      <c r="S49" s="1387" t="n">
        <v>186.29967</v>
      </c>
      <c r="T49" s="1387" t="n">
        <v>-5.32563</v>
      </c>
      <c r="U49" s="1384" t="n">
        <v>164.5706</v>
      </c>
      <c r="V49" s="1384" t="n">
        <v>51.5396</v>
      </c>
      <c r="W49" s="1386" t="n">
        <v>11.7947191143</v>
      </c>
      <c r="X49" s="1384" t="n">
        <v>1.276</v>
      </c>
      <c r="Y49" s="1384" t="n">
        <v>0.202</v>
      </c>
      <c r="Z49" s="1384" t="n">
        <v>4.23</v>
      </c>
      <c r="AA49" s="1384" t="n">
        <v>89.173</v>
      </c>
      <c r="AB49" s="1383" t="n">
        <v>1840.36</v>
      </c>
      <c r="AC49" s="1384" t="n">
        <v>354.69802</v>
      </c>
      <c r="AD49" s="1384" t="n">
        <v>3.04091</v>
      </c>
      <c r="AE49" s="1384" t="n">
        <v>316.28007</v>
      </c>
      <c r="AF49" s="1384" t="n">
        <v>1.38689</v>
      </c>
      <c r="AG49" s="1382" t="n">
        <v>1.481636357E8</v>
      </c>
      <c r="AH49" s="1385" t="n">
        <v>-0.2238432</v>
      </c>
      <c r="AI49" s="1382" t="n">
        <v>389451.77256</v>
      </c>
      <c r="AJ49" s="1385" t="n">
        <v>-0.0994587</v>
      </c>
      <c r="AK49" s="1384" t="n">
        <v>141.4794</v>
      </c>
      <c r="AL49" s="1382" t="s">
        <v>265</v>
      </c>
      <c r="AM49" s="1384" t="n">
        <v>38.4269</v>
      </c>
    </row>
    <row r="50" spans="1:39">
      <c r="A50" s="25" t="s">
        <v>1256</v>
      </c>
      <c r="B50" s="25" t="s">
        <v>1164</v>
      </c>
      <c r="C50" s="38">
        <v>0.39374999999999999</v>
      </c>
      <c r="E50" s="19">
        <v>600</v>
      </c>
      <c r="F50" s="19" t="s">
        <v>1291</v>
      </c>
      <c r="G50" s="16">
        <v>1190</v>
      </c>
      <c r="H50" s="16">
        <v>1098</v>
      </c>
      <c r="I50" s="17" t="s">
        <v>1039</v>
      </c>
      <c r="J50" s="16" t="s">
        <v>1043</v>
      </c>
      <c r="K50" s="33">
        <v>4</v>
      </c>
      <c r="L50" s="33">
        <v>180</v>
      </c>
      <c r="M50" s="19">
        <v>5889.9508999999998</v>
      </c>
      <c r="N50" s="25"/>
      <c r="Q50" s="100">
        <v>266.86669999999998</v>
      </c>
      <c r="R50" s="100">
        <v>269.55</v>
      </c>
      <c r="S50" s="1387" t="n">
        <v>186.35373</v>
      </c>
      <c r="T50" s="1387" t="n">
        <v>-5.35705</v>
      </c>
      <c r="U50" s="1384" t="n">
        <v>168.8478</v>
      </c>
      <c r="V50" s="1384" t="n">
        <v>52.0363</v>
      </c>
      <c r="W50" s="1386" t="n">
        <v>11.9785543793</v>
      </c>
      <c r="X50" s="1384" t="n">
        <v>1.267</v>
      </c>
      <c r="Y50" s="1384" t="n">
        <v>0.2</v>
      </c>
      <c r="Z50" s="1384" t="n">
        <v>4.23</v>
      </c>
      <c r="AA50" s="1384" t="n">
        <v>89.143</v>
      </c>
      <c r="AB50" s="1383" t="n">
        <v>1840.642</v>
      </c>
      <c r="AC50" s="1384" t="n">
        <v>354.65948</v>
      </c>
      <c r="AD50" s="1384" t="n">
        <v>3.04692</v>
      </c>
      <c r="AE50" s="1384" t="n">
        <v>316.18729</v>
      </c>
      <c r="AF50" s="1384" t="n">
        <v>1.38672</v>
      </c>
      <c r="AG50" s="1382" t="n">
        <v>1.481634876E8</v>
      </c>
      <c r="AH50" s="1385" t="n">
        <v>-0.2249154</v>
      </c>
      <c r="AI50" s="1382" t="n">
        <v>389391.97815</v>
      </c>
      <c r="AJ50" s="1385" t="n">
        <v>-0.081728</v>
      </c>
      <c r="AK50" s="1384" t="n">
        <v>141.425</v>
      </c>
      <c r="AL50" s="1382" t="s">
        <v>265</v>
      </c>
      <c r="AM50" s="1384" t="n">
        <v>38.4813</v>
      </c>
    </row>
    <row r="51" spans="1:39">
      <c r="A51" s="25" t="s">
        <v>1256</v>
      </c>
      <c r="B51" s="25" t="s">
        <v>1140</v>
      </c>
      <c r="C51" s="38">
        <v>0.40277777777777773</v>
      </c>
      <c r="E51" s="19">
        <v>600</v>
      </c>
      <c r="F51" s="19" t="s">
        <v>1291</v>
      </c>
      <c r="G51" s="16">
        <v>1190</v>
      </c>
      <c r="H51" s="16">
        <v>1098</v>
      </c>
      <c r="I51" s="17" t="s">
        <v>655</v>
      </c>
      <c r="J51" s="16" t="s">
        <v>1043</v>
      </c>
      <c r="K51" s="33">
        <v>4</v>
      </c>
      <c r="L51" s="33">
        <v>180</v>
      </c>
      <c r="M51" s="19">
        <v>5889.9508999999998</v>
      </c>
      <c r="N51" s="25"/>
      <c r="Q51" s="100">
        <v>266.86669999999998</v>
      </c>
      <c r="R51" s="100">
        <v>269.55</v>
      </c>
      <c r="S51" s="1387" t="n">
        <v>186.41736</v>
      </c>
      <c r="T51" s="1387" t="n">
        <v>-5.39397</v>
      </c>
      <c r="U51" s="1384" t="n">
        <v>174.0065</v>
      </c>
      <c r="V51" s="1384" t="n">
        <v>52.404</v>
      </c>
      <c r="W51" s="1386" t="n">
        <v>12.1958142379</v>
      </c>
      <c r="X51" s="1384" t="n">
        <v>1.261</v>
      </c>
      <c r="Y51" s="1384" t="n">
        <v>0.199</v>
      </c>
      <c r="Z51" s="1384" t="n">
        <v>4.23</v>
      </c>
      <c r="AA51" s="1384" t="n">
        <v>89.108</v>
      </c>
      <c r="AB51" s="1383" t="n">
        <v>1840.905</v>
      </c>
      <c r="AC51" s="1384" t="n">
        <v>354.61361</v>
      </c>
      <c r="AD51" s="1384" t="n">
        <v>3.05394</v>
      </c>
      <c r="AE51" s="1384" t="n">
        <v>316.07765</v>
      </c>
      <c r="AF51" s="1384" t="n">
        <v>1.38651</v>
      </c>
      <c r="AG51" s="1382" t="n">
        <v>1.481633117E8</v>
      </c>
      <c r="AH51" s="1385" t="n">
        <v>-0.226181</v>
      </c>
      <c r="AI51" s="1382" t="n">
        <v>389336.448</v>
      </c>
      <c r="AJ51" s="1385" t="n">
        <v>-0.0606484</v>
      </c>
      <c r="AK51" s="1384" t="n">
        <v>141.361</v>
      </c>
      <c r="AL51" s="1382" t="s">
        <v>265</v>
      </c>
      <c r="AM51" s="1384" t="n">
        <v>38.5451</v>
      </c>
    </row>
    <row r="52" spans="1:39">
      <c r="A52" s="25" t="s">
        <v>1256</v>
      </c>
      <c r="B52" s="25" t="s">
        <v>863</v>
      </c>
      <c r="C52" s="38">
        <v>0.41250000000000003</v>
      </c>
      <c r="E52" s="19">
        <v>600</v>
      </c>
      <c r="F52" s="19" t="s">
        <v>1291</v>
      </c>
      <c r="G52" s="16">
        <v>1190</v>
      </c>
      <c r="H52" s="16">
        <v>1098</v>
      </c>
      <c r="I52" s="17" t="s">
        <v>818</v>
      </c>
      <c r="J52" s="16" t="s">
        <v>1043</v>
      </c>
      <c r="K52" s="33">
        <v>4</v>
      </c>
      <c r="L52" s="33">
        <v>180</v>
      </c>
      <c r="M52" s="19">
        <v>5889.9508999999998</v>
      </c>
      <c r="N52" s="25"/>
      <c r="Q52" s="100">
        <v>266.86669999999998</v>
      </c>
      <c r="R52" s="100">
        <v>269.55</v>
      </c>
      <c r="S52" s="1387" t="n">
        <v>186.48573</v>
      </c>
      <c r="T52" s="1387" t="n">
        <v>-5.43346</v>
      </c>
      <c r="U52" s="1384" t="n">
        <v>179.627</v>
      </c>
      <c r="V52" s="1384" t="n">
        <v>52.5268</v>
      </c>
      <c r="W52" s="1386" t="n">
        <v>12.4297863933</v>
      </c>
      <c r="X52" s="1384" t="n">
        <v>1.259</v>
      </c>
      <c r="Y52" s="1384" t="n">
        <v>0.199</v>
      </c>
      <c r="Z52" s="1384" t="n">
        <v>4.24</v>
      </c>
      <c r="AA52" s="1384" t="n">
        <v>89.071</v>
      </c>
      <c r="AB52" s="1383" t="n">
        <v>1841.1</v>
      </c>
      <c r="AC52" s="1384" t="n">
        <v>354.56395</v>
      </c>
      <c r="AD52" s="1384" t="n">
        <v>3.06132</v>
      </c>
      <c r="AE52" s="1384" t="n">
        <v>315.95957</v>
      </c>
      <c r="AF52" s="1384" t="n">
        <v>1.38629</v>
      </c>
      <c r="AG52" s="1382" t="n">
        <v>1.481631211E8</v>
      </c>
      <c r="AH52" s="1385" t="n">
        <v>-0.2275423</v>
      </c>
      <c r="AI52" s="1382" t="n">
        <v>389295.07064</v>
      </c>
      <c r="AJ52" s="1385" t="n">
        <v>-0.0378683</v>
      </c>
      <c r="AK52" s="1384" t="n">
        <v>141.2923</v>
      </c>
      <c r="AL52" s="1382" t="s">
        <v>265</v>
      </c>
      <c r="AM52" s="1384" t="n">
        <v>38.6136</v>
      </c>
    </row>
    <row r="53" spans="1:39">
      <c r="A53" s="25" t="s">
        <v>1256</v>
      </c>
      <c r="B53" s="25" t="s">
        <v>864</v>
      </c>
      <c r="C53" s="38">
        <v>0.42083333333333334</v>
      </c>
      <c r="E53" s="19">
        <v>600</v>
      </c>
      <c r="F53" s="19" t="s">
        <v>1291</v>
      </c>
      <c r="G53" s="16">
        <v>1190</v>
      </c>
      <c r="H53" s="16">
        <v>1098</v>
      </c>
      <c r="I53" s="17" t="s">
        <v>1061</v>
      </c>
      <c r="J53" s="16" t="s">
        <v>1043</v>
      </c>
      <c r="K53" s="33">
        <v>4</v>
      </c>
      <c r="L53" s="33">
        <v>180</v>
      </c>
      <c r="M53" s="19">
        <v>5889.9508999999998</v>
      </c>
      <c r="N53" s="25"/>
      <c r="Q53" s="100">
        <v>266.86669999999998</v>
      </c>
      <c r="R53" s="100">
        <v>269.55</v>
      </c>
      <c r="S53" s="1387" t="n">
        <v>186.54434</v>
      </c>
      <c r="T53" s="1387" t="n">
        <v>-5.46708</v>
      </c>
      <c r="U53" s="1384" t="n">
        <v>184.4429</v>
      </c>
      <c r="V53" s="1384" t="n">
        <v>52.4043</v>
      </c>
      <c r="W53" s="1386" t="n">
        <v>12.6303339551</v>
      </c>
      <c r="X53" s="1384" t="n">
        <v>1.261</v>
      </c>
      <c r="Y53" s="1384" t="n">
        <v>0.199</v>
      </c>
      <c r="Z53" s="1384" t="n">
        <v>4.24</v>
      </c>
      <c r="AA53" s="1384" t="n">
        <v>89.039</v>
      </c>
      <c r="AB53" s="1383" t="n">
        <v>1841.196</v>
      </c>
      <c r="AC53" s="1384" t="n">
        <v>354.52128</v>
      </c>
      <c r="AD53" s="1384" t="n">
        <v>3.06745</v>
      </c>
      <c r="AE53" s="1384" t="n">
        <v>315.85836</v>
      </c>
      <c r="AF53" s="1384" t="n">
        <v>1.3861</v>
      </c>
      <c r="AG53" s="1382" t="n">
        <v>1.481629568E8</v>
      </c>
      <c r="AH53" s="1385" t="n">
        <v>-0.2287076</v>
      </c>
      <c r="AI53" s="1382" t="n">
        <v>389274.83883</v>
      </c>
      <c r="AJ53" s="1385" t="n">
        <v>-0.0183391</v>
      </c>
      <c r="AK53" s="1384" t="n">
        <v>141.2336</v>
      </c>
      <c r="AL53" s="1382" t="s">
        <v>265</v>
      </c>
      <c r="AM53" s="1384" t="n">
        <v>38.6722</v>
      </c>
    </row>
    <row r="54" spans="1:39">
      <c r="A54" s="25" t="s">
        <v>1218</v>
      </c>
      <c r="B54" s="25" t="s">
        <v>973</v>
      </c>
      <c r="C54" s="38">
        <v>0.4291666666666667</v>
      </c>
      <c r="E54" s="19">
        <v>30</v>
      </c>
      <c r="F54" s="19" t="s">
        <v>1291</v>
      </c>
      <c r="G54" s="16">
        <v>1190</v>
      </c>
      <c r="H54" s="16">
        <v>1098</v>
      </c>
      <c r="I54" s="17" t="s">
        <v>860</v>
      </c>
      <c r="J54" s="16" t="s">
        <v>1043</v>
      </c>
      <c r="K54" s="33">
        <v>4</v>
      </c>
      <c r="L54" s="33">
        <v>180</v>
      </c>
      <c r="M54" s="19">
        <v>5889.9508999999998</v>
      </c>
      <c r="N54" s="25"/>
      <c r="Q54" s="100">
        <v>266.86669999999998</v>
      </c>
      <c r="R54" s="100">
        <v>269.55</v>
      </c>
      <c r="S54" s="1387" t="n">
        <v>186.57857</v>
      </c>
      <c r="T54" s="1387" t="n">
        <v>-5.48659</v>
      </c>
      <c r="U54" s="1384" t="n">
        <v>187.2314</v>
      </c>
      <c r="V54" s="1384" t="n">
        <v>52.2363</v>
      </c>
      <c r="W54" s="1386" t="n">
        <v>12.7473200329</v>
      </c>
      <c r="X54" s="1384" t="n">
        <v>1.264</v>
      </c>
      <c r="Y54" s="1384" t="n">
        <v>0.2</v>
      </c>
      <c r="Z54" s="1384" t="n">
        <v>4.24</v>
      </c>
      <c r="AA54" s="1384" t="n">
        <v>89.02</v>
      </c>
      <c r="AB54" s="1383" t="n">
        <v>1841.221</v>
      </c>
      <c r="AC54" s="1384" t="n">
        <v>354.49639</v>
      </c>
      <c r="AD54" s="1384" t="n">
        <v>3.07091</v>
      </c>
      <c r="AE54" s="1384" t="n">
        <v>315.79932</v>
      </c>
      <c r="AF54" s="1384" t="n">
        <v>1.38598</v>
      </c>
      <c r="AG54" s="1382" t="n">
        <v>1.481628606E8</v>
      </c>
      <c r="AH54" s="1385" t="n">
        <v>-0.2293868</v>
      </c>
      <c r="AI54" s="1382" t="n">
        <v>389269.52555</v>
      </c>
      <c r="AJ54" s="1385" t="n">
        <v>-0.0069678</v>
      </c>
      <c r="AK54" s="1384" t="n">
        <v>141.1994</v>
      </c>
      <c r="AL54" s="1382" t="s">
        <v>265</v>
      </c>
      <c r="AM54" s="1384" t="n">
        <v>38.7064</v>
      </c>
    </row>
    <row r="55" spans="1:39">
      <c r="A55" s="25" t="s">
        <v>1125</v>
      </c>
      <c r="B55" s="25" t="s">
        <v>865</v>
      </c>
      <c r="C55" s="38">
        <v>0.43194444444444446</v>
      </c>
      <c r="E55" s="19">
        <v>600</v>
      </c>
      <c r="F55" s="19" t="s">
        <v>1291</v>
      </c>
      <c r="G55" s="16">
        <v>1190</v>
      </c>
      <c r="H55" s="16">
        <v>1098</v>
      </c>
      <c r="I55" s="17" t="s">
        <v>793</v>
      </c>
      <c r="J55" s="16" t="s">
        <v>1043</v>
      </c>
      <c r="K55" s="33">
        <v>4</v>
      </c>
      <c r="L55" s="33">
        <v>180</v>
      </c>
      <c r="M55" s="19">
        <v>5889.9508999999998</v>
      </c>
      <c r="N55" s="25"/>
      <c r="Q55" s="100">
        <v>266.86669999999998</v>
      </c>
      <c r="R55" s="100">
        <v>269.55</v>
      </c>
    </row>
    <row r="56" spans="1:39">
      <c r="A56" s="25" t="s">
        <v>1095</v>
      </c>
      <c r="B56" s="25" t="s">
        <v>866</v>
      </c>
      <c r="C56" s="38">
        <v>0.44166666666666665</v>
      </c>
      <c r="D56" s="32">
        <v>0</v>
      </c>
      <c r="E56" s="19">
        <v>30</v>
      </c>
      <c r="F56" s="19" t="s">
        <v>1291</v>
      </c>
      <c r="G56" s="16">
        <v>1190</v>
      </c>
      <c r="H56" s="16">
        <v>995</v>
      </c>
      <c r="I56" s="35" t="s">
        <v>306</v>
      </c>
      <c r="J56" s="66" t="s">
        <v>1010</v>
      </c>
      <c r="K56" s="33">
        <v>4</v>
      </c>
      <c r="L56" s="33">
        <v>180</v>
      </c>
      <c r="M56" s="19">
        <v>5891.451</v>
      </c>
      <c r="N56" s="25" t="s">
        <v>786</v>
      </c>
      <c r="O56" s="100">
        <v>266.89999999999998</v>
      </c>
      <c r="P56" s="100">
        <v>269.7</v>
      </c>
      <c r="Q56" s="100">
        <v>266.86669999999998</v>
      </c>
      <c r="R56" s="100">
        <v>269.55</v>
      </c>
    </row>
    <row r="57" spans="1:39">
      <c r="A57" s="25" t="s">
        <v>1006</v>
      </c>
      <c r="B57" s="25" t="s">
        <v>978</v>
      </c>
      <c r="C57" s="38">
        <v>0.44444444444444442</v>
      </c>
      <c r="E57" s="19">
        <v>600</v>
      </c>
      <c r="F57" s="19" t="s">
        <v>1291</v>
      </c>
      <c r="G57" s="16">
        <v>1190</v>
      </c>
      <c r="H57" s="16">
        <v>1098</v>
      </c>
      <c r="I57" s="17" t="s">
        <v>1209</v>
      </c>
      <c r="J57" s="16" t="s">
        <v>1043</v>
      </c>
      <c r="K57" s="33">
        <v>4</v>
      </c>
      <c r="L57" s="33">
        <v>180</v>
      </c>
      <c r="M57" s="19">
        <v>5889.9508999999998</v>
      </c>
      <c r="N57" s="25"/>
      <c r="Q57" s="100">
        <v>266.86669999999998</v>
      </c>
      <c r="R57" s="100">
        <v>269.55</v>
      </c>
      <c r="S57" s="1387" t="n">
        <v>186.71136</v>
      </c>
      <c r="T57" s="1387" t="n">
        <v>-5.56116</v>
      </c>
      <c r="U57" s="1384" t="n">
        <v>197.6672</v>
      </c>
      <c r="V57" s="1384" t="n">
        <v>50.9462</v>
      </c>
      <c r="W57" s="1386" t="n">
        <v>13.198552047</v>
      </c>
      <c r="X57" s="1384" t="n">
        <v>1.286</v>
      </c>
      <c r="Y57" s="1384" t="n">
        <v>0.203</v>
      </c>
      <c r="Z57" s="1384" t="n">
        <v>4.24</v>
      </c>
      <c r="AA57" s="1384" t="n">
        <v>88.948</v>
      </c>
      <c r="AB57" s="1383" t="n">
        <v>1841.108</v>
      </c>
      <c r="AC57" s="1384" t="n">
        <v>354.40077</v>
      </c>
      <c r="AD57" s="1384" t="n">
        <v>3.08335</v>
      </c>
      <c r="AE57" s="1384" t="n">
        <v>315.57159</v>
      </c>
      <c r="AF57" s="1384" t="n">
        <v>1.38555</v>
      </c>
      <c r="AG57" s="1382" t="n">
        <v>1.481624869E8</v>
      </c>
      <c r="AH57" s="1385" t="n">
        <v>-0.232002</v>
      </c>
      <c r="AI57" s="1382" t="n">
        <v>389293.57118</v>
      </c>
      <c r="AJ57" s="1385" t="n">
        <v>0.0365361</v>
      </c>
      <c r="AK57" s="1384" t="n">
        <v>141.0669</v>
      </c>
      <c r="AL57" s="1382" t="s">
        <v>265</v>
      </c>
      <c r="AM57" s="1384" t="n">
        <v>38.8387</v>
      </c>
    </row>
    <row r="58" spans="1:39">
      <c r="A58" s="25" t="s">
        <v>1006</v>
      </c>
      <c r="B58" s="25" t="s">
        <v>979</v>
      </c>
      <c r="C58" s="38">
        <v>0.45763888888888887</v>
      </c>
      <c r="E58" s="19">
        <v>600</v>
      </c>
      <c r="F58" s="19" t="s">
        <v>1291</v>
      </c>
      <c r="G58" s="16">
        <v>1190</v>
      </c>
      <c r="H58" s="16">
        <v>1098</v>
      </c>
      <c r="I58" s="17" t="s">
        <v>1039</v>
      </c>
      <c r="J58" s="16" t="s">
        <v>1043</v>
      </c>
      <c r="K58" s="33">
        <v>4</v>
      </c>
      <c r="L58" s="33">
        <v>180</v>
      </c>
      <c r="M58" s="19">
        <v>5889.9508999999998</v>
      </c>
      <c r="N58" s="25"/>
      <c r="Q58" s="100">
        <v>266.86669999999998</v>
      </c>
      <c r="R58" s="100">
        <v>269.55</v>
      </c>
      <c r="S58" s="1387" t="n">
        <v>186.78597</v>
      </c>
      <c r="T58" s="1387" t="n">
        <v>-5.6021</v>
      </c>
      <c r="U58" s="1384" t="n">
        <v>203.141</v>
      </c>
      <c r="V58" s="1384" t="n">
        <v>49.8162</v>
      </c>
      <c r="W58" s="1386" t="n">
        <v>13.4492364993</v>
      </c>
      <c r="X58" s="1384" t="n">
        <v>1.307</v>
      </c>
      <c r="Y58" s="1384" t="n">
        <v>0.207</v>
      </c>
      <c r="Z58" s="1384" t="n">
        <v>4.24</v>
      </c>
      <c r="AA58" s="1384" t="n">
        <v>88.908</v>
      </c>
      <c r="AB58" s="1383" t="n">
        <v>1840.901</v>
      </c>
      <c r="AC58" s="1384" t="n">
        <v>354.34821</v>
      </c>
      <c r="AD58" s="1384" t="n">
        <v>3.08948</v>
      </c>
      <c r="AE58" s="1384" t="n">
        <v>315.44508</v>
      </c>
      <c r="AF58" s="1384" t="n">
        <v>1.38532</v>
      </c>
      <c r="AG58" s="1382" t="n">
        <v>1.481622775E8</v>
      </c>
      <c r="AH58" s="1385" t="n">
        <v>-0.2334519</v>
      </c>
      <c r="AI58" s="1382" t="n">
        <v>389337.17429</v>
      </c>
      <c r="AJ58" s="1385" t="n">
        <v>0.0603055</v>
      </c>
      <c r="AK58" s="1384" t="n">
        <v>140.9927</v>
      </c>
      <c r="AL58" s="1382" t="s">
        <v>265</v>
      </c>
      <c r="AM58" s="1384" t="n">
        <v>38.9126</v>
      </c>
    </row>
    <row r="59" spans="1:39">
      <c r="A59" s="25" t="s">
        <v>1006</v>
      </c>
      <c r="B59" s="25" t="s">
        <v>1230</v>
      </c>
      <c r="C59" s="38">
        <v>0.46527777777777773</v>
      </c>
      <c r="E59" s="19">
        <v>600</v>
      </c>
      <c r="F59" s="19" t="s">
        <v>1291</v>
      </c>
      <c r="G59" s="16">
        <v>1190</v>
      </c>
      <c r="H59" s="16">
        <v>1098</v>
      </c>
      <c r="I59" s="52" t="s">
        <v>49</v>
      </c>
      <c r="J59" s="16" t="s">
        <v>1043</v>
      </c>
      <c r="K59" s="33">
        <v>4</v>
      </c>
      <c r="L59" s="33">
        <v>180</v>
      </c>
      <c r="M59" s="19">
        <v>5889.9508999999998</v>
      </c>
      <c r="N59" s="25"/>
      <c r="Q59" s="100">
        <v>266.86669999999998</v>
      </c>
      <c r="R59" s="100">
        <v>269.55</v>
      </c>
      <c r="S59" s="1387" t="n">
        <v>186.86145</v>
      </c>
      <c r="T59" s="1387" t="n">
        <v>-5.64269</v>
      </c>
      <c r="U59" s="1384" t="n">
        <v>208.3233</v>
      </c>
      <c r="V59" s="1384" t="n">
        <v>48.4204</v>
      </c>
      <c r="W59" s="1386" t="n">
        <v>13.6999209517</v>
      </c>
      <c r="X59" s="1384" t="n">
        <v>1.335</v>
      </c>
      <c r="Y59" s="1384" t="n">
        <v>0.211</v>
      </c>
      <c r="Z59" s="1384" t="n">
        <v>4.24</v>
      </c>
      <c r="AA59" s="1384" t="n">
        <v>88.867</v>
      </c>
      <c r="AB59" s="1383" t="n">
        <v>1840.595</v>
      </c>
      <c r="AC59" s="1384" t="n">
        <v>354.29627</v>
      </c>
      <c r="AD59" s="1384" t="n">
        <v>3.09494</v>
      </c>
      <c r="AE59" s="1384" t="n">
        <v>315.31857</v>
      </c>
      <c r="AF59" s="1384" t="n">
        <v>1.38508</v>
      </c>
      <c r="AG59" s="1382" t="n">
        <v>1.481620667E8</v>
      </c>
      <c r="AH59" s="1385" t="n">
        <v>-0.2348997</v>
      </c>
      <c r="AI59" s="1382" t="n">
        <v>389401.99051</v>
      </c>
      <c r="AJ59" s="1385" t="n">
        <v>0.0836629</v>
      </c>
      <c r="AK59" s="1384" t="n">
        <v>140.9179</v>
      </c>
      <c r="AL59" s="1382" t="s">
        <v>265</v>
      </c>
      <c r="AM59" s="1384" t="n">
        <v>38.9873</v>
      </c>
    </row>
    <row r="60" spans="1:39">
      <c r="A60" s="25" t="s">
        <v>1006</v>
      </c>
      <c r="B60" s="25" t="s">
        <v>1231</v>
      </c>
      <c r="C60" s="38">
        <v>0.47430555555555554</v>
      </c>
      <c r="E60" s="19">
        <v>600</v>
      </c>
      <c r="F60" s="19" t="s">
        <v>1291</v>
      </c>
      <c r="G60" s="16">
        <v>1190</v>
      </c>
      <c r="H60" s="16">
        <v>1098</v>
      </c>
      <c r="I60" s="52" t="s">
        <v>50</v>
      </c>
      <c r="J60" s="16" t="s">
        <v>1043</v>
      </c>
      <c r="K60" s="33">
        <v>4</v>
      </c>
      <c r="L60" s="33">
        <v>180</v>
      </c>
      <c r="M60" s="19">
        <v>5889.9508999999998</v>
      </c>
      <c r="N60" s="25"/>
      <c r="Q60" s="100">
        <v>266.86669999999998</v>
      </c>
      <c r="R60" s="100">
        <v>269.55</v>
      </c>
      <c r="S60" s="1387" t="n">
        <v>186.92772</v>
      </c>
      <c r="T60" s="1387" t="n">
        <v>-5.6776</v>
      </c>
      <c r="U60" s="1384" t="n">
        <v>212.5598</v>
      </c>
      <c r="V60" s="1384" t="n">
        <v>47.0161</v>
      </c>
      <c r="W60" s="1386" t="n">
        <v>13.9171808104</v>
      </c>
      <c r="X60" s="1384" t="n">
        <v>1.365</v>
      </c>
      <c r="Y60" s="1384" t="n">
        <v>0.216</v>
      </c>
      <c r="Z60" s="1384" t="n">
        <v>4.24</v>
      </c>
      <c r="AA60" s="1384" t="n">
        <v>88.831</v>
      </c>
      <c r="AB60" s="1383" t="n">
        <v>1840.25</v>
      </c>
      <c r="AC60" s="1384" t="n">
        <v>354.25192</v>
      </c>
      <c r="AD60" s="1384" t="n">
        <v>3.09906</v>
      </c>
      <c r="AE60" s="1384" t="n">
        <v>315.20892</v>
      </c>
      <c r="AF60" s="1384" t="n">
        <v>1.38487</v>
      </c>
      <c r="AG60" s="1382" t="n">
        <v>1.48161883E8</v>
      </c>
      <c r="AH60" s="1385" t="n">
        <v>-0.2361527</v>
      </c>
      <c r="AI60" s="1382" t="n">
        <v>389475.00526</v>
      </c>
      <c r="AJ60" s="1385" t="n">
        <v>0.1034973</v>
      </c>
      <c r="AK60" s="1384" t="n">
        <v>140.8525</v>
      </c>
      <c r="AL60" s="1382" t="s">
        <v>265</v>
      </c>
      <c r="AM60" s="1384" t="n">
        <v>39.0525</v>
      </c>
    </row>
    <row r="61" spans="1:39">
      <c r="A61" s="25" t="s">
        <v>1218</v>
      </c>
      <c r="B61" s="25" t="s">
        <v>1232</v>
      </c>
      <c r="C61" s="38">
        <v>0.4826388888888889</v>
      </c>
      <c r="E61" s="19">
        <v>30</v>
      </c>
      <c r="F61" s="19" t="s">
        <v>1291</v>
      </c>
      <c r="G61" s="16">
        <v>1190</v>
      </c>
      <c r="H61" s="16">
        <v>1098</v>
      </c>
      <c r="I61" s="17" t="s">
        <v>860</v>
      </c>
      <c r="J61" s="16" t="s">
        <v>1043</v>
      </c>
      <c r="K61" s="33">
        <v>4</v>
      </c>
      <c r="L61" s="33">
        <v>180</v>
      </c>
      <c r="M61" s="19">
        <v>5889.9508999999998</v>
      </c>
      <c r="N61" s="25"/>
      <c r="Q61" s="100">
        <v>266.86669999999998</v>
      </c>
      <c r="R61" s="100">
        <v>269.55</v>
      </c>
      <c r="S61" s="1387" t="n">
        <v>186.96379</v>
      </c>
      <c r="T61" s="1387" t="n">
        <v>-5.69628</v>
      </c>
      <c r="U61" s="1384" t="n">
        <v>214.7406</v>
      </c>
      <c r="V61" s="1384" t="n">
        <v>46.1915</v>
      </c>
      <c r="W61" s="1386" t="n">
        <v>14.0341668882</v>
      </c>
      <c r="X61" s="1384" t="n">
        <v>1.384</v>
      </c>
      <c r="Y61" s="1384" t="n">
        <v>0.219</v>
      </c>
      <c r="Z61" s="1384" t="n">
        <v>4.25</v>
      </c>
      <c r="AA61" s="1384" t="n">
        <v>88.811</v>
      </c>
      <c r="AB61" s="1383" t="n">
        <v>1840.034</v>
      </c>
      <c r="AC61" s="1384" t="n">
        <v>354.22833</v>
      </c>
      <c r="AD61" s="1384" t="n">
        <v>3.10103</v>
      </c>
      <c r="AE61" s="1384" t="n">
        <v>315.14988</v>
      </c>
      <c r="AF61" s="1384" t="n">
        <v>1.38476</v>
      </c>
      <c r="AG61" s="1382" t="n">
        <v>1.481617837E8</v>
      </c>
      <c r="AH61" s="1385" t="n">
        <v>-0.2368267</v>
      </c>
      <c r="AI61" s="1382" t="n">
        <v>389520.68083</v>
      </c>
      <c r="AJ61" s="1385" t="n">
        <v>0.113997</v>
      </c>
      <c r="AK61" s="1384" t="n">
        <v>140.817</v>
      </c>
      <c r="AL61" s="1382" t="s">
        <v>265</v>
      </c>
      <c r="AM61" s="1384" t="n">
        <v>39.088</v>
      </c>
    </row>
    <row r="62" spans="1:39">
      <c r="A62" s="25" t="s">
        <v>827</v>
      </c>
      <c r="B62" s="25" t="s">
        <v>1233</v>
      </c>
      <c r="C62" s="38">
        <v>0.48541666666666666</v>
      </c>
      <c r="E62" s="19">
        <v>600</v>
      </c>
      <c r="F62" s="19" t="s">
        <v>1291</v>
      </c>
      <c r="G62" s="16">
        <v>1190</v>
      </c>
      <c r="H62" s="16">
        <v>1098</v>
      </c>
      <c r="I62" s="17" t="s">
        <v>1209</v>
      </c>
      <c r="J62" s="16" t="s">
        <v>1043</v>
      </c>
      <c r="K62" s="33">
        <v>4</v>
      </c>
      <c r="L62" s="33">
        <v>180</v>
      </c>
      <c r="M62" s="19">
        <v>5889.9508999999998</v>
      </c>
      <c r="Q62" s="100">
        <v>266.86669999999998</v>
      </c>
      <c r="R62" s="100">
        <v>269.55</v>
      </c>
      <c r="S62" s="1387" t="n">
        <v>187.01058</v>
      </c>
      <c r="T62" s="1387" t="n">
        <v>-5.72019</v>
      </c>
      <c r="U62" s="1384" t="n">
        <v>217.4415</v>
      </c>
      <c r="V62" s="1384" t="n">
        <v>45.0665</v>
      </c>
      <c r="W62" s="1386" t="n">
        <v>14.1845775596</v>
      </c>
      <c r="X62" s="1384" t="n">
        <v>1.411</v>
      </c>
      <c r="Y62" s="1384" t="n">
        <v>0.223</v>
      </c>
      <c r="Z62" s="1384" t="n">
        <v>4.25</v>
      </c>
      <c r="AA62" s="1384" t="n">
        <v>88.786</v>
      </c>
      <c r="AB62" s="1383" t="n">
        <v>1839.726</v>
      </c>
      <c r="AC62" s="1384" t="n">
        <v>354.19835</v>
      </c>
      <c r="AD62" s="1384" t="n">
        <v>3.10328</v>
      </c>
      <c r="AE62" s="1384" t="n">
        <v>315.07397</v>
      </c>
      <c r="AF62" s="1384" t="n">
        <v>1.38461</v>
      </c>
      <c r="AG62" s="1382" t="n">
        <v>1.481616556E8</v>
      </c>
      <c r="AH62" s="1385" t="n">
        <v>-0.2376926</v>
      </c>
      <c r="AI62" s="1382" t="n">
        <v>389585.83537</v>
      </c>
      <c r="AJ62" s="1385" t="n">
        <v>0.1272917</v>
      </c>
      <c r="AK62" s="1384" t="n">
        <v>140.771</v>
      </c>
      <c r="AL62" s="1382" t="s">
        <v>265</v>
      </c>
      <c r="AM62" s="1384" t="n">
        <v>39.1339</v>
      </c>
    </row>
    <row r="63" spans="1:39">
      <c r="A63" s="25" t="s">
        <v>827</v>
      </c>
      <c r="B63" s="25" t="s">
        <v>1234</v>
      </c>
      <c r="C63" s="38">
        <v>0.49374999999999997</v>
      </c>
      <c r="E63" s="19">
        <v>600</v>
      </c>
      <c r="F63" s="19" t="s">
        <v>1291</v>
      </c>
      <c r="G63" s="16">
        <v>1190</v>
      </c>
      <c r="H63" s="16">
        <v>1098</v>
      </c>
      <c r="I63" s="17" t="s">
        <v>1039</v>
      </c>
      <c r="J63" s="16" t="s">
        <v>1043</v>
      </c>
      <c r="K63" s="33">
        <v>4</v>
      </c>
      <c r="L63" s="33">
        <v>180</v>
      </c>
      <c r="M63" s="19">
        <v>5889.9508999999998</v>
      </c>
      <c r="Q63" s="100">
        <v>266.86669999999998</v>
      </c>
      <c r="R63" s="100">
        <v>269.55</v>
      </c>
      <c r="S63" s="1387" t="n">
        <v>187.0738</v>
      </c>
      <c r="T63" s="1387" t="n">
        <v>-5.75188</v>
      </c>
      <c r="U63" s="1384" t="n">
        <v>220.8655</v>
      </c>
      <c r="V63" s="1384" t="n">
        <v>43.4618</v>
      </c>
      <c r="W63" s="1386" t="n">
        <v>14.3851251216</v>
      </c>
      <c r="X63" s="1384" t="n">
        <v>1.451</v>
      </c>
      <c r="Y63" s="1384" t="n">
        <v>0.23</v>
      </c>
      <c r="Z63" s="1384" t="n">
        <v>4.25</v>
      </c>
      <c r="AA63" s="1384" t="n">
        <v>88.752</v>
      </c>
      <c r="AB63" s="1383" t="n">
        <v>1839.264</v>
      </c>
      <c r="AC63" s="1384" t="n">
        <v>354.15902</v>
      </c>
      <c r="AD63" s="1384" t="n">
        <v>3.10578</v>
      </c>
      <c r="AE63" s="1384" t="n">
        <v>314.97276</v>
      </c>
      <c r="AF63" s="1384" t="n">
        <v>1.38442</v>
      </c>
      <c r="AG63" s="1382" t="n">
        <v>1.48161484E8</v>
      </c>
      <c r="AH63" s="1385" t="n">
        <v>-0.2388459</v>
      </c>
      <c r="AI63" s="1382" t="n">
        <v>389683.74792</v>
      </c>
      <c r="AJ63" s="1385" t="n">
        <v>0.1446274</v>
      </c>
      <c r="AK63" s="1384" t="n">
        <v>140.709</v>
      </c>
      <c r="AL63" s="1382" t="s">
        <v>265</v>
      </c>
      <c r="AM63" s="1384" t="n">
        <v>39.1957</v>
      </c>
    </row>
    <row r="64" spans="1:39">
      <c r="A64" s="25" t="s">
        <v>827</v>
      </c>
      <c r="B64" s="25" t="s">
        <v>1260</v>
      </c>
      <c r="C64" s="38">
        <v>0.50208333333333333</v>
      </c>
      <c r="E64" s="19">
        <v>600</v>
      </c>
      <c r="F64" s="19" t="s">
        <v>1291</v>
      </c>
      <c r="G64" s="16">
        <v>1190</v>
      </c>
      <c r="H64" s="16">
        <v>1098</v>
      </c>
      <c r="I64" s="52" t="s">
        <v>51</v>
      </c>
      <c r="J64" s="16" t="s">
        <v>1043</v>
      </c>
      <c r="K64" s="33">
        <v>4</v>
      </c>
      <c r="L64" s="33">
        <v>180</v>
      </c>
      <c r="M64" s="19">
        <v>5889.9508999999998</v>
      </c>
      <c r="Q64" s="100">
        <v>266.86669999999998</v>
      </c>
      <c r="R64" s="100">
        <v>269.55</v>
      </c>
      <c r="S64" s="1387" t="n">
        <v>187.13803</v>
      </c>
      <c r="T64" s="1387" t="n">
        <v>-5.78336</v>
      </c>
      <c r="U64" s="1384" t="n">
        <v>224.0939</v>
      </c>
      <c r="V64" s="1384" t="n">
        <v>41.749</v>
      </c>
      <c r="W64" s="1386" t="n">
        <v>14.5856726835</v>
      </c>
      <c r="X64" s="1384" t="n">
        <v>1.499</v>
      </c>
      <c r="Y64" s="1384" t="n">
        <v>0.237</v>
      </c>
      <c r="Z64" s="1384" t="n">
        <v>4.25</v>
      </c>
      <c r="AA64" s="1384" t="n">
        <v>88.717</v>
      </c>
      <c r="AB64" s="1383" t="n">
        <v>1838.744</v>
      </c>
      <c r="AC64" s="1384" t="n">
        <v>354.12053</v>
      </c>
      <c r="AD64" s="1384" t="n">
        <v>3.10765</v>
      </c>
      <c r="AE64" s="1384" t="n">
        <v>314.87155</v>
      </c>
      <c r="AF64" s="1384" t="n">
        <v>1.38423</v>
      </c>
      <c r="AG64" s="1382" t="n">
        <v>1.481613116E8</v>
      </c>
      <c r="AH64" s="1385" t="n">
        <v>-0.2399979</v>
      </c>
      <c r="AI64" s="1382" t="n">
        <v>389793.96827</v>
      </c>
      <c r="AJ64" s="1385" t="n">
        <v>0.1614747</v>
      </c>
      <c r="AK64" s="1384" t="n">
        <v>140.6461</v>
      </c>
      <c r="AL64" s="1382" t="s">
        <v>265</v>
      </c>
      <c r="AM64" s="1384" t="n">
        <v>39.2584</v>
      </c>
    </row>
    <row r="65" spans="1:39">
      <c r="A65" s="25" t="s">
        <v>827</v>
      </c>
      <c r="B65" s="25" t="s">
        <v>1261</v>
      </c>
      <c r="C65" s="38">
        <v>0.51111111111111118</v>
      </c>
      <c r="E65" s="19">
        <v>600</v>
      </c>
      <c r="F65" s="19" t="s">
        <v>1291</v>
      </c>
      <c r="G65" s="16">
        <v>1190</v>
      </c>
      <c r="H65" s="16">
        <v>1098</v>
      </c>
      <c r="I65" s="52" t="s">
        <v>52</v>
      </c>
      <c r="J65" s="16" t="s">
        <v>1043</v>
      </c>
      <c r="K65" s="33">
        <v>4</v>
      </c>
      <c r="L65" s="33">
        <v>180</v>
      </c>
      <c r="M65" s="19">
        <v>5889.9508999999998</v>
      </c>
      <c r="Q65" s="100">
        <v>266.86669999999998</v>
      </c>
      <c r="R65" s="100">
        <v>269.55</v>
      </c>
      <c r="S65" s="1387" t="n">
        <v>187.20889</v>
      </c>
      <c r="T65" s="1387" t="n">
        <v>-5.81721</v>
      </c>
      <c r="U65" s="1384" t="n">
        <v>227.3823</v>
      </c>
      <c r="V65" s="1384" t="n">
        <v>39.7849</v>
      </c>
      <c r="W65" s="1386" t="n">
        <v>14.8029325423</v>
      </c>
      <c r="X65" s="1384" t="n">
        <v>1.56</v>
      </c>
      <c r="Y65" s="1384" t="n">
        <v>0.247</v>
      </c>
      <c r="Z65" s="1384" t="n">
        <v>4.25</v>
      </c>
      <c r="AA65" s="1384" t="n">
        <v>88.679</v>
      </c>
      <c r="AB65" s="1383" t="n">
        <v>1838.117</v>
      </c>
      <c r="AC65" s="1384" t="n">
        <v>354.07987</v>
      </c>
      <c r="AD65" s="1384" t="n">
        <v>3.10894</v>
      </c>
      <c r="AE65" s="1384" t="n">
        <v>314.7619</v>
      </c>
      <c r="AF65" s="1384" t="n">
        <v>1.38402</v>
      </c>
      <c r="AG65" s="1382" t="n">
        <v>1.481611239E8</v>
      </c>
      <c r="AH65" s="1385" t="n">
        <v>-0.2412442</v>
      </c>
      <c r="AI65" s="1382" t="n">
        <v>389926.8354</v>
      </c>
      <c r="AJ65" s="1385" t="n">
        <v>0.1791233</v>
      </c>
      <c r="AK65" s="1384" t="n">
        <v>140.5771</v>
      </c>
      <c r="AL65" s="1382" t="s">
        <v>265</v>
      </c>
      <c r="AM65" s="1384" t="n">
        <v>39.3273</v>
      </c>
    </row>
    <row r="66" spans="1:39">
      <c r="A66" s="2" t="s">
        <v>1218</v>
      </c>
      <c r="B66" s="25" t="s">
        <v>787</v>
      </c>
      <c r="C66" s="38">
        <v>0.51944444444444449</v>
      </c>
      <c r="D66" s="38"/>
      <c r="E66" s="1">
        <v>30</v>
      </c>
      <c r="F66" s="19" t="s">
        <v>1291</v>
      </c>
      <c r="G66" s="16">
        <v>1190</v>
      </c>
      <c r="H66" s="16">
        <v>1098</v>
      </c>
      <c r="I66" s="17" t="s">
        <v>860</v>
      </c>
      <c r="J66" s="16" t="s">
        <v>1043</v>
      </c>
      <c r="K66" s="33">
        <v>4</v>
      </c>
      <c r="L66" s="33">
        <v>180</v>
      </c>
      <c r="M66" s="19">
        <v>5889.9508999999998</v>
      </c>
      <c r="Q66" s="100">
        <v>266.86669999999998</v>
      </c>
      <c r="R66" s="100">
        <v>269.55</v>
      </c>
      <c r="S66" s="1387" t="n">
        <v>187.24762</v>
      </c>
      <c r="T66" s="1387" t="n">
        <v>-5.83533</v>
      </c>
      <c r="U66" s="1384" t="n">
        <v>229.0678</v>
      </c>
      <c r="V66" s="1384" t="n">
        <v>38.6851</v>
      </c>
      <c r="W66" s="1386" t="n">
        <v>14.9199186201</v>
      </c>
      <c r="X66" s="1384" t="n">
        <v>1.597</v>
      </c>
      <c r="Y66" s="1384" t="n">
        <v>0.253</v>
      </c>
      <c r="Z66" s="1384" t="n">
        <v>4.25</v>
      </c>
      <c r="AA66" s="1384" t="n">
        <v>88.659</v>
      </c>
      <c r="AB66" s="1383" t="n">
        <v>1837.754</v>
      </c>
      <c r="AC66" s="1384" t="n">
        <v>354.05846</v>
      </c>
      <c r="AD66" s="1384" t="n">
        <v>3.1093</v>
      </c>
      <c r="AE66" s="1384" t="n">
        <v>314.70286</v>
      </c>
      <c r="AF66" s="1384" t="n">
        <v>1.38391</v>
      </c>
      <c r="AG66" s="1382" t="n">
        <v>1.481610225E8</v>
      </c>
      <c r="AH66" s="1385" t="n">
        <v>-0.2419147</v>
      </c>
      <c r="AI66" s="1382" t="n">
        <v>390004.00646</v>
      </c>
      <c r="AJ66" s="1385" t="n">
        <v>0.1883481</v>
      </c>
      <c r="AK66" s="1384" t="n">
        <v>140.5394</v>
      </c>
      <c r="AL66" s="1382" t="s">
        <v>265</v>
      </c>
      <c r="AM66" s="1384" t="n">
        <v>39.3649</v>
      </c>
    </row>
    <row r="67" spans="1:39">
      <c r="A67" s="2" t="s">
        <v>1125</v>
      </c>
      <c r="B67" s="25" t="s">
        <v>788</v>
      </c>
      <c r="C67" s="38">
        <v>0.52013888888888882</v>
      </c>
      <c r="D67" s="38"/>
      <c r="E67" s="1">
        <v>600</v>
      </c>
      <c r="F67" s="19" t="s">
        <v>1291</v>
      </c>
      <c r="G67" s="16">
        <v>1190</v>
      </c>
      <c r="H67" s="16">
        <v>1098</v>
      </c>
      <c r="I67" s="17" t="s">
        <v>793</v>
      </c>
      <c r="J67" s="16" t="s">
        <v>1043</v>
      </c>
      <c r="K67" s="33">
        <v>4</v>
      </c>
      <c r="L67" s="33">
        <v>180</v>
      </c>
      <c r="M67" s="19">
        <v>5889.9508999999998</v>
      </c>
      <c r="Q67" s="100">
        <v>266.86669999999998</v>
      </c>
      <c r="R67" s="100">
        <v>269.55</v>
      </c>
    </row>
    <row r="68" spans="1:39">
      <c r="A68" s="2" t="s">
        <v>1095</v>
      </c>
      <c r="B68" s="25" t="s">
        <v>789</v>
      </c>
      <c r="C68" s="38">
        <v>0.52916666666666667</v>
      </c>
      <c r="D68" s="32">
        <v>0</v>
      </c>
      <c r="E68" s="1">
        <v>30</v>
      </c>
      <c r="F68" s="19" t="s">
        <v>1291</v>
      </c>
      <c r="G68" s="1">
        <v>1190</v>
      </c>
      <c r="H68" s="1">
        <v>995</v>
      </c>
      <c r="I68" s="35" t="s">
        <v>306</v>
      </c>
      <c r="J68" s="66" t="s">
        <v>1010</v>
      </c>
      <c r="K68" s="33">
        <v>4</v>
      </c>
      <c r="L68" s="33">
        <v>180</v>
      </c>
      <c r="M68" s="19">
        <v>5891.451</v>
      </c>
      <c r="N68" t="s">
        <v>969</v>
      </c>
      <c r="O68" s="100">
        <v>266.7</v>
      </c>
      <c r="P68" s="100">
        <v>269.8</v>
      </c>
      <c r="Q68" s="100">
        <v>266.86669999999998</v>
      </c>
      <c r="R68" s="100">
        <v>269.55</v>
      </c>
    </row>
    <row r="69" spans="1:39">
      <c r="A69" s="2" t="s">
        <v>1095</v>
      </c>
      <c r="B69" s="25" t="s">
        <v>628</v>
      </c>
      <c r="C69" s="38">
        <v>0.53194444444444444</v>
      </c>
      <c r="D69" s="32">
        <v>0</v>
      </c>
      <c r="E69" s="1">
        <v>30</v>
      </c>
      <c r="F69" s="19" t="s">
        <v>1291</v>
      </c>
      <c r="G69" s="1">
        <v>1070</v>
      </c>
      <c r="H69" s="1">
        <v>875</v>
      </c>
      <c r="I69" s="17" t="s">
        <v>992</v>
      </c>
      <c r="J69" s="16" t="s">
        <v>1010</v>
      </c>
      <c r="K69" s="33">
        <v>4</v>
      </c>
      <c r="L69" s="33">
        <v>180</v>
      </c>
      <c r="M69" s="19">
        <v>5891.451</v>
      </c>
      <c r="O69" s="105">
        <v>266.8</v>
      </c>
      <c r="P69" s="105">
        <v>269</v>
      </c>
      <c r="Q69" s="100">
        <v>266.86669999999998</v>
      </c>
      <c r="R69" s="100">
        <v>269.55</v>
      </c>
    </row>
    <row r="70" spans="1:39">
      <c r="A70" s="2" t="s">
        <v>1011</v>
      </c>
      <c r="B70" s="25" t="s">
        <v>629</v>
      </c>
      <c r="C70" s="38">
        <v>0.55069444444444449</v>
      </c>
      <c r="D70" s="32">
        <v>0</v>
      </c>
      <c r="E70" s="1">
        <v>10</v>
      </c>
      <c r="F70" s="19" t="s">
        <v>1291</v>
      </c>
      <c r="G70" s="1">
        <v>1190</v>
      </c>
      <c r="H70" s="1">
        <v>1098</v>
      </c>
      <c r="I70" s="35" t="s">
        <v>306</v>
      </c>
      <c r="J70" s="66" t="s">
        <v>1010</v>
      </c>
      <c r="K70" s="33">
        <v>4</v>
      </c>
      <c r="L70" s="33">
        <v>180</v>
      </c>
      <c r="M70" s="19">
        <v>5889.9508999999998</v>
      </c>
      <c r="O70" s="105">
        <v>267</v>
      </c>
      <c r="P70" s="105">
        <v>269.39999999999998</v>
      </c>
      <c r="Q70" s="100">
        <v>266.86669999999998</v>
      </c>
      <c r="R70" s="100">
        <v>269.55</v>
      </c>
    </row>
    <row r="71" spans="1:39">
      <c r="A71" s="2"/>
      <c r="B71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N71" t="s">
        <v>790</v>
      </c>
    </row>
    <row r="72" spans="1:39">
      <c r="A72" s="2"/>
      <c r="B7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N72" t="s">
        <v>627</v>
      </c>
    </row>
    <row r="73" spans="1:39">
      <c r="A73" s="2"/>
      <c r="B73" s="183" t="s">
        <v>1012</v>
      </c>
      <c r="C73" s="147" t="s">
        <v>1013</v>
      </c>
      <c r="D73" s="84">
        <v>5888.5839999999998</v>
      </c>
      <c r="E73" s="149"/>
      <c r="F73" s="84" t="s">
        <v>1014</v>
      </c>
      <c r="G73" s="84" t="s">
        <v>1015</v>
      </c>
      <c r="H73" s="84" t="s">
        <v>1016</v>
      </c>
      <c r="I73" s="22" t="s">
        <v>1018</v>
      </c>
      <c r="J73" s="84" t="s">
        <v>1019</v>
      </c>
      <c r="K73" s="84" t="s">
        <v>1020</v>
      </c>
      <c r="L73" s="177"/>
      <c r="M73" s="39"/>
    </row>
    <row r="74" spans="1:39">
      <c r="A74" s="2"/>
      <c r="B74" s="182"/>
      <c r="C74" s="147" t="s">
        <v>1017</v>
      </c>
      <c r="D74" s="84">
        <v>5889.9508999999998</v>
      </c>
      <c r="E74" s="149"/>
      <c r="F74" s="84" t="s">
        <v>874</v>
      </c>
      <c r="G74" s="84" t="s">
        <v>875</v>
      </c>
      <c r="H74" s="84" t="s">
        <v>876</v>
      </c>
      <c r="I74" s="22" t="s">
        <v>1203</v>
      </c>
      <c r="J74" s="84" t="s">
        <v>1204</v>
      </c>
      <c r="K74" s="84" t="s">
        <v>700</v>
      </c>
      <c r="L74" s="177"/>
      <c r="M74" s="39"/>
    </row>
    <row r="75" spans="1:39">
      <c r="A75" s="2"/>
      <c r="B75" s="182"/>
      <c r="C75" s="147" t="s">
        <v>701</v>
      </c>
      <c r="D75" s="84">
        <v>5891.451</v>
      </c>
      <c r="E75" s="149"/>
      <c r="F75" s="84" t="s">
        <v>702</v>
      </c>
      <c r="G75" s="84" t="s">
        <v>703</v>
      </c>
      <c r="H75" s="84" t="s">
        <v>704</v>
      </c>
      <c r="I75" s="22" t="s">
        <v>384</v>
      </c>
      <c r="J75" s="84" t="s">
        <v>695</v>
      </c>
      <c r="K75" s="84" t="s">
        <v>478</v>
      </c>
      <c r="L75" s="177"/>
      <c r="M75" s="39"/>
    </row>
    <row r="76" spans="1:39">
      <c r="A76" s="2"/>
      <c r="B76" s="182"/>
      <c r="C76" s="147" t="s">
        <v>696</v>
      </c>
      <c r="D76" s="155">
        <v>7647.38</v>
      </c>
      <c r="E76" s="149"/>
      <c r="F76" s="84" t="s">
        <v>1188</v>
      </c>
      <c r="G76" s="84" t="s">
        <v>1201</v>
      </c>
      <c r="H76" s="84" t="s">
        <v>1202</v>
      </c>
      <c r="I76" s="22" t="s">
        <v>697</v>
      </c>
      <c r="J76" s="84" t="s">
        <v>698</v>
      </c>
      <c r="K76" s="84" t="s">
        <v>699</v>
      </c>
      <c r="L76" s="177"/>
      <c r="M76" s="39"/>
    </row>
    <row r="77" spans="1:39">
      <c r="A77" s="2"/>
      <c r="B77" s="182"/>
      <c r="C77" s="147" t="s">
        <v>538</v>
      </c>
      <c r="D77" s="84">
        <v>7698.9647000000004</v>
      </c>
      <c r="E77" s="149"/>
      <c r="F77" s="84" t="s">
        <v>539</v>
      </c>
      <c r="G77" s="84" t="s">
        <v>540</v>
      </c>
      <c r="H77" s="84" t="s">
        <v>541</v>
      </c>
      <c r="I77" s="22" t="s">
        <v>542</v>
      </c>
      <c r="J77" s="84" t="s">
        <v>543</v>
      </c>
      <c r="K77" s="84" t="s">
        <v>544</v>
      </c>
      <c r="L77" s="177"/>
      <c r="M77" s="39"/>
    </row>
    <row r="78" spans="1:39">
      <c r="A78" s="2"/>
      <c r="B78" s="182"/>
      <c r="C78" s="147"/>
      <c r="D78" s="84"/>
      <c r="E78" s="149"/>
      <c r="F78" s="84"/>
      <c r="G78" s="177"/>
      <c r="H78" s="177"/>
      <c r="J78" s="177"/>
      <c r="K78" s="177"/>
      <c r="L78" s="177"/>
      <c r="M78" s="39"/>
    </row>
    <row r="79" spans="1:39">
      <c r="A79" s="2"/>
      <c r="B79" s="182"/>
      <c r="C79" s="147" t="s">
        <v>1211</v>
      </c>
      <c r="D79" s="631" t="s">
        <v>1206</v>
      </c>
      <c r="E79" s="631"/>
      <c r="F79" s="84" t="s">
        <v>545</v>
      </c>
      <c r="G79" s="177"/>
      <c r="H79" s="177"/>
      <c r="I79" s="173" t="s">
        <v>1195</v>
      </c>
      <c r="J79" s="623" t="s">
        <v>1196</v>
      </c>
      <c r="K79" s="623"/>
      <c r="L79" s="148" t="s">
        <v>1197</v>
      </c>
      <c r="M79" s="39"/>
    </row>
    <row r="80" spans="1:39">
      <c r="A80" s="2"/>
      <c r="B80" s="182"/>
      <c r="C80" s="147" t="s">
        <v>1212</v>
      </c>
      <c r="D80" s="631" t="s">
        <v>1207</v>
      </c>
      <c r="E80" s="631"/>
      <c r="F80" s="19"/>
      <c r="G80" s="177"/>
      <c r="H80" s="177"/>
      <c r="J80" s="623" t="s">
        <v>479</v>
      </c>
      <c r="K80" s="623"/>
      <c r="L80" s="148" t="s">
        <v>1199</v>
      </c>
      <c r="M80" s="39"/>
    </row>
    <row r="81" spans="1:13">
      <c r="A81" s="2"/>
      <c r="B81" s="182"/>
      <c r="C81" s="147" t="s">
        <v>1213</v>
      </c>
      <c r="D81" s="631" t="s">
        <v>1208</v>
      </c>
      <c r="E81" s="631"/>
      <c r="F81" s="19"/>
      <c r="G81" s="177"/>
      <c r="H81" s="177"/>
      <c r="J81" s="177"/>
      <c r="K81" s="177"/>
      <c r="L81" s="177"/>
      <c r="M81" s="39"/>
    </row>
    <row r="82" spans="1:13">
      <c r="A82" s="2"/>
      <c r="B82" s="182"/>
      <c r="C82" s="147" t="s">
        <v>1214</v>
      </c>
      <c r="D82" s="631" t="s">
        <v>1194</v>
      </c>
      <c r="E82" s="631"/>
      <c r="F82" s="19"/>
      <c r="G82" s="177"/>
      <c r="H82" s="177"/>
      <c r="I82" s="177"/>
      <c r="J82" s="177"/>
      <c r="K82" s="177"/>
      <c r="L82" s="177"/>
      <c r="M82" s="39"/>
    </row>
    <row r="83" spans="1:13">
      <c r="A83" s="2"/>
      <c r="B83" s="182"/>
      <c r="C83" s="85"/>
      <c r="D83" s="177"/>
      <c r="E83" s="15"/>
      <c r="F83" s="19"/>
      <c r="G83" s="177"/>
      <c r="H83" s="177"/>
      <c r="I83" s="177"/>
      <c r="J83" s="177"/>
      <c r="K83" s="177"/>
      <c r="L83" s="177"/>
      <c r="M83" s="39"/>
    </row>
    <row r="84" spans="1:13">
      <c r="A84" s="2"/>
      <c r="B84" s="182"/>
      <c r="C84" s="28" t="s">
        <v>859</v>
      </c>
      <c r="D84" s="175">
        <v>1</v>
      </c>
      <c r="E84" s="632" t="s">
        <v>1286</v>
      </c>
      <c r="F84" s="632"/>
      <c r="G84" s="632"/>
      <c r="H84" s="177"/>
      <c r="I84" s="177"/>
      <c r="J84" s="177"/>
      <c r="K84" s="177"/>
      <c r="L84" s="177"/>
      <c r="M84" s="39"/>
    </row>
    <row r="85" spans="1:13">
      <c r="A85" s="2"/>
      <c r="B85" s="182"/>
      <c r="C85" s="19"/>
      <c r="D85" s="28"/>
      <c r="E85" s="633" t="s">
        <v>925</v>
      </c>
      <c r="F85" s="634"/>
      <c r="G85" s="634"/>
      <c r="H85" s="177"/>
      <c r="I85" s="177"/>
      <c r="J85" s="177"/>
      <c r="K85" s="177"/>
      <c r="L85" s="177"/>
      <c r="M85" s="39"/>
    </row>
    <row r="86" spans="1:13">
      <c r="A86" s="2"/>
      <c r="B86" s="182"/>
      <c r="C86" s="85"/>
      <c r="D86" s="28">
        <v>2</v>
      </c>
      <c r="E86" s="632" t="s">
        <v>926</v>
      </c>
      <c r="F86" s="632"/>
      <c r="G86" s="632"/>
      <c r="H86" s="177"/>
      <c r="I86" s="177"/>
      <c r="J86" s="177"/>
      <c r="K86" s="177"/>
      <c r="L86" s="177"/>
      <c r="M86" s="39"/>
    </row>
    <row r="87" spans="1:13">
      <c r="A87" s="2"/>
      <c r="B87" s="182"/>
      <c r="C87" s="85"/>
      <c r="D87" s="28"/>
      <c r="E87" s="633" t="s">
        <v>927</v>
      </c>
      <c r="F87" s="634"/>
      <c r="G87" s="634"/>
      <c r="H87" s="177"/>
      <c r="I87" s="177"/>
      <c r="J87" s="177"/>
      <c r="K87" s="177"/>
      <c r="L87" s="177"/>
      <c r="M87" s="39"/>
    </row>
    <row r="88" spans="1:13">
      <c r="A88" s="2"/>
      <c r="B88" s="182"/>
      <c r="C88" s="177"/>
      <c r="D88" s="175">
        <v>3</v>
      </c>
      <c r="E88" s="623" t="s">
        <v>928</v>
      </c>
      <c r="F88" s="623"/>
      <c r="G88" s="623"/>
      <c r="H88" s="177"/>
      <c r="I88" s="177"/>
      <c r="J88" s="177"/>
      <c r="K88" s="177"/>
      <c r="L88" s="177"/>
      <c r="M88" s="39"/>
    </row>
    <row r="89" spans="1:13">
      <c r="A89" s="2"/>
      <c r="B89" s="182"/>
      <c r="C89" s="177"/>
      <c r="D89" s="175"/>
      <c r="E89" s="629" t="s">
        <v>929</v>
      </c>
      <c r="F89" s="629"/>
      <c r="G89" s="629"/>
      <c r="H89" s="177"/>
      <c r="I89" s="177"/>
      <c r="J89" s="177"/>
      <c r="K89" s="177"/>
      <c r="L89" s="177"/>
      <c r="M89" s="39"/>
    </row>
    <row r="90" spans="1:13">
      <c r="A90" s="2"/>
      <c r="B90" s="182"/>
      <c r="C90" s="177"/>
      <c r="D90" s="175">
        <v>4</v>
      </c>
      <c r="E90" s="623" t="s">
        <v>1289</v>
      </c>
      <c r="F90" s="623"/>
      <c r="G90" s="623"/>
      <c r="H90" s="177"/>
      <c r="I90" s="177"/>
      <c r="J90" s="177"/>
      <c r="K90" s="177"/>
      <c r="L90" s="177"/>
      <c r="M90" s="39"/>
    </row>
    <row r="91" spans="1:13">
      <c r="A91" s="3"/>
      <c r="B91" s="182"/>
      <c r="C91" s="177"/>
      <c r="D91" s="177"/>
      <c r="E91" s="629" t="s">
        <v>1290</v>
      </c>
      <c r="F91" s="629"/>
      <c r="G91" s="629"/>
      <c r="H91" s="177"/>
      <c r="I91" s="177"/>
      <c r="J91" s="177"/>
      <c r="K91" s="177"/>
      <c r="L91" s="177"/>
      <c r="M91" s="39"/>
    </row>
    <row r="92" spans="1:13">
      <c r="A92" s="2"/>
      <c r="B92" s="20"/>
      <c r="C92" s="21"/>
      <c r="D92" s="51"/>
      <c r="E92" s="22"/>
      <c r="F92" s="22"/>
      <c r="G92" s="22"/>
      <c r="H92" s="22"/>
      <c r="I92" s="17"/>
      <c r="J92" s="1"/>
      <c r="K92" s="1"/>
      <c r="L92" s="1"/>
      <c r="M92" s="39"/>
    </row>
    <row r="93" spans="1:13">
      <c r="A93" s="2"/>
      <c r="B93" s="20"/>
      <c r="C93" s="21"/>
      <c r="D93" s="51"/>
      <c r="E93" s="22"/>
      <c r="F93" s="22"/>
      <c r="G93" s="22"/>
      <c r="H93" s="22"/>
      <c r="I93" s="17"/>
      <c r="J93" s="1"/>
      <c r="K93" s="1"/>
      <c r="L93" s="1"/>
      <c r="M93" s="39"/>
    </row>
    <row r="94" spans="1:13">
      <c r="A94" s="2"/>
      <c r="B94" s="23"/>
      <c r="C94" s="22"/>
      <c r="D94" s="51"/>
      <c r="E94" s="22"/>
      <c r="F94" s="22"/>
      <c r="G94" s="22"/>
      <c r="H94" s="22"/>
      <c r="I94" s="17"/>
      <c r="J94" s="1"/>
      <c r="K94" s="1"/>
      <c r="L94" s="1"/>
      <c r="M94" s="39"/>
    </row>
    <row r="95" spans="1:13">
      <c r="A95" s="2"/>
      <c r="B95" s="20"/>
      <c r="C95" s="619"/>
      <c r="D95" s="619"/>
      <c r="E95" s="8"/>
      <c r="F95" s="1"/>
      <c r="G95" s="1"/>
      <c r="H95" s="1"/>
      <c r="I95" s="40"/>
      <c r="J95" s="1"/>
      <c r="K95" s="1"/>
      <c r="L95" s="1"/>
      <c r="M95" s="39"/>
    </row>
    <row r="96" spans="1:13">
      <c r="A96" s="2"/>
      <c r="B96" s="20"/>
      <c r="C96" s="619"/>
      <c r="D96" s="619"/>
      <c r="E96" s="8"/>
      <c r="F96" s="1"/>
      <c r="G96" s="1"/>
      <c r="H96" s="1"/>
      <c r="I96" s="17"/>
      <c r="J96" s="1"/>
      <c r="K96" s="1"/>
      <c r="L96" s="1"/>
      <c r="M96" s="39"/>
    </row>
    <row r="97" spans="1:9">
      <c r="A97" s="2"/>
      <c r="B97" s="20"/>
      <c r="C97" s="619"/>
      <c r="D97" s="619"/>
      <c r="E97" s="8"/>
      <c r="F97" s="1"/>
      <c r="G97" s="1"/>
      <c r="H97" s="1"/>
      <c r="I97" s="17"/>
    </row>
    <row r="98" spans="1:9">
      <c r="A98" s="2"/>
      <c r="B98" s="20"/>
      <c r="C98" s="619"/>
      <c r="D98" s="619"/>
      <c r="E98" s="8"/>
      <c r="F98" s="1"/>
      <c r="G98" s="1"/>
      <c r="H98" s="1"/>
      <c r="I98" s="17"/>
    </row>
    <row r="99" spans="1:9">
      <c r="A99" s="2"/>
      <c r="B99" s="2"/>
      <c r="C99" s="1"/>
      <c r="D99" s="38"/>
      <c r="E99" s="8"/>
      <c r="F99" s="1"/>
      <c r="G99" s="1"/>
      <c r="H99" s="1"/>
      <c r="I99" s="17"/>
    </row>
    <row r="100" spans="1:9">
      <c r="A100" s="2"/>
      <c r="B100" s="3"/>
      <c r="C100" s="6"/>
      <c r="D100" s="43"/>
      <c r="E100" s="8"/>
      <c r="F100" s="1"/>
      <c r="G100" s="1"/>
      <c r="H100" s="1"/>
      <c r="I100" s="17"/>
    </row>
    <row r="101" spans="1:9">
      <c r="A101" s="2"/>
      <c r="B101" s="3"/>
      <c r="C101" s="6"/>
      <c r="D101" s="43"/>
      <c r="E101" s="8"/>
      <c r="F101" s="1"/>
      <c r="G101" s="1"/>
      <c r="H101" s="1"/>
      <c r="I101" s="17"/>
    </row>
    <row r="102" spans="1:9">
      <c r="A102" s="2"/>
      <c r="B102" s="2"/>
      <c r="C102" s="1"/>
      <c r="D102" s="38"/>
      <c r="E102" s="8"/>
      <c r="F102" s="1"/>
      <c r="G102" s="1"/>
      <c r="H102" s="1"/>
      <c r="I102" s="17"/>
    </row>
    <row r="103" spans="1:9">
      <c r="A103" s="2"/>
      <c r="B103" s="3"/>
      <c r="C103" s="620"/>
      <c r="D103" s="620"/>
      <c r="E103" s="620"/>
      <c r="F103" s="1"/>
      <c r="G103" s="1"/>
      <c r="H103" s="1"/>
      <c r="I103" s="17"/>
    </row>
    <row r="104" spans="1:9">
      <c r="A104" s="2"/>
      <c r="B104" s="24"/>
      <c r="C104" s="635"/>
      <c r="D104" s="635"/>
      <c r="E104" s="635"/>
      <c r="F104" s="1"/>
      <c r="G104" s="1"/>
      <c r="H104" s="1"/>
      <c r="I104" s="17"/>
    </row>
    <row r="105" spans="1:9">
      <c r="A105" s="2"/>
      <c r="B105" s="2"/>
      <c r="C105" s="1"/>
      <c r="D105" s="38"/>
      <c r="E105" s="8"/>
      <c r="F105" s="1"/>
      <c r="G105" s="1"/>
      <c r="H105" s="1"/>
      <c r="I105" s="17"/>
    </row>
    <row r="106" spans="1:9">
      <c r="A106" s="2"/>
      <c r="B106" s="2"/>
      <c r="C106" s="620"/>
      <c r="D106" s="620"/>
      <c r="E106" s="620"/>
      <c r="F106" s="1"/>
      <c r="G106" s="1"/>
      <c r="H106" s="1"/>
      <c r="I106" s="17"/>
    </row>
    <row r="107" spans="1:9">
      <c r="A107" s="2"/>
      <c r="B107" s="2"/>
      <c r="C107" s="635"/>
      <c r="D107" s="635"/>
      <c r="E107" s="635"/>
      <c r="F107" s="1"/>
      <c r="G107" s="1"/>
      <c r="H107" s="1"/>
      <c r="I107" s="17"/>
    </row>
    <row r="108" spans="1:9">
      <c r="A108" s="2"/>
      <c r="B108"/>
      <c r="C108" s="1"/>
      <c r="D108" s="38"/>
      <c r="E108" s="1"/>
      <c r="F108" s="1"/>
      <c r="G108" s="1"/>
      <c r="H108" s="1"/>
      <c r="I108" s="17"/>
    </row>
    <row r="109" spans="1:9">
      <c r="A109" s="2"/>
      <c r="B109"/>
      <c r="C109" s="620"/>
      <c r="D109" s="620"/>
      <c r="E109" s="620"/>
      <c r="F109" s="1"/>
      <c r="G109" s="1"/>
      <c r="H109" s="1"/>
      <c r="I109" s="17"/>
    </row>
    <row r="110" spans="1:9">
      <c r="A110" s="2"/>
      <c r="B110"/>
      <c r="C110" s="635"/>
      <c r="D110" s="635"/>
      <c r="E110" s="635"/>
      <c r="F110" s="1"/>
      <c r="G110" s="1"/>
      <c r="H110" s="1"/>
      <c r="I110" s="17"/>
    </row>
    <row r="111" spans="1:9">
      <c r="A111" s="2"/>
      <c r="B111"/>
      <c r="C111" s="1"/>
      <c r="D111" s="38"/>
      <c r="E111" s="1"/>
      <c r="F111" s="1"/>
      <c r="G111" s="1"/>
      <c r="H111" s="1"/>
      <c r="I111" s="17"/>
    </row>
  </sheetData>
  <sheetCalcPr fullCalcOnLoad="1"/>
  <mergeCells count="42">
    <mergeCell ref="AC12:AD12"/>
    <mergeCell ref="AE12:AF12"/>
    <mergeCell ref="C95:D95"/>
    <mergeCell ref="C96:D96"/>
    <mergeCell ref="C97:D97"/>
    <mergeCell ref="D79:E79"/>
    <mergeCell ref="E84:G84"/>
    <mergeCell ref="E85:G85"/>
    <mergeCell ref="E86:G86"/>
    <mergeCell ref="E87:G87"/>
    <mergeCell ref="E88:G88"/>
    <mergeCell ref="E89:G89"/>
    <mergeCell ref="E90:G90"/>
    <mergeCell ref="Q12:R12"/>
    <mergeCell ref="E91:G91"/>
    <mergeCell ref="D81:E81"/>
    <mergeCell ref="D82:E82"/>
    <mergeCell ref="A1:H1"/>
    <mergeCell ref="A3:E3"/>
    <mergeCell ref="F3:I3"/>
    <mergeCell ref="F4:I4"/>
    <mergeCell ref="A5:E5"/>
    <mergeCell ref="F5:I5"/>
    <mergeCell ref="C110:E110"/>
    <mergeCell ref="C98:D98"/>
    <mergeCell ref="C103:E103"/>
    <mergeCell ref="C104:E104"/>
    <mergeCell ref="C106:E106"/>
    <mergeCell ref="C107:E107"/>
    <mergeCell ref="C109:E109"/>
    <mergeCell ref="K3:N3"/>
    <mergeCell ref="K4:P4"/>
    <mergeCell ref="K5:P5"/>
    <mergeCell ref="J79:K79"/>
    <mergeCell ref="D80:E80"/>
    <mergeCell ref="J80:K80"/>
    <mergeCell ref="O12:P12"/>
    <mergeCell ref="F6:I6"/>
    <mergeCell ref="F7:I7"/>
    <mergeCell ref="F8:I8"/>
    <mergeCell ref="F9:I9"/>
    <mergeCell ref="G12:H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9" workbookViewId="0">
      <selection activeCell="I41" sqref="I41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ht="13.5" customHeight="1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627" t="s">
        <v>279</v>
      </c>
      <c r="B4" s="627"/>
      <c r="C4" s="627"/>
      <c r="D4" s="627"/>
      <c r="E4" s="627"/>
      <c r="I4" s="572" t="s">
        <v>453</v>
      </c>
      <c r="J4" s="26"/>
      <c r="K4" s="630" t="s">
        <v>490</v>
      </c>
      <c r="L4" s="630"/>
      <c r="M4" s="630"/>
      <c r="N4" s="630"/>
      <c r="O4" s="630"/>
      <c r="P4" s="630"/>
    </row>
    <row r="5" spans="1:39">
      <c r="A5" s="174"/>
      <c r="B5" s="174"/>
      <c r="C5" s="174"/>
      <c r="D5" s="174"/>
      <c r="E5" s="174"/>
      <c r="F5" s="636" t="s">
        <v>156</v>
      </c>
      <c r="G5" s="636"/>
      <c r="H5" s="636"/>
      <c r="I5" s="636"/>
      <c r="J5" s="573"/>
      <c r="K5" s="573"/>
      <c r="L5" s="198"/>
      <c r="M5" s="198"/>
      <c r="N5" s="198"/>
      <c r="O5" s="198"/>
      <c r="P5" s="198"/>
    </row>
    <row r="6" spans="1:39">
      <c r="A6" s="193"/>
      <c r="B6" s="193"/>
      <c r="C6" s="193"/>
      <c r="D6" s="193"/>
      <c r="E6" s="193"/>
      <c r="F6" s="621" t="s">
        <v>155</v>
      </c>
      <c r="G6" s="621"/>
      <c r="H6" s="621"/>
      <c r="I6" s="621"/>
      <c r="J6" s="194"/>
      <c r="K6" s="194"/>
      <c r="L6" s="198"/>
      <c r="M6" s="198"/>
      <c r="N6" s="198"/>
      <c r="O6" s="198"/>
      <c r="P6" s="198"/>
    </row>
    <row r="7" spans="1:39">
      <c r="A7" s="193"/>
      <c r="B7" s="193"/>
      <c r="C7" s="193"/>
      <c r="D7" s="193"/>
      <c r="E7" s="193"/>
      <c r="F7" s="621" t="s">
        <v>477</v>
      </c>
      <c r="G7" s="621"/>
      <c r="H7" s="621"/>
      <c r="I7" s="621"/>
      <c r="J7" s="194"/>
      <c r="K7" s="194"/>
      <c r="L7" s="198"/>
      <c r="M7" s="198"/>
      <c r="N7" s="198"/>
      <c r="O7" s="198"/>
      <c r="P7" s="198"/>
    </row>
    <row r="8" spans="1:39">
      <c r="A8" s="67" t="s">
        <v>1211</v>
      </c>
      <c r="B8" s="6" t="s">
        <v>1212</v>
      </c>
      <c r="C8" s="6" t="s">
        <v>1213</v>
      </c>
      <c r="D8" s="43" t="s">
        <v>1214</v>
      </c>
      <c r="E8" s="6"/>
      <c r="F8" s="621" t="s">
        <v>1085</v>
      </c>
      <c r="G8" s="621"/>
      <c r="H8" s="621"/>
      <c r="I8" s="621"/>
      <c r="J8" s="26"/>
      <c r="N8" s="25"/>
    </row>
    <row r="9" spans="1:39">
      <c r="A9" s="67" t="s">
        <v>1165</v>
      </c>
      <c r="B9" s="6" t="s">
        <v>1179</v>
      </c>
      <c r="C9" s="6" t="s">
        <v>1180</v>
      </c>
      <c r="D9" s="43" t="s">
        <v>1181</v>
      </c>
      <c r="E9" s="6"/>
      <c r="F9" s="621" t="s">
        <v>791</v>
      </c>
      <c r="G9" s="621"/>
      <c r="H9" s="621"/>
      <c r="I9" s="621"/>
      <c r="J9" s="26"/>
      <c r="N9" s="25"/>
    </row>
    <row r="10" spans="1:39" ht="12.75" customHeight="1">
      <c r="A10" s="67" t="s">
        <v>1183</v>
      </c>
      <c r="B10" s="67" t="s">
        <v>1184</v>
      </c>
      <c r="C10" s="6" t="s">
        <v>1185</v>
      </c>
      <c r="D10" s="43" t="s">
        <v>1186</v>
      </c>
      <c r="E10" s="8"/>
      <c r="F10" s="1"/>
      <c r="G10" s="1"/>
      <c r="H10" s="1"/>
      <c r="I10" s="44"/>
      <c r="J10" s="7"/>
      <c r="K10" s="7"/>
      <c r="L10" s="7"/>
      <c r="N10" s="25"/>
    </row>
    <row r="11" spans="1:39" ht="12.75" customHeight="1">
      <c r="A11" s="67"/>
      <c r="B11" s="67"/>
      <c r="C11" s="200"/>
      <c r="D11" s="43"/>
      <c r="E11" s="8"/>
      <c r="F11" s="196"/>
      <c r="G11" s="196"/>
      <c r="H11" s="196"/>
      <c r="I11" s="44"/>
      <c r="J11" s="7"/>
      <c r="K11" s="7"/>
      <c r="L11" s="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91" t="s">
        <v>1011</v>
      </c>
      <c r="B14" s="60" t="s">
        <v>1092</v>
      </c>
      <c r="C14" s="32">
        <v>0.16874999999999998</v>
      </c>
      <c r="D14" s="32">
        <v>0</v>
      </c>
      <c r="E14" s="33">
        <v>10</v>
      </c>
      <c r="F14" s="88" t="s">
        <v>1291</v>
      </c>
      <c r="G14" s="33">
        <v>1190</v>
      </c>
      <c r="H14" s="33">
        <v>1099</v>
      </c>
      <c r="I14" s="35" t="s">
        <v>305</v>
      </c>
      <c r="J14" s="66" t="s">
        <v>1010</v>
      </c>
      <c r="K14" s="33">
        <v>4</v>
      </c>
      <c r="L14" s="33">
        <v>180</v>
      </c>
      <c r="M14" s="19">
        <v>5889.9508999999998</v>
      </c>
      <c r="N14" s="60"/>
      <c r="O14" s="104">
        <v>267</v>
      </c>
      <c r="P14" s="104">
        <v>269.39999999999998</v>
      </c>
      <c r="Q14" s="100">
        <f>AVERAGE(O14:O16)</f>
        <v>265.96666666666664</v>
      </c>
      <c r="R14" s="100">
        <f>AVERAGE(P14:P16)</f>
        <v>268.16666666666669</v>
      </c>
    </row>
    <row r="15" spans="1:39">
      <c r="A15" s="95" t="s">
        <v>792</v>
      </c>
      <c r="B15" s="85" t="s">
        <v>991</v>
      </c>
      <c r="C15" s="15">
        <v>0.18124999999999999</v>
      </c>
      <c r="D15" s="32">
        <v>0</v>
      </c>
      <c r="E15" s="19">
        <v>30</v>
      </c>
      <c r="F15" s="88" t="s">
        <v>1291</v>
      </c>
      <c r="G15" s="16">
        <v>1190</v>
      </c>
      <c r="H15" s="33">
        <v>996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60" t="s">
        <v>971</v>
      </c>
      <c r="O15" s="100">
        <v>266.89999999999998</v>
      </c>
      <c r="P15" s="100">
        <v>269.60000000000002</v>
      </c>
      <c r="Q15" s="100">
        <v>265.9667</v>
      </c>
      <c r="R15" s="100">
        <v>268.16669999999999</v>
      </c>
    </row>
    <row r="16" spans="1:39">
      <c r="A16" s="95" t="s">
        <v>792</v>
      </c>
      <c r="B16" s="85" t="s">
        <v>1096</v>
      </c>
      <c r="C16" s="15">
        <v>0.18819444444444444</v>
      </c>
      <c r="D16" s="32">
        <v>0</v>
      </c>
      <c r="E16" s="19">
        <v>30</v>
      </c>
      <c r="F16" s="88" t="s">
        <v>1291</v>
      </c>
      <c r="G16" s="16">
        <v>1070</v>
      </c>
      <c r="H16" s="33">
        <v>876</v>
      </c>
      <c r="I16" s="35" t="s">
        <v>412</v>
      </c>
      <c r="J16" s="66" t="s">
        <v>1010</v>
      </c>
      <c r="K16" s="33">
        <v>4</v>
      </c>
      <c r="L16" s="33">
        <v>180</v>
      </c>
      <c r="M16" s="19">
        <v>5891.451</v>
      </c>
      <c r="N16" s="60"/>
      <c r="O16" s="100">
        <v>264</v>
      </c>
      <c r="P16" s="100">
        <v>265.5</v>
      </c>
      <c r="Q16" s="100">
        <v>265.9667</v>
      </c>
      <c r="R16" s="100">
        <v>268.16669999999999</v>
      </c>
    </row>
    <row r="17" spans="1:39">
      <c r="A17" s="95" t="s">
        <v>792</v>
      </c>
      <c r="B17" s="60" t="s">
        <v>1097</v>
      </c>
      <c r="C17" s="15">
        <v>0.20069444444444443</v>
      </c>
      <c r="D17" s="32">
        <v>0</v>
      </c>
      <c r="E17" s="19">
        <v>30</v>
      </c>
      <c r="F17" s="96" t="s">
        <v>1292</v>
      </c>
      <c r="G17" s="16">
        <v>880</v>
      </c>
      <c r="H17" s="33">
        <v>865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60" t="s">
        <v>970</v>
      </c>
      <c r="O17" s="100">
        <v>265.5</v>
      </c>
      <c r="P17" s="100">
        <v>267.89999999999998</v>
      </c>
      <c r="Q17" s="100">
        <f>AVERAGE(O17,O25)</f>
        <v>265.55</v>
      </c>
      <c r="R17" s="100">
        <f>AVERAGE(P17,P25)</f>
        <v>267.95</v>
      </c>
    </row>
    <row r="18" spans="1:39" ht="36">
      <c r="A18" s="52" t="s">
        <v>1255</v>
      </c>
      <c r="B18" s="85" t="s">
        <v>994</v>
      </c>
      <c r="C18" s="15">
        <v>0.30069444444444443</v>
      </c>
      <c r="D18" s="32"/>
      <c r="E18" s="19">
        <v>300</v>
      </c>
      <c r="F18" s="96" t="s">
        <v>1293</v>
      </c>
      <c r="G18" s="16">
        <v>870</v>
      </c>
      <c r="H18" s="33">
        <v>781</v>
      </c>
      <c r="I18" s="52" t="s">
        <v>1209</v>
      </c>
      <c r="J18" s="16" t="s">
        <v>1043</v>
      </c>
      <c r="K18" s="33">
        <v>4</v>
      </c>
      <c r="L18" s="33">
        <v>180</v>
      </c>
      <c r="M18" s="19">
        <v>7698.9647000000004</v>
      </c>
      <c r="N18" s="57" t="s">
        <v>1253</v>
      </c>
      <c r="Q18" s="100">
        <v>265.55</v>
      </c>
      <c r="R18" s="100">
        <v>267.95</v>
      </c>
      <c r="S18" s="1397" t="n">
        <v>197.81599</v>
      </c>
      <c r="T18" s="1397" t="n">
        <v>-8.89338</v>
      </c>
      <c r="U18" s="1394" t="n">
        <v>120.679</v>
      </c>
      <c r="V18" s="1394" t="n">
        <v>26.0975</v>
      </c>
      <c r="W18" s="1396" t="n">
        <v>9.7713895371</v>
      </c>
      <c r="X18" s="1394" t="n">
        <v>2.262</v>
      </c>
      <c r="Y18" s="1394" t="n">
        <v>0.358</v>
      </c>
      <c r="Z18" s="1394" t="n">
        <v>4.45</v>
      </c>
      <c r="AA18" s="1394" t="n">
        <v>82.571</v>
      </c>
      <c r="AB18" s="1393" t="n">
        <v>1845.651</v>
      </c>
      <c r="AC18" s="1394" t="n">
        <v>354.55558</v>
      </c>
      <c r="AD18" s="1394" t="n">
        <v>1.58269</v>
      </c>
      <c r="AE18" s="1394" t="n">
        <v>305.18743</v>
      </c>
      <c r="AF18" s="1394" t="n">
        <v>1.36546</v>
      </c>
      <c r="AG18" s="1392" t="n">
        <v>1.481411435E8</v>
      </c>
      <c r="AH18" s="1395" t="n">
        <v>-0.3431964</v>
      </c>
      <c r="AI18" s="1392" t="n">
        <v>388335.22372</v>
      </c>
      <c r="AJ18" s="1395" t="n">
        <v>-0.3357084</v>
      </c>
      <c r="AK18" s="1394" t="n">
        <v>130.531</v>
      </c>
      <c r="AL18" s="1392" t="s">
        <v>265</v>
      </c>
      <c r="AM18" s="1394" t="n">
        <v>49.3549</v>
      </c>
    </row>
    <row r="19" spans="1:39">
      <c r="A19" s="52" t="s">
        <v>1256</v>
      </c>
      <c r="B19" s="85" t="s">
        <v>996</v>
      </c>
      <c r="C19" s="15">
        <v>0.30624999999999997</v>
      </c>
      <c r="D19" s="32"/>
      <c r="E19" s="19">
        <v>300</v>
      </c>
      <c r="F19" s="96" t="s">
        <v>1293</v>
      </c>
      <c r="G19" s="16">
        <v>870</v>
      </c>
      <c r="H19" s="33">
        <v>781</v>
      </c>
      <c r="I19" s="52" t="s">
        <v>1209</v>
      </c>
      <c r="J19" s="16" t="s">
        <v>1043</v>
      </c>
      <c r="K19" s="33">
        <v>4</v>
      </c>
      <c r="L19" s="33">
        <v>180</v>
      </c>
      <c r="M19" s="19">
        <v>7698.9647000000004</v>
      </c>
      <c r="N19" s="60"/>
      <c r="Q19" s="100">
        <v>265.55</v>
      </c>
      <c r="R19" s="100">
        <v>267.95</v>
      </c>
      <c r="S19" s="1397" t="n">
        <v>197.86672</v>
      </c>
      <c r="T19" s="1397" t="n">
        <v>-8.91784</v>
      </c>
      <c r="U19" s="1394" t="n">
        <v>122.1705</v>
      </c>
      <c r="V19" s="1394" t="n">
        <v>27.4961</v>
      </c>
      <c r="W19" s="1396" t="n">
        <v>9.9050879132</v>
      </c>
      <c r="X19" s="1394" t="n">
        <v>2.156</v>
      </c>
      <c r="Y19" s="1394" t="n">
        <v>0.341</v>
      </c>
      <c r="Z19" s="1394" t="n">
        <v>4.45</v>
      </c>
      <c r="AA19" s="1394" t="n">
        <v>82.538</v>
      </c>
      <c r="AB19" s="1393" t="n">
        <v>1846.408</v>
      </c>
      <c r="AC19" s="1394" t="n">
        <v>354.53812</v>
      </c>
      <c r="AD19" s="1394" t="n">
        <v>1.58486</v>
      </c>
      <c r="AE19" s="1394" t="n">
        <v>305.11993</v>
      </c>
      <c r="AF19" s="1394" t="n">
        <v>1.36532</v>
      </c>
      <c r="AG19" s="1392" t="n">
        <v>1.481409786E8</v>
      </c>
      <c r="AH19" s="1395" t="n">
        <v>-0.3438629</v>
      </c>
      <c r="AI19" s="1392" t="n">
        <v>388176.05027</v>
      </c>
      <c r="AJ19" s="1395" t="n">
        <v>-0.3275088</v>
      </c>
      <c r="AK19" s="1394" t="n">
        <v>130.481</v>
      </c>
      <c r="AL19" s="1392" t="s">
        <v>265</v>
      </c>
      <c r="AM19" s="1394" t="n">
        <v>49.4049</v>
      </c>
    </row>
    <row r="20" spans="1:39">
      <c r="A20" s="52" t="s">
        <v>1256</v>
      </c>
      <c r="B20" s="85" t="s">
        <v>1166</v>
      </c>
      <c r="C20" s="15">
        <v>0.3125</v>
      </c>
      <c r="D20" s="15"/>
      <c r="E20" s="19">
        <v>300</v>
      </c>
      <c r="F20" s="96" t="s">
        <v>1293</v>
      </c>
      <c r="G20" s="16">
        <v>870</v>
      </c>
      <c r="H20" s="33">
        <v>781</v>
      </c>
      <c r="I20" s="52" t="s">
        <v>1039</v>
      </c>
      <c r="J20" s="16" t="s">
        <v>1043</v>
      </c>
      <c r="K20" s="33">
        <v>4</v>
      </c>
      <c r="L20" s="33">
        <v>180</v>
      </c>
      <c r="M20" s="19">
        <v>7698.9647000000004</v>
      </c>
      <c r="N20" s="85"/>
      <c r="Q20" s="100">
        <v>265.55</v>
      </c>
      <c r="R20" s="100">
        <v>267.95</v>
      </c>
      <c r="S20" s="1397" t="n">
        <v>197.92294</v>
      </c>
      <c r="T20" s="1397" t="n">
        <v>-8.94524</v>
      </c>
      <c r="U20" s="1394" t="n">
        <v>123.9046</v>
      </c>
      <c r="V20" s="1394" t="n">
        <v>29.0418</v>
      </c>
      <c r="W20" s="1396" t="n">
        <v>10.0554985863</v>
      </c>
      <c r="X20" s="1394" t="n">
        <v>2.052</v>
      </c>
      <c r="Y20" s="1394" t="n">
        <v>0.324</v>
      </c>
      <c r="Z20" s="1394" t="n">
        <v>4.45</v>
      </c>
      <c r="AA20" s="1394" t="n">
        <v>82.501</v>
      </c>
      <c r="AB20" s="1393" t="n">
        <v>1847.237</v>
      </c>
      <c r="AC20" s="1394" t="n">
        <v>354.51766</v>
      </c>
      <c r="AD20" s="1394" t="n">
        <v>1.58756</v>
      </c>
      <c r="AE20" s="1394" t="n">
        <v>305.044</v>
      </c>
      <c r="AF20" s="1394" t="n">
        <v>1.36517</v>
      </c>
      <c r="AG20" s="1392" t="n">
        <v>1.481407928E8</v>
      </c>
      <c r="AH20" s="1395" t="n">
        <v>-0.3446118</v>
      </c>
      <c r="AI20" s="1392" t="n">
        <v>388001.7888</v>
      </c>
      <c r="AJ20" s="1395" t="n">
        <v>-0.3178843</v>
      </c>
      <c r="AK20" s="1394" t="n">
        <v>130.4255</v>
      </c>
      <c r="AL20" s="1392" t="s">
        <v>265</v>
      </c>
      <c r="AM20" s="1394" t="n">
        <v>49.4603</v>
      </c>
    </row>
    <row r="21" spans="1:39">
      <c r="A21" s="52" t="s">
        <v>1255</v>
      </c>
      <c r="B21" s="85" t="s">
        <v>924</v>
      </c>
      <c r="C21" s="15">
        <v>0.31944444444444448</v>
      </c>
      <c r="D21" s="15"/>
      <c r="E21" s="19">
        <v>300</v>
      </c>
      <c r="F21" s="96" t="s">
        <v>1293</v>
      </c>
      <c r="G21" s="16">
        <v>870</v>
      </c>
      <c r="H21" s="33">
        <v>781</v>
      </c>
      <c r="I21" s="52" t="s">
        <v>1039</v>
      </c>
      <c r="J21" s="16" t="s">
        <v>1043</v>
      </c>
      <c r="K21" s="33">
        <v>4</v>
      </c>
      <c r="L21" s="33">
        <v>180</v>
      </c>
      <c r="M21" s="19">
        <v>7698.9647000000004</v>
      </c>
      <c r="N21" s="85"/>
      <c r="Q21" s="100">
        <v>265.55</v>
      </c>
      <c r="R21" s="100">
        <v>267.95</v>
      </c>
      <c r="S21" s="1397" t="n">
        <v>197.98441</v>
      </c>
      <c r="T21" s="1397" t="n">
        <v>-8.97556</v>
      </c>
      <c r="U21" s="1394" t="n">
        <v>125.906</v>
      </c>
      <c r="V21" s="1394" t="n">
        <v>30.7219</v>
      </c>
      <c r="W21" s="1396" t="n">
        <v>10.2226215565</v>
      </c>
      <c r="X21" s="1394" t="n">
        <v>1.951</v>
      </c>
      <c r="Y21" s="1394" t="n">
        <v>0.309</v>
      </c>
      <c r="Z21" s="1394" t="n">
        <v>4.45</v>
      </c>
      <c r="AA21" s="1394" t="n">
        <v>82.461</v>
      </c>
      <c r="AB21" s="1393" t="n">
        <v>1848.13</v>
      </c>
      <c r="AC21" s="1394" t="n">
        <v>354.49396</v>
      </c>
      <c r="AD21" s="1394" t="n">
        <v>1.59084</v>
      </c>
      <c r="AE21" s="1394" t="n">
        <v>304.95963</v>
      </c>
      <c r="AF21" s="1394" t="n">
        <v>1.36501</v>
      </c>
      <c r="AG21" s="1392" t="n">
        <v>1.481405857E8</v>
      </c>
      <c r="AH21" s="1395" t="n">
        <v>-0.3454427</v>
      </c>
      <c r="AI21" s="1392" t="n">
        <v>387814.40009</v>
      </c>
      <c r="AJ21" s="1395" t="n">
        <v>-0.3067102</v>
      </c>
      <c r="AK21" s="1394" t="n">
        <v>130.3648</v>
      </c>
      <c r="AL21" s="1392" t="s">
        <v>265</v>
      </c>
      <c r="AM21" s="1394" t="n">
        <v>49.5209</v>
      </c>
    </row>
    <row r="22" spans="1:39">
      <c r="A22" s="52" t="s">
        <v>1255</v>
      </c>
      <c r="B22" s="85" t="s">
        <v>794</v>
      </c>
      <c r="C22" s="15">
        <v>0.33124999999999999</v>
      </c>
      <c r="D22" s="15"/>
      <c r="E22" s="19">
        <v>600</v>
      </c>
      <c r="F22" s="96" t="s">
        <v>1293</v>
      </c>
      <c r="G22" s="16">
        <v>870</v>
      </c>
      <c r="H22" s="33">
        <v>781</v>
      </c>
      <c r="I22" s="52" t="s">
        <v>655</v>
      </c>
      <c r="J22" s="16" t="s">
        <v>1043</v>
      </c>
      <c r="K22" s="33">
        <v>4</v>
      </c>
      <c r="L22" s="33">
        <v>180</v>
      </c>
      <c r="M22" s="19">
        <v>7698.9647000000004</v>
      </c>
      <c r="N22" s="85"/>
      <c r="Q22" s="100">
        <v>265.55</v>
      </c>
      <c r="R22" s="100">
        <v>267.95</v>
      </c>
      <c r="S22" s="1397" t="n">
        <v>198.08656</v>
      </c>
      <c r="T22" s="1397" t="n">
        <v>-9.02675</v>
      </c>
      <c r="U22" s="1394" t="n">
        <v>129.5036</v>
      </c>
      <c r="V22" s="1394" t="n">
        <v>33.4768</v>
      </c>
      <c r="W22" s="1396" t="n">
        <v>10.5067306058</v>
      </c>
      <c r="X22" s="1394" t="n">
        <v>1.808</v>
      </c>
      <c r="Y22" s="1394" t="n">
        <v>0.286</v>
      </c>
      <c r="Z22" s="1394" t="n">
        <v>4.45</v>
      </c>
      <c r="AA22" s="1394" t="n">
        <v>82.394</v>
      </c>
      <c r="AB22" s="1393" t="n">
        <v>1849.573</v>
      </c>
      <c r="AC22" s="1394" t="n">
        <v>354.45141</v>
      </c>
      <c r="AD22" s="1394" t="n">
        <v>1.59705</v>
      </c>
      <c r="AE22" s="1394" t="n">
        <v>304.8162</v>
      </c>
      <c r="AF22" s="1394" t="n">
        <v>1.36472</v>
      </c>
      <c r="AG22" s="1392" t="n">
        <v>1.481402327E8</v>
      </c>
      <c r="AH22" s="1395" t="n">
        <v>-0.3468525</v>
      </c>
      <c r="AI22" s="1392" t="n">
        <v>387511.71521</v>
      </c>
      <c r="AJ22" s="1395" t="n">
        <v>-0.2866098</v>
      </c>
      <c r="AK22" s="1394" t="n">
        <v>130.264</v>
      </c>
      <c r="AL22" s="1392" t="s">
        <v>265</v>
      </c>
      <c r="AM22" s="1394" t="n">
        <v>49.6217</v>
      </c>
    </row>
    <row r="23" spans="1:39">
      <c r="A23" s="52" t="s">
        <v>1104</v>
      </c>
      <c r="B23" s="85" t="s">
        <v>1041</v>
      </c>
      <c r="C23" s="15">
        <v>0.34027777777777773</v>
      </c>
      <c r="D23" s="15"/>
      <c r="E23" s="19">
        <v>30</v>
      </c>
      <c r="F23" s="96" t="s">
        <v>1293</v>
      </c>
      <c r="G23" s="16">
        <v>870</v>
      </c>
      <c r="H23" s="33">
        <v>781</v>
      </c>
      <c r="I23" s="52" t="s">
        <v>923</v>
      </c>
      <c r="J23" s="16" t="s">
        <v>1043</v>
      </c>
      <c r="K23" s="33">
        <v>4</v>
      </c>
      <c r="L23" s="33">
        <v>180</v>
      </c>
      <c r="M23" s="19">
        <v>7698.9647000000004</v>
      </c>
      <c r="N23" s="85"/>
      <c r="Q23" s="100">
        <v>265.55</v>
      </c>
      <c r="R23" s="100">
        <v>267.95</v>
      </c>
      <c r="S23" s="1397" t="n">
        <v>198.14536</v>
      </c>
      <c r="T23" s="1397" t="n">
        <v>-9.05664</v>
      </c>
      <c r="U23" s="1394" t="n">
        <v>131.744</v>
      </c>
      <c r="V23" s="1394" t="n">
        <v>35.0307</v>
      </c>
      <c r="W23" s="1396" t="n">
        <v>10.673853576</v>
      </c>
      <c r="X23" s="1394" t="n">
        <v>1.738</v>
      </c>
      <c r="Y23" s="1394" t="n">
        <v>0.275</v>
      </c>
      <c r="Z23" s="1394" t="n">
        <v>4.45</v>
      </c>
      <c r="AA23" s="1394" t="n">
        <v>82.355</v>
      </c>
      <c r="AB23" s="1393" t="n">
        <v>1850.377</v>
      </c>
      <c r="AC23" s="1394" t="n">
        <v>354.42511</v>
      </c>
      <c r="AD23" s="1394" t="n">
        <v>1.60103</v>
      </c>
      <c r="AE23" s="1394" t="n">
        <v>304.73183</v>
      </c>
      <c r="AF23" s="1394" t="n">
        <v>1.36456</v>
      </c>
      <c r="AG23" s="1392" t="n">
        <v>1.481400243E8</v>
      </c>
      <c r="AH23" s="1395" t="n">
        <v>-0.3476801</v>
      </c>
      <c r="AI23" s="1392" t="n">
        <v>387343.47171</v>
      </c>
      <c r="AJ23" s="1395" t="n">
        <v>-0.2741721</v>
      </c>
      <c r="AK23" s="1394" t="n">
        <v>130.2059</v>
      </c>
      <c r="AL23" s="1392" t="s">
        <v>265</v>
      </c>
      <c r="AM23" s="1394" t="n">
        <v>49.6798</v>
      </c>
    </row>
    <row r="24" spans="1:39">
      <c r="A24" s="52" t="s">
        <v>1006</v>
      </c>
      <c r="B24" s="85" t="s">
        <v>1042</v>
      </c>
      <c r="C24" s="15">
        <v>0.34375</v>
      </c>
      <c r="D24" s="15"/>
      <c r="E24" s="19">
        <v>300</v>
      </c>
      <c r="F24" s="96" t="s">
        <v>1293</v>
      </c>
      <c r="G24" s="16">
        <v>870</v>
      </c>
      <c r="H24" s="33">
        <v>781</v>
      </c>
      <c r="I24" s="52" t="s">
        <v>1209</v>
      </c>
      <c r="J24" s="16" t="s">
        <v>1043</v>
      </c>
      <c r="K24" s="33">
        <v>4</v>
      </c>
      <c r="L24" s="33">
        <v>180</v>
      </c>
      <c r="M24" s="19">
        <v>7698.9647000000004</v>
      </c>
      <c r="N24" s="85"/>
      <c r="Q24" s="100">
        <v>265.55</v>
      </c>
      <c r="R24" s="100">
        <v>267.95</v>
      </c>
      <c r="S24" s="1397" t="n">
        <v>198.19174</v>
      </c>
      <c r="T24" s="1397" t="n">
        <v>-9.08042</v>
      </c>
      <c r="U24" s="1394" t="n">
        <v>133.6071</v>
      </c>
      <c r="V24" s="1394" t="n">
        <v>36.2343</v>
      </c>
      <c r="W24" s="1396" t="n">
        <v>10.8075519522</v>
      </c>
      <c r="X24" s="1394" t="n">
        <v>1.688</v>
      </c>
      <c r="Y24" s="1394" t="n">
        <v>0.267</v>
      </c>
      <c r="Z24" s="1394" t="n">
        <v>4.45</v>
      </c>
      <c r="AA24" s="1394" t="n">
        <v>82.325</v>
      </c>
      <c r="AB24" s="1393" t="n">
        <v>1850.994</v>
      </c>
      <c r="AC24" s="1394" t="n">
        <v>354.40343</v>
      </c>
      <c r="AD24" s="1394" t="n">
        <v>1.60436</v>
      </c>
      <c r="AE24" s="1394" t="n">
        <v>304.66433</v>
      </c>
      <c r="AF24" s="1394" t="n">
        <v>1.36442</v>
      </c>
      <c r="AG24" s="1392" t="n">
        <v>1.481398573E8</v>
      </c>
      <c r="AH24" s="1395" t="n">
        <v>-0.3483413</v>
      </c>
      <c r="AI24" s="1392" t="n">
        <v>387214.33055</v>
      </c>
      <c r="AJ24" s="1395" t="n">
        <v>-0.2639132</v>
      </c>
      <c r="AK24" s="1394" t="n">
        <v>130.1601</v>
      </c>
      <c r="AL24" s="1392" t="s">
        <v>265</v>
      </c>
      <c r="AM24" s="1394" t="n">
        <v>49.7255</v>
      </c>
    </row>
    <row r="25" spans="1:39">
      <c r="A25" s="52" t="s">
        <v>798</v>
      </c>
      <c r="B25" s="85" t="s">
        <v>799</v>
      </c>
      <c r="C25" s="15">
        <v>0.35138888888888892</v>
      </c>
      <c r="D25" s="32">
        <v>0</v>
      </c>
      <c r="E25" s="19">
        <v>30</v>
      </c>
      <c r="F25" s="96" t="s">
        <v>1293</v>
      </c>
      <c r="G25" s="16">
        <v>870</v>
      </c>
      <c r="H25" s="33">
        <v>781</v>
      </c>
      <c r="I25" s="35" t="s">
        <v>305</v>
      </c>
      <c r="J25" s="66" t="s">
        <v>1010</v>
      </c>
      <c r="K25" s="33">
        <v>4</v>
      </c>
      <c r="L25" s="33">
        <v>180</v>
      </c>
      <c r="M25" s="19">
        <v>7698.9647000000004</v>
      </c>
      <c r="N25" s="85"/>
      <c r="O25" s="100">
        <v>265.60000000000002</v>
      </c>
      <c r="P25" s="100">
        <v>268</v>
      </c>
      <c r="Q25" s="100">
        <v>265.55</v>
      </c>
      <c r="R25" s="100">
        <v>267.95</v>
      </c>
    </row>
    <row r="26" spans="1:39">
      <c r="A26" s="52" t="s">
        <v>1104</v>
      </c>
      <c r="B26" s="85" t="s">
        <v>1045</v>
      </c>
      <c r="C26" s="15">
        <v>0.35694444444444445</v>
      </c>
      <c r="D26" s="15"/>
      <c r="E26" s="19">
        <v>30</v>
      </c>
      <c r="F26" s="88" t="s">
        <v>1291</v>
      </c>
      <c r="G26" s="16">
        <v>1190</v>
      </c>
      <c r="H26" s="16">
        <v>1099</v>
      </c>
      <c r="I26" s="52" t="s">
        <v>923</v>
      </c>
      <c r="J26" s="16" t="s">
        <v>1043</v>
      </c>
      <c r="K26" s="33">
        <v>4</v>
      </c>
      <c r="L26" s="33">
        <v>180</v>
      </c>
      <c r="M26" s="19">
        <v>5889.9508999999998</v>
      </c>
      <c r="N26" s="85" t="s">
        <v>1152</v>
      </c>
      <c r="Q26" s="100">
        <f>AVERAGE(O39,O45:O47)</f>
        <v>263.875</v>
      </c>
      <c r="R26" s="100">
        <f>AVERAGE(P39,P45:P47)</f>
        <v>267.25</v>
      </c>
      <c r="S26" s="1397" t="n">
        <v>198.28288</v>
      </c>
      <c r="T26" s="1397" t="n">
        <v>-9.12764</v>
      </c>
      <c r="U26" s="1394" t="n">
        <v>137.5331</v>
      </c>
      <c r="V26" s="1394" t="n">
        <v>38.5252</v>
      </c>
      <c r="W26" s="1396" t="n">
        <v>11.0749487047</v>
      </c>
      <c r="X26" s="1394" t="n">
        <v>1.602</v>
      </c>
      <c r="Y26" s="1394" t="n">
        <v>0.253</v>
      </c>
      <c r="Z26" s="1394" t="n">
        <v>4.46</v>
      </c>
      <c r="AA26" s="1394" t="n">
        <v>82.265</v>
      </c>
      <c r="AB26" s="1393" t="n">
        <v>1852.157</v>
      </c>
      <c r="AC26" s="1394" t="n">
        <v>354.35844</v>
      </c>
      <c r="AD26" s="1394" t="n">
        <v>1.61137</v>
      </c>
      <c r="AE26" s="1394" t="n">
        <v>304.52934</v>
      </c>
      <c r="AF26" s="1394" t="n">
        <v>1.36416</v>
      </c>
      <c r="AG26" s="1392" t="n">
        <v>1.481395222E8</v>
      </c>
      <c r="AH26" s="1395" t="n">
        <v>-0.3496613</v>
      </c>
      <c r="AI26" s="1392" t="n">
        <v>386971.13214</v>
      </c>
      <c r="AJ26" s="1395" t="n">
        <v>-0.2426233</v>
      </c>
      <c r="AK26" s="1394" t="n">
        <v>130.0701</v>
      </c>
      <c r="AL26" s="1392" t="s">
        <v>265</v>
      </c>
      <c r="AM26" s="1394" t="n">
        <v>49.8154</v>
      </c>
    </row>
    <row r="27" spans="1:39">
      <c r="A27" s="52" t="s">
        <v>1255</v>
      </c>
      <c r="B27" s="85" t="s">
        <v>1046</v>
      </c>
      <c r="C27" s="15">
        <v>0.35902777777777778</v>
      </c>
      <c r="D27" s="15"/>
      <c r="E27" s="19">
        <v>300</v>
      </c>
      <c r="F27" s="88" t="s">
        <v>1291</v>
      </c>
      <c r="G27" s="16">
        <v>1190</v>
      </c>
      <c r="H27" s="16">
        <v>1099</v>
      </c>
      <c r="I27" s="52" t="s">
        <v>1209</v>
      </c>
      <c r="J27" s="16" t="s">
        <v>1043</v>
      </c>
      <c r="K27" s="33">
        <v>4</v>
      </c>
      <c r="L27" s="33">
        <v>180</v>
      </c>
      <c r="M27" s="19">
        <v>5889.9508999999998</v>
      </c>
      <c r="N27" s="85"/>
      <c r="Q27" s="100">
        <v>263.875</v>
      </c>
      <c r="R27" s="100">
        <v>267.25</v>
      </c>
      <c r="S27" s="1397" t="n">
        <v>198.31653</v>
      </c>
      <c r="T27" s="1397" t="n">
        <v>-9.14522</v>
      </c>
      <c r="U27" s="1394" t="n">
        <v>139.0769</v>
      </c>
      <c r="V27" s="1394" t="n">
        <v>39.3407</v>
      </c>
      <c r="W27" s="1396" t="n">
        <v>11.1752224869</v>
      </c>
      <c r="X27" s="1394" t="n">
        <v>1.574</v>
      </c>
      <c r="Y27" s="1394" t="n">
        <v>0.249</v>
      </c>
      <c r="Z27" s="1394" t="n">
        <v>4.46</v>
      </c>
      <c r="AA27" s="1394" t="n">
        <v>82.243</v>
      </c>
      <c r="AB27" s="1393" t="n">
        <v>1852.568</v>
      </c>
      <c r="AC27" s="1394" t="n">
        <v>354.34104</v>
      </c>
      <c r="AD27" s="1394" t="n">
        <v>1.6141</v>
      </c>
      <c r="AE27" s="1394" t="n">
        <v>304.47871</v>
      </c>
      <c r="AF27" s="1394" t="n">
        <v>1.36406</v>
      </c>
      <c r="AG27" s="1392" t="n">
        <v>1.481393962E8</v>
      </c>
      <c r="AH27" s="1395" t="n">
        <v>-0.3501554</v>
      </c>
      <c r="AI27" s="1392" t="n">
        <v>386885.27243</v>
      </c>
      <c r="AJ27" s="1395" t="n">
        <v>-0.2343903</v>
      </c>
      <c r="AK27" s="1394" t="n">
        <v>130.0369</v>
      </c>
      <c r="AL27" s="1392" t="s">
        <v>265</v>
      </c>
      <c r="AM27" s="1394" t="n">
        <v>49.8486</v>
      </c>
    </row>
    <row r="28" spans="1:39">
      <c r="A28" s="52" t="s">
        <v>1255</v>
      </c>
      <c r="B28" s="85" t="s">
        <v>1047</v>
      </c>
      <c r="C28" s="15">
        <v>0.36388888888888887</v>
      </c>
      <c r="D28" s="32"/>
      <c r="E28" s="19">
        <v>300</v>
      </c>
      <c r="F28" s="88" t="s">
        <v>1291</v>
      </c>
      <c r="G28" s="16">
        <v>1190</v>
      </c>
      <c r="H28" s="16">
        <v>1099</v>
      </c>
      <c r="I28" s="52" t="s">
        <v>1039</v>
      </c>
      <c r="J28" s="16" t="s">
        <v>1043</v>
      </c>
      <c r="K28" s="33">
        <v>4</v>
      </c>
      <c r="L28" s="33">
        <v>180</v>
      </c>
      <c r="M28" s="19">
        <v>5889.9508999999998</v>
      </c>
      <c r="N28" s="85"/>
      <c r="Q28" s="100">
        <v>263.875</v>
      </c>
      <c r="R28" s="100">
        <v>267.25</v>
      </c>
      <c r="S28" s="1397" t="n">
        <v>198.35545</v>
      </c>
      <c r="T28" s="1397" t="n">
        <v>-9.16564</v>
      </c>
      <c r="U28" s="1394" t="n">
        <v>140.9291</v>
      </c>
      <c r="V28" s="1394" t="n">
        <v>40.2594</v>
      </c>
      <c r="W28" s="1396" t="n">
        <v>11.2922085661</v>
      </c>
      <c r="X28" s="1394" t="n">
        <v>1.544</v>
      </c>
      <c r="Y28" s="1394" t="n">
        <v>0.244</v>
      </c>
      <c r="Z28" s="1394" t="n">
        <v>4.46</v>
      </c>
      <c r="AA28" s="1394" t="n">
        <v>82.217</v>
      </c>
      <c r="AB28" s="1393" t="n">
        <v>1853.03</v>
      </c>
      <c r="AC28" s="1394" t="n">
        <v>354.32039</v>
      </c>
      <c r="AD28" s="1394" t="n">
        <v>1.61734</v>
      </c>
      <c r="AE28" s="1394" t="n">
        <v>304.41965</v>
      </c>
      <c r="AF28" s="1394" t="n">
        <v>1.36394</v>
      </c>
      <c r="AG28" s="1392" t="n">
        <v>1.481392491E8</v>
      </c>
      <c r="AH28" s="1395" t="n">
        <v>-0.3507314</v>
      </c>
      <c r="AI28" s="1392" t="n">
        <v>386788.88092</v>
      </c>
      <c r="AJ28" s="1395" t="n">
        <v>-0.2246243</v>
      </c>
      <c r="AK28" s="1394" t="n">
        <v>129.9985</v>
      </c>
      <c r="AL28" s="1392" t="s">
        <v>265</v>
      </c>
      <c r="AM28" s="1394" t="n">
        <v>49.887</v>
      </c>
    </row>
    <row r="29" spans="1:39">
      <c r="A29" s="52" t="s">
        <v>1256</v>
      </c>
      <c r="B29" s="85" t="s">
        <v>1294</v>
      </c>
      <c r="C29" s="15">
        <v>0.36805555555555558</v>
      </c>
      <c r="D29" s="15"/>
      <c r="E29" s="19">
        <v>300</v>
      </c>
      <c r="F29" s="88" t="s">
        <v>1291</v>
      </c>
      <c r="G29" s="16">
        <v>1190</v>
      </c>
      <c r="H29" s="16">
        <v>1099</v>
      </c>
      <c r="I29" s="52" t="s">
        <v>1209</v>
      </c>
      <c r="J29" s="16" t="s">
        <v>1043</v>
      </c>
      <c r="K29" s="33">
        <v>4</v>
      </c>
      <c r="L29" s="33">
        <v>180</v>
      </c>
      <c r="M29" s="19">
        <v>5889.9508999999998</v>
      </c>
      <c r="N29" s="85"/>
      <c r="Q29" s="100">
        <v>263.875</v>
      </c>
      <c r="R29" s="100">
        <v>267.25</v>
      </c>
      <c r="S29" s="1397" t="n">
        <v>198.38853</v>
      </c>
      <c r="T29" s="1397" t="n">
        <v>-9.18306</v>
      </c>
      <c r="U29" s="1394" t="n">
        <v>142.5611</v>
      </c>
      <c r="V29" s="1394" t="n">
        <v>41.0175</v>
      </c>
      <c r="W29" s="1396" t="n">
        <v>11.3924823483</v>
      </c>
      <c r="X29" s="1394" t="n">
        <v>1.521</v>
      </c>
      <c r="Y29" s="1394" t="n">
        <v>0.241</v>
      </c>
      <c r="Z29" s="1394" t="n">
        <v>4.46</v>
      </c>
      <c r="AA29" s="1394" t="n">
        <v>82.196</v>
      </c>
      <c r="AB29" s="1393" t="n">
        <v>1853.41</v>
      </c>
      <c r="AC29" s="1394" t="n">
        <v>354.30241</v>
      </c>
      <c r="AD29" s="1394" t="n">
        <v>1.62016</v>
      </c>
      <c r="AE29" s="1394" t="n">
        <v>304.36903</v>
      </c>
      <c r="AF29" s="1394" t="n">
        <v>1.36384</v>
      </c>
      <c r="AG29" s="1392" t="n">
        <v>1.481391227E8</v>
      </c>
      <c r="AH29" s="1395" t="n">
        <v>-0.3512246</v>
      </c>
      <c r="AI29" s="1392" t="n">
        <v>386709.54924</v>
      </c>
      <c r="AJ29" s="1395" t="n">
        <v>-0.2161218</v>
      </c>
      <c r="AK29" s="1394" t="n">
        <v>129.9658</v>
      </c>
      <c r="AL29" s="1392" t="s">
        <v>265</v>
      </c>
      <c r="AM29" s="1394" t="n">
        <v>49.9196</v>
      </c>
    </row>
    <row r="30" spans="1:39">
      <c r="A30" s="52" t="s">
        <v>1256</v>
      </c>
      <c r="B30" s="85" t="s">
        <v>1295</v>
      </c>
      <c r="C30" s="15">
        <v>0.37361111111111112</v>
      </c>
      <c r="D30" s="15"/>
      <c r="E30" s="19">
        <v>300</v>
      </c>
      <c r="F30" s="88" t="s">
        <v>1291</v>
      </c>
      <c r="G30" s="16">
        <v>1190</v>
      </c>
      <c r="H30" s="16">
        <v>1099</v>
      </c>
      <c r="I30" s="52" t="s">
        <v>1039</v>
      </c>
      <c r="J30" s="16" t="s">
        <v>1043</v>
      </c>
      <c r="K30" s="33">
        <v>4</v>
      </c>
      <c r="L30" s="33">
        <v>180</v>
      </c>
      <c r="M30" s="19">
        <v>5889.9508999999998</v>
      </c>
      <c r="N30" s="85"/>
      <c r="Q30" s="100">
        <v>263.875</v>
      </c>
      <c r="R30" s="100">
        <v>267.25</v>
      </c>
      <c r="S30" s="1397" t="n">
        <v>198.42682</v>
      </c>
      <c r="T30" s="1397" t="n">
        <v>-9.2033</v>
      </c>
      <c r="U30" s="1394" t="n">
        <v>144.5176</v>
      </c>
      <c r="V30" s="1394" t="n">
        <v>41.8656</v>
      </c>
      <c r="W30" s="1396" t="n">
        <v>11.5094684275</v>
      </c>
      <c r="X30" s="1394" t="n">
        <v>1.496</v>
      </c>
      <c r="Y30" s="1394" t="n">
        <v>0.237</v>
      </c>
      <c r="Z30" s="1394" t="n">
        <v>4.46</v>
      </c>
      <c r="AA30" s="1394" t="n">
        <v>82.17</v>
      </c>
      <c r="AB30" s="1393" t="n">
        <v>1853.835</v>
      </c>
      <c r="AC30" s="1394" t="n">
        <v>354.28111</v>
      </c>
      <c r="AD30" s="1394" t="n">
        <v>1.62349</v>
      </c>
      <c r="AE30" s="1394" t="n">
        <v>304.30997</v>
      </c>
      <c r="AF30" s="1394" t="n">
        <v>1.36372</v>
      </c>
      <c r="AG30" s="1392" t="n">
        <v>1.481389751E8</v>
      </c>
      <c r="AH30" s="1395" t="n">
        <v>-0.3517995</v>
      </c>
      <c r="AI30" s="1392" t="n">
        <v>386620.89331</v>
      </c>
      <c r="AJ30" s="1395" t="n">
        <v>-0.2060566</v>
      </c>
      <c r="AK30" s="1394" t="n">
        <v>129.9281</v>
      </c>
      <c r="AL30" s="1392" t="s">
        <v>265</v>
      </c>
      <c r="AM30" s="1394" t="n">
        <v>49.9573</v>
      </c>
    </row>
    <row r="31" spans="1:39">
      <c r="A31" s="52" t="s">
        <v>1006</v>
      </c>
      <c r="B31" s="85" t="s">
        <v>1296</v>
      </c>
      <c r="C31" s="15">
        <v>0.37847222222222227</v>
      </c>
      <c r="D31" s="15"/>
      <c r="E31" s="19">
        <v>300</v>
      </c>
      <c r="F31" s="88" t="s">
        <v>1291</v>
      </c>
      <c r="G31" s="16">
        <v>1190</v>
      </c>
      <c r="H31" s="16">
        <v>1099</v>
      </c>
      <c r="I31" s="52" t="s">
        <v>1209</v>
      </c>
      <c r="J31" s="16" t="s">
        <v>1043</v>
      </c>
      <c r="K31" s="33">
        <v>4</v>
      </c>
      <c r="L31" s="33">
        <v>180</v>
      </c>
      <c r="M31" s="19">
        <v>5889.9508999999998</v>
      </c>
      <c r="N31" s="85"/>
      <c r="Q31" s="100">
        <v>263.875</v>
      </c>
      <c r="R31" s="100">
        <v>267.25</v>
      </c>
      <c r="S31" s="1397" t="n">
        <v>198.4702</v>
      </c>
      <c r="T31" s="1397" t="n">
        <v>-9.22629</v>
      </c>
      <c r="U31" s="1394" t="n">
        <v>146.8234</v>
      </c>
      <c r="V31" s="1394" t="n">
        <v>42.7844</v>
      </c>
      <c r="W31" s="1396" t="n">
        <v>11.6431668038</v>
      </c>
      <c r="X31" s="1394" t="n">
        <v>1.47</v>
      </c>
      <c r="Y31" s="1394" t="n">
        <v>0.232</v>
      </c>
      <c r="Z31" s="1394" t="n">
        <v>4.46</v>
      </c>
      <c r="AA31" s="1394" t="n">
        <v>82.142</v>
      </c>
      <c r="AB31" s="1393" t="n">
        <v>1854.296</v>
      </c>
      <c r="AC31" s="1394" t="n">
        <v>354.25637</v>
      </c>
      <c r="AD31" s="1394" t="n">
        <v>1.62734</v>
      </c>
      <c r="AE31" s="1394" t="n">
        <v>304.24247</v>
      </c>
      <c r="AF31" s="1394" t="n">
        <v>1.36359</v>
      </c>
      <c r="AG31" s="1392" t="n">
        <v>1.481388061E8</v>
      </c>
      <c r="AH31" s="1395" t="n">
        <v>-0.3524557</v>
      </c>
      <c r="AI31" s="1392" t="n">
        <v>386524.79023</v>
      </c>
      <c r="AJ31" s="1395" t="n">
        <v>-0.1943728</v>
      </c>
      <c r="AK31" s="1394" t="n">
        <v>129.8853</v>
      </c>
      <c r="AL31" s="1392" t="s">
        <v>265</v>
      </c>
      <c r="AM31" s="1394" t="n">
        <v>50.0</v>
      </c>
    </row>
    <row r="32" spans="1:39">
      <c r="A32" s="52" t="s">
        <v>1006</v>
      </c>
      <c r="B32" s="85" t="s">
        <v>1297</v>
      </c>
      <c r="C32" s="15">
        <v>0.38611111111111113</v>
      </c>
      <c r="D32" s="15"/>
      <c r="E32" s="19">
        <v>300</v>
      </c>
      <c r="F32" s="88" t="s">
        <v>1291</v>
      </c>
      <c r="G32" s="16">
        <v>1190</v>
      </c>
      <c r="H32" s="16">
        <v>1099</v>
      </c>
      <c r="I32" s="52" t="s">
        <v>1039</v>
      </c>
      <c r="J32" s="16" t="s">
        <v>1043</v>
      </c>
      <c r="K32" s="33">
        <v>4</v>
      </c>
      <c r="L32" s="33">
        <v>180</v>
      </c>
      <c r="M32" s="19">
        <v>5889.9508999999998</v>
      </c>
      <c r="N32" s="85"/>
      <c r="Q32" s="100">
        <v>263.875</v>
      </c>
      <c r="R32" s="100">
        <v>267.25</v>
      </c>
      <c r="S32" s="1397" t="n">
        <v>198.52922</v>
      </c>
      <c r="T32" s="1397" t="n">
        <v>-9.25769</v>
      </c>
      <c r="U32" s="1394" t="n">
        <v>150.115</v>
      </c>
      <c r="V32" s="1394" t="n">
        <v>43.9539</v>
      </c>
      <c r="W32" s="1396" t="n">
        <v>11.8270020712</v>
      </c>
      <c r="X32" s="1394" t="n">
        <v>1.439</v>
      </c>
      <c r="Y32" s="1394" t="n">
        <v>0.228</v>
      </c>
      <c r="Z32" s="1394" t="n">
        <v>4.46</v>
      </c>
      <c r="AA32" s="1394" t="n">
        <v>82.103</v>
      </c>
      <c r="AB32" s="1393" t="n">
        <v>1854.886</v>
      </c>
      <c r="AC32" s="1394" t="n">
        <v>354.2217</v>
      </c>
      <c r="AD32" s="1394" t="n">
        <v>1.63267</v>
      </c>
      <c r="AE32" s="1394" t="n">
        <v>304.14966</v>
      </c>
      <c r="AF32" s="1394" t="n">
        <v>1.36341</v>
      </c>
      <c r="AG32" s="1392" t="n">
        <v>1.481385731E8</v>
      </c>
      <c r="AH32" s="1395" t="n">
        <v>-0.3533567</v>
      </c>
      <c r="AI32" s="1392" t="n">
        <v>386401.89339</v>
      </c>
      <c r="AJ32" s="1395" t="n">
        <v>-0.1780172</v>
      </c>
      <c r="AK32" s="1394" t="n">
        <v>129.8272</v>
      </c>
      <c r="AL32" s="1392" t="s">
        <v>265</v>
      </c>
      <c r="AM32" s="1394" t="n">
        <v>50.0581</v>
      </c>
    </row>
    <row r="33" spans="1:39">
      <c r="A33" s="52" t="s">
        <v>1104</v>
      </c>
      <c r="B33" s="85" t="s">
        <v>1298</v>
      </c>
      <c r="C33" s="15">
        <v>0.39166666666666666</v>
      </c>
      <c r="D33" s="15"/>
      <c r="E33" s="19">
        <v>30</v>
      </c>
      <c r="F33" s="88" t="s">
        <v>1291</v>
      </c>
      <c r="G33" s="16">
        <v>1190</v>
      </c>
      <c r="H33" s="16">
        <v>1099</v>
      </c>
      <c r="I33" s="52" t="s">
        <v>923</v>
      </c>
      <c r="J33" s="16" t="s">
        <v>1043</v>
      </c>
      <c r="K33" s="33">
        <v>4</v>
      </c>
      <c r="L33" s="33">
        <v>180</v>
      </c>
      <c r="M33" s="19">
        <v>5889.9508999999998</v>
      </c>
      <c r="N33" s="85"/>
      <c r="Q33" s="100">
        <v>263.875</v>
      </c>
      <c r="R33" s="100">
        <v>267.25</v>
      </c>
      <c r="S33" s="1397" t="n">
        <v>198.55584</v>
      </c>
      <c r="T33" s="1397" t="n">
        <v>-9.27187</v>
      </c>
      <c r="U33" s="1394" t="n">
        <v>151.657</v>
      </c>
      <c r="V33" s="1394" t="n">
        <v>44.4475</v>
      </c>
      <c r="W33" s="1396" t="n">
        <v>11.9105635564</v>
      </c>
      <c r="X33" s="1394" t="n">
        <v>1.426</v>
      </c>
      <c r="Y33" s="1394" t="n">
        <v>0.226</v>
      </c>
      <c r="Z33" s="1394" t="n">
        <v>4.46</v>
      </c>
      <c r="AA33" s="1394" t="n">
        <v>82.085</v>
      </c>
      <c r="AB33" s="1393" t="n">
        <v>1855.137</v>
      </c>
      <c r="AC33" s="1394" t="n">
        <v>354.20571</v>
      </c>
      <c r="AD33" s="1394" t="n">
        <v>1.6351</v>
      </c>
      <c r="AE33" s="1394" t="n">
        <v>304.10748</v>
      </c>
      <c r="AF33" s="1394" t="n">
        <v>1.36332</v>
      </c>
      <c r="AG33" s="1392" t="n">
        <v>1.481384671E8</v>
      </c>
      <c r="AH33" s="1395" t="n">
        <v>-0.3537657</v>
      </c>
      <c r="AI33" s="1392" t="n">
        <v>386349.62129</v>
      </c>
      <c r="AJ33" s="1395" t="n">
        <v>-0.1704805</v>
      </c>
      <c r="AK33" s="1394" t="n">
        <v>129.801</v>
      </c>
      <c r="AL33" s="1392" t="s">
        <v>265</v>
      </c>
      <c r="AM33" s="1394" t="n">
        <v>50.0843</v>
      </c>
    </row>
    <row r="34" spans="1:39">
      <c r="A34" s="52" t="s">
        <v>1255</v>
      </c>
      <c r="B34" s="85" t="s">
        <v>1117</v>
      </c>
      <c r="C34" s="15">
        <v>0.39444444444444443</v>
      </c>
      <c r="D34" s="15"/>
      <c r="E34" s="19">
        <v>300</v>
      </c>
      <c r="F34" s="88" t="s">
        <v>1291</v>
      </c>
      <c r="G34" s="16">
        <v>1190</v>
      </c>
      <c r="H34" s="16">
        <v>1099</v>
      </c>
      <c r="I34" s="52" t="s">
        <v>655</v>
      </c>
      <c r="J34" s="16" t="s">
        <v>1043</v>
      </c>
      <c r="K34" s="33">
        <v>4</v>
      </c>
      <c r="L34" s="33">
        <v>180</v>
      </c>
      <c r="M34" s="19">
        <v>5889.9508999999998</v>
      </c>
      <c r="N34" s="85"/>
      <c r="Q34" s="100">
        <v>263.875</v>
      </c>
      <c r="R34" s="100">
        <v>267.25</v>
      </c>
      <c r="S34" s="1397" t="n">
        <v>198.59289</v>
      </c>
      <c r="T34" s="1397" t="n">
        <v>-9.29163</v>
      </c>
      <c r="U34" s="1394" t="n">
        <v>153.8627</v>
      </c>
      <c r="V34" s="1394" t="n">
        <v>45.0965</v>
      </c>
      <c r="W34" s="1396" t="n">
        <v>12.0275496357</v>
      </c>
      <c r="X34" s="1394" t="n">
        <v>1.41</v>
      </c>
      <c r="Y34" s="1394" t="n">
        <v>0.223</v>
      </c>
      <c r="Z34" s="1394" t="n">
        <v>4.46</v>
      </c>
      <c r="AA34" s="1394" t="n">
        <v>82.061</v>
      </c>
      <c r="AB34" s="1393" t="n">
        <v>1855.47</v>
      </c>
      <c r="AC34" s="1394" t="n">
        <v>354.1831</v>
      </c>
      <c r="AD34" s="1394" t="n">
        <v>1.6385</v>
      </c>
      <c r="AE34" s="1394" t="n">
        <v>304.04841</v>
      </c>
      <c r="AF34" s="1394" t="n">
        <v>1.36321</v>
      </c>
      <c r="AG34" s="1392" t="n">
        <v>1.481383184E8</v>
      </c>
      <c r="AH34" s="1395" t="n">
        <v>-0.3543379</v>
      </c>
      <c r="AI34" s="1392" t="n">
        <v>386280.25749</v>
      </c>
      <c r="AJ34" s="1395" t="n">
        <v>-0.1598305</v>
      </c>
      <c r="AK34" s="1394" t="n">
        <v>129.7645</v>
      </c>
      <c r="AL34" s="1392" t="s">
        <v>265</v>
      </c>
      <c r="AM34" s="1394" t="n">
        <v>50.1207</v>
      </c>
    </row>
    <row r="35" spans="1:39">
      <c r="A35" s="52" t="s">
        <v>1255</v>
      </c>
      <c r="B35" s="85" t="s">
        <v>1118</v>
      </c>
      <c r="C35" s="15">
        <v>0.40138888888888885</v>
      </c>
      <c r="D35" s="15"/>
      <c r="E35" s="19">
        <v>300</v>
      </c>
      <c r="F35" s="88" t="s">
        <v>1291</v>
      </c>
      <c r="G35" s="16">
        <v>1190</v>
      </c>
      <c r="H35" s="16">
        <v>1099</v>
      </c>
      <c r="I35" s="52" t="s">
        <v>818</v>
      </c>
      <c r="J35" s="16" t="s">
        <v>1043</v>
      </c>
      <c r="K35" s="33">
        <v>4</v>
      </c>
      <c r="L35" s="33">
        <v>180</v>
      </c>
      <c r="M35" s="19">
        <v>5889.9508999999998</v>
      </c>
      <c r="N35" s="85"/>
      <c r="Q35" s="100">
        <v>263.875</v>
      </c>
      <c r="R35" s="100">
        <v>267.25</v>
      </c>
      <c r="S35" s="1397" t="n">
        <v>198.64544</v>
      </c>
      <c r="T35" s="1397" t="n">
        <v>-9.31965</v>
      </c>
      <c r="U35" s="1394" t="n">
        <v>157.1054</v>
      </c>
      <c r="V35" s="1394" t="n">
        <v>45.9345</v>
      </c>
      <c r="W35" s="1396" t="n">
        <v>12.1946726061</v>
      </c>
      <c r="X35" s="1394" t="n">
        <v>1.39</v>
      </c>
      <c r="Y35" s="1394" t="n">
        <v>0.22</v>
      </c>
      <c r="Z35" s="1394" t="n">
        <v>4.46</v>
      </c>
      <c r="AA35" s="1394" t="n">
        <v>82.027</v>
      </c>
      <c r="AB35" s="1393" t="n">
        <v>1855.908</v>
      </c>
      <c r="AC35" s="1394" t="n">
        <v>354.15036</v>
      </c>
      <c r="AD35" s="1394" t="n">
        <v>1.64334</v>
      </c>
      <c r="AE35" s="1394" t="n">
        <v>303.96404</v>
      </c>
      <c r="AF35" s="1394" t="n">
        <v>1.36304</v>
      </c>
      <c r="AG35" s="1392" t="n">
        <v>1.481381055E8</v>
      </c>
      <c r="AH35" s="1395" t="n">
        <v>-0.3551542</v>
      </c>
      <c r="AI35" s="1392" t="n">
        <v>386188.97493</v>
      </c>
      <c r="AJ35" s="1395" t="n">
        <v>-0.1444346</v>
      </c>
      <c r="AK35" s="1394" t="n">
        <v>129.7129</v>
      </c>
      <c r="AL35" s="1392" t="s">
        <v>265</v>
      </c>
      <c r="AM35" s="1394" t="n">
        <v>50.1723</v>
      </c>
    </row>
    <row r="36" spans="1:39">
      <c r="A36" s="52" t="s">
        <v>1255</v>
      </c>
      <c r="B36" s="85" t="s">
        <v>1120</v>
      </c>
      <c r="C36" s="15">
        <v>0.4069444444444445</v>
      </c>
      <c r="D36" s="15"/>
      <c r="E36" s="19">
        <v>300</v>
      </c>
      <c r="F36" s="88" t="s">
        <v>1291</v>
      </c>
      <c r="G36" s="16">
        <v>1190</v>
      </c>
      <c r="H36" s="16">
        <v>1099</v>
      </c>
      <c r="I36" s="52" t="s">
        <v>1061</v>
      </c>
      <c r="J36" s="16" t="s">
        <v>1043</v>
      </c>
      <c r="K36" s="33">
        <v>4</v>
      </c>
      <c r="L36" s="33">
        <v>180</v>
      </c>
      <c r="M36" s="19">
        <v>5889.9508999999998</v>
      </c>
      <c r="N36" s="85"/>
      <c r="Q36" s="100">
        <v>263.875</v>
      </c>
      <c r="R36" s="100">
        <v>267.25</v>
      </c>
      <c r="S36" s="1397" t="n">
        <v>198.68719</v>
      </c>
      <c r="T36" s="1397" t="n">
        <v>-9.34191</v>
      </c>
      <c r="U36" s="1394" t="n">
        <v>159.7727</v>
      </c>
      <c r="V36" s="1394" t="n">
        <v>46.5258</v>
      </c>
      <c r="W36" s="1396" t="n">
        <v>12.3283709825</v>
      </c>
      <c r="X36" s="1394" t="n">
        <v>1.376</v>
      </c>
      <c r="Y36" s="1394" t="n">
        <v>0.218</v>
      </c>
      <c r="Z36" s="1394" t="n">
        <v>4.46</v>
      </c>
      <c r="AA36" s="1394" t="n">
        <v>81.999</v>
      </c>
      <c r="AB36" s="1393" t="n">
        <v>1856.227</v>
      </c>
      <c r="AC36" s="1394" t="n">
        <v>354.12384</v>
      </c>
      <c r="AD36" s="1394" t="n">
        <v>1.64718</v>
      </c>
      <c r="AE36" s="1394" t="n">
        <v>303.89654</v>
      </c>
      <c r="AF36" s="1394" t="n">
        <v>1.3629</v>
      </c>
      <c r="AG36" s="1392" t="n">
        <v>1.481379349E8</v>
      </c>
      <c r="AH36" s="1395" t="n">
        <v>-0.3558063</v>
      </c>
      <c r="AI36" s="1392" t="n">
        <v>386122.63578</v>
      </c>
      <c r="AJ36" s="1395" t="n">
        <v>-0.1319812</v>
      </c>
      <c r="AK36" s="1394" t="n">
        <v>129.6719</v>
      </c>
      <c r="AL36" s="1392" t="s">
        <v>265</v>
      </c>
      <c r="AM36" s="1394" t="n">
        <v>50.2132</v>
      </c>
    </row>
    <row r="37" spans="1:39">
      <c r="A37" s="52" t="s">
        <v>1104</v>
      </c>
      <c r="B37" s="85" t="s">
        <v>1122</v>
      </c>
      <c r="C37" s="15">
        <v>0.41388888888888892</v>
      </c>
      <c r="D37" s="15"/>
      <c r="E37" s="19">
        <v>30</v>
      </c>
      <c r="F37" s="88" t="s">
        <v>1291</v>
      </c>
      <c r="G37" s="16">
        <v>1190</v>
      </c>
      <c r="H37" s="16">
        <v>1099</v>
      </c>
      <c r="I37" s="52" t="s">
        <v>923</v>
      </c>
      <c r="J37" s="16" t="s">
        <v>1043</v>
      </c>
      <c r="K37" s="33">
        <v>4</v>
      </c>
      <c r="L37" s="33">
        <v>180</v>
      </c>
      <c r="M37" s="19">
        <v>5889.9508999999998</v>
      </c>
      <c r="N37" s="85"/>
      <c r="Q37" s="100">
        <v>263.875</v>
      </c>
      <c r="R37" s="100">
        <v>267.25</v>
      </c>
      <c r="S37" s="1397" t="n">
        <v>198.72354</v>
      </c>
      <c r="T37" s="1397" t="n">
        <v>-9.36125</v>
      </c>
      <c r="U37" s="1394" t="n">
        <v>162.1556</v>
      </c>
      <c r="V37" s="1394" t="n">
        <v>46.9828</v>
      </c>
      <c r="W37" s="1396" t="n">
        <v>12.4453570618</v>
      </c>
      <c r="X37" s="1394" t="n">
        <v>1.366</v>
      </c>
      <c r="Y37" s="1394" t="n">
        <v>0.216</v>
      </c>
      <c r="Z37" s="1394" t="n">
        <v>4.46</v>
      </c>
      <c r="AA37" s="1394" t="n">
        <v>81.975</v>
      </c>
      <c r="AB37" s="1393" t="n">
        <v>1856.483</v>
      </c>
      <c r="AC37" s="1394" t="n">
        <v>354.10041</v>
      </c>
      <c r="AD37" s="1394" t="n">
        <v>1.65049</v>
      </c>
      <c r="AE37" s="1394" t="n">
        <v>303.83748</v>
      </c>
      <c r="AF37" s="1394" t="n">
        <v>1.36279</v>
      </c>
      <c r="AG37" s="1392" t="n">
        <v>1.481377853E8</v>
      </c>
      <c r="AH37" s="1395" t="n">
        <v>-0.3563762</v>
      </c>
      <c r="AI37" s="1392" t="n">
        <v>386069.51176</v>
      </c>
      <c r="AJ37" s="1395" t="n">
        <v>-0.1209974</v>
      </c>
      <c r="AK37" s="1394" t="n">
        <v>129.6363</v>
      </c>
      <c r="AL37" s="1392" t="s">
        <v>265</v>
      </c>
      <c r="AM37" s="1394" t="n">
        <v>50.2488</v>
      </c>
    </row>
    <row r="38" spans="1:39">
      <c r="A38" s="52" t="s">
        <v>801</v>
      </c>
      <c r="B38" s="85" t="s">
        <v>1123</v>
      </c>
      <c r="C38" s="15">
        <v>0.41736111111111113</v>
      </c>
      <c r="D38" s="15"/>
      <c r="E38" s="19">
        <v>600</v>
      </c>
      <c r="F38" s="88" t="s">
        <v>1291</v>
      </c>
      <c r="G38" s="16">
        <v>1190</v>
      </c>
      <c r="H38" s="16">
        <v>1099</v>
      </c>
      <c r="I38" s="52" t="s">
        <v>1189</v>
      </c>
      <c r="J38" s="16" t="s">
        <v>1043</v>
      </c>
      <c r="K38" s="33">
        <v>4</v>
      </c>
      <c r="L38" s="33">
        <v>180</v>
      </c>
      <c r="M38" s="19">
        <v>5889.9508999999998</v>
      </c>
      <c r="N38" s="85"/>
      <c r="Q38" s="100">
        <v>263.875</v>
      </c>
      <c r="R38" s="100">
        <v>267.25</v>
      </c>
    </row>
    <row r="39" spans="1:39">
      <c r="A39" s="52" t="s">
        <v>792</v>
      </c>
      <c r="B39" s="85" t="s">
        <v>1126</v>
      </c>
      <c r="C39" s="15">
        <v>0.4291666666666667</v>
      </c>
      <c r="D39" s="32">
        <v>0</v>
      </c>
      <c r="E39" s="19">
        <v>30</v>
      </c>
      <c r="F39" s="88" t="s">
        <v>1291</v>
      </c>
      <c r="G39" s="16">
        <v>1190</v>
      </c>
      <c r="H39" s="16">
        <v>996</v>
      </c>
      <c r="I39" s="35" t="s">
        <v>306</v>
      </c>
      <c r="J39" s="66" t="s">
        <v>1010</v>
      </c>
      <c r="K39" s="33">
        <v>4</v>
      </c>
      <c r="L39" s="33">
        <v>180</v>
      </c>
      <c r="M39" s="19">
        <v>5891.451</v>
      </c>
      <c r="N39" s="85"/>
      <c r="O39" s="100">
        <v>264</v>
      </c>
      <c r="P39" s="100">
        <v>267.3</v>
      </c>
      <c r="Q39" s="100">
        <v>263.875</v>
      </c>
      <c r="R39" s="100">
        <v>267.25</v>
      </c>
    </row>
    <row r="40" spans="1:39">
      <c r="A40" s="52" t="s">
        <v>1256</v>
      </c>
      <c r="B40" s="85" t="s">
        <v>1127</v>
      </c>
      <c r="C40" s="15">
        <v>0.46666666666666662</v>
      </c>
      <c r="D40" s="32"/>
      <c r="E40" s="19">
        <v>300</v>
      </c>
      <c r="F40" s="88" t="s">
        <v>1291</v>
      </c>
      <c r="G40" s="16">
        <v>1190</v>
      </c>
      <c r="H40" s="16">
        <v>1099</v>
      </c>
      <c r="I40" s="57" t="s">
        <v>1</v>
      </c>
      <c r="J40" s="16" t="s">
        <v>1043</v>
      </c>
      <c r="K40" s="33">
        <v>4</v>
      </c>
      <c r="L40" s="33">
        <v>180</v>
      </c>
      <c r="M40" s="19">
        <v>5889.9508999999998</v>
      </c>
      <c r="N40" s="85"/>
      <c r="Q40" s="100">
        <v>263.875</v>
      </c>
      <c r="R40" s="100">
        <v>267.25</v>
      </c>
      <c r="S40" s="1397" t="n">
        <v>199.12862</v>
      </c>
      <c r="T40" s="1397" t="n">
        <v>-9.57105</v>
      </c>
      <c r="U40" s="1394" t="n">
        <v>190.5532</v>
      </c>
      <c r="V40" s="1394" t="n">
        <v>47.8342</v>
      </c>
      <c r="W40" s="1396" t="n">
        <v>13.7656285293</v>
      </c>
      <c r="X40" s="1394" t="n">
        <v>1.347</v>
      </c>
      <c r="Y40" s="1394" t="n">
        <v>0.213</v>
      </c>
      <c r="Z40" s="1394" t="n">
        <v>4.47</v>
      </c>
      <c r="AA40" s="1394" t="n">
        <v>81.71</v>
      </c>
      <c r="AB40" s="1393" t="n">
        <v>1857.804</v>
      </c>
      <c r="AC40" s="1394" t="n">
        <v>353.82784</v>
      </c>
      <c r="AD40" s="1394" t="n">
        <v>1.68245</v>
      </c>
      <c r="AE40" s="1394" t="n">
        <v>303.17093</v>
      </c>
      <c r="AF40" s="1394" t="n">
        <v>1.36146</v>
      </c>
      <c r="AG40" s="1392" t="n">
        <v>1.481360809E8</v>
      </c>
      <c r="AH40" s="1395" t="n">
        <v>-0.3627655</v>
      </c>
      <c r="AI40" s="1392" t="n">
        <v>385795.01243</v>
      </c>
      <c r="AJ40" s="1395" t="n">
        <v>0.0054445</v>
      </c>
      <c r="AK40" s="1394" t="n">
        <v>129.2421</v>
      </c>
      <c r="AL40" s="1392" t="s">
        <v>265</v>
      </c>
      <c r="AM40" s="1394" t="n">
        <v>50.6424</v>
      </c>
    </row>
    <row r="41" spans="1:39">
      <c r="A41" s="52" t="s">
        <v>1256</v>
      </c>
      <c r="B41" s="85" t="s">
        <v>1128</v>
      </c>
      <c r="C41" s="15">
        <v>0.47291666666666665</v>
      </c>
      <c r="D41" s="32"/>
      <c r="E41" s="19">
        <v>300</v>
      </c>
      <c r="F41" s="88" t="s">
        <v>1291</v>
      </c>
      <c r="G41" s="16">
        <v>1190</v>
      </c>
      <c r="H41" s="16">
        <v>1099</v>
      </c>
      <c r="I41" s="52" t="s">
        <v>818</v>
      </c>
      <c r="J41" s="16" t="s">
        <v>1043</v>
      </c>
      <c r="K41" s="33">
        <v>4</v>
      </c>
      <c r="L41" s="33">
        <v>180</v>
      </c>
      <c r="M41" s="19">
        <v>5889.9508999999998</v>
      </c>
      <c r="N41" s="85"/>
      <c r="Q41" s="100">
        <v>263.875</v>
      </c>
      <c r="R41" s="100">
        <v>267.25</v>
      </c>
      <c r="S41" s="1397" t="n">
        <v>199.17496</v>
      </c>
      <c r="T41" s="1397" t="n">
        <v>-9.59392</v>
      </c>
      <c r="U41" s="1394" t="n">
        <v>193.7262</v>
      </c>
      <c r="V41" s="1394" t="n">
        <v>47.4174</v>
      </c>
      <c r="W41" s="1396" t="n">
        <v>13.9160392029</v>
      </c>
      <c r="X41" s="1394" t="n">
        <v>1.356</v>
      </c>
      <c r="Y41" s="1394" t="n">
        <v>0.215</v>
      </c>
      <c r="Z41" s="1394" t="n">
        <v>4.47</v>
      </c>
      <c r="AA41" s="1394" t="n">
        <v>81.68</v>
      </c>
      <c r="AB41" s="1393" t="n">
        <v>1857.771</v>
      </c>
      <c r="AC41" s="1394" t="n">
        <v>353.79654</v>
      </c>
      <c r="AD41" s="1394" t="n">
        <v>1.6851</v>
      </c>
      <c r="AE41" s="1394" t="n">
        <v>303.09499</v>
      </c>
      <c r="AF41" s="1394" t="n">
        <v>1.36131</v>
      </c>
      <c r="AG41" s="1392" t="n">
        <v>1.481358848E8</v>
      </c>
      <c r="AH41" s="1395" t="n">
        <v>-0.3634883</v>
      </c>
      <c r="AI41" s="1392" t="n">
        <v>385801.82195</v>
      </c>
      <c r="AJ41" s="1395" t="n">
        <v>0.0197637</v>
      </c>
      <c r="AK41" s="1394" t="n">
        <v>129.1975</v>
      </c>
      <c r="AL41" s="1392" t="s">
        <v>265</v>
      </c>
      <c r="AM41" s="1394" t="n">
        <v>50.687</v>
      </c>
    </row>
    <row r="42" spans="1:39">
      <c r="A42" s="52" t="s">
        <v>1256</v>
      </c>
      <c r="B42" s="85" t="s">
        <v>1129</v>
      </c>
      <c r="C42" s="15">
        <v>0.4777777777777778</v>
      </c>
      <c r="D42" s="32"/>
      <c r="E42" s="19">
        <v>300</v>
      </c>
      <c r="F42" s="88" t="s">
        <v>1291</v>
      </c>
      <c r="G42" s="16">
        <v>1190</v>
      </c>
      <c r="H42" s="16">
        <v>1099</v>
      </c>
      <c r="I42" s="52" t="s">
        <v>1061</v>
      </c>
      <c r="J42" s="16" t="s">
        <v>1043</v>
      </c>
      <c r="K42" s="33">
        <v>4</v>
      </c>
      <c r="L42" s="33">
        <v>180</v>
      </c>
      <c r="M42" s="19">
        <v>5889.9508999999998</v>
      </c>
      <c r="N42" s="85"/>
      <c r="Q42" s="100">
        <v>263.875</v>
      </c>
      <c r="R42" s="100">
        <v>267.25</v>
      </c>
      <c r="S42" s="1397" t="n">
        <v>199.21116</v>
      </c>
      <c r="T42" s="1397" t="n">
        <v>-9.61156</v>
      </c>
      <c r="U42" s="1394" t="n">
        <v>196.1527</v>
      </c>
      <c r="V42" s="1394" t="n">
        <v>47.0243</v>
      </c>
      <c r="W42" s="1396" t="n">
        <v>14.0330252824</v>
      </c>
      <c r="X42" s="1394" t="n">
        <v>1.365</v>
      </c>
      <c r="Y42" s="1394" t="n">
        <v>0.216</v>
      </c>
      <c r="Z42" s="1394" t="n">
        <v>4.47</v>
      </c>
      <c r="AA42" s="1394" t="n">
        <v>81.657</v>
      </c>
      <c r="AB42" s="1393" t="n">
        <v>1857.72</v>
      </c>
      <c r="AC42" s="1394" t="n">
        <v>353.77227</v>
      </c>
      <c r="AD42" s="1394" t="n">
        <v>1.68697</v>
      </c>
      <c r="AE42" s="1394" t="n">
        <v>303.03592</v>
      </c>
      <c r="AF42" s="1394" t="n">
        <v>1.3612</v>
      </c>
      <c r="AG42" s="1392" t="n">
        <v>1.481357321E8</v>
      </c>
      <c r="AH42" s="1395" t="n">
        <v>-0.3640498</v>
      </c>
      <c r="AI42" s="1392" t="n">
        <v>385812.44922</v>
      </c>
      <c r="AJ42" s="1395" t="n">
        <v>0.0308358</v>
      </c>
      <c r="AK42" s="1394" t="n">
        <v>129.1627</v>
      </c>
      <c r="AL42" s="1392" t="s">
        <v>265</v>
      </c>
      <c r="AM42" s="1394" t="n">
        <v>50.7217</v>
      </c>
    </row>
    <row r="43" spans="1:39">
      <c r="A43" s="52" t="s">
        <v>1104</v>
      </c>
      <c r="B43" s="85" t="s">
        <v>879</v>
      </c>
      <c r="C43" s="15">
        <v>0.48402777777777778</v>
      </c>
      <c r="D43" s="32"/>
      <c r="E43" s="19">
        <v>30</v>
      </c>
      <c r="F43" s="88" t="s">
        <v>1291</v>
      </c>
      <c r="G43" s="16">
        <v>1190</v>
      </c>
      <c r="H43" s="16">
        <v>1099</v>
      </c>
      <c r="I43" s="52" t="s">
        <v>923</v>
      </c>
      <c r="J43" s="16" t="s">
        <v>1043</v>
      </c>
      <c r="K43" s="33">
        <v>4</v>
      </c>
      <c r="L43" s="33">
        <v>180</v>
      </c>
      <c r="M43" s="19">
        <v>5889.9508999999998</v>
      </c>
      <c r="N43" s="85"/>
      <c r="Q43" s="100">
        <v>263.875</v>
      </c>
      <c r="R43" s="100">
        <v>267.25</v>
      </c>
      <c r="S43" s="1397" t="n">
        <v>199.24229</v>
      </c>
      <c r="T43" s="1397" t="n">
        <v>-9.62659</v>
      </c>
      <c r="U43" s="1394" t="n">
        <v>198.1998</v>
      </c>
      <c r="V43" s="1394" t="n">
        <v>46.6407</v>
      </c>
      <c r="W43" s="1396" t="n">
        <v>14.1332990648</v>
      </c>
      <c r="X43" s="1394" t="n">
        <v>1.374</v>
      </c>
      <c r="Y43" s="1394" t="n">
        <v>0.217</v>
      </c>
      <c r="Z43" s="1394" t="n">
        <v>4.47</v>
      </c>
      <c r="AA43" s="1394" t="n">
        <v>81.637</v>
      </c>
      <c r="AB43" s="1393" t="n">
        <v>1857.658</v>
      </c>
      <c r="AC43" s="1394" t="n">
        <v>353.75152</v>
      </c>
      <c r="AD43" s="1394" t="n">
        <v>1.68845</v>
      </c>
      <c r="AE43" s="1394" t="n">
        <v>302.9853</v>
      </c>
      <c r="AF43" s="1394" t="n">
        <v>1.3611</v>
      </c>
      <c r="AG43" s="1392" t="n">
        <v>1.481356009E8</v>
      </c>
      <c r="AH43" s="1395" t="n">
        <v>-0.3645306</v>
      </c>
      <c r="AI43" s="1392" t="n">
        <v>385825.24932</v>
      </c>
      <c r="AJ43" s="1395" t="n">
        <v>0.0402725</v>
      </c>
      <c r="AK43" s="1394" t="n">
        <v>129.1327</v>
      </c>
      <c r="AL43" s="1392" t="s">
        <v>265</v>
      </c>
      <c r="AM43" s="1394" t="n">
        <v>50.7516</v>
      </c>
    </row>
    <row r="44" spans="1:39">
      <c r="A44" s="52" t="s">
        <v>801</v>
      </c>
      <c r="B44" s="85" t="s">
        <v>1149</v>
      </c>
      <c r="C44" s="15">
        <v>0.48541666666666666</v>
      </c>
      <c r="D44" s="32"/>
      <c r="E44" s="19">
        <v>300</v>
      </c>
      <c r="F44" s="88" t="s">
        <v>1291</v>
      </c>
      <c r="G44" s="16">
        <v>1190</v>
      </c>
      <c r="H44" s="16">
        <v>1099</v>
      </c>
      <c r="I44" s="52" t="s">
        <v>1189</v>
      </c>
      <c r="J44" s="16" t="s">
        <v>1043</v>
      </c>
      <c r="K44" s="33">
        <v>4</v>
      </c>
      <c r="L44" s="33">
        <v>180</v>
      </c>
      <c r="M44" s="19">
        <v>5889.9508999999998</v>
      </c>
      <c r="N44" s="85"/>
      <c r="Q44" s="100">
        <v>263.875</v>
      </c>
      <c r="R44" s="100">
        <v>267.25</v>
      </c>
    </row>
    <row r="45" spans="1:39">
      <c r="A45" s="52" t="s">
        <v>1011</v>
      </c>
      <c r="B45" s="85" t="s">
        <v>1150</v>
      </c>
      <c r="C45" s="15">
        <v>0.50208333333333333</v>
      </c>
      <c r="D45" s="32">
        <v>0</v>
      </c>
      <c r="E45" s="19">
        <v>30</v>
      </c>
      <c r="F45" s="88" t="s">
        <v>1291</v>
      </c>
      <c r="G45" s="16">
        <v>1190</v>
      </c>
      <c r="H45" s="16">
        <v>1099</v>
      </c>
      <c r="I45" s="35" t="s">
        <v>305</v>
      </c>
      <c r="J45" s="66" t="s">
        <v>1010</v>
      </c>
      <c r="K45" s="33">
        <v>4</v>
      </c>
      <c r="L45" s="33">
        <v>180</v>
      </c>
      <c r="M45" s="19">
        <v>5889.9508999999998</v>
      </c>
      <c r="N45" s="85" t="s">
        <v>1151</v>
      </c>
      <c r="O45" s="100">
        <v>264</v>
      </c>
      <c r="P45" s="100">
        <v>266.89999999999998</v>
      </c>
      <c r="Q45" s="100">
        <v>263.875</v>
      </c>
      <c r="R45" s="100">
        <v>267.25</v>
      </c>
    </row>
    <row r="46" spans="1:39">
      <c r="A46" s="52" t="s">
        <v>792</v>
      </c>
      <c r="B46" s="85" t="s">
        <v>1154</v>
      </c>
      <c r="C46" s="15">
        <v>0.50486111111111109</v>
      </c>
      <c r="D46" s="32">
        <v>0</v>
      </c>
      <c r="E46" s="19">
        <v>30</v>
      </c>
      <c r="F46" s="88" t="s">
        <v>1291</v>
      </c>
      <c r="G46" s="16">
        <v>1190</v>
      </c>
      <c r="H46" s="16">
        <v>996</v>
      </c>
      <c r="I46" s="35" t="s">
        <v>306</v>
      </c>
      <c r="J46" s="66" t="s">
        <v>1010</v>
      </c>
      <c r="K46" s="33">
        <v>4</v>
      </c>
      <c r="L46" s="33">
        <v>180</v>
      </c>
      <c r="M46" s="19">
        <v>5891.451</v>
      </c>
      <c r="N46" s="85" t="s">
        <v>1153</v>
      </c>
      <c r="O46" s="100">
        <v>263.89999999999998</v>
      </c>
      <c r="P46" s="100">
        <v>267.39999999999998</v>
      </c>
      <c r="Q46" s="100">
        <v>263.875</v>
      </c>
      <c r="R46" s="100">
        <v>267.25</v>
      </c>
    </row>
    <row r="47" spans="1:39">
      <c r="A47" s="52" t="s">
        <v>792</v>
      </c>
      <c r="B47" s="85" t="s">
        <v>883</v>
      </c>
      <c r="C47" s="15">
        <v>0.50763888888888886</v>
      </c>
      <c r="D47" s="32">
        <v>0</v>
      </c>
      <c r="E47" s="19">
        <v>30</v>
      </c>
      <c r="F47" s="88" t="s">
        <v>1291</v>
      </c>
      <c r="G47" s="16">
        <v>1070</v>
      </c>
      <c r="H47" s="16">
        <v>876</v>
      </c>
      <c r="I47" s="35" t="s">
        <v>412</v>
      </c>
      <c r="J47" s="66" t="s">
        <v>1010</v>
      </c>
      <c r="K47" s="33">
        <v>4</v>
      </c>
      <c r="L47" s="33">
        <v>180</v>
      </c>
      <c r="M47" s="19">
        <v>5891.451</v>
      </c>
      <c r="N47" s="85" t="s">
        <v>986</v>
      </c>
      <c r="O47" s="100">
        <v>263.60000000000002</v>
      </c>
      <c r="P47" s="100">
        <v>267.39999999999998</v>
      </c>
      <c r="Q47" s="100">
        <v>263.875</v>
      </c>
      <c r="R47" s="100">
        <v>267.25</v>
      </c>
    </row>
    <row r="48" spans="1:39"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>
      <c r="A49" s="3"/>
      <c r="B49"/>
      <c r="N49" s="25"/>
    </row>
    <row r="50" spans="1:14">
      <c r="A50" s="2"/>
      <c r="B50" s="183" t="s">
        <v>1012</v>
      </c>
      <c r="C50" s="147" t="s">
        <v>1013</v>
      </c>
      <c r="D50" s="84">
        <v>5888.5839999999998</v>
      </c>
      <c r="E50" s="149"/>
      <c r="F50" s="84" t="s">
        <v>1014</v>
      </c>
      <c r="G50" s="84" t="s">
        <v>1015</v>
      </c>
      <c r="H50" s="84" t="s">
        <v>1016</v>
      </c>
      <c r="I50" s="22" t="s">
        <v>1018</v>
      </c>
      <c r="J50" s="84" t="s">
        <v>1019</v>
      </c>
      <c r="K50" s="84" t="s">
        <v>1020</v>
      </c>
      <c r="L50" s="177"/>
      <c r="N50" s="25"/>
    </row>
    <row r="51" spans="1:14">
      <c r="A51" s="2"/>
      <c r="B51" s="182"/>
      <c r="C51" s="147" t="s">
        <v>1017</v>
      </c>
      <c r="D51" s="84">
        <v>5889.9508999999998</v>
      </c>
      <c r="E51" s="149"/>
      <c r="F51" s="84" t="s">
        <v>874</v>
      </c>
      <c r="G51" s="84" t="s">
        <v>875</v>
      </c>
      <c r="H51" s="84" t="s">
        <v>876</v>
      </c>
      <c r="I51" s="22" t="s">
        <v>1203</v>
      </c>
      <c r="J51" s="84" t="s">
        <v>1204</v>
      </c>
      <c r="K51" s="84" t="s">
        <v>700</v>
      </c>
      <c r="L51" s="177"/>
      <c r="N51" s="25"/>
    </row>
    <row r="52" spans="1:14">
      <c r="A52" s="2"/>
      <c r="B52" s="182"/>
      <c r="C52" s="147" t="s">
        <v>701</v>
      </c>
      <c r="D52" s="84">
        <v>5891.451</v>
      </c>
      <c r="E52" s="149"/>
      <c r="F52" s="84" t="s">
        <v>702</v>
      </c>
      <c r="G52" s="84" t="s">
        <v>703</v>
      </c>
      <c r="H52" s="84" t="s">
        <v>704</v>
      </c>
      <c r="I52" s="22" t="s">
        <v>384</v>
      </c>
      <c r="J52" s="84" t="s">
        <v>695</v>
      </c>
      <c r="K52" s="84" t="s">
        <v>478</v>
      </c>
      <c r="L52" s="177"/>
      <c r="N52" s="25"/>
    </row>
    <row r="53" spans="1:14">
      <c r="A53" s="2"/>
      <c r="B53" s="182"/>
      <c r="C53" s="147" t="s">
        <v>696</v>
      </c>
      <c r="D53" s="155">
        <v>7647.38</v>
      </c>
      <c r="E53" s="149"/>
      <c r="F53" s="84" t="s">
        <v>1188</v>
      </c>
      <c r="G53" s="84" t="s">
        <v>1201</v>
      </c>
      <c r="H53" s="84" t="s">
        <v>1202</v>
      </c>
      <c r="I53" s="22" t="s">
        <v>697</v>
      </c>
      <c r="J53" s="84" t="s">
        <v>698</v>
      </c>
      <c r="K53" s="84" t="s">
        <v>699</v>
      </c>
      <c r="L53" s="177"/>
      <c r="N53" s="25"/>
    </row>
    <row r="54" spans="1:14">
      <c r="A54" s="2"/>
      <c r="B54" s="182"/>
      <c r="C54" s="147" t="s">
        <v>538</v>
      </c>
      <c r="D54" s="84">
        <v>7698.9647000000004</v>
      </c>
      <c r="E54" s="149"/>
      <c r="F54" s="84" t="s">
        <v>539</v>
      </c>
      <c r="G54" s="84" t="s">
        <v>540</v>
      </c>
      <c r="H54" s="84" t="s">
        <v>541</v>
      </c>
      <c r="I54" s="22" t="s">
        <v>542</v>
      </c>
      <c r="J54" s="84" t="s">
        <v>543</v>
      </c>
      <c r="K54" s="84" t="s">
        <v>544</v>
      </c>
      <c r="L54" s="177"/>
      <c r="N54" s="25"/>
    </row>
    <row r="55" spans="1:14">
      <c r="A55" s="2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N55" s="25"/>
    </row>
    <row r="56" spans="1:14">
      <c r="A56" s="2"/>
      <c r="B56" s="182"/>
      <c r="C56" s="147" t="s">
        <v>1211</v>
      </c>
      <c r="D56" s="631" t="s">
        <v>1206</v>
      </c>
      <c r="E56" s="631"/>
      <c r="F56" s="84" t="s">
        <v>545</v>
      </c>
      <c r="G56" s="177"/>
      <c r="H56" s="177"/>
      <c r="I56" s="173" t="s">
        <v>1195</v>
      </c>
      <c r="J56" s="623" t="s">
        <v>1196</v>
      </c>
      <c r="K56" s="623"/>
      <c r="L56" s="148" t="s">
        <v>1197</v>
      </c>
      <c r="N56" s="25"/>
    </row>
    <row r="57" spans="1:14">
      <c r="A57" s="2"/>
      <c r="B57" s="182"/>
      <c r="C57" s="147" t="s">
        <v>1212</v>
      </c>
      <c r="D57" s="631" t="s">
        <v>1207</v>
      </c>
      <c r="E57" s="631"/>
      <c r="F57" s="19"/>
      <c r="G57" s="177"/>
      <c r="H57" s="177"/>
      <c r="J57" s="623" t="s">
        <v>479</v>
      </c>
      <c r="K57" s="623"/>
      <c r="L57" s="148" t="s">
        <v>1199</v>
      </c>
      <c r="N57" s="25"/>
    </row>
    <row r="58" spans="1:14">
      <c r="A58" s="2"/>
      <c r="B58" s="182"/>
      <c r="C58" s="147" t="s">
        <v>1213</v>
      </c>
      <c r="D58" s="631" t="s">
        <v>1208</v>
      </c>
      <c r="E58" s="631"/>
      <c r="F58" s="19"/>
      <c r="G58" s="177"/>
      <c r="H58" s="177"/>
      <c r="J58" s="177"/>
      <c r="K58" s="177"/>
      <c r="L58" s="177"/>
      <c r="M58" s="39"/>
    </row>
    <row r="59" spans="1:14">
      <c r="A59" s="2"/>
      <c r="B59" s="182"/>
      <c r="C59" s="147" t="s">
        <v>1214</v>
      </c>
      <c r="D59" s="631" t="s">
        <v>1194</v>
      </c>
      <c r="E59" s="631"/>
      <c r="F59" s="19"/>
      <c r="G59" s="177"/>
      <c r="H59" s="177"/>
      <c r="I59" s="177"/>
      <c r="J59" s="177"/>
      <c r="K59" s="177"/>
      <c r="L59" s="177"/>
      <c r="M59" s="39"/>
    </row>
    <row r="60" spans="1:14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M60" s="39"/>
    </row>
    <row r="61" spans="1:14">
      <c r="A61" s="2"/>
      <c r="B61" s="182"/>
      <c r="C61" s="28" t="s">
        <v>859</v>
      </c>
      <c r="D61" s="175">
        <v>1</v>
      </c>
      <c r="E61" s="632" t="s">
        <v>1286</v>
      </c>
      <c r="F61" s="632"/>
      <c r="G61" s="632"/>
      <c r="H61" s="177"/>
      <c r="I61" s="177"/>
      <c r="J61" s="177"/>
      <c r="K61" s="177"/>
      <c r="L61" s="177"/>
      <c r="M61" s="39"/>
    </row>
    <row r="62" spans="1:14">
      <c r="A62" s="2"/>
      <c r="B62" s="182"/>
      <c r="C62" s="19"/>
      <c r="D62" s="28"/>
      <c r="E62" s="633" t="s">
        <v>925</v>
      </c>
      <c r="F62" s="634"/>
      <c r="G62" s="634"/>
      <c r="H62" s="177"/>
      <c r="I62" s="177"/>
      <c r="J62" s="177"/>
      <c r="K62" s="177"/>
      <c r="L62" s="177"/>
      <c r="M62" s="39"/>
    </row>
    <row r="63" spans="1:14">
      <c r="A63" s="2"/>
      <c r="B63" s="182"/>
      <c r="C63" s="85"/>
      <c r="D63" s="28">
        <v>2</v>
      </c>
      <c r="E63" s="632" t="s">
        <v>926</v>
      </c>
      <c r="F63" s="632"/>
      <c r="G63" s="632"/>
      <c r="H63" s="177"/>
      <c r="I63" s="177"/>
      <c r="J63" s="177"/>
      <c r="K63" s="177"/>
      <c r="L63" s="177"/>
      <c r="M63" s="39"/>
    </row>
    <row r="64" spans="1:14">
      <c r="A64" s="2"/>
      <c r="B64" s="182"/>
      <c r="C64" s="85"/>
      <c r="D64" s="28"/>
      <c r="E64" s="633" t="s">
        <v>927</v>
      </c>
      <c r="F64" s="634"/>
      <c r="G64" s="634"/>
      <c r="H64" s="177"/>
      <c r="I64" s="177"/>
      <c r="J64" s="177"/>
      <c r="K64" s="177"/>
      <c r="L64" s="177"/>
      <c r="M64" s="39"/>
    </row>
    <row r="65" spans="1:13">
      <c r="A65" s="2"/>
      <c r="B65" s="182"/>
      <c r="C65" s="177"/>
      <c r="D65" s="175">
        <v>3</v>
      </c>
      <c r="E65" s="623" t="s">
        <v>928</v>
      </c>
      <c r="F65" s="623"/>
      <c r="G65" s="623"/>
      <c r="H65" s="177"/>
      <c r="I65" s="177"/>
      <c r="J65" s="177"/>
      <c r="K65" s="177"/>
      <c r="L65" s="177"/>
      <c r="M65" s="39"/>
    </row>
    <row r="66" spans="1:13">
      <c r="A66" s="2"/>
      <c r="B66" s="182"/>
      <c r="C66" s="177"/>
      <c r="D66" s="175"/>
      <c r="E66" s="629" t="s">
        <v>929</v>
      </c>
      <c r="F66" s="629"/>
      <c r="G66" s="629"/>
      <c r="H66" s="177"/>
      <c r="I66" s="177"/>
      <c r="J66" s="177"/>
      <c r="K66" s="177"/>
      <c r="L66" s="177"/>
      <c r="M66" s="39"/>
    </row>
    <row r="67" spans="1:13">
      <c r="A67" s="2"/>
      <c r="B67" s="182"/>
      <c r="C67" s="177"/>
      <c r="D67" s="175">
        <v>4</v>
      </c>
      <c r="E67" s="623" t="s">
        <v>1289</v>
      </c>
      <c r="F67" s="623"/>
      <c r="G67" s="623"/>
      <c r="H67" s="177"/>
      <c r="I67" s="177"/>
      <c r="J67" s="177"/>
      <c r="K67" s="177"/>
      <c r="L67" s="177"/>
      <c r="M67" s="39"/>
    </row>
    <row r="68" spans="1:13">
      <c r="A68" s="2"/>
      <c r="B68" s="182"/>
      <c r="C68" s="177"/>
      <c r="D68" s="177"/>
      <c r="E68" s="629" t="s">
        <v>1290</v>
      </c>
      <c r="F68" s="629"/>
      <c r="G68" s="629"/>
      <c r="H68" s="177"/>
      <c r="I68" s="177"/>
      <c r="J68" s="177"/>
      <c r="K68" s="177"/>
      <c r="L68" s="177"/>
      <c r="M68" s="39"/>
    </row>
    <row r="69" spans="1:13">
      <c r="A69" s="2"/>
      <c r="B69"/>
      <c r="C69" s="63"/>
      <c r="D69" s="63"/>
      <c r="E69" s="63"/>
      <c r="F69" s="1"/>
      <c r="G69" s="1"/>
      <c r="H69" s="1"/>
      <c r="I69" s="17"/>
      <c r="J69" s="1"/>
      <c r="K69" s="1"/>
      <c r="L69" s="1"/>
      <c r="M69" s="39"/>
    </row>
    <row r="70" spans="1:13">
      <c r="A70" s="2"/>
      <c r="B70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2"/>
      <c r="B71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>
      <c r="B7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  <row r="73" spans="1:13">
      <c r="B73"/>
      <c r="I73" s="17"/>
      <c r="J73" s="1"/>
      <c r="K73" s="1"/>
      <c r="L73" s="1"/>
      <c r="M73" s="39"/>
    </row>
    <row r="74" spans="1:13">
      <c r="B74"/>
      <c r="I74" s="17"/>
      <c r="J74" s="1"/>
      <c r="K74" s="1"/>
      <c r="L74" s="1"/>
      <c r="M74" s="39"/>
    </row>
    <row r="75" spans="1:13">
      <c r="B75"/>
      <c r="I75" s="17"/>
      <c r="J75" s="1"/>
      <c r="K75" s="1"/>
      <c r="L75" s="1"/>
      <c r="M75" s="39"/>
    </row>
    <row r="76" spans="1:13">
      <c r="B76"/>
      <c r="I76" s="17"/>
      <c r="J76" s="1"/>
      <c r="K76" s="1"/>
      <c r="L76" s="1"/>
      <c r="M76" s="39"/>
    </row>
    <row r="77" spans="1:13">
      <c r="A77" s="2"/>
      <c r="B77"/>
      <c r="I77" s="17"/>
      <c r="J77" s="1"/>
      <c r="K77" s="1"/>
      <c r="L77" s="1"/>
      <c r="M77" s="39"/>
    </row>
    <row r="78" spans="1:13">
      <c r="A78" s="2"/>
      <c r="B78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</row>
    <row r="79" spans="1:13">
      <c r="A79" s="2"/>
      <c r="B79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3">
      <c r="A80" s="2"/>
      <c r="B80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A82" s="2"/>
      <c r="B8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</row>
    <row r="83" spans="1:13">
      <c r="A83" s="2"/>
      <c r="B83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</row>
    <row r="84" spans="1:13">
      <c r="A84" s="2"/>
      <c r="B84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</row>
    <row r="85" spans="1:13">
      <c r="A85" s="2"/>
      <c r="B85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</row>
    <row r="86" spans="1:13">
      <c r="A86" s="2"/>
      <c r="B86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</row>
    <row r="87" spans="1:13">
      <c r="A87" s="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</sheetData>
  <sheetCalcPr fullCalcOnLoad="1"/>
  <mergeCells count="30">
    <mergeCell ref="AC12:AD12"/>
    <mergeCell ref="AE12:AF12"/>
    <mergeCell ref="A1:H1"/>
    <mergeCell ref="A3:E3"/>
    <mergeCell ref="F3:I3"/>
    <mergeCell ref="A4:E4"/>
    <mergeCell ref="F6:I6"/>
    <mergeCell ref="O12:P12"/>
    <mergeCell ref="Q12:R12"/>
    <mergeCell ref="F8:I8"/>
    <mergeCell ref="F9:I9"/>
    <mergeCell ref="G12:H12"/>
    <mergeCell ref="F7:I7"/>
    <mergeCell ref="F5:I5"/>
    <mergeCell ref="E65:G65"/>
    <mergeCell ref="E66:G66"/>
    <mergeCell ref="E67:G67"/>
    <mergeCell ref="E68:G68"/>
    <mergeCell ref="K3:N3"/>
    <mergeCell ref="K4:P4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  <mergeCell ref="D58:E58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1"/>
  <sheetViews>
    <sheetView topLeftCell="A26" workbookViewId="0">
      <selection activeCell="I21" sqref="I21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280</v>
      </c>
      <c r="B4" s="3"/>
      <c r="C4" s="6"/>
      <c r="D4" s="43"/>
      <c r="E4" s="6"/>
      <c r="F4" s="621" t="s">
        <v>817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1050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193"/>
      <c r="B6" s="193"/>
      <c r="C6" s="193"/>
      <c r="D6" s="193"/>
      <c r="E6" s="193"/>
      <c r="F6" s="621" t="s">
        <v>307</v>
      </c>
      <c r="G6" s="621"/>
      <c r="H6" s="621"/>
      <c r="I6" s="621"/>
      <c r="J6" s="26"/>
      <c r="K6" s="198"/>
      <c r="L6" s="198"/>
      <c r="M6" s="198"/>
      <c r="N6" s="198"/>
      <c r="O6" s="198"/>
      <c r="P6" s="198"/>
    </row>
    <row r="7" spans="1:39">
      <c r="A7" s="193"/>
      <c r="B7" s="193"/>
      <c r="C7" s="193"/>
      <c r="D7" s="193"/>
      <c r="E7" s="193"/>
      <c r="F7" s="621" t="s">
        <v>477</v>
      </c>
      <c r="G7" s="621"/>
      <c r="H7" s="621"/>
      <c r="I7" s="621"/>
      <c r="J7" s="26"/>
      <c r="K7" s="198"/>
      <c r="L7" s="198"/>
      <c r="M7" s="198"/>
      <c r="N7" s="198"/>
      <c r="O7" s="198"/>
      <c r="P7" s="198"/>
    </row>
    <row r="8" spans="1:39">
      <c r="A8" s="67" t="s">
        <v>1211</v>
      </c>
      <c r="B8" s="6" t="s">
        <v>1212</v>
      </c>
      <c r="C8" s="6" t="s">
        <v>1213</v>
      </c>
      <c r="D8" s="43" t="s">
        <v>1214</v>
      </c>
      <c r="E8" s="6"/>
      <c r="F8" s="621" t="s">
        <v>1085</v>
      </c>
      <c r="G8" s="621"/>
      <c r="H8" s="621"/>
      <c r="I8" s="621"/>
      <c r="J8" s="26"/>
      <c r="N8" s="25"/>
    </row>
    <row r="9" spans="1:39">
      <c r="A9" s="67" t="s">
        <v>1165</v>
      </c>
      <c r="B9" s="6" t="s">
        <v>1179</v>
      </c>
      <c r="C9" s="6" t="s">
        <v>1180</v>
      </c>
      <c r="D9" s="43" t="s">
        <v>1181</v>
      </c>
      <c r="E9" s="6"/>
      <c r="F9" s="621" t="s">
        <v>791</v>
      </c>
      <c r="G9" s="621"/>
      <c r="H9" s="621"/>
      <c r="I9" s="621"/>
      <c r="J9" s="26"/>
      <c r="N9" s="25"/>
    </row>
    <row r="10" spans="1:39" ht="12.75" customHeight="1">
      <c r="A10" s="67" t="s">
        <v>1183</v>
      </c>
      <c r="B10" s="67" t="s">
        <v>1184</v>
      </c>
      <c r="C10" s="6" t="s">
        <v>1185</v>
      </c>
      <c r="D10" s="43" t="s">
        <v>1186</v>
      </c>
      <c r="E10" s="8"/>
      <c r="F10" s="1"/>
      <c r="G10" s="1"/>
      <c r="H10" s="1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55" t="s">
        <v>1011</v>
      </c>
      <c r="B14" s="56" t="s">
        <v>1092</v>
      </c>
      <c r="C14" s="46">
        <v>0.1388888888888889</v>
      </c>
      <c r="D14" s="46">
        <v>0</v>
      </c>
      <c r="E14" s="47">
        <v>10</v>
      </c>
      <c r="F14" s="19" t="s">
        <v>1291</v>
      </c>
      <c r="G14" s="47">
        <v>1190</v>
      </c>
      <c r="H14" s="47">
        <v>1098</v>
      </c>
      <c r="I14" s="35" t="s">
        <v>305</v>
      </c>
      <c r="J14" s="66" t="s">
        <v>1010</v>
      </c>
      <c r="K14" s="33">
        <v>4</v>
      </c>
      <c r="L14" s="33">
        <v>180</v>
      </c>
      <c r="M14" s="19">
        <v>5889.9508999999998</v>
      </c>
      <c r="N14" s="57"/>
      <c r="O14" s="104">
        <v>264</v>
      </c>
      <c r="P14" s="104">
        <v>266.60000000000002</v>
      </c>
      <c r="Q14" s="100">
        <f>AVERAGE(O14:O16)</f>
        <v>263.93333333333334</v>
      </c>
      <c r="R14" s="100">
        <f>AVERAGE(P14:P16)</f>
        <v>266.9666666666667</v>
      </c>
    </row>
    <row r="15" spans="1:39">
      <c r="A15" s="50" t="s">
        <v>792</v>
      </c>
      <c r="B15" s="25" t="s">
        <v>991</v>
      </c>
      <c r="C15" s="15">
        <v>0.15277777777777776</v>
      </c>
      <c r="D15" s="46">
        <v>0</v>
      </c>
      <c r="E15" s="19">
        <v>30</v>
      </c>
      <c r="F15" s="19" t="s">
        <v>1291</v>
      </c>
      <c r="G15" s="16">
        <v>1190</v>
      </c>
      <c r="H15" s="47">
        <v>994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987</v>
      </c>
      <c r="O15" s="100">
        <v>263.89999999999998</v>
      </c>
      <c r="P15" s="100">
        <v>267.10000000000002</v>
      </c>
      <c r="Q15" s="100">
        <v>263.93329999999997</v>
      </c>
      <c r="R15" s="100">
        <v>266.9667</v>
      </c>
    </row>
    <row r="16" spans="1:39">
      <c r="A16" s="50" t="s">
        <v>792</v>
      </c>
      <c r="B16" s="25" t="s">
        <v>1096</v>
      </c>
      <c r="C16" s="15">
        <v>0.15833333333333333</v>
      </c>
      <c r="D16" s="46">
        <v>0</v>
      </c>
      <c r="E16" s="19">
        <v>30</v>
      </c>
      <c r="F16" s="19" t="s">
        <v>1291</v>
      </c>
      <c r="G16" s="16">
        <v>1070</v>
      </c>
      <c r="H16" s="47">
        <v>874</v>
      </c>
      <c r="I16" s="35" t="s">
        <v>412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263.89999999999998</v>
      </c>
      <c r="P16" s="100">
        <v>267.2</v>
      </c>
      <c r="Q16" s="100">
        <v>263.93329999999997</v>
      </c>
      <c r="R16" s="100">
        <v>266.9667</v>
      </c>
    </row>
    <row r="17" spans="1:39">
      <c r="A17" s="50" t="s">
        <v>792</v>
      </c>
      <c r="B17" s="56" t="s">
        <v>1097</v>
      </c>
      <c r="C17" s="15">
        <v>0.20416666666666669</v>
      </c>
      <c r="D17" s="46">
        <v>0</v>
      </c>
      <c r="E17" s="19">
        <v>30</v>
      </c>
      <c r="F17" s="16" t="s">
        <v>1292</v>
      </c>
      <c r="G17" s="16">
        <v>880</v>
      </c>
      <c r="H17" s="47">
        <v>864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970</v>
      </c>
      <c r="O17" s="100">
        <v>264.10000000000002</v>
      </c>
      <c r="P17" s="100">
        <v>264.3</v>
      </c>
      <c r="Q17" s="100">
        <f>AVERAGE(O17:O18,O26)</f>
        <v>264.23333333333329</v>
      </c>
      <c r="R17" s="100">
        <f>AVERAGE(P17:P18,P26)</f>
        <v>264.10000000000002</v>
      </c>
    </row>
    <row r="18" spans="1:39" ht="36">
      <c r="A18" s="25" t="s">
        <v>798</v>
      </c>
      <c r="B18" s="25" t="s">
        <v>988</v>
      </c>
      <c r="C18" s="15">
        <v>0.25</v>
      </c>
      <c r="D18" s="46">
        <v>0</v>
      </c>
      <c r="E18" s="19">
        <v>30</v>
      </c>
      <c r="F18" s="16" t="s">
        <v>1293</v>
      </c>
      <c r="G18" s="16">
        <v>870</v>
      </c>
      <c r="H18" s="33">
        <v>778</v>
      </c>
      <c r="I18" s="35" t="s">
        <v>305</v>
      </c>
      <c r="J18" s="66" t="s">
        <v>1010</v>
      </c>
      <c r="K18" s="33">
        <v>4</v>
      </c>
      <c r="L18" s="33">
        <v>180</v>
      </c>
      <c r="M18" s="19">
        <v>7698.9647000000004</v>
      </c>
      <c r="N18" s="57" t="s">
        <v>1221</v>
      </c>
      <c r="O18" s="100">
        <v>264.2</v>
      </c>
      <c r="P18" s="100">
        <v>264.10000000000002</v>
      </c>
      <c r="Q18" s="100">
        <v>264.23329999999999</v>
      </c>
      <c r="R18" s="100">
        <v>264.10000000000002</v>
      </c>
    </row>
    <row r="19" spans="1:39">
      <c r="A19" s="25" t="s">
        <v>1104</v>
      </c>
      <c r="B19" s="25" t="s">
        <v>996</v>
      </c>
      <c r="C19" s="15">
        <v>0.33958333333333335</v>
      </c>
      <c r="D19" s="46"/>
      <c r="E19" s="19">
        <v>30</v>
      </c>
      <c r="F19" s="16" t="s">
        <v>1293</v>
      </c>
      <c r="G19" s="16">
        <v>870</v>
      </c>
      <c r="H19" s="47">
        <v>778</v>
      </c>
      <c r="I19" s="52" t="s">
        <v>923</v>
      </c>
      <c r="J19" s="16" t="s">
        <v>1043</v>
      </c>
      <c r="K19" s="33">
        <v>4</v>
      </c>
      <c r="L19" s="33">
        <v>180</v>
      </c>
      <c r="M19" s="19">
        <v>7698.9647000000004</v>
      </c>
      <c r="N19" s="57"/>
      <c r="Q19" s="100">
        <v>264.23329999999999</v>
      </c>
      <c r="R19" s="100">
        <v>264.10000000000002</v>
      </c>
      <c r="S19" s="1407" t="n">
        <v>210.78952</v>
      </c>
      <c r="T19" s="1407" t="n">
        <v>-12.64853</v>
      </c>
      <c r="U19" s="1404" t="n">
        <v>124.6567</v>
      </c>
      <c r="V19" s="1404" t="n">
        <v>24.4491</v>
      </c>
      <c r="W19" s="1406" t="n">
        <v>10.72284926</v>
      </c>
      <c r="X19" s="1404" t="n">
        <v>2.402</v>
      </c>
      <c r="Y19" s="1404" t="n">
        <v>0.38</v>
      </c>
      <c r="Z19" s="1404" t="n">
        <v>4.68</v>
      </c>
      <c r="AA19" s="1404" t="n">
        <v>73.846</v>
      </c>
      <c r="AB19" s="1403" t="n">
        <v>1864.781</v>
      </c>
      <c r="AC19" s="1404" t="n">
        <v>354.09831</v>
      </c>
      <c r="AD19" s="1404" t="n">
        <v>0.11754</v>
      </c>
      <c r="AE19" s="1404" t="n">
        <v>292.58822</v>
      </c>
      <c r="AF19" s="1404" t="n">
        <v>1.34019</v>
      </c>
      <c r="AG19" s="1402" t="n">
        <v>1.4810526E8</v>
      </c>
      <c r="AH19" s="1405" t="n">
        <v>-0.4527982</v>
      </c>
      <c r="AI19" s="1402" t="n">
        <v>384351.46701</v>
      </c>
      <c r="AJ19" s="1405" t="n">
        <v>-0.3312462</v>
      </c>
      <c r="AK19" s="1404" t="n">
        <v>118.3509</v>
      </c>
      <c r="AL19" s="1402" t="s">
        <v>265</v>
      </c>
      <c r="AM19" s="1404" t="n">
        <v>61.5182</v>
      </c>
    </row>
    <row r="20" spans="1:39">
      <c r="A20" s="25" t="s">
        <v>1256</v>
      </c>
      <c r="B20" s="25" t="s">
        <v>1166</v>
      </c>
      <c r="C20" s="15">
        <v>0.34236111111111112</v>
      </c>
      <c r="D20" s="15"/>
      <c r="E20" s="19">
        <v>600</v>
      </c>
      <c r="F20" s="16" t="s">
        <v>1293</v>
      </c>
      <c r="G20" s="16">
        <v>870</v>
      </c>
      <c r="H20" s="47">
        <v>778</v>
      </c>
      <c r="I20" s="52" t="s">
        <v>816</v>
      </c>
      <c r="J20" s="16" t="s">
        <v>1043</v>
      </c>
      <c r="K20" s="33">
        <v>4</v>
      </c>
      <c r="L20" s="33">
        <v>180</v>
      </c>
      <c r="M20" s="19">
        <v>7698.9647000000004</v>
      </c>
      <c r="N20" s="25"/>
      <c r="Q20" s="100">
        <v>264.23329999999999</v>
      </c>
      <c r="R20" s="100">
        <v>264.10000000000002</v>
      </c>
      <c r="S20" s="1407" t="n">
        <v>210.84893</v>
      </c>
      <c r="T20" s="1407" t="n">
        <v>-12.67477</v>
      </c>
      <c r="U20" s="1404" t="n">
        <v>126.3493</v>
      </c>
      <c r="V20" s="1404" t="n">
        <v>25.9479</v>
      </c>
      <c r="W20" s="1406" t="n">
        <v>10.8732599368</v>
      </c>
      <c r="X20" s="1404" t="n">
        <v>2.274</v>
      </c>
      <c r="Y20" s="1404" t="n">
        <v>0.36</v>
      </c>
      <c r="Z20" s="1404" t="n">
        <v>4.68</v>
      </c>
      <c r="AA20" s="1404" t="n">
        <v>73.802</v>
      </c>
      <c r="AB20" s="1403" t="n">
        <v>1865.637</v>
      </c>
      <c r="AC20" s="1404" t="n">
        <v>354.07951</v>
      </c>
      <c r="AD20" s="1404" t="n">
        <v>0.12068</v>
      </c>
      <c r="AE20" s="1404" t="n">
        <v>292.51226</v>
      </c>
      <c r="AF20" s="1404" t="n">
        <v>1.34004</v>
      </c>
      <c r="AG20" s="1402" t="n">
        <v>1.481050154E8</v>
      </c>
      <c r="AH20" s="1405" t="n">
        <v>-0.4533614</v>
      </c>
      <c r="AI20" s="1402" t="n">
        <v>384175.12052</v>
      </c>
      <c r="AJ20" s="1405" t="n">
        <v>-0.321878</v>
      </c>
      <c r="AK20" s="1404" t="n">
        <v>118.2939</v>
      </c>
      <c r="AL20" s="1402" t="s">
        <v>265</v>
      </c>
      <c r="AM20" s="1404" t="n">
        <v>61.5753</v>
      </c>
    </row>
    <row r="21" spans="1:39">
      <c r="A21" s="25" t="s">
        <v>1256</v>
      </c>
      <c r="B21" s="25" t="s">
        <v>924</v>
      </c>
      <c r="C21" s="15">
        <v>0.35069444444444442</v>
      </c>
      <c r="D21" s="15"/>
      <c r="E21" s="19">
        <v>600</v>
      </c>
      <c r="F21" s="16" t="s">
        <v>1293</v>
      </c>
      <c r="G21" s="16">
        <v>870</v>
      </c>
      <c r="H21" s="47">
        <v>778</v>
      </c>
      <c r="I21" s="52" t="s">
        <v>2</v>
      </c>
      <c r="J21" s="16" t="s">
        <v>1043</v>
      </c>
      <c r="K21" s="33">
        <v>4</v>
      </c>
      <c r="L21" s="33">
        <v>180</v>
      </c>
      <c r="M21" s="19">
        <v>7698.9647000000004</v>
      </c>
      <c r="N21" s="25"/>
      <c r="Q21" s="100">
        <v>264.23329999999999</v>
      </c>
      <c r="R21" s="100">
        <v>264.10000000000002</v>
      </c>
      <c r="S21" s="1407" t="n">
        <v>210.92678</v>
      </c>
      <c r="T21" s="1407" t="n">
        <v>-12.70949</v>
      </c>
      <c r="U21" s="1404" t="n">
        <v>128.6965</v>
      </c>
      <c r="V21" s="1404" t="n">
        <v>27.8948</v>
      </c>
      <c r="W21" s="1406" t="n">
        <v>11.0738075058</v>
      </c>
      <c r="X21" s="1404" t="n">
        <v>2.128</v>
      </c>
      <c r="Y21" s="1404" t="n">
        <v>0.337</v>
      </c>
      <c r="Z21" s="1404" t="n">
        <v>4.68</v>
      </c>
      <c r="AA21" s="1404" t="n">
        <v>73.745</v>
      </c>
      <c r="AB21" s="1403" t="n">
        <v>1866.74</v>
      </c>
      <c r="AC21" s="1404" t="n">
        <v>354.05309</v>
      </c>
      <c r="AD21" s="1404" t="n">
        <v>0.12513</v>
      </c>
      <c r="AE21" s="1404" t="n">
        <v>292.41096</v>
      </c>
      <c r="AF21" s="1404" t="n">
        <v>1.33983</v>
      </c>
      <c r="AG21" s="1402" t="n">
        <v>1.481046887E8</v>
      </c>
      <c r="AH21" s="1405" t="n">
        <v>-0.4541103</v>
      </c>
      <c r="AI21" s="1402" t="n">
        <v>383948.06972</v>
      </c>
      <c r="AJ21" s="1405" t="n">
        <v>-0.308757</v>
      </c>
      <c r="AK21" s="1404" t="n">
        <v>118.2191</v>
      </c>
      <c r="AL21" s="1402" t="s">
        <v>265</v>
      </c>
      <c r="AM21" s="1404" t="n">
        <v>61.65</v>
      </c>
    </row>
    <row r="22" spans="1:39">
      <c r="A22" s="25" t="s">
        <v>1255</v>
      </c>
      <c r="B22" s="25" t="s">
        <v>794</v>
      </c>
      <c r="C22" s="15">
        <v>0.37083333333333335</v>
      </c>
      <c r="D22" s="15"/>
      <c r="E22" s="19">
        <v>600</v>
      </c>
      <c r="F22" s="16" t="s">
        <v>1293</v>
      </c>
      <c r="G22" s="16">
        <v>870</v>
      </c>
      <c r="H22" s="47">
        <v>778</v>
      </c>
      <c r="I22" s="52" t="s">
        <v>816</v>
      </c>
      <c r="J22" s="16" t="s">
        <v>1043</v>
      </c>
      <c r="K22" s="33">
        <v>4</v>
      </c>
      <c r="L22" s="33">
        <v>180</v>
      </c>
      <c r="M22" s="19">
        <v>7698.9647000000004</v>
      </c>
      <c r="N22" s="25"/>
      <c r="Q22" s="100">
        <v>264.23329999999999</v>
      </c>
      <c r="R22" s="100">
        <v>264.10000000000002</v>
      </c>
      <c r="S22" s="1407" t="n">
        <v>211.10885</v>
      </c>
      <c r="T22" s="1407" t="n">
        <v>-12.79199</v>
      </c>
      <c r="U22" s="1404" t="n">
        <v>134.8378</v>
      </c>
      <c r="V22" s="1404" t="n">
        <v>32.3192</v>
      </c>
      <c r="W22" s="1406" t="n">
        <v>11.5584641314</v>
      </c>
      <c r="X22" s="1404" t="n">
        <v>1.865</v>
      </c>
      <c r="Y22" s="1404" t="n">
        <v>0.295</v>
      </c>
      <c r="Z22" s="1404" t="n">
        <v>4.68</v>
      </c>
      <c r="AA22" s="1404" t="n">
        <v>73.611</v>
      </c>
      <c r="AB22" s="1403" t="n">
        <v>1869.212</v>
      </c>
      <c r="AC22" s="1404" t="n">
        <v>353.98318</v>
      </c>
      <c r="AD22" s="1404" t="n">
        <v>0.13687</v>
      </c>
      <c r="AE22" s="1404" t="n">
        <v>292.16618</v>
      </c>
      <c r="AF22" s="1404" t="n">
        <v>1.33933</v>
      </c>
      <c r="AG22" s="1402" t="n">
        <v>1.481038969E8</v>
      </c>
      <c r="AH22" s="1405" t="n">
        <v>-0.4559111</v>
      </c>
      <c r="AI22" s="1402" t="n">
        <v>383440.33194</v>
      </c>
      <c r="AJ22" s="1405" t="n">
        <v>-0.2742734</v>
      </c>
      <c r="AK22" s="1404" t="n">
        <v>118.0446</v>
      </c>
      <c r="AL22" s="1402" t="s">
        <v>265</v>
      </c>
      <c r="AM22" s="1404" t="n">
        <v>61.8245</v>
      </c>
    </row>
    <row r="23" spans="1:39">
      <c r="A23" s="25" t="s">
        <v>1255</v>
      </c>
      <c r="B23" s="25" t="s">
        <v>1041</v>
      </c>
      <c r="C23" s="15">
        <v>0.37916666666666665</v>
      </c>
      <c r="D23" s="15"/>
      <c r="E23" s="19">
        <v>600</v>
      </c>
      <c r="F23" s="16" t="s">
        <v>1293</v>
      </c>
      <c r="G23" s="16">
        <v>870</v>
      </c>
      <c r="H23" s="47">
        <v>778</v>
      </c>
      <c r="I23" s="52" t="s">
        <v>1039</v>
      </c>
      <c r="J23" s="16" t="s">
        <v>1043</v>
      </c>
      <c r="K23" s="33">
        <v>4</v>
      </c>
      <c r="L23" s="33">
        <v>180</v>
      </c>
      <c r="M23" s="19">
        <v>7698.9647000000004</v>
      </c>
      <c r="N23" s="25"/>
      <c r="Q23" s="100">
        <v>264.23329999999999</v>
      </c>
      <c r="R23" s="100">
        <v>264.10000000000002</v>
      </c>
      <c r="S23" s="1407" t="n">
        <v>211.18188</v>
      </c>
      <c r="T23" s="1407" t="n">
        <v>-12.8255</v>
      </c>
      <c r="U23" s="1404" t="n">
        <v>137.5908</v>
      </c>
      <c r="V23" s="1404" t="n">
        <v>34.0158</v>
      </c>
      <c r="W23" s="1406" t="n">
        <v>11.7590117007</v>
      </c>
      <c r="X23" s="1404" t="n">
        <v>1.783</v>
      </c>
      <c r="Y23" s="1404" t="n">
        <v>0.282</v>
      </c>
      <c r="Z23" s="1404" t="n">
        <v>4.68</v>
      </c>
      <c r="AA23" s="1404" t="n">
        <v>73.557</v>
      </c>
      <c r="AB23" s="1403" t="n">
        <v>1870.149</v>
      </c>
      <c r="AC23" s="1404" t="n">
        <v>353.95191</v>
      </c>
      <c r="AD23" s="1404" t="n">
        <v>0.142</v>
      </c>
      <c r="AE23" s="1404" t="n">
        <v>292.06488</v>
      </c>
      <c r="AF23" s="1404" t="n">
        <v>1.33913</v>
      </c>
      <c r="AG23" s="1402" t="n">
        <v>1.481035684E8</v>
      </c>
      <c r="AH23" s="1405" t="n">
        <v>-0.4566524</v>
      </c>
      <c r="AI23" s="1402" t="n">
        <v>383248.35395</v>
      </c>
      <c r="AJ23" s="1405" t="n">
        <v>-0.2589497</v>
      </c>
      <c r="AK23" s="1404" t="n">
        <v>117.9747</v>
      </c>
      <c r="AL23" s="1402" t="s">
        <v>265</v>
      </c>
      <c r="AM23" s="1404" t="n">
        <v>61.8944</v>
      </c>
    </row>
    <row r="24" spans="1:39">
      <c r="A24" s="25" t="s">
        <v>1255</v>
      </c>
      <c r="B24" s="25" t="s">
        <v>1042</v>
      </c>
      <c r="C24" s="15">
        <v>0.40486111111111112</v>
      </c>
      <c r="D24" s="15"/>
      <c r="E24" s="19">
        <v>600</v>
      </c>
      <c r="F24" s="16" t="s">
        <v>1293</v>
      </c>
      <c r="G24" s="16">
        <v>870</v>
      </c>
      <c r="H24" s="47">
        <v>778</v>
      </c>
      <c r="I24" s="52" t="s">
        <v>655</v>
      </c>
      <c r="J24" s="16" t="s">
        <v>1043</v>
      </c>
      <c r="K24" s="33">
        <v>4</v>
      </c>
      <c r="L24" s="33">
        <v>180</v>
      </c>
      <c r="M24" s="19">
        <v>7698.9647000000004</v>
      </c>
      <c r="N24" s="25"/>
      <c r="Q24" s="100">
        <v>264.23329999999999</v>
      </c>
      <c r="R24" s="100">
        <v>264.10000000000002</v>
      </c>
      <c r="S24" s="1407" t="n">
        <v>211.39977</v>
      </c>
      <c r="T24" s="1407" t="n">
        <v>-12.92626</v>
      </c>
      <c r="U24" s="1404" t="n">
        <v>146.9339</v>
      </c>
      <c r="V24" s="1404" t="n">
        <v>38.6405</v>
      </c>
      <c r="W24" s="1406" t="n">
        <v>12.3773667062</v>
      </c>
      <c r="X24" s="1404" t="n">
        <v>1.598</v>
      </c>
      <c r="Y24" s="1404" t="n">
        <v>0.253</v>
      </c>
      <c r="Z24" s="1404" t="n">
        <v>4.69</v>
      </c>
      <c r="AA24" s="1404" t="n">
        <v>73.397</v>
      </c>
      <c r="AB24" s="1403" t="n">
        <v>1872.687</v>
      </c>
      <c r="AC24" s="1404" t="n">
        <v>353.84788</v>
      </c>
      <c r="AD24" s="1404" t="n">
        <v>0.15821</v>
      </c>
      <c r="AE24" s="1404" t="n">
        <v>291.75256</v>
      </c>
      <c r="AF24" s="1404" t="n">
        <v>1.33849</v>
      </c>
      <c r="AG24" s="1402" t="n">
        <v>1.481025521E8</v>
      </c>
      <c r="AH24" s="1405" t="n">
        <v>-0.4589239</v>
      </c>
      <c r="AI24" s="1402" t="n">
        <v>382728.81111</v>
      </c>
      <c r="AJ24" s="1405" t="n">
        <v>-0.2083661</v>
      </c>
      <c r="AK24" s="1404" t="n">
        <v>117.7668</v>
      </c>
      <c r="AL24" s="1402" t="s">
        <v>265</v>
      </c>
      <c r="AM24" s="1404" t="n">
        <v>62.1022</v>
      </c>
    </row>
    <row r="25" spans="1:39">
      <c r="A25" s="25" t="s">
        <v>1104</v>
      </c>
      <c r="B25" s="25" t="s">
        <v>1044</v>
      </c>
      <c r="C25" s="15">
        <v>0.41666666666666669</v>
      </c>
      <c r="D25" s="15"/>
      <c r="E25" s="19">
        <v>30</v>
      </c>
      <c r="F25" s="16" t="s">
        <v>1293</v>
      </c>
      <c r="G25" s="16">
        <v>870</v>
      </c>
      <c r="H25" s="47">
        <v>778</v>
      </c>
      <c r="I25" s="52" t="s">
        <v>923</v>
      </c>
      <c r="J25" s="16" t="s">
        <v>1043</v>
      </c>
      <c r="K25" s="33">
        <v>4</v>
      </c>
      <c r="L25" s="33">
        <v>180</v>
      </c>
      <c r="M25" s="19">
        <v>7698.9647000000004</v>
      </c>
      <c r="N25" s="25"/>
      <c r="Q25" s="100">
        <v>264.23329999999999</v>
      </c>
      <c r="R25" s="100">
        <v>264.10000000000002</v>
      </c>
      <c r="S25" s="1407" t="n">
        <v>211.4684</v>
      </c>
      <c r="T25" s="1407" t="n">
        <v>-12.95806</v>
      </c>
      <c r="U25" s="1404" t="n">
        <v>150.2497</v>
      </c>
      <c r="V25" s="1404" t="n">
        <v>39.9121</v>
      </c>
      <c r="W25" s="1406" t="n">
        <v>12.5779142756</v>
      </c>
      <c r="X25" s="1404" t="n">
        <v>1.556</v>
      </c>
      <c r="Y25" s="1404" t="n">
        <v>0.246</v>
      </c>
      <c r="Z25" s="1404" t="n">
        <v>4.69</v>
      </c>
      <c r="AA25" s="1404" t="n">
        <v>73.347</v>
      </c>
      <c r="AB25" s="1403" t="n">
        <v>1873.391</v>
      </c>
      <c r="AC25" s="1404" t="n">
        <v>353.81195</v>
      </c>
      <c r="AD25" s="1404" t="n">
        <v>0.16341</v>
      </c>
      <c r="AE25" s="1404" t="n">
        <v>291.65127</v>
      </c>
      <c r="AF25" s="1404" t="n">
        <v>1.33829</v>
      </c>
      <c r="AG25" s="1402" t="n">
        <v>1.481022214E8</v>
      </c>
      <c r="AH25" s="1405" t="n">
        <v>-0.4596559</v>
      </c>
      <c r="AI25" s="1402" t="n">
        <v>382585.0177</v>
      </c>
      <c r="AJ25" s="1405" t="n">
        <v>-0.1910286</v>
      </c>
      <c r="AK25" s="1404" t="n">
        <v>117.7016</v>
      </c>
      <c r="AL25" s="1402" t="s">
        <v>265</v>
      </c>
      <c r="AM25" s="1404" t="n">
        <v>62.1674</v>
      </c>
    </row>
    <row r="26" spans="1:39">
      <c r="A26" s="428" t="s">
        <v>519</v>
      </c>
      <c r="B26" s="25" t="s">
        <v>1257</v>
      </c>
      <c r="C26" s="15">
        <v>0.42083333333333334</v>
      </c>
      <c r="D26" s="46">
        <v>0</v>
      </c>
      <c r="E26" s="19">
        <v>30</v>
      </c>
      <c r="F26" s="16" t="s">
        <v>1292</v>
      </c>
      <c r="G26" s="16">
        <v>870</v>
      </c>
      <c r="H26" s="16">
        <v>864</v>
      </c>
      <c r="I26" s="35" t="s">
        <v>306</v>
      </c>
      <c r="J26" s="66" t="s">
        <v>1010</v>
      </c>
      <c r="K26" s="33">
        <v>4</v>
      </c>
      <c r="L26" s="33">
        <v>180</v>
      </c>
      <c r="M26" s="80">
        <v>7647.38</v>
      </c>
      <c r="O26" s="100">
        <v>264.39999999999998</v>
      </c>
      <c r="P26" s="100">
        <v>263.89999999999998</v>
      </c>
      <c r="Q26" s="100">
        <v>264.23329999999999</v>
      </c>
      <c r="R26" s="100">
        <v>264.10000000000002</v>
      </c>
    </row>
    <row r="27" spans="1:39">
      <c r="A27" s="602" t="s">
        <v>519</v>
      </c>
      <c r="B27" s="25" t="s">
        <v>717</v>
      </c>
      <c r="C27" s="15">
        <v>0.42499999999999999</v>
      </c>
      <c r="D27" s="46">
        <v>0</v>
      </c>
      <c r="E27" s="19">
        <v>30</v>
      </c>
      <c r="F27" s="19" t="s">
        <v>1291</v>
      </c>
      <c r="G27" s="16">
        <v>1190</v>
      </c>
      <c r="H27" s="16">
        <v>994</v>
      </c>
      <c r="I27" s="35" t="s">
        <v>306</v>
      </c>
      <c r="J27" s="66" t="s">
        <v>1010</v>
      </c>
      <c r="K27" s="33">
        <v>4</v>
      </c>
      <c r="L27" s="33">
        <v>180</v>
      </c>
      <c r="M27" s="19">
        <v>5891.451</v>
      </c>
      <c r="N27" s="25" t="s">
        <v>970</v>
      </c>
      <c r="O27" s="100">
        <v>265.7</v>
      </c>
      <c r="P27" s="100">
        <v>268.8</v>
      </c>
      <c r="Q27" s="100">
        <f>AVERAGE(O27,O37,O45:O47)</f>
        <v>265.72000000000003</v>
      </c>
      <c r="R27" s="100">
        <f>AVERAGE(P27,P37,P45:P47)</f>
        <v>268.8</v>
      </c>
    </row>
    <row r="28" spans="1:39">
      <c r="A28" s="25" t="s">
        <v>1104</v>
      </c>
      <c r="B28" s="25" t="s">
        <v>1047</v>
      </c>
      <c r="C28" s="15">
        <v>0.4291666666666667</v>
      </c>
      <c r="D28" s="46"/>
      <c r="E28" s="19">
        <v>30</v>
      </c>
      <c r="F28" s="19" t="s">
        <v>1291</v>
      </c>
      <c r="G28" s="16">
        <v>1190</v>
      </c>
      <c r="H28" s="16">
        <v>994</v>
      </c>
      <c r="I28" s="52" t="s">
        <v>923</v>
      </c>
      <c r="J28" s="16" t="s">
        <v>1043</v>
      </c>
      <c r="K28" s="33">
        <v>4</v>
      </c>
      <c r="L28" s="33">
        <v>180</v>
      </c>
      <c r="M28" s="19">
        <v>5891.451</v>
      </c>
      <c r="N28" s="25" t="s">
        <v>997</v>
      </c>
      <c r="Q28" s="100">
        <v>265.72000000000003</v>
      </c>
      <c r="R28" s="100">
        <v>268.8</v>
      </c>
      <c r="S28" s="1407" t="n">
        <v>211.56982</v>
      </c>
      <c r="T28" s="1407" t="n">
        <v>-13.00489</v>
      </c>
      <c r="U28" s="1404" t="n">
        <v>155.48</v>
      </c>
      <c r="V28" s="1404" t="n">
        <v>41.5769</v>
      </c>
      <c r="W28" s="1406" t="n">
        <v>12.8787356299</v>
      </c>
      <c r="X28" s="1404" t="n">
        <v>1.504</v>
      </c>
      <c r="Y28" s="1404" t="n">
        <v>0.238</v>
      </c>
      <c r="Z28" s="1404" t="n">
        <v>4.69</v>
      </c>
      <c r="AA28" s="1404" t="n">
        <v>73.272</v>
      </c>
      <c r="AB28" s="1403" t="n">
        <v>1874.332</v>
      </c>
      <c r="AC28" s="1404" t="n">
        <v>353.75634</v>
      </c>
      <c r="AD28" s="1404" t="n">
        <v>0.171</v>
      </c>
      <c r="AE28" s="1404" t="n">
        <v>291.49933</v>
      </c>
      <c r="AF28" s="1404" t="n">
        <v>1.33798</v>
      </c>
      <c r="AG28" s="1402" t="n">
        <v>1.481017244E8</v>
      </c>
      <c r="AH28" s="1405" t="n">
        <v>-0.4607498</v>
      </c>
      <c r="AI28" s="1402" t="n">
        <v>382393.07407</v>
      </c>
      <c r="AJ28" s="1405" t="n">
        <v>-0.1643252</v>
      </c>
      <c r="AK28" s="1404" t="n">
        <v>117.6054</v>
      </c>
      <c r="AL28" s="1402" t="s">
        <v>265</v>
      </c>
      <c r="AM28" s="1404" t="n">
        <v>62.2635</v>
      </c>
    </row>
    <row r="29" spans="1:39">
      <c r="A29" s="25" t="s">
        <v>1256</v>
      </c>
      <c r="B29" s="25" t="s">
        <v>1294</v>
      </c>
      <c r="C29" s="15">
        <v>0.43333333333333335</v>
      </c>
      <c r="D29" s="15"/>
      <c r="E29" s="19">
        <v>600</v>
      </c>
      <c r="F29" s="19" t="s">
        <v>1291</v>
      </c>
      <c r="G29" s="16">
        <v>1190</v>
      </c>
      <c r="H29" s="16">
        <v>994</v>
      </c>
      <c r="I29" s="52" t="s">
        <v>816</v>
      </c>
      <c r="J29" s="16" t="s">
        <v>1043</v>
      </c>
      <c r="K29" s="33">
        <v>4</v>
      </c>
      <c r="L29" s="33">
        <v>180</v>
      </c>
      <c r="M29" s="19">
        <v>5891.451</v>
      </c>
      <c r="N29" s="25"/>
      <c r="Q29" s="100">
        <v>265.72000000000003</v>
      </c>
      <c r="R29" s="100">
        <v>268.8</v>
      </c>
      <c r="S29" s="1407" t="n">
        <v>211.63103</v>
      </c>
      <c r="T29" s="1407" t="n">
        <v>-13.03298</v>
      </c>
      <c r="U29" s="1404" t="n">
        <v>158.8191</v>
      </c>
      <c r="V29" s="1404" t="n">
        <v>42.4391</v>
      </c>
      <c r="W29" s="1406" t="n">
        <v>13.062570902</v>
      </c>
      <c r="X29" s="1404" t="n">
        <v>1.479</v>
      </c>
      <c r="Y29" s="1404" t="n">
        <v>0.234</v>
      </c>
      <c r="Z29" s="1404" t="n">
        <v>4.69</v>
      </c>
      <c r="AA29" s="1404" t="n">
        <v>73.228</v>
      </c>
      <c r="AB29" s="1403" t="n">
        <v>1874.836</v>
      </c>
      <c r="AC29" s="1404" t="n">
        <v>353.72145</v>
      </c>
      <c r="AD29" s="1404" t="n">
        <v>0.17545</v>
      </c>
      <c r="AE29" s="1404" t="n">
        <v>291.40647</v>
      </c>
      <c r="AF29" s="1404" t="n">
        <v>1.33779</v>
      </c>
      <c r="AG29" s="1402" t="n">
        <v>1.481014201E8</v>
      </c>
      <c r="AH29" s="1405" t="n">
        <v>-0.4614158</v>
      </c>
      <c r="AI29" s="1402" t="n">
        <v>382290.11682</v>
      </c>
      <c r="AJ29" s="1405" t="n">
        <v>-0.1476543</v>
      </c>
      <c r="AK29" s="1404" t="n">
        <v>117.5476</v>
      </c>
      <c r="AL29" s="1402" t="s">
        <v>265</v>
      </c>
      <c r="AM29" s="1404" t="n">
        <v>62.3214</v>
      </c>
    </row>
    <row r="30" spans="1:39">
      <c r="A30" s="25" t="s">
        <v>1256</v>
      </c>
      <c r="B30" s="25" t="s">
        <v>1295</v>
      </c>
      <c r="C30" s="15">
        <v>0.44305555555555554</v>
      </c>
      <c r="D30" s="15"/>
      <c r="E30" s="19">
        <v>600</v>
      </c>
      <c r="F30" s="19" t="s">
        <v>1291</v>
      </c>
      <c r="G30" s="16">
        <v>1190</v>
      </c>
      <c r="H30" s="16">
        <v>994</v>
      </c>
      <c r="I30" s="52" t="s">
        <v>1039</v>
      </c>
      <c r="J30" s="16" t="s">
        <v>1043</v>
      </c>
      <c r="K30" s="33">
        <v>4</v>
      </c>
      <c r="L30" s="33">
        <v>180</v>
      </c>
      <c r="M30" s="19">
        <v>5891.451</v>
      </c>
      <c r="N30" s="25"/>
      <c r="Q30" s="100">
        <v>265.72000000000003</v>
      </c>
      <c r="R30" s="100">
        <v>268.8</v>
      </c>
      <c r="S30" s="1407" t="n">
        <v>211.70825</v>
      </c>
      <c r="T30" s="1407" t="n">
        <v>-13.06815</v>
      </c>
      <c r="U30" s="1404" t="n">
        <v>163.209</v>
      </c>
      <c r="V30" s="1404" t="n">
        <v>43.3532</v>
      </c>
      <c r="W30" s="1406" t="n">
        <v>13.2965430666</v>
      </c>
      <c r="X30" s="1404" t="n">
        <v>1.454</v>
      </c>
      <c r="Y30" s="1404" t="n">
        <v>0.23</v>
      </c>
      <c r="Z30" s="1404" t="n">
        <v>4.69</v>
      </c>
      <c r="AA30" s="1404" t="n">
        <v>73.171</v>
      </c>
      <c r="AB30" s="1403" t="n">
        <v>1875.401</v>
      </c>
      <c r="AC30" s="1404" t="n">
        <v>353.6762</v>
      </c>
      <c r="AD30" s="1404" t="n">
        <v>0.18082</v>
      </c>
      <c r="AE30" s="1404" t="n">
        <v>291.2883</v>
      </c>
      <c r="AF30" s="1404" t="n">
        <v>1.33755</v>
      </c>
      <c r="AG30" s="1402" t="n">
        <v>1.481010322E8</v>
      </c>
      <c r="AH30" s="1405" t="n">
        <v>-0.4622606</v>
      </c>
      <c r="AI30" s="1402" t="n">
        <v>382175.11914</v>
      </c>
      <c r="AJ30" s="1405" t="n">
        <v>-0.1261208</v>
      </c>
      <c r="AK30" s="1404" t="n">
        <v>117.4748</v>
      </c>
      <c r="AL30" s="1402" t="s">
        <v>265</v>
      </c>
      <c r="AM30" s="1404" t="n">
        <v>62.3941</v>
      </c>
    </row>
    <row r="31" spans="1:39">
      <c r="A31" s="25" t="s">
        <v>1256</v>
      </c>
      <c r="B31" s="25" t="s">
        <v>1296</v>
      </c>
      <c r="C31" s="15">
        <v>0.45208333333333334</v>
      </c>
      <c r="D31" s="15"/>
      <c r="E31" s="19">
        <v>600</v>
      </c>
      <c r="F31" s="19" t="s">
        <v>1291</v>
      </c>
      <c r="G31" s="16">
        <v>1190</v>
      </c>
      <c r="H31" s="16">
        <v>994</v>
      </c>
      <c r="I31" s="52" t="s">
        <v>655</v>
      </c>
      <c r="J31" s="16" t="s">
        <v>1043</v>
      </c>
      <c r="K31" s="33">
        <v>4</v>
      </c>
      <c r="L31" s="33">
        <v>180</v>
      </c>
      <c r="M31" s="19">
        <v>5891.451</v>
      </c>
      <c r="N31" s="25"/>
      <c r="Q31" s="100">
        <v>265.72000000000003</v>
      </c>
      <c r="R31" s="100">
        <v>268.8</v>
      </c>
      <c r="S31" s="1407" t="n">
        <v>211.77939</v>
      </c>
      <c r="T31" s="1407" t="n">
        <v>-13.10019</v>
      </c>
      <c r="U31" s="1404" t="n">
        <v>167.4052</v>
      </c>
      <c r="V31" s="1404" t="n">
        <v>44.0082</v>
      </c>
      <c r="W31" s="1406" t="n">
        <v>13.5138029337</v>
      </c>
      <c r="X31" s="1404" t="n">
        <v>1.437</v>
      </c>
      <c r="Y31" s="1404" t="n">
        <v>0.227</v>
      </c>
      <c r="Z31" s="1404" t="n">
        <v>4.69</v>
      </c>
      <c r="AA31" s="1404" t="n">
        <v>73.12</v>
      </c>
      <c r="AB31" s="1403" t="n">
        <v>1875.845</v>
      </c>
      <c r="AC31" s="1404" t="n">
        <v>353.63346</v>
      </c>
      <c r="AD31" s="1404" t="n">
        <v>0.18547</v>
      </c>
      <c r="AE31" s="1404" t="n">
        <v>291.17856</v>
      </c>
      <c r="AF31" s="1404" t="n">
        <v>1.33733</v>
      </c>
      <c r="AG31" s="1402" t="n">
        <v>1.481006713E8</v>
      </c>
      <c r="AH31" s="1405" t="n">
        <v>-0.4630423</v>
      </c>
      <c r="AI31" s="1402" t="n">
        <v>382084.63643</v>
      </c>
      <c r="AJ31" s="1405" t="n">
        <v>-0.1058718</v>
      </c>
      <c r="AK31" s="1404" t="n">
        <v>117.4079</v>
      </c>
      <c r="AL31" s="1402" t="s">
        <v>265</v>
      </c>
      <c r="AM31" s="1404" t="n">
        <v>62.461</v>
      </c>
    </row>
    <row r="32" spans="1:39">
      <c r="A32" s="25" t="s">
        <v>1256</v>
      </c>
      <c r="B32" s="25" t="s">
        <v>1297</v>
      </c>
      <c r="C32" s="15">
        <v>0.46111111111111108</v>
      </c>
      <c r="D32" s="15"/>
      <c r="E32" s="19">
        <v>600</v>
      </c>
      <c r="F32" s="19" t="s">
        <v>1291</v>
      </c>
      <c r="G32" s="16">
        <v>1190</v>
      </c>
      <c r="H32" s="16">
        <v>994</v>
      </c>
      <c r="I32" s="52" t="s">
        <v>818</v>
      </c>
      <c r="J32" s="16" t="s">
        <v>1043</v>
      </c>
      <c r="K32" s="33">
        <v>4</v>
      </c>
      <c r="L32" s="33">
        <v>180</v>
      </c>
      <c r="M32" s="19">
        <v>5891.451</v>
      </c>
      <c r="N32" s="25"/>
      <c r="Q32" s="100">
        <v>265.72000000000003</v>
      </c>
      <c r="R32" s="100">
        <v>268.8</v>
      </c>
      <c r="S32" s="1407" t="n">
        <v>211.85016</v>
      </c>
      <c r="T32" s="1407" t="n">
        <v>-13.13164</v>
      </c>
      <c r="U32" s="1404" t="n">
        <v>171.6907</v>
      </c>
      <c r="V32" s="1404" t="n">
        <v>44.4681</v>
      </c>
      <c r="W32" s="1406" t="n">
        <v>13.7310628009</v>
      </c>
      <c r="X32" s="1404" t="n">
        <v>1.425</v>
      </c>
      <c r="Y32" s="1404" t="n">
        <v>0.225</v>
      </c>
      <c r="Z32" s="1404" t="n">
        <v>4.69</v>
      </c>
      <c r="AA32" s="1404" t="n">
        <v>73.068</v>
      </c>
      <c r="AB32" s="1403" t="n">
        <v>1876.211</v>
      </c>
      <c r="AC32" s="1404" t="n">
        <v>353.59013</v>
      </c>
      <c r="AD32" s="1404" t="n">
        <v>0.18972</v>
      </c>
      <c r="AE32" s="1404" t="n">
        <v>291.06882</v>
      </c>
      <c r="AF32" s="1404" t="n">
        <v>1.33711</v>
      </c>
      <c r="AG32" s="1402" t="n">
        <v>1.481003098E8</v>
      </c>
      <c r="AH32" s="1405" t="n">
        <v>-0.4638213</v>
      </c>
      <c r="AI32" s="1402" t="n">
        <v>382010.02041</v>
      </c>
      <c r="AJ32" s="1405" t="n">
        <v>-0.0854439</v>
      </c>
      <c r="AK32" s="1404" t="n">
        <v>117.3415</v>
      </c>
      <c r="AL32" s="1402" t="s">
        <v>265</v>
      </c>
      <c r="AM32" s="1404" t="n">
        <v>62.5272</v>
      </c>
    </row>
    <row r="33" spans="1:39">
      <c r="A33" s="25" t="s">
        <v>1256</v>
      </c>
      <c r="B33" s="25" t="s">
        <v>1298</v>
      </c>
      <c r="C33" s="15">
        <v>0.47013888888888888</v>
      </c>
      <c r="D33" s="15"/>
      <c r="E33" s="19">
        <v>600</v>
      </c>
      <c r="F33" s="19" t="s">
        <v>1291</v>
      </c>
      <c r="G33" s="16">
        <v>1190</v>
      </c>
      <c r="H33" s="16">
        <v>994</v>
      </c>
      <c r="I33" s="52" t="s">
        <v>1061</v>
      </c>
      <c r="J33" s="16" t="s">
        <v>1043</v>
      </c>
      <c r="K33" s="33">
        <v>4</v>
      </c>
      <c r="L33" s="33">
        <v>180</v>
      </c>
      <c r="M33" s="19">
        <v>5891.451</v>
      </c>
      <c r="N33" s="25"/>
      <c r="Q33" s="100">
        <v>265.72000000000003</v>
      </c>
      <c r="R33" s="100">
        <v>268.8</v>
      </c>
      <c r="S33" s="1407" t="n">
        <v>211.92067</v>
      </c>
      <c r="T33" s="1407" t="n">
        <v>-13.16249</v>
      </c>
      <c r="U33" s="1404" t="n">
        <v>176.0354</v>
      </c>
      <c r="V33" s="1404" t="n">
        <v>44.7267</v>
      </c>
      <c r="W33" s="1406" t="n">
        <v>13.9483226682</v>
      </c>
      <c r="X33" s="1404" t="n">
        <v>1.419</v>
      </c>
      <c r="Y33" s="1404" t="n">
        <v>0.224</v>
      </c>
      <c r="Z33" s="1404" t="n">
        <v>4.7</v>
      </c>
      <c r="AA33" s="1404" t="n">
        <v>73.017</v>
      </c>
      <c r="AB33" s="1403" t="n">
        <v>1876.499</v>
      </c>
      <c r="AC33" s="1404" t="n">
        <v>353.54636</v>
      </c>
      <c r="AD33" s="1404" t="n">
        <v>0.19352</v>
      </c>
      <c r="AE33" s="1404" t="n">
        <v>290.95908</v>
      </c>
      <c r="AF33" s="1404" t="n">
        <v>1.33688</v>
      </c>
      <c r="AG33" s="1402" t="n">
        <v>1.480999477E8</v>
      </c>
      <c r="AH33" s="1405" t="n">
        <v>-0.4645977</v>
      </c>
      <c r="AI33" s="1402" t="n">
        <v>381951.3857</v>
      </c>
      <c r="AJ33" s="1405" t="n">
        <v>-0.0649012</v>
      </c>
      <c r="AK33" s="1404" t="n">
        <v>117.2756</v>
      </c>
      <c r="AL33" s="1402" t="s">
        <v>265</v>
      </c>
      <c r="AM33" s="1404" t="n">
        <v>62.5931</v>
      </c>
    </row>
    <row r="34" spans="1:39">
      <c r="A34" s="25" t="s">
        <v>1256</v>
      </c>
      <c r="B34" s="25" t="s">
        <v>1117</v>
      </c>
      <c r="C34" s="15">
        <v>0.47916666666666669</v>
      </c>
      <c r="D34" s="15"/>
      <c r="E34" s="19">
        <v>600</v>
      </c>
      <c r="F34" s="19" t="s">
        <v>1291</v>
      </c>
      <c r="G34" s="16">
        <v>1190</v>
      </c>
      <c r="H34" s="16">
        <v>994</v>
      </c>
      <c r="I34" s="52" t="s">
        <v>94</v>
      </c>
      <c r="J34" s="16" t="s">
        <v>1043</v>
      </c>
      <c r="K34" s="33">
        <v>4</v>
      </c>
      <c r="L34" s="33">
        <v>180</v>
      </c>
      <c r="M34" s="19">
        <v>5891.451</v>
      </c>
      <c r="N34" s="25"/>
      <c r="Q34" s="100">
        <v>265.72000000000003</v>
      </c>
      <c r="R34" s="100">
        <v>268.8</v>
      </c>
      <c r="S34" s="1407" t="n">
        <v>211.99109</v>
      </c>
      <c r="T34" s="1407" t="n">
        <v>-13.19273</v>
      </c>
      <c r="U34" s="1404" t="n">
        <v>180.4059</v>
      </c>
      <c r="V34" s="1404" t="n">
        <v>44.7806</v>
      </c>
      <c r="W34" s="1406" t="n">
        <v>14.1655825355</v>
      </c>
      <c r="X34" s="1404" t="n">
        <v>1.418</v>
      </c>
      <c r="Y34" s="1404" t="n">
        <v>0.224</v>
      </c>
      <c r="Z34" s="1404" t="n">
        <v>4.7</v>
      </c>
      <c r="AA34" s="1404" t="n">
        <v>72.967</v>
      </c>
      <c r="AB34" s="1403" t="n">
        <v>1876.708</v>
      </c>
      <c r="AC34" s="1404" t="n">
        <v>353.50226</v>
      </c>
      <c r="AD34" s="1404" t="n">
        <v>0.19681</v>
      </c>
      <c r="AE34" s="1404" t="n">
        <v>290.84934</v>
      </c>
      <c r="AF34" s="1404" t="n">
        <v>1.33666</v>
      </c>
      <c r="AG34" s="1402" t="n">
        <v>1.48099585E8</v>
      </c>
      <c r="AH34" s="1405" t="n">
        <v>-0.4653713</v>
      </c>
      <c r="AI34" s="1402" t="n">
        <v>381908.79671</v>
      </c>
      <c r="AJ34" s="1405" t="n">
        <v>-0.0443081</v>
      </c>
      <c r="AK34" s="1404" t="n">
        <v>117.21</v>
      </c>
      <c r="AL34" s="1402" t="s">
        <v>265</v>
      </c>
      <c r="AM34" s="1404" t="n">
        <v>62.6586</v>
      </c>
    </row>
    <row r="35" spans="1:39">
      <c r="A35" s="25" t="s">
        <v>1104</v>
      </c>
      <c r="B35" s="25" t="s">
        <v>1118</v>
      </c>
      <c r="C35" s="15">
        <v>0.48888888888888887</v>
      </c>
      <c r="D35" s="15"/>
      <c r="E35" s="19">
        <v>30</v>
      </c>
      <c r="F35" s="19" t="s">
        <v>1291</v>
      </c>
      <c r="G35" s="16">
        <v>1190</v>
      </c>
      <c r="H35" s="16">
        <v>994</v>
      </c>
      <c r="I35" s="52" t="s">
        <v>923</v>
      </c>
      <c r="J35" s="16" t="s">
        <v>1043</v>
      </c>
      <c r="K35" s="33">
        <v>4</v>
      </c>
      <c r="L35" s="33">
        <v>180</v>
      </c>
      <c r="M35" s="19">
        <v>5891.451</v>
      </c>
      <c r="N35" s="25"/>
      <c r="Q35" s="100">
        <v>265.72000000000003</v>
      </c>
      <c r="R35" s="100">
        <v>268.8</v>
      </c>
      <c r="S35" s="1407" t="n">
        <v>212.03986</v>
      </c>
      <c r="T35" s="1407" t="n">
        <v>-13.2133</v>
      </c>
      <c r="U35" s="1404" t="n">
        <v>183.4285</v>
      </c>
      <c r="V35" s="1404" t="n">
        <v>44.6974</v>
      </c>
      <c r="W35" s="1406" t="n">
        <v>14.3159932129</v>
      </c>
      <c r="X35" s="1404" t="n">
        <v>1.42</v>
      </c>
      <c r="Y35" s="1404" t="n">
        <v>0.225</v>
      </c>
      <c r="Z35" s="1404" t="n">
        <v>4.7</v>
      </c>
      <c r="AA35" s="1404" t="n">
        <v>72.932</v>
      </c>
      <c r="AB35" s="1403" t="n">
        <v>1876.807</v>
      </c>
      <c r="AC35" s="1404" t="n">
        <v>353.47162</v>
      </c>
      <c r="AD35" s="1404" t="n">
        <v>0.19877</v>
      </c>
      <c r="AE35" s="1404" t="n">
        <v>290.77337</v>
      </c>
      <c r="AF35" s="1404" t="n">
        <v>1.33651</v>
      </c>
      <c r="AG35" s="1402" t="n">
        <v>1.480993336E8</v>
      </c>
      <c r="AH35" s="1405" t="n">
        <v>-0.4659054</v>
      </c>
      <c r="AI35" s="1402" t="n">
        <v>381888.721</v>
      </c>
      <c r="AJ35" s="1405" t="n">
        <v>-0.0300559</v>
      </c>
      <c r="AK35" s="1404" t="n">
        <v>117.1647</v>
      </c>
      <c r="AL35" s="1402" t="s">
        <v>265</v>
      </c>
      <c r="AM35" s="1404" t="n">
        <v>62.7039</v>
      </c>
    </row>
    <row r="36" spans="1:39">
      <c r="A36" s="25" t="s">
        <v>801</v>
      </c>
      <c r="B36" s="25" t="s">
        <v>998</v>
      </c>
      <c r="C36" s="15">
        <v>0.4916666666666667</v>
      </c>
      <c r="D36" s="15"/>
      <c r="E36" s="19">
        <v>600</v>
      </c>
      <c r="F36" s="19" t="s">
        <v>1291</v>
      </c>
      <c r="G36" s="16">
        <v>1190</v>
      </c>
      <c r="H36" s="16">
        <v>994</v>
      </c>
      <c r="I36" s="52" t="s">
        <v>1148</v>
      </c>
      <c r="J36" s="16" t="s">
        <v>1043</v>
      </c>
      <c r="K36" s="33">
        <v>4</v>
      </c>
      <c r="L36" s="33">
        <v>180</v>
      </c>
      <c r="M36" s="19">
        <v>5891.451</v>
      </c>
      <c r="N36" s="25"/>
      <c r="Q36" s="100">
        <v>265.72000000000003</v>
      </c>
      <c r="R36" s="100">
        <v>268.8</v>
      </c>
    </row>
    <row r="37" spans="1:39">
      <c r="A37" s="25" t="s">
        <v>792</v>
      </c>
      <c r="B37" s="25" t="s">
        <v>1074</v>
      </c>
      <c r="C37" s="15">
        <v>0.50347222222222221</v>
      </c>
      <c r="D37" s="46">
        <v>0</v>
      </c>
      <c r="E37" s="19">
        <v>30</v>
      </c>
      <c r="F37" s="19" t="s">
        <v>1291</v>
      </c>
      <c r="G37" s="16">
        <v>1190</v>
      </c>
      <c r="H37" s="16">
        <v>994</v>
      </c>
      <c r="I37" s="35" t="s">
        <v>306</v>
      </c>
      <c r="J37" s="66" t="s">
        <v>1010</v>
      </c>
      <c r="K37" s="33">
        <v>4</v>
      </c>
      <c r="L37" s="33">
        <v>180</v>
      </c>
      <c r="M37" s="19">
        <v>5891.451</v>
      </c>
      <c r="N37" s="25"/>
      <c r="O37" s="100">
        <v>265.7</v>
      </c>
      <c r="P37" s="100">
        <v>268.8</v>
      </c>
      <c r="Q37" s="100">
        <v>265.72000000000003</v>
      </c>
      <c r="R37" s="100">
        <v>268.8</v>
      </c>
    </row>
    <row r="38" spans="1:39">
      <c r="A38" s="25" t="s">
        <v>1255</v>
      </c>
      <c r="B38" s="25" t="s">
        <v>831</v>
      </c>
      <c r="C38" s="15">
        <v>0.50555555555555554</v>
      </c>
      <c r="D38" s="15"/>
      <c r="E38" s="19">
        <v>600</v>
      </c>
      <c r="F38" s="19" t="s">
        <v>1291</v>
      </c>
      <c r="G38" s="16">
        <v>1190</v>
      </c>
      <c r="H38" s="16">
        <v>1098</v>
      </c>
      <c r="I38" s="52" t="s">
        <v>816</v>
      </c>
      <c r="J38" s="16" t="s">
        <v>1043</v>
      </c>
      <c r="K38" s="33">
        <v>4</v>
      </c>
      <c r="L38" s="33">
        <v>180</v>
      </c>
      <c r="M38" s="19">
        <v>5889.9508999999998</v>
      </c>
      <c r="N38" s="25"/>
      <c r="Q38" s="100">
        <v>265.72000000000003</v>
      </c>
      <c r="R38" s="100">
        <v>268.8</v>
      </c>
      <c r="S38" s="1407" t="n">
        <v>212.1977</v>
      </c>
      <c r="T38" s="1407" t="n">
        <v>-13.27758</v>
      </c>
      <c r="U38" s="1404" t="n">
        <v>193.0063</v>
      </c>
      <c r="V38" s="1404" t="n">
        <v>43.7694</v>
      </c>
      <c r="W38" s="1406" t="n">
        <v>14.8006498403</v>
      </c>
      <c r="X38" s="1404" t="n">
        <v>1.443</v>
      </c>
      <c r="Y38" s="1404" t="n">
        <v>0.228</v>
      </c>
      <c r="Z38" s="1404" t="n">
        <v>4.7</v>
      </c>
      <c r="AA38" s="1404" t="n">
        <v>72.818</v>
      </c>
      <c r="AB38" s="1403" t="n">
        <v>1876.868</v>
      </c>
      <c r="AC38" s="1404" t="n">
        <v>353.37275</v>
      </c>
      <c r="AD38" s="1404" t="n">
        <v>0.20301</v>
      </c>
      <c r="AE38" s="1404" t="n">
        <v>290.52857</v>
      </c>
      <c r="AF38" s="1404" t="n">
        <v>1.33601</v>
      </c>
      <c r="AG38" s="1402" t="n">
        <v>1.480985214E8</v>
      </c>
      <c r="AH38" s="1405" t="n">
        <v>-0.4676173</v>
      </c>
      <c r="AI38" s="1402" t="n">
        <v>381876.21149</v>
      </c>
      <c r="AJ38" s="1405" t="n">
        <v>0.0155673</v>
      </c>
      <c r="AK38" s="1404" t="n">
        <v>117.0188</v>
      </c>
      <c r="AL38" s="1402" t="s">
        <v>265</v>
      </c>
      <c r="AM38" s="1404" t="n">
        <v>62.8497</v>
      </c>
    </row>
    <row r="39" spans="1:39">
      <c r="A39" s="25" t="s">
        <v>1255</v>
      </c>
      <c r="B39" s="25" t="s">
        <v>833</v>
      </c>
      <c r="C39" s="15">
        <v>0.51388888888888895</v>
      </c>
      <c r="D39" s="46"/>
      <c r="E39" s="19">
        <v>600</v>
      </c>
      <c r="F39" s="19" t="s">
        <v>1291</v>
      </c>
      <c r="G39" s="16">
        <v>1190</v>
      </c>
      <c r="H39" s="16">
        <v>1098</v>
      </c>
      <c r="I39" s="52" t="s">
        <v>1039</v>
      </c>
      <c r="J39" s="16" t="s">
        <v>1043</v>
      </c>
      <c r="K39" s="33">
        <v>4</v>
      </c>
      <c r="L39" s="33">
        <v>180</v>
      </c>
      <c r="M39" s="19">
        <v>5889.9508999999998</v>
      </c>
      <c r="N39" s="25"/>
      <c r="Q39" s="100">
        <v>265.72000000000003</v>
      </c>
      <c r="R39" s="100">
        <v>268.8</v>
      </c>
      <c r="S39" s="1407" t="n">
        <v>212.26359</v>
      </c>
      <c r="T39" s="1407" t="n">
        <v>-13.30328</v>
      </c>
      <c r="U39" s="1404" t="n">
        <v>196.8403</v>
      </c>
      <c r="V39" s="1404" t="n">
        <v>43.1013</v>
      </c>
      <c r="W39" s="1406" t="n">
        <v>15.0011974104</v>
      </c>
      <c r="X39" s="1404" t="n">
        <v>1.461</v>
      </c>
      <c r="Y39" s="1404" t="n">
        <v>0.231</v>
      </c>
      <c r="Z39" s="1404" t="n">
        <v>4.7</v>
      </c>
      <c r="AA39" s="1404" t="n">
        <v>72.771</v>
      </c>
      <c r="AB39" s="1403" t="n">
        <v>1876.78</v>
      </c>
      <c r="AC39" s="1404" t="n">
        <v>353.33202</v>
      </c>
      <c r="AD39" s="1404" t="n">
        <v>0.20376</v>
      </c>
      <c r="AE39" s="1404" t="n">
        <v>290.42727</v>
      </c>
      <c r="AF39" s="1404" t="n">
        <v>1.3358</v>
      </c>
      <c r="AG39" s="1402" t="n">
        <v>1.480981845E8</v>
      </c>
      <c r="AH39" s="1405" t="n">
        <v>-0.4683218</v>
      </c>
      <c r="AI39" s="1402" t="n">
        <v>381894.13509</v>
      </c>
      <c r="AJ39" s="1405" t="n">
        <v>0.0341921</v>
      </c>
      <c r="AK39" s="1404" t="n">
        <v>116.9582</v>
      </c>
      <c r="AL39" s="1402" t="s">
        <v>265</v>
      </c>
      <c r="AM39" s="1404" t="n">
        <v>62.9102</v>
      </c>
    </row>
    <row r="40" spans="1:39">
      <c r="A40" s="25" t="s">
        <v>1255</v>
      </c>
      <c r="B40" s="25" t="s">
        <v>1127</v>
      </c>
      <c r="C40" s="15">
        <v>0.52222222222222225</v>
      </c>
      <c r="D40" s="46"/>
      <c r="E40" s="19">
        <v>600</v>
      </c>
      <c r="F40" s="19" t="s">
        <v>1291</v>
      </c>
      <c r="G40" s="16">
        <v>1190</v>
      </c>
      <c r="H40" s="16">
        <v>1098</v>
      </c>
      <c r="I40" s="52" t="s">
        <v>655</v>
      </c>
      <c r="J40" s="16" t="s">
        <v>1043</v>
      </c>
      <c r="K40" s="33">
        <v>4</v>
      </c>
      <c r="L40" s="33">
        <v>180</v>
      </c>
      <c r="M40" s="19">
        <v>5889.9508999999998</v>
      </c>
      <c r="N40" s="25"/>
      <c r="Q40" s="100">
        <v>265.72000000000003</v>
      </c>
      <c r="R40" s="100">
        <v>268.8</v>
      </c>
      <c r="S40" s="1407" t="n">
        <v>212.32999</v>
      </c>
      <c r="T40" s="1407" t="n">
        <v>-13.32846</v>
      </c>
      <c r="U40" s="1404" t="n">
        <v>200.5691</v>
      </c>
      <c r="V40" s="1404" t="n">
        <v>42.2765</v>
      </c>
      <c r="W40" s="1406" t="n">
        <v>15.2017449804</v>
      </c>
      <c r="X40" s="1404" t="n">
        <v>1.484</v>
      </c>
      <c r="Y40" s="1404" t="n">
        <v>0.235</v>
      </c>
      <c r="Z40" s="1404" t="n">
        <v>4.7</v>
      </c>
      <c r="AA40" s="1404" t="n">
        <v>72.724</v>
      </c>
      <c r="AB40" s="1403" t="n">
        <v>1876.627</v>
      </c>
      <c r="AC40" s="1404" t="n">
        <v>353.29156</v>
      </c>
      <c r="AD40" s="1404" t="n">
        <v>0.20386</v>
      </c>
      <c r="AE40" s="1404" t="n">
        <v>290.32597</v>
      </c>
      <c r="AF40" s="1404" t="n">
        <v>1.3356</v>
      </c>
      <c r="AG40" s="1402" t="n">
        <v>1.48097847E8</v>
      </c>
      <c r="AH40" s="1405" t="n">
        <v>-0.4690239</v>
      </c>
      <c r="AI40" s="1402" t="n">
        <v>381925.39038</v>
      </c>
      <c r="AJ40" s="1405" t="n">
        <v>0.0525949</v>
      </c>
      <c r="AK40" s="1404" t="n">
        <v>116.8973</v>
      </c>
      <c r="AL40" s="1402" t="s">
        <v>265</v>
      </c>
      <c r="AM40" s="1404" t="n">
        <v>62.971</v>
      </c>
    </row>
    <row r="41" spans="1:39">
      <c r="A41" s="25" t="s">
        <v>1255</v>
      </c>
      <c r="B41" s="25" t="s">
        <v>1128</v>
      </c>
      <c r="C41" s="15">
        <v>0.53055555555555556</v>
      </c>
      <c r="D41" s="46"/>
      <c r="E41" s="19">
        <v>600</v>
      </c>
      <c r="F41" s="19" t="s">
        <v>1291</v>
      </c>
      <c r="G41" s="16">
        <v>1190</v>
      </c>
      <c r="H41" s="16">
        <v>1098</v>
      </c>
      <c r="I41" s="52" t="s">
        <v>818</v>
      </c>
      <c r="J41" s="16" t="s">
        <v>1043</v>
      </c>
      <c r="K41" s="33">
        <v>4</v>
      </c>
      <c r="L41" s="33">
        <v>180</v>
      </c>
      <c r="M41" s="19">
        <v>5889.9508999999998</v>
      </c>
      <c r="N41" s="25"/>
      <c r="Q41" s="100">
        <v>265.72000000000003</v>
      </c>
      <c r="R41" s="100">
        <v>268.8</v>
      </c>
      <c r="S41" s="1407" t="n">
        <v>212.397</v>
      </c>
      <c r="T41" s="1407" t="n">
        <v>-13.35311</v>
      </c>
      <c r="U41" s="1404" t="n">
        <v>204.178</v>
      </c>
      <c r="V41" s="1404" t="n">
        <v>41.3032</v>
      </c>
      <c r="W41" s="1406" t="n">
        <v>15.4022925506</v>
      </c>
      <c r="X41" s="1404" t="n">
        <v>1.512</v>
      </c>
      <c r="Y41" s="1404" t="n">
        <v>0.239</v>
      </c>
      <c r="Z41" s="1404" t="n">
        <v>4.7</v>
      </c>
      <c r="AA41" s="1404" t="n">
        <v>72.677</v>
      </c>
      <c r="AB41" s="1403" t="n">
        <v>1876.409</v>
      </c>
      <c r="AC41" s="1404" t="n">
        <v>353.25147</v>
      </c>
      <c r="AD41" s="1404" t="n">
        <v>0.20329</v>
      </c>
      <c r="AE41" s="1404" t="n">
        <v>290.22467</v>
      </c>
      <c r="AF41" s="1404" t="n">
        <v>1.33539</v>
      </c>
      <c r="AG41" s="1402" t="n">
        <v>1.480975091E8</v>
      </c>
      <c r="AH41" s="1405" t="n">
        <v>-0.4697238</v>
      </c>
      <c r="AI41" s="1402" t="n">
        <v>381969.79989</v>
      </c>
      <c r="AJ41" s="1405" t="n">
        <v>0.0707267</v>
      </c>
      <c r="AK41" s="1404" t="n">
        <v>116.836</v>
      </c>
      <c r="AL41" s="1402" t="s">
        <v>265</v>
      </c>
      <c r="AM41" s="1404" t="n">
        <v>63.0322</v>
      </c>
    </row>
    <row r="42" spans="1:39">
      <c r="A42" s="25" t="s">
        <v>1255</v>
      </c>
      <c r="B42" s="25" t="s">
        <v>1129</v>
      </c>
      <c r="C42" s="15">
        <v>0.53888888888888886</v>
      </c>
      <c r="D42" s="46"/>
      <c r="E42" s="19">
        <v>600</v>
      </c>
      <c r="F42" s="19" t="s">
        <v>1291</v>
      </c>
      <c r="G42" s="16">
        <v>1190</v>
      </c>
      <c r="H42" s="16">
        <v>1098</v>
      </c>
      <c r="I42" s="52" t="s">
        <v>1061</v>
      </c>
      <c r="J42" s="16" t="s">
        <v>1043</v>
      </c>
      <c r="K42" s="33">
        <v>4</v>
      </c>
      <c r="L42" s="33">
        <v>180</v>
      </c>
      <c r="M42" s="19">
        <v>5889.9508999999998</v>
      </c>
      <c r="N42" s="25"/>
      <c r="Q42" s="100">
        <v>265.72000000000003</v>
      </c>
      <c r="R42" s="100">
        <v>268.8</v>
      </c>
      <c r="S42" s="1407" t="n">
        <v>212.45906</v>
      </c>
      <c r="T42" s="1407" t="n">
        <v>-13.37526</v>
      </c>
      <c r="U42" s="1404" t="n">
        <v>207.3714</v>
      </c>
      <c r="V42" s="1404" t="n">
        <v>40.2881</v>
      </c>
      <c r="W42" s="1406" t="n">
        <v>15.5861278232</v>
      </c>
      <c r="X42" s="1404" t="n">
        <v>1.544</v>
      </c>
      <c r="Y42" s="1404" t="n">
        <v>0.244</v>
      </c>
      <c r="Z42" s="1404" t="n">
        <v>4.7</v>
      </c>
      <c r="AA42" s="1404" t="n">
        <v>72.633</v>
      </c>
      <c r="AB42" s="1403" t="n">
        <v>1876.153</v>
      </c>
      <c r="AC42" s="1404" t="n">
        <v>353.21512</v>
      </c>
      <c r="AD42" s="1404" t="n">
        <v>0.20213</v>
      </c>
      <c r="AE42" s="1404" t="n">
        <v>290.13181</v>
      </c>
      <c r="AF42" s="1404" t="n">
        <v>1.3352</v>
      </c>
      <c r="AG42" s="1402" t="n">
        <v>1.480971989E8</v>
      </c>
      <c r="AH42" s="1405" t="n">
        <v>-0.4703632</v>
      </c>
      <c r="AI42" s="1402" t="n">
        <v>382021.88337</v>
      </c>
      <c r="AJ42" s="1405" t="n">
        <v>0.0870684</v>
      </c>
      <c r="AK42" s="1404" t="n">
        <v>116.7794</v>
      </c>
      <c r="AL42" s="1402" t="s">
        <v>265</v>
      </c>
      <c r="AM42" s="1404" t="n">
        <v>63.0887</v>
      </c>
    </row>
    <row r="43" spans="1:39">
      <c r="A43" s="25" t="s">
        <v>1104</v>
      </c>
      <c r="B43" s="25" t="s">
        <v>879</v>
      </c>
      <c r="C43" s="15">
        <v>0.54722222222222217</v>
      </c>
      <c r="D43" s="46"/>
      <c r="E43" s="19">
        <v>30</v>
      </c>
      <c r="F43" s="19" t="s">
        <v>1291</v>
      </c>
      <c r="G43" s="16">
        <v>1190</v>
      </c>
      <c r="H43" s="16">
        <v>1098</v>
      </c>
      <c r="I43" s="52" t="s">
        <v>923</v>
      </c>
      <c r="J43" s="16" t="s">
        <v>1043</v>
      </c>
      <c r="K43" s="33">
        <v>4</v>
      </c>
      <c r="L43" s="33">
        <v>180</v>
      </c>
      <c r="M43" s="19">
        <v>5889.9508999999998</v>
      </c>
      <c r="N43" s="25"/>
      <c r="Q43" s="100">
        <v>265.72000000000003</v>
      </c>
      <c r="R43" s="100">
        <v>268.8</v>
      </c>
      <c r="S43" s="1407" t="n">
        <v>212.50462</v>
      </c>
      <c r="T43" s="1407" t="n">
        <v>-13.3911</v>
      </c>
      <c r="U43" s="1404" t="n">
        <v>209.6216</v>
      </c>
      <c r="V43" s="1404" t="n">
        <v>39.4803</v>
      </c>
      <c r="W43" s="1406" t="n">
        <v>15.7198262034</v>
      </c>
      <c r="X43" s="1404" t="n">
        <v>1.57</v>
      </c>
      <c r="Y43" s="1404" t="n">
        <v>0.248</v>
      </c>
      <c r="Z43" s="1404" t="n">
        <v>4.71</v>
      </c>
      <c r="AA43" s="1404" t="n">
        <v>72.6</v>
      </c>
      <c r="AB43" s="1403" t="n">
        <v>1875.934</v>
      </c>
      <c r="AC43" s="1404" t="n">
        <v>353.18897</v>
      </c>
      <c r="AD43" s="1404" t="n">
        <v>0.2009</v>
      </c>
      <c r="AE43" s="1404" t="n">
        <v>290.06428</v>
      </c>
      <c r="AF43" s="1404" t="n">
        <v>1.33506</v>
      </c>
      <c r="AG43" s="1402" t="n">
        <v>1.48096973E8</v>
      </c>
      <c r="AH43" s="1405" t="n">
        <v>-0.4708271</v>
      </c>
      <c r="AI43" s="1402" t="n">
        <v>382066.48588</v>
      </c>
      <c r="AJ43" s="1405" t="n">
        <v>0.0987641</v>
      </c>
      <c r="AK43" s="1404" t="n">
        <v>116.738</v>
      </c>
      <c r="AL43" s="1402" t="s">
        <v>265</v>
      </c>
      <c r="AM43" s="1404" t="n">
        <v>63.1301</v>
      </c>
    </row>
    <row r="44" spans="1:39" ht="24">
      <c r="A44" s="25" t="s">
        <v>801</v>
      </c>
      <c r="B44" s="25" t="s">
        <v>1149</v>
      </c>
      <c r="C44" s="15">
        <v>0.54791666666666672</v>
      </c>
      <c r="D44" s="46"/>
      <c r="E44" s="19">
        <v>600</v>
      </c>
      <c r="F44" s="19" t="s">
        <v>1291</v>
      </c>
      <c r="G44" s="16">
        <v>1190</v>
      </c>
      <c r="H44" s="16">
        <v>1098</v>
      </c>
      <c r="I44" s="52" t="s">
        <v>95</v>
      </c>
      <c r="J44" s="16" t="s">
        <v>1043</v>
      </c>
      <c r="K44" s="33">
        <v>4</v>
      </c>
      <c r="L44" s="33">
        <v>180</v>
      </c>
      <c r="M44" s="19">
        <v>5889.9508999999998</v>
      </c>
      <c r="N44" s="25" t="s">
        <v>1193</v>
      </c>
      <c r="Q44" s="100">
        <v>265.72000000000003</v>
      </c>
      <c r="R44" s="100">
        <v>268.8</v>
      </c>
    </row>
    <row r="45" spans="1:39">
      <c r="A45" s="25" t="s">
        <v>1011</v>
      </c>
      <c r="B45" s="25" t="s">
        <v>1150</v>
      </c>
      <c r="C45" s="15">
        <v>0.57013888888888886</v>
      </c>
      <c r="D45" s="46">
        <v>0</v>
      </c>
      <c r="E45" s="19">
        <v>10</v>
      </c>
      <c r="F45" s="19" t="s">
        <v>1291</v>
      </c>
      <c r="G45" s="16">
        <v>1190</v>
      </c>
      <c r="H45" s="16">
        <v>1098</v>
      </c>
      <c r="I45" s="35" t="s">
        <v>305</v>
      </c>
      <c r="J45" s="66" t="s">
        <v>1010</v>
      </c>
      <c r="K45" s="33">
        <v>4</v>
      </c>
      <c r="L45" s="33">
        <v>180</v>
      </c>
      <c r="M45" s="19">
        <v>5889.9508999999998</v>
      </c>
      <c r="N45" s="25" t="s">
        <v>1021</v>
      </c>
      <c r="O45" s="100">
        <v>265.8</v>
      </c>
      <c r="P45" s="100">
        <v>268.8</v>
      </c>
      <c r="Q45" s="100">
        <v>265.72000000000003</v>
      </c>
      <c r="R45" s="100">
        <v>268.8</v>
      </c>
    </row>
    <row r="46" spans="1:39">
      <c r="A46" s="25" t="s">
        <v>792</v>
      </c>
      <c r="B46" s="25" t="s">
        <v>1154</v>
      </c>
      <c r="C46" s="15">
        <v>0.57222222222222219</v>
      </c>
      <c r="D46" s="46">
        <v>0</v>
      </c>
      <c r="E46" s="19">
        <v>30</v>
      </c>
      <c r="F46" s="19" t="s">
        <v>1291</v>
      </c>
      <c r="G46" s="16">
        <v>1190</v>
      </c>
      <c r="H46" s="16">
        <v>994</v>
      </c>
      <c r="I46" s="35" t="s">
        <v>306</v>
      </c>
      <c r="J46" s="66" t="s">
        <v>1010</v>
      </c>
      <c r="K46" s="33">
        <v>4</v>
      </c>
      <c r="L46" s="33">
        <v>180</v>
      </c>
      <c r="M46" s="19">
        <v>5891.451</v>
      </c>
      <c r="N46" s="25"/>
      <c r="O46" s="100">
        <v>265.7</v>
      </c>
      <c r="P46" s="100">
        <v>268.8</v>
      </c>
      <c r="Q46" s="100">
        <v>265.72000000000003</v>
      </c>
      <c r="R46" s="100">
        <v>268.8</v>
      </c>
    </row>
    <row r="47" spans="1:39">
      <c r="A47" s="25" t="s">
        <v>792</v>
      </c>
      <c r="B47" s="25" t="s">
        <v>883</v>
      </c>
      <c r="C47" s="15">
        <v>0.57500000000000007</v>
      </c>
      <c r="D47" s="46">
        <v>0</v>
      </c>
      <c r="E47" s="19">
        <v>30</v>
      </c>
      <c r="F47" s="19" t="s">
        <v>1291</v>
      </c>
      <c r="G47" s="16">
        <v>1070</v>
      </c>
      <c r="H47" s="16">
        <v>874</v>
      </c>
      <c r="I47" s="35" t="s">
        <v>412</v>
      </c>
      <c r="J47" s="66" t="s">
        <v>1010</v>
      </c>
      <c r="K47" s="33">
        <v>4</v>
      </c>
      <c r="L47" s="33">
        <v>180</v>
      </c>
      <c r="M47" s="19">
        <v>5891.451</v>
      </c>
      <c r="N47" s="25"/>
      <c r="O47" s="100">
        <v>265.7</v>
      </c>
      <c r="P47" s="100">
        <v>268.8</v>
      </c>
      <c r="Q47" s="100">
        <v>265.72000000000003</v>
      </c>
      <c r="R47" s="100">
        <v>268.8</v>
      </c>
    </row>
    <row r="48" spans="1:39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</row>
    <row r="50" spans="1:14">
      <c r="A50" s="25"/>
      <c r="B50" s="183" t="s">
        <v>1012</v>
      </c>
      <c r="C50" s="147" t="s">
        <v>1013</v>
      </c>
      <c r="D50" s="84">
        <v>5888.5839999999998</v>
      </c>
      <c r="E50" s="149"/>
      <c r="F50" s="84" t="s">
        <v>1014</v>
      </c>
      <c r="G50" s="84" t="s">
        <v>1015</v>
      </c>
      <c r="H50" s="84" t="s">
        <v>1016</v>
      </c>
      <c r="I50" s="22" t="s">
        <v>1018</v>
      </c>
      <c r="J50" s="84" t="s">
        <v>1019</v>
      </c>
      <c r="K50" s="84" t="s">
        <v>1020</v>
      </c>
      <c r="L50" s="177"/>
      <c r="M50" s="73"/>
      <c r="N50" s="25"/>
    </row>
    <row r="51" spans="1:14">
      <c r="A51" s="25"/>
      <c r="B51" s="182"/>
      <c r="C51" s="147" t="s">
        <v>1017</v>
      </c>
      <c r="D51" s="84">
        <v>5889.9508999999998</v>
      </c>
      <c r="E51" s="149"/>
      <c r="F51" s="84" t="s">
        <v>874</v>
      </c>
      <c r="G51" s="84" t="s">
        <v>875</v>
      </c>
      <c r="H51" s="84" t="s">
        <v>876</v>
      </c>
      <c r="I51" s="22" t="s">
        <v>1203</v>
      </c>
      <c r="J51" s="84" t="s">
        <v>1204</v>
      </c>
      <c r="K51" s="84" t="s">
        <v>700</v>
      </c>
      <c r="L51" s="177"/>
      <c r="M51" s="73"/>
      <c r="N51" s="25"/>
    </row>
    <row r="52" spans="1:14">
      <c r="A52" s="25"/>
      <c r="B52" s="182"/>
      <c r="C52" s="147" t="s">
        <v>701</v>
      </c>
      <c r="D52" s="84">
        <v>5891.451</v>
      </c>
      <c r="E52" s="149"/>
      <c r="F52" s="84" t="s">
        <v>702</v>
      </c>
      <c r="G52" s="84" t="s">
        <v>703</v>
      </c>
      <c r="H52" s="84" t="s">
        <v>704</v>
      </c>
      <c r="I52" s="22" t="s">
        <v>384</v>
      </c>
      <c r="J52" s="84" t="s">
        <v>695</v>
      </c>
      <c r="K52" s="84" t="s">
        <v>478</v>
      </c>
      <c r="L52" s="177"/>
      <c r="M52" s="73"/>
      <c r="N52" s="25"/>
    </row>
    <row r="53" spans="1:14">
      <c r="A53" s="25"/>
      <c r="B53" s="182"/>
      <c r="C53" s="147" t="s">
        <v>696</v>
      </c>
      <c r="D53" s="155">
        <v>7647.38</v>
      </c>
      <c r="E53" s="149"/>
      <c r="F53" s="84" t="s">
        <v>1188</v>
      </c>
      <c r="G53" s="84" t="s">
        <v>1201</v>
      </c>
      <c r="H53" s="84" t="s">
        <v>1202</v>
      </c>
      <c r="I53" s="22" t="s">
        <v>697</v>
      </c>
      <c r="J53" s="84" t="s">
        <v>698</v>
      </c>
      <c r="K53" s="84" t="s">
        <v>699</v>
      </c>
      <c r="L53" s="177"/>
      <c r="M53" s="73"/>
      <c r="N53" s="25"/>
    </row>
    <row r="54" spans="1:14">
      <c r="A54" s="25"/>
      <c r="B54" s="182"/>
      <c r="C54" s="147" t="s">
        <v>538</v>
      </c>
      <c r="D54" s="84">
        <v>7698.9647000000004</v>
      </c>
      <c r="E54" s="149"/>
      <c r="F54" s="84" t="s">
        <v>539</v>
      </c>
      <c r="G54" s="84" t="s">
        <v>540</v>
      </c>
      <c r="H54" s="84" t="s">
        <v>541</v>
      </c>
      <c r="I54" s="22" t="s">
        <v>542</v>
      </c>
      <c r="J54" s="84" t="s">
        <v>543</v>
      </c>
      <c r="K54" s="84" t="s">
        <v>544</v>
      </c>
      <c r="L54" s="177"/>
      <c r="M54" s="73"/>
      <c r="N54" s="25"/>
    </row>
    <row r="55" spans="1:14">
      <c r="A55" s="25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M55" s="18"/>
      <c r="N55" s="25"/>
    </row>
    <row r="56" spans="1:14">
      <c r="B56" s="182"/>
      <c r="C56" s="147" t="s">
        <v>1211</v>
      </c>
      <c r="D56" s="631" t="s">
        <v>1206</v>
      </c>
      <c r="E56" s="631"/>
      <c r="F56" s="84" t="s">
        <v>545</v>
      </c>
      <c r="G56" s="177"/>
      <c r="H56" s="177"/>
      <c r="I56" s="173" t="s">
        <v>1195</v>
      </c>
      <c r="J56" s="623" t="s">
        <v>1196</v>
      </c>
      <c r="K56" s="623"/>
      <c r="L56" s="148" t="s">
        <v>1197</v>
      </c>
      <c r="N56" s="25"/>
    </row>
    <row r="57" spans="1:14">
      <c r="B57" s="182"/>
      <c r="C57" s="147" t="s">
        <v>1212</v>
      </c>
      <c r="D57" s="631" t="s">
        <v>1207</v>
      </c>
      <c r="E57" s="631"/>
      <c r="F57" s="19"/>
      <c r="G57" s="177"/>
      <c r="H57" s="177"/>
      <c r="J57" s="623" t="s">
        <v>479</v>
      </c>
      <c r="K57" s="623"/>
      <c r="L57" s="148" t="s">
        <v>1199</v>
      </c>
      <c r="N57" s="25"/>
    </row>
    <row r="58" spans="1:14">
      <c r="B58" s="182"/>
      <c r="C58" s="147" t="s">
        <v>1213</v>
      </c>
      <c r="D58" s="631" t="s">
        <v>1208</v>
      </c>
      <c r="E58" s="631"/>
      <c r="F58" s="19"/>
      <c r="G58" s="177"/>
      <c r="H58" s="177"/>
      <c r="J58" s="177"/>
      <c r="K58" s="177"/>
      <c r="L58" s="177"/>
      <c r="N58" s="25"/>
    </row>
    <row r="59" spans="1:14">
      <c r="A59" s="3"/>
      <c r="B59" s="182"/>
      <c r="C59" s="147" t="s">
        <v>1214</v>
      </c>
      <c r="D59" s="631" t="s">
        <v>1194</v>
      </c>
      <c r="E59" s="631"/>
      <c r="F59" s="19"/>
      <c r="G59" s="177"/>
      <c r="H59" s="177"/>
      <c r="I59" s="177"/>
      <c r="J59" s="177"/>
      <c r="K59" s="177"/>
      <c r="L59" s="177"/>
      <c r="N59" s="25"/>
    </row>
    <row r="60" spans="1:14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N60" s="25"/>
    </row>
    <row r="61" spans="1:14">
      <c r="A61" s="2"/>
      <c r="B61" s="182"/>
      <c r="C61" s="28" t="s">
        <v>859</v>
      </c>
      <c r="D61" s="175">
        <v>1</v>
      </c>
      <c r="E61" s="632" t="s">
        <v>1286</v>
      </c>
      <c r="F61" s="632"/>
      <c r="G61" s="632"/>
      <c r="H61" s="177"/>
      <c r="I61" s="177"/>
      <c r="J61" s="177"/>
      <c r="K61" s="177"/>
      <c r="L61" s="177"/>
      <c r="N61" s="25"/>
    </row>
    <row r="62" spans="1:14">
      <c r="A62" s="2"/>
      <c r="B62" s="182"/>
      <c r="C62" s="19"/>
      <c r="D62" s="28"/>
      <c r="E62" s="633" t="s">
        <v>925</v>
      </c>
      <c r="F62" s="634"/>
      <c r="G62" s="634"/>
      <c r="H62" s="177"/>
      <c r="I62" s="177"/>
      <c r="J62" s="177"/>
      <c r="K62" s="177"/>
      <c r="L62" s="177"/>
      <c r="N62" s="25"/>
    </row>
    <row r="63" spans="1:14">
      <c r="A63" s="2"/>
      <c r="B63" s="182"/>
      <c r="C63" s="85"/>
      <c r="D63" s="28">
        <v>2</v>
      </c>
      <c r="E63" s="632" t="s">
        <v>926</v>
      </c>
      <c r="F63" s="632"/>
      <c r="G63" s="632"/>
      <c r="H63" s="177"/>
      <c r="I63" s="177"/>
      <c r="J63" s="177"/>
      <c r="K63" s="177"/>
      <c r="L63" s="177"/>
      <c r="N63" s="25"/>
    </row>
    <row r="64" spans="1:14">
      <c r="A64" s="2"/>
      <c r="B64" s="182"/>
      <c r="C64" s="85"/>
      <c r="D64" s="28"/>
      <c r="E64" s="633" t="s">
        <v>927</v>
      </c>
      <c r="F64" s="634"/>
      <c r="G64" s="634"/>
      <c r="H64" s="177"/>
      <c r="I64" s="177"/>
      <c r="J64" s="177"/>
      <c r="K64" s="177"/>
      <c r="L64" s="177"/>
      <c r="N64" s="25"/>
    </row>
    <row r="65" spans="1:14">
      <c r="A65" s="2"/>
      <c r="B65" s="182"/>
      <c r="C65" s="177"/>
      <c r="D65" s="175">
        <v>3</v>
      </c>
      <c r="E65" s="623" t="s">
        <v>928</v>
      </c>
      <c r="F65" s="623"/>
      <c r="G65" s="623"/>
      <c r="H65" s="177"/>
      <c r="I65" s="177"/>
      <c r="J65" s="177"/>
      <c r="K65" s="177"/>
      <c r="L65" s="177"/>
      <c r="N65" s="25"/>
    </row>
    <row r="66" spans="1:14">
      <c r="A66" s="2"/>
      <c r="B66" s="182"/>
      <c r="C66" s="177"/>
      <c r="D66" s="175"/>
      <c r="E66" s="629" t="s">
        <v>929</v>
      </c>
      <c r="F66" s="629"/>
      <c r="G66" s="629"/>
      <c r="H66" s="177"/>
      <c r="I66" s="177"/>
      <c r="J66" s="177"/>
      <c r="K66" s="177"/>
      <c r="L66" s="177"/>
      <c r="N66" s="25"/>
    </row>
    <row r="67" spans="1:14">
      <c r="A67" s="2"/>
      <c r="B67" s="182"/>
      <c r="C67" s="177"/>
      <c r="D67" s="175">
        <v>4</v>
      </c>
      <c r="E67" s="623" t="s">
        <v>1289</v>
      </c>
      <c r="F67" s="623"/>
      <c r="G67" s="623"/>
      <c r="H67" s="177"/>
      <c r="I67" s="177"/>
      <c r="J67" s="177"/>
      <c r="K67" s="177"/>
      <c r="L67" s="177"/>
      <c r="M67" s="39"/>
    </row>
    <row r="68" spans="1:14">
      <c r="A68" s="2"/>
      <c r="B68" s="182"/>
      <c r="C68" s="177"/>
      <c r="D68" s="177"/>
      <c r="E68" s="629" t="s">
        <v>1290</v>
      </c>
      <c r="F68" s="629"/>
      <c r="G68" s="629"/>
      <c r="H68" s="177"/>
      <c r="I68" s="177"/>
      <c r="J68" s="177"/>
      <c r="K68" s="177"/>
      <c r="L68" s="177"/>
      <c r="M68" s="39"/>
    </row>
    <row r="69" spans="1:14">
      <c r="A69" s="2"/>
      <c r="B69" s="3"/>
      <c r="C69" s="6"/>
      <c r="D69" s="43"/>
      <c r="E69" s="8"/>
      <c r="F69" s="1"/>
      <c r="G69" s="1"/>
      <c r="H69" s="1"/>
      <c r="I69" s="17"/>
      <c r="J69" s="1"/>
      <c r="K69" s="1"/>
      <c r="L69" s="1"/>
      <c r="M69" s="39"/>
    </row>
    <row r="70" spans="1:14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</row>
    <row r="71" spans="1:14">
      <c r="A71" s="2"/>
      <c r="B71" s="3"/>
      <c r="C71" s="62"/>
      <c r="D71" s="62"/>
      <c r="E71" s="62"/>
      <c r="F71" s="1"/>
      <c r="G71" s="1"/>
      <c r="H71" s="1"/>
      <c r="I71" s="17"/>
      <c r="J71" s="1"/>
      <c r="K71" s="1"/>
      <c r="L71" s="1"/>
      <c r="M71" s="39"/>
    </row>
    <row r="72" spans="1:14">
      <c r="A72" s="2"/>
      <c r="B72" s="24"/>
      <c r="C72" s="63"/>
      <c r="D72" s="63"/>
      <c r="E72" s="63"/>
      <c r="F72" s="1"/>
      <c r="G72" s="1"/>
      <c r="H72" s="1"/>
      <c r="I72" s="17"/>
      <c r="J72" s="1"/>
      <c r="K72" s="1"/>
      <c r="L72" s="1"/>
      <c r="M72" s="39"/>
    </row>
    <row r="73" spans="1:14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</row>
    <row r="74" spans="1:14">
      <c r="A74" s="2"/>
      <c r="B74" s="2"/>
      <c r="C74" s="62"/>
      <c r="D74" s="62"/>
      <c r="E74" s="62"/>
      <c r="F74" s="1"/>
      <c r="G74" s="1"/>
      <c r="H74" s="1"/>
      <c r="I74" s="17"/>
      <c r="J74" s="1"/>
      <c r="K74" s="1"/>
      <c r="L74" s="1"/>
      <c r="M74" s="39"/>
    </row>
    <row r="75" spans="1:14">
      <c r="A75" s="2"/>
      <c r="B75" s="2"/>
      <c r="C75" s="63"/>
      <c r="D75" s="63"/>
      <c r="E75" s="63"/>
      <c r="F75" s="1"/>
      <c r="G75" s="1"/>
      <c r="H75" s="1"/>
      <c r="I75" s="17"/>
      <c r="J75" s="1"/>
      <c r="K75" s="1"/>
      <c r="L75" s="1"/>
      <c r="M75" s="39"/>
    </row>
    <row r="76" spans="1:14">
      <c r="A76" s="2"/>
      <c r="B76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4">
      <c r="A77" s="2"/>
      <c r="B77"/>
      <c r="C77" s="62"/>
      <c r="D77" s="62"/>
      <c r="E77" s="62"/>
      <c r="F77" s="1"/>
      <c r="G77" s="1"/>
      <c r="H77" s="1"/>
      <c r="I77" s="17"/>
      <c r="J77" s="1"/>
      <c r="K77" s="1"/>
      <c r="L77" s="1"/>
      <c r="M77" s="39"/>
    </row>
    <row r="78" spans="1:14">
      <c r="A78" s="2"/>
      <c r="B78"/>
      <c r="C78" s="63"/>
      <c r="D78" s="63"/>
      <c r="E78" s="63"/>
      <c r="F78" s="1"/>
      <c r="G78" s="1"/>
      <c r="H78" s="1"/>
      <c r="I78" s="17"/>
      <c r="J78" s="1"/>
      <c r="K78" s="1"/>
      <c r="L78" s="1"/>
      <c r="M78" s="39"/>
    </row>
    <row r="79" spans="1:14">
      <c r="A79" s="2"/>
      <c r="B79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4">
      <c r="A80" s="2"/>
      <c r="B80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B82"/>
      <c r="I82" s="17"/>
      <c r="J82" s="1"/>
      <c r="K82" s="1"/>
      <c r="L82" s="1"/>
      <c r="M82" s="39"/>
    </row>
    <row r="83" spans="1:13">
      <c r="B83"/>
      <c r="I83" s="17"/>
      <c r="J83" s="1"/>
      <c r="K83" s="1"/>
      <c r="L83" s="1"/>
      <c r="M83" s="39"/>
    </row>
    <row r="84" spans="1:13">
      <c r="B84"/>
      <c r="I84" s="17"/>
      <c r="J84" s="1"/>
      <c r="K84" s="1"/>
      <c r="L84" s="1"/>
      <c r="M84" s="39"/>
    </row>
    <row r="85" spans="1:13">
      <c r="B85"/>
      <c r="I85" s="17"/>
      <c r="J85" s="1"/>
      <c r="K85" s="1"/>
      <c r="L85" s="1"/>
      <c r="M85" s="39"/>
    </row>
    <row r="86" spans="1:13">
      <c r="B86"/>
      <c r="I86" s="17"/>
      <c r="J86" s="1"/>
      <c r="K86" s="1"/>
      <c r="L86" s="1"/>
      <c r="M86" s="39"/>
    </row>
    <row r="87" spans="1:13">
      <c r="A87" s="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2"/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2"/>
      <c r="B93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2"/>
      <c r="B94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2"/>
      <c r="B95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2"/>
      <c r="B96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>
      <c r="A98" s="2"/>
      <c r="B98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>
      <c r="A99" s="2"/>
      <c r="B99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B100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B101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mergeCells count="32">
    <mergeCell ref="AC12:AD12"/>
    <mergeCell ref="AE12:AF12"/>
    <mergeCell ref="A1:H1"/>
    <mergeCell ref="A3:E3"/>
    <mergeCell ref="F3:I3"/>
    <mergeCell ref="F4:I4"/>
    <mergeCell ref="A5:E5"/>
    <mergeCell ref="F5:I5"/>
    <mergeCell ref="D58:E58"/>
    <mergeCell ref="O12:P12"/>
    <mergeCell ref="F6:I6"/>
    <mergeCell ref="Q12:R12"/>
    <mergeCell ref="F8:I8"/>
    <mergeCell ref="F9:I9"/>
    <mergeCell ref="G12:H12"/>
    <mergeCell ref="F7:I7"/>
    <mergeCell ref="E65:G65"/>
    <mergeCell ref="E66:G66"/>
    <mergeCell ref="E67:G67"/>
    <mergeCell ref="E68:G68"/>
    <mergeCell ref="K3:N3"/>
    <mergeCell ref="K4:P4"/>
    <mergeCell ref="K5:P5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1"/>
  <sheetViews>
    <sheetView topLeftCell="A3" workbookViewId="0">
      <selection activeCell="C4" sqref="A1:P1048576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281</v>
      </c>
      <c r="B4" s="3"/>
      <c r="C4" s="6"/>
      <c r="D4" s="43"/>
      <c r="E4" s="6"/>
      <c r="F4" s="621" t="s">
        <v>817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413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193"/>
      <c r="B6" s="193"/>
      <c r="C6" s="193"/>
      <c r="D6" s="193"/>
      <c r="E6" s="193"/>
      <c r="F6" s="621" t="s">
        <v>313</v>
      </c>
      <c r="G6" s="621"/>
      <c r="H6" s="621"/>
      <c r="I6" s="621"/>
      <c r="J6" s="191"/>
      <c r="K6" s="191"/>
      <c r="L6" s="198"/>
      <c r="M6" s="198"/>
      <c r="N6" s="198"/>
      <c r="O6" s="198"/>
      <c r="P6" s="198"/>
    </row>
    <row r="7" spans="1:39">
      <c r="A7" s="67" t="s">
        <v>1211</v>
      </c>
      <c r="B7" s="6" t="s">
        <v>1212</v>
      </c>
      <c r="C7" s="6" t="s">
        <v>1213</v>
      </c>
      <c r="D7" s="43" t="s">
        <v>1214</v>
      </c>
      <c r="E7" s="6"/>
      <c r="F7" s="624" t="s">
        <v>477</v>
      </c>
      <c r="G7" s="624"/>
      <c r="H7" s="624"/>
      <c r="I7" s="624"/>
      <c r="J7" s="193"/>
      <c r="K7" s="193"/>
      <c r="L7" s="193"/>
      <c r="M7" s="198"/>
      <c r="N7" s="198"/>
      <c r="O7" s="198"/>
      <c r="P7" s="198"/>
    </row>
    <row r="8" spans="1:39">
      <c r="A8" s="67" t="s">
        <v>1165</v>
      </c>
      <c r="B8" s="6" t="s">
        <v>1179</v>
      </c>
      <c r="C8" s="6" t="s">
        <v>1180</v>
      </c>
      <c r="D8" s="43" t="s">
        <v>1181</v>
      </c>
      <c r="E8" s="6"/>
      <c r="F8" s="624" t="s">
        <v>1085</v>
      </c>
      <c r="G8" s="624"/>
      <c r="H8" s="624"/>
      <c r="I8" s="624"/>
      <c r="J8" s="26"/>
      <c r="N8" s="25"/>
    </row>
    <row r="9" spans="1:39" ht="12.75" customHeight="1">
      <c r="A9" s="67" t="s">
        <v>1183</v>
      </c>
      <c r="B9" s="67" t="s">
        <v>1184</v>
      </c>
      <c r="C9" s="6" t="s">
        <v>1185</v>
      </c>
      <c r="D9" s="43" t="s">
        <v>1186</v>
      </c>
      <c r="E9" s="8"/>
      <c r="F9" s="621" t="s">
        <v>1086</v>
      </c>
      <c r="G9" s="621"/>
      <c r="H9" s="621"/>
      <c r="I9" s="621"/>
      <c r="J9" s="26"/>
      <c r="N9" s="25"/>
    </row>
    <row r="10" spans="1:39" ht="12.75" customHeight="1">
      <c r="A10"/>
      <c r="B10"/>
      <c r="F10" s="1"/>
      <c r="G10" s="1"/>
      <c r="H10" s="1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55" t="s">
        <v>1011</v>
      </c>
      <c r="B14" s="56" t="s">
        <v>1092</v>
      </c>
      <c r="C14" s="46">
        <v>0.30208333333333331</v>
      </c>
      <c r="D14" s="46">
        <v>0</v>
      </c>
      <c r="E14" s="47">
        <v>10</v>
      </c>
      <c r="F14" s="19" t="s">
        <v>1291</v>
      </c>
      <c r="G14" s="47">
        <v>1190</v>
      </c>
      <c r="H14" s="47">
        <v>1098</v>
      </c>
      <c r="I14" s="57" t="s">
        <v>814</v>
      </c>
      <c r="J14" s="58" t="s">
        <v>1010</v>
      </c>
      <c r="K14" s="47">
        <v>4</v>
      </c>
      <c r="L14" s="47">
        <v>180</v>
      </c>
      <c r="M14" s="19">
        <v>5889.9508999999998</v>
      </c>
      <c r="N14" s="57"/>
      <c r="O14" s="104">
        <v>266</v>
      </c>
      <c r="P14" s="104">
        <v>268.60000000000002</v>
      </c>
      <c r="Q14" s="100">
        <f>AVERAGE(O14:O16)</f>
        <v>265.90000000000003</v>
      </c>
      <c r="R14" s="100">
        <f>AVERAGE(P14:P15)</f>
        <v>268.64999999999998</v>
      </c>
    </row>
    <row r="15" spans="1:39">
      <c r="A15" s="50" t="s">
        <v>792</v>
      </c>
      <c r="B15" s="25" t="s">
        <v>991</v>
      </c>
      <c r="C15" s="15">
        <v>0.31180555555555556</v>
      </c>
      <c r="D15" s="46">
        <v>0</v>
      </c>
      <c r="E15" s="19">
        <v>30</v>
      </c>
      <c r="F15" s="19" t="s">
        <v>1291</v>
      </c>
      <c r="G15" s="16">
        <v>1190</v>
      </c>
      <c r="H15" s="47">
        <v>993</v>
      </c>
      <c r="I15" s="57" t="s">
        <v>814</v>
      </c>
      <c r="J15" s="58" t="s">
        <v>1010</v>
      </c>
      <c r="K15" s="47">
        <v>4</v>
      </c>
      <c r="L15" s="47">
        <v>180</v>
      </c>
      <c r="M15" s="19">
        <v>5891.451</v>
      </c>
      <c r="N15" s="57" t="s">
        <v>1051</v>
      </c>
      <c r="O15" s="100">
        <v>265.7</v>
      </c>
      <c r="P15" s="100">
        <v>268.7</v>
      </c>
      <c r="Q15" s="100">
        <v>265.89999999999998</v>
      </c>
      <c r="R15" s="100">
        <v>268.64999999999998</v>
      </c>
    </row>
    <row r="16" spans="1:39">
      <c r="A16" s="50" t="s">
        <v>792</v>
      </c>
      <c r="B16" s="25" t="s">
        <v>1096</v>
      </c>
      <c r="C16" s="15">
        <v>0.3125</v>
      </c>
      <c r="D16" s="46">
        <v>0</v>
      </c>
      <c r="E16" s="19">
        <v>30</v>
      </c>
      <c r="F16" s="19" t="s">
        <v>1291</v>
      </c>
      <c r="G16" s="16">
        <v>1070</v>
      </c>
      <c r="H16" s="47">
        <v>873</v>
      </c>
      <c r="I16" s="57" t="s">
        <v>815</v>
      </c>
      <c r="J16" s="58" t="s">
        <v>1010</v>
      </c>
      <c r="K16" s="47">
        <v>4</v>
      </c>
      <c r="L16" s="47">
        <v>180</v>
      </c>
      <c r="M16" s="19">
        <v>5891.451</v>
      </c>
      <c r="N16" s="57" t="s">
        <v>1225</v>
      </c>
      <c r="O16" s="100">
        <v>266</v>
      </c>
      <c r="P16" s="100">
        <v>267.60000000000002</v>
      </c>
      <c r="Q16" s="100">
        <v>265.89999999999998</v>
      </c>
      <c r="R16" s="100">
        <v>268.3</v>
      </c>
    </row>
    <row r="17" spans="1:18">
      <c r="A17" s="50" t="s">
        <v>792</v>
      </c>
      <c r="B17" s="56" t="s">
        <v>1097</v>
      </c>
      <c r="C17" s="15">
        <v>0.33402777777777781</v>
      </c>
      <c r="D17" s="46">
        <v>0</v>
      </c>
      <c r="E17" s="19">
        <v>30</v>
      </c>
      <c r="F17" s="16" t="s">
        <v>1292</v>
      </c>
      <c r="G17" s="16">
        <v>880</v>
      </c>
      <c r="H17" s="47">
        <v>863</v>
      </c>
      <c r="I17" s="57" t="s">
        <v>814</v>
      </c>
      <c r="J17" s="58" t="s">
        <v>1010</v>
      </c>
      <c r="K17" s="47">
        <v>4</v>
      </c>
      <c r="L17" s="47">
        <v>180</v>
      </c>
      <c r="M17" s="80">
        <v>7647.38</v>
      </c>
      <c r="N17" s="57" t="s">
        <v>970</v>
      </c>
      <c r="O17" s="100">
        <v>264.10000000000002</v>
      </c>
      <c r="P17" s="100">
        <v>265.5</v>
      </c>
      <c r="Q17" s="100">
        <f>AVERAGE(O17:O18)</f>
        <v>264.05</v>
      </c>
      <c r="R17" s="100">
        <f>AVERAGE(P17:P18)</f>
        <v>265.45</v>
      </c>
    </row>
    <row r="18" spans="1:18" ht="36">
      <c r="A18" s="52" t="s">
        <v>798</v>
      </c>
      <c r="B18" s="52" t="s">
        <v>988</v>
      </c>
      <c r="C18" s="15">
        <v>0.35972222222222222</v>
      </c>
      <c r="D18" s="32">
        <v>0</v>
      </c>
      <c r="E18" s="19">
        <v>10</v>
      </c>
      <c r="F18" s="16" t="s">
        <v>1293</v>
      </c>
      <c r="G18" s="16">
        <v>870</v>
      </c>
      <c r="H18" s="33">
        <v>777</v>
      </c>
      <c r="I18" s="52" t="s">
        <v>814</v>
      </c>
      <c r="J18" s="66" t="s">
        <v>1010</v>
      </c>
      <c r="K18" s="33">
        <v>4</v>
      </c>
      <c r="L18" s="33">
        <v>180</v>
      </c>
      <c r="M18" s="19">
        <v>7698.9647000000004</v>
      </c>
      <c r="N18" s="57" t="s">
        <v>1221</v>
      </c>
      <c r="O18" s="100">
        <v>264</v>
      </c>
      <c r="P18" s="100">
        <v>265.39999999999998</v>
      </c>
      <c r="Q18" s="100">
        <v>264.05</v>
      </c>
      <c r="R18" s="100">
        <v>265.45</v>
      </c>
    </row>
    <row r="19" spans="1:18">
      <c r="A19" s="25"/>
      <c r="B19" s="25"/>
      <c r="C19" s="15"/>
      <c r="D19" s="46"/>
      <c r="E19" s="19"/>
      <c r="F19" s="16"/>
      <c r="G19" s="16"/>
      <c r="H19" s="47"/>
      <c r="I19" s="52"/>
      <c r="J19" s="16"/>
      <c r="K19" s="16"/>
      <c r="L19" s="16"/>
      <c r="M19" s="73"/>
      <c r="N19" s="57"/>
    </row>
    <row r="20" spans="1:18">
      <c r="A20" s="25"/>
      <c r="B20" s="25"/>
      <c r="C20" s="15"/>
      <c r="D20" s="15"/>
      <c r="E20" s="19"/>
      <c r="F20" s="16"/>
      <c r="G20" s="16"/>
      <c r="H20" s="16"/>
      <c r="I20" s="52"/>
      <c r="J20" s="16"/>
      <c r="K20" s="16"/>
      <c r="L20" s="16"/>
      <c r="M20" s="18"/>
      <c r="N20" s="25"/>
    </row>
    <row r="21" spans="1:18">
      <c r="A21" s="25"/>
      <c r="B21" s="183" t="s">
        <v>1012</v>
      </c>
      <c r="C21" s="147" t="s">
        <v>1013</v>
      </c>
      <c r="D21" s="84">
        <v>5888.5839999999998</v>
      </c>
      <c r="E21" s="149"/>
      <c r="F21" s="84" t="s">
        <v>1014</v>
      </c>
      <c r="G21" s="84" t="s">
        <v>1015</v>
      </c>
      <c r="H21" s="84" t="s">
        <v>1016</v>
      </c>
      <c r="I21" s="22" t="s">
        <v>1018</v>
      </c>
      <c r="J21" s="84" t="s">
        <v>1019</v>
      </c>
      <c r="K21" s="84" t="s">
        <v>1020</v>
      </c>
      <c r="L21" s="177"/>
      <c r="M21" s="18"/>
      <c r="N21" s="25"/>
    </row>
    <row r="22" spans="1:18">
      <c r="A22" s="25"/>
      <c r="B22" s="182"/>
      <c r="C22" s="147" t="s">
        <v>1017</v>
      </c>
      <c r="D22" s="84">
        <v>5889.9508999999998</v>
      </c>
      <c r="E22" s="149"/>
      <c r="F22" s="84" t="s">
        <v>874</v>
      </c>
      <c r="G22" s="84" t="s">
        <v>875</v>
      </c>
      <c r="H22" s="84" t="s">
        <v>876</v>
      </c>
      <c r="I22" s="22" t="s">
        <v>1203</v>
      </c>
      <c r="J22" s="84" t="s">
        <v>1204</v>
      </c>
      <c r="K22" s="84" t="s">
        <v>700</v>
      </c>
      <c r="L22" s="177"/>
      <c r="M22" s="18"/>
      <c r="N22" s="25"/>
    </row>
    <row r="23" spans="1:18">
      <c r="A23" s="25"/>
      <c r="B23" s="182"/>
      <c r="C23" s="147" t="s">
        <v>701</v>
      </c>
      <c r="D23" s="84">
        <v>5891.451</v>
      </c>
      <c r="E23" s="149"/>
      <c r="F23" s="84" t="s">
        <v>702</v>
      </c>
      <c r="G23" s="84" t="s">
        <v>703</v>
      </c>
      <c r="H23" s="84" t="s">
        <v>704</v>
      </c>
      <c r="I23" s="22" t="s">
        <v>384</v>
      </c>
      <c r="J23" s="84" t="s">
        <v>695</v>
      </c>
      <c r="K23" s="84" t="s">
        <v>478</v>
      </c>
      <c r="L23" s="177"/>
      <c r="M23" s="18"/>
      <c r="N23" s="25"/>
    </row>
    <row r="24" spans="1:18">
      <c r="A24" s="25"/>
      <c r="B24" s="182"/>
      <c r="C24" s="147" t="s">
        <v>696</v>
      </c>
      <c r="D24" s="155">
        <v>7647.38</v>
      </c>
      <c r="E24" s="149"/>
      <c r="F24" s="84" t="s">
        <v>1188</v>
      </c>
      <c r="G24" s="84" t="s">
        <v>1201</v>
      </c>
      <c r="H24" s="84" t="s">
        <v>1202</v>
      </c>
      <c r="I24" s="22" t="s">
        <v>697</v>
      </c>
      <c r="J24" s="84" t="s">
        <v>698</v>
      </c>
      <c r="K24" s="84" t="s">
        <v>699</v>
      </c>
      <c r="L24" s="177"/>
      <c r="M24" s="18"/>
      <c r="N24" s="25"/>
    </row>
    <row r="25" spans="1:18">
      <c r="A25" s="25"/>
      <c r="B25" s="182"/>
      <c r="C25" s="147" t="s">
        <v>538</v>
      </c>
      <c r="D25" s="84">
        <v>7698.9647000000004</v>
      </c>
      <c r="E25" s="149"/>
      <c r="F25" s="84" t="s">
        <v>539</v>
      </c>
      <c r="G25" s="84" t="s">
        <v>540</v>
      </c>
      <c r="H25" s="84" t="s">
        <v>541</v>
      </c>
      <c r="I25" s="22" t="s">
        <v>542</v>
      </c>
      <c r="J25" s="84" t="s">
        <v>543</v>
      </c>
      <c r="K25" s="84" t="s">
        <v>544</v>
      </c>
      <c r="L25" s="177"/>
      <c r="M25" s="18"/>
      <c r="N25" s="25"/>
    </row>
    <row r="26" spans="1:18">
      <c r="A26" s="25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M26" s="18"/>
    </row>
    <row r="27" spans="1:18">
      <c r="A27" s="19"/>
      <c r="B27" s="182"/>
      <c r="C27" s="147" t="s">
        <v>1211</v>
      </c>
      <c r="D27" s="631" t="s">
        <v>1206</v>
      </c>
      <c r="E27" s="631"/>
      <c r="F27" s="84" t="s">
        <v>545</v>
      </c>
      <c r="G27" s="177"/>
      <c r="H27" s="177"/>
      <c r="I27" s="173" t="s">
        <v>1195</v>
      </c>
      <c r="J27" s="623" t="s">
        <v>1196</v>
      </c>
      <c r="K27" s="623"/>
      <c r="L27" s="148" t="s">
        <v>1197</v>
      </c>
      <c r="M27" s="18"/>
      <c r="N27" s="25"/>
    </row>
    <row r="28" spans="1:18">
      <c r="A28" s="25"/>
      <c r="B28" s="182"/>
      <c r="C28" s="147" t="s">
        <v>1212</v>
      </c>
      <c r="D28" s="631" t="s">
        <v>1207</v>
      </c>
      <c r="E28" s="631"/>
      <c r="F28" s="19"/>
      <c r="G28" s="177"/>
      <c r="H28" s="177"/>
      <c r="J28" s="623" t="s">
        <v>479</v>
      </c>
      <c r="K28" s="623"/>
      <c r="L28" s="148" t="s">
        <v>1199</v>
      </c>
      <c r="M28" s="73"/>
      <c r="N28" s="25"/>
    </row>
    <row r="29" spans="1:18">
      <c r="A29" s="25"/>
      <c r="B29" s="182"/>
      <c r="C29" s="147" t="s">
        <v>1213</v>
      </c>
      <c r="D29" s="631" t="s">
        <v>1208</v>
      </c>
      <c r="E29" s="631"/>
      <c r="F29" s="19"/>
      <c r="G29" s="177"/>
      <c r="H29" s="177"/>
      <c r="J29" s="177"/>
      <c r="K29" s="177"/>
      <c r="L29" s="177"/>
      <c r="M29" s="18"/>
      <c r="N29" s="25"/>
    </row>
    <row r="30" spans="1:18">
      <c r="A30" s="25"/>
      <c r="B30" s="182"/>
      <c r="C30" s="147" t="s">
        <v>1214</v>
      </c>
      <c r="D30" s="631" t="s">
        <v>1194</v>
      </c>
      <c r="E30" s="631"/>
      <c r="F30" s="19"/>
      <c r="G30" s="177"/>
      <c r="H30" s="177"/>
      <c r="I30" s="177"/>
      <c r="J30" s="177"/>
      <c r="K30" s="177"/>
      <c r="L30" s="177"/>
      <c r="M30" s="18"/>
      <c r="N30" s="25"/>
    </row>
    <row r="31" spans="1:18">
      <c r="A31" s="25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M31" s="18"/>
      <c r="N31" s="25"/>
    </row>
    <row r="32" spans="1:18">
      <c r="A32" s="25"/>
      <c r="B32" s="182"/>
      <c r="C32" s="28" t="s">
        <v>859</v>
      </c>
      <c r="D32" s="175">
        <v>1</v>
      </c>
      <c r="E32" s="632" t="s">
        <v>1286</v>
      </c>
      <c r="F32" s="632"/>
      <c r="G32" s="632"/>
      <c r="H32" s="177"/>
      <c r="I32" s="177"/>
      <c r="J32" s="177"/>
      <c r="K32" s="177"/>
      <c r="L32" s="177"/>
      <c r="M32" s="18"/>
      <c r="N32" s="25"/>
    </row>
    <row r="33" spans="1:14">
      <c r="A33" s="25"/>
      <c r="B33" s="182"/>
      <c r="C33" s="19"/>
      <c r="D33" s="28"/>
      <c r="E33" s="633" t="s">
        <v>925</v>
      </c>
      <c r="F33" s="634"/>
      <c r="G33" s="634"/>
      <c r="H33" s="177"/>
      <c r="I33" s="177"/>
      <c r="J33" s="177"/>
      <c r="K33" s="177"/>
      <c r="L33" s="177"/>
      <c r="M33" s="18"/>
      <c r="N33" s="25"/>
    </row>
    <row r="34" spans="1:14">
      <c r="A34" s="25"/>
      <c r="B34" s="182"/>
      <c r="C34" s="85"/>
      <c r="D34" s="28">
        <v>2</v>
      </c>
      <c r="E34" s="632" t="s">
        <v>926</v>
      </c>
      <c r="F34" s="632"/>
      <c r="G34" s="632"/>
      <c r="H34" s="177"/>
      <c r="I34" s="177"/>
      <c r="J34" s="177"/>
      <c r="K34" s="177"/>
      <c r="L34" s="177"/>
      <c r="M34" s="18"/>
      <c r="N34" s="25"/>
    </row>
    <row r="35" spans="1:14">
      <c r="A35" s="25"/>
      <c r="B35" s="182"/>
      <c r="C35" s="85"/>
      <c r="D35" s="28"/>
      <c r="E35" s="633" t="s">
        <v>927</v>
      </c>
      <c r="F35" s="634"/>
      <c r="G35" s="634"/>
      <c r="H35" s="177"/>
      <c r="I35" s="177"/>
      <c r="J35" s="177"/>
      <c r="K35" s="177"/>
      <c r="L35" s="177"/>
      <c r="M35" s="18"/>
      <c r="N35" s="25"/>
    </row>
    <row r="36" spans="1:14">
      <c r="A36" s="25"/>
      <c r="B36" s="182"/>
      <c r="C36" s="177"/>
      <c r="D36" s="175">
        <v>3</v>
      </c>
      <c r="E36" s="623" t="s">
        <v>928</v>
      </c>
      <c r="F36" s="623"/>
      <c r="G36" s="623"/>
      <c r="H36" s="177"/>
      <c r="I36" s="177"/>
      <c r="J36" s="177"/>
      <c r="K36" s="177"/>
      <c r="L36" s="177"/>
      <c r="M36" s="18"/>
      <c r="N36" s="25"/>
    </row>
    <row r="37" spans="1:14">
      <c r="A37" s="25"/>
      <c r="B37" s="182"/>
      <c r="C37" s="177"/>
      <c r="D37" s="175"/>
      <c r="E37" s="629" t="s">
        <v>929</v>
      </c>
      <c r="F37" s="629"/>
      <c r="G37" s="629"/>
      <c r="H37" s="177"/>
      <c r="I37" s="177"/>
      <c r="J37" s="177"/>
      <c r="K37" s="177"/>
      <c r="L37" s="177"/>
      <c r="M37" s="18"/>
      <c r="N37" s="25"/>
    </row>
    <row r="38" spans="1:14">
      <c r="A38" s="25"/>
      <c r="B38" s="182"/>
      <c r="C38" s="177"/>
      <c r="D38" s="175">
        <v>4</v>
      </c>
      <c r="E38" s="623" t="s">
        <v>1289</v>
      </c>
      <c r="F38" s="623"/>
      <c r="G38" s="623"/>
      <c r="H38" s="177"/>
      <c r="I38" s="177"/>
      <c r="J38" s="177"/>
      <c r="K38" s="177"/>
      <c r="L38" s="177"/>
      <c r="M38" s="18"/>
      <c r="N38" s="25"/>
    </row>
    <row r="39" spans="1:14">
      <c r="A39" s="25"/>
      <c r="B39" s="182"/>
      <c r="C39" s="177"/>
      <c r="D39" s="177"/>
      <c r="E39" s="629" t="s">
        <v>1290</v>
      </c>
      <c r="F39" s="629"/>
      <c r="G39" s="629"/>
      <c r="H39" s="177"/>
      <c r="I39" s="177"/>
      <c r="J39" s="177"/>
      <c r="K39" s="177"/>
      <c r="L39" s="177"/>
      <c r="M39" s="18"/>
      <c r="N39" s="25"/>
    </row>
    <row r="40" spans="1:14">
      <c r="A40" s="25"/>
      <c r="B40" s="25"/>
      <c r="C40" s="15"/>
      <c r="D40" s="46"/>
      <c r="E40" s="19"/>
      <c r="F40" s="16"/>
      <c r="G40" s="16"/>
      <c r="H40" s="16"/>
      <c r="I40" s="52"/>
      <c r="J40" s="16"/>
      <c r="K40" s="16"/>
      <c r="L40" s="16"/>
      <c r="M40" s="18"/>
      <c r="N40" s="25"/>
    </row>
    <row r="41" spans="1:14">
      <c r="A41" s="25"/>
      <c r="B41" s="25"/>
      <c r="C41" s="15"/>
      <c r="D41" s="46"/>
      <c r="E41" s="19"/>
      <c r="F41" s="16"/>
      <c r="G41" s="16"/>
      <c r="H41" s="16"/>
      <c r="I41" s="52"/>
      <c r="J41" s="16"/>
      <c r="K41" s="16"/>
      <c r="L41" s="16"/>
      <c r="M41" s="73"/>
      <c r="N41" s="25"/>
    </row>
    <row r="42" spans="1:14">
      <c r="A42" s="25"/>
      <c r="B42" s="25"/>
      <c r="C42" s="15"/>
      <c r="D42" s="46"/>
      <c r="E42" s="19"/>
      <c r="F42" s="16"/>
      <c r="G42" s="16"/>
      <c r="H42" s="16"/>
      <c r="I42" s="52"/>
      <c r="J42" s="16"/>
      <c r="K42" s="16"/>
      <c r="L42" s="16"/>
      <c r="M42" s="73"/>
      <c r="N42" s="25"/>
    </row>
    <row r="43" spans="1:14">
      <c r="A43" s="25"/>
      <c r="B43" s="25"/>
      <c r="C43" s="15"/>
      <c r="D43" s="46"/>
      <c r="E43" s="19"/>
      <c r="F43" s="16"/>
      <c r="G43" s="16"/>
      <c r="H43" s="16"/>
      <c r="I43" s="52"/>
      <c r="J43" s="16"/>
      <c r="K43" s="16"/>
      <c r="L43" s="16"/>
      <c r="M43" s="73"/>
      <c r="N43" s="25"/>
    </row>
    <row r="44" spans="1:14">
      <c r="A44" s="25"/>
      <c r="B44" s="25"/>
      <c r="C44" s="15"/>
      <c r="D44" s="46"/>
      <c r="E44" s="19"/>
      <c r="F44" s="16"/>
      <c r="G44" s="16"/>
      <c r="H44" s="16"/>
      <c r="I44" s="52"/>
      <c r="J44" s="16"/>
      <c r="K44" s="16"/>
      <c r="L44" s="16"/>
      <c r="M44" s="73"/>
      <c r="N44" s="25"/>
    </row>
    <row r="45" spans="1:14">
      <c r="A45" s="25"/>
      <c r="B45" s="25"/>
      <c r="C45" s="15"/>
      <c r="D45" s="46"/>
      <c r="E45" s="19"/>
      <c r="F45" s="16"/>
      <c r="G45" s="16"/>
      <c r="I45" s="52"/>
      <c r="J45" s="16"/>
      <c r="K45" s="16"/>
      <c r="L45" s="16"/>
      <c r="M45" s="73"/>
      <c r="N45" s="25"/>
    </row>
    <row r="46" spans="1:14">
      <c r="A46" s="25"/>
      <c r="B46" s="25"/>
      <c r="C46" s="15"/>
      <c r="D46" s="46"/>
      <c r="E46" s="19"/>
      <c r="F46" s="16"/>
      <c r="G46" s="16"/>
      <c r="H46" s="16"/>
      <c r="I46" s="52"/>
      <c r="J46" s="16"/>
      <c r="K46" s="16"/>
      <c r="L46" s="16"/>
      <c r="M46" s="73"/>
      <c r="N46" s="25"/>
    </row>
    <row r="47" spans="1:14">
      <c r="A47" s="25"/>
      <c r="B47" s="25"/>
      <c r="C47" s="15"/>
      <c r="D47" s="46"/>
      <c r="E47" s="19"/>
      <c r="F47" s="16"/>
      <c r="G47" s="16"/>
      <c r="H47" s="16"/>
      <c r="I47" s="52"/>
      <c r="J47" s="16"/>
      <c r="K47" s="16"/>
      <c r="L47" s="16"/>
      <c r="M47" s="73"/>
      <c r="N47" s="25"/>
    </row>
    <row r="48" spans="1:14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</row>
    <row r="50" spans="1:14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</row>
    <row r="51" spans="1:14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</row>
    <row r="52" spans="1:14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</row>
    <row r="53" spans="1:14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</row>
    <row r="54" spans="1:14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</row>
    <row r="55" spans="1:14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</row>
    <row r="56" spans="1:14">
      <c r="B56"/>
      <c r="N56" s="25"/>
    </row>
    <row r="57" spans="1:14">
      <c r="B57"/>
      <c r="N57" s="25"/>
    </row>
    <row r="58" spans="1:14">
      <c r="B58"/>
      <c r="N58" s="25"/>
    </row>
    <row r="59" spans="1:14">
      <c r="A59" s="3" t="s">
        <v>1012</v>
      </c>
      <c r="B59" s="20" t="s">
        <v>1013</v>
      </c>
      <c r="C59" s="21">
        <v>5888.5839999999998</v>
      </c>
      <c r="D59" s="51"/>
      <c r="E59" s="22"/>
      <c r="F59" s="22" t="s">
        <v>1014</v>
      </c>
      <c r="G59" s="22" t="s">
        <v>1015</v>
      </c>
      <c r="H59" s="22" t="s">
        <v>1016</v>
      </c>
      <c r="N59" s="25"/>
    </row>
    <row r="60" spans="1:14">
      <c r="A60" s="2"/>
      <c r="B60" s="20" t="s">
        <v>1017</v>
      </c>
      <c r="C60" s="21">
        <v>5889.95</v>
      </c>
      <c r="D60" s="51"/>
      <c r="E60" s="22"/>
      <c r="F60" s="22" t="s">
        <v>1018</v>
      </c>
      <c r="G60" s="22" t="s">
        <v>1019</v>
      </c>
      <c r="H60" s="22" t="s">
        <v>1020</v>
      </c>
      <c r="N60" s="25"/>
    </row>
    <row r="61" spans="1:14">
      <c r="A61" s="2"/>
      <c r="B61" s="20" t="s">
        <v>1187</v>
      </c>
      <c r="C61" s="21">
        <v>5891.451</v>
      </c>
      <c r="D61" s="51"/>
      <c r="E61" s="22"/>
      <c r="F61" s="22" t="s">
        <v>1188</v>
      </c>
      <c r="G61" s="22" t="s">
        <v>1201</v>
      </c>
      <c r="H61" s="22" t="s">
        <v>1202</v>
      </c>
      <c r="N61" s="25"/>
    </row>
    <row r="62" spans="1:14">
      <c r="A62" s="2"/>
      <c r="B62" s="23"/>
      <c r="C62" s="22"/>
      <c r="D62" s="51"/>
      <c r="E62" s="22"/>
      <c r="F62" s="22" t="s">
        <v>1203</v>
      </c>
      <c r="G62" s="22" t="s">
        <v>1204</v>
      </c>
      <c r="H62" s="22" t="s">
        <v>1205</v>
      </c>
      <c r="N62" s="25"/>
    </row>
    <row r="63" spans="1:14">
      <c r="A63" s="2"/>
      <c r="B63" s="20" t="s">
        <v>1211</v>
      </c>
      <c r="C63" s="61" t="s">
        <v>1206</v>
      </c>
      <c r="D63" s="61"/>
      <c r="E63" s="8"/>
      <c r="F63" s="1"/>
      <c r="G63" s="1"/>
      <c r="H63" s="1"/>
      <c r="I63" s="40" t="s">
        <v>952</v>
      </c>
      <c r="N63" s="25"/>
    </row>
    <row r="64" spans="1:14">
      <c r="A64" s="2"/>
      <c r="B64" s="20" t="s">
        <v>1212</v>
      </c>
      <c r="C64" s="61" t="s">
        <v>1207</v>
      </c>
      <c r="D64" s="61"/>
      <c r="E64" s="8"/>
      <c r="F64" s="1"/>
      <c r="G64" s="1"/>
      <c r="H64" s="1"/>
      <c r="I64" s="17"/>
      <c r="N64" s="25"/>
    </row>
    <row r="65" spans="1:14">
      <c r="A65" s="2"/>
      <c r="B65" s="20" t="s">
        <v>1213</v>
      </c>
      <c r="C65" s="61" t="s">
        <v>1208</v>
      </c>
      <c r="D65" s="61"/>
      <c r="E65" s="8"/>
      <c r="F65" s="1"/>
      <c r="G65" s="1"/>
      <c r="H65" s="1"/>
      <c r="I65" s="17"/>
      <c r="N65" s="25"/>
    </row>
    <row r="66" spans="1:14">
      <c r="A66" s="2"/>
      <c r="B66" s="20" t="s">
        <v>1214</v>
      </c>
      <c r="C66" s="61" t="s">
        <v>1194</v>
      </c>
      <c r="D66" s="61"/>
      <c r="E66" s="8"/>
      <c r="F66" s="1"/>
      <c r="G66" s="1"/>
      <c r="H66" s="1"/>
      <c r="I66" s="17"/>
      <c r="N66" s="25"/>
    </row>
    <row r="67" spans="1:14">
      <c r="A67" s="2"/>
      <c r="B67" s="2"/>
      <c r="C67" s="1"/>
      <c r="D67" s="38"/>
      <c r="E67" s="8"/>
      <c r="F67" s="1"/>
      <c r="G67" s="1"/>
      <c r="H67" s="1"/>
      <c r="I67" s="17"/>
      <c r="J67" s="1"/>
      <c r="K67" s="1"/>
      <c r="L67" s="1"/>
      <c r="M67" s="39"/>
    </row>
    <row r="68" spans="1:14">
      <c r="A68" s="2"/>
      <c r="B68" s="3" t="s">
        <v>1195</v>
      </c>
      <c r="C68" s="6" t="s">
        <v>1196</v>
      </c>
      <c r="D68" s="43" t="s">
        <v>1197</v>
      </c>
      <c r="E68" s="8"/>
      <c r="F68" s="1"/>
      <c r="G68" s="1"/>
      <c r="H68" s="1"/>
      <c r="I68" s="17"/>
      <c r="J68" s="1"/>
      <c r="K68" s="1"/>
      <c r="L68" s="1"/>
      <c r="M68" s="39"/>
    </row>
    <row r="69" spans="1:14">
      <c r="A69" s="2"/>
      <c r="B69" s="3"/>
      <c r="C69" s="6" t="s">
        <v>1198</v>
      </c>
      <c r="D69" s="43" t="s">
        <v>1199</v>
      </c>
      <c r="E69" s="8"/>
      <c r="F69" s="1"/>
      <c r="G69" s="1"/>
      <c r="H69" s="1"/>
      <c r="I69" s="17"/>
      <c r="J69" s="1"/>
      <c r="K69" s="1"/>
      <c r="L69" s="1"/>
      <c r="M69" s="39"/>
    </row>
    <row r="70" spans="1:14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</row>
    <row r="71" spans="1:14">
      <c r="A71" s="2"/>
      <c r="B71" s="3" t="s">
        <v>859</v>
      </c>
      <c r="C71" s="62" t="s">
        <v>1286</v>
      </c>
      <c r="D71" s="62"/>
      <c r="E71" s="62"/>
      <c r="F71" s="1" t="s">
        <v>1287</v>
      </c>
      <c r="G71" s="1"/>
      <c r="H71" s="1"/>
      <c r="I71" s="17"/>
      <c r="J71" s="1"/>
      <c r="K71" s="1"/>
      <c r="L71" s="1"/>
      <c r="M71" s="39"/>
    </row>
    <row r="72" spans="1:14">
      <c r="A72" s="2"/>
      <c r="B72" s="24"/>
      <c r="C72" s="63" t="s">
        <v>1200</v>
      </c>
      <c r="D72" s="63"/>
      <c r="E72" s="63"/>
      <c r="F72" s="1"/>
      <c r="G72" s="1"/>
      <c r="H72" s="1"/>
      <c r="I72" s="17"/>
      <c r="J72" s="1"/>
      <c r="K72" s="1"/>
      <c r="L72" s="1"/>
      <c r="M72" s="39"/>
    </row>
    <row r="73" spans="1:14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</row>
    <row r="74" spans="1:14">
      <c r="A74" s="2"/>
      <c r="B74" s="2"/>
      <c r="C74" s="62" t="s">
        <v>1288</v>
      </c>
      <c r="D74" s="62"/>
      <c r="E74" s="62"/>
      <c r="F74" s="1" t="s">
        <v>1280</v>
      </c>
      <c r="G74" s="1"/>
      <c r="H74" s="1"/>
      <c r="I74" s="17"/>
      <c r="J74" s="1"/>
      <c r="K74" s="1"/>
      <c r="L74" s="1"/>
      <c r="M74" s="39"/>
    </row>
    <row r="75" spans="1:14">
      <c r="A75" s="2"/>
      <c r="B75" s="2"/>
      <c r="C75" s="63" t="s">
        <v>1281</v>
      </c>
      <c r="D75" s="63"/>
      <c r="E75" s="63"/>
      <c r="F75" s="1"/>
      <c r="G75" s="1"/>
      <c r="H75" s="1"/>
      <c r="I75" s="17"/>
      <c r="J75" s="1"/>
      <c r="K75" s="1"/>
      <c r="L75" s="1"/>
      <c r="M75" s="39"/>
    </row>
    <row r="76" spans="1:14">
      <c r="A76" s="2"/>
      <c r="B76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4">
      <c r="A77" s="2"/>
      <c r="B77"/>
      <c r="C77" s="62" t="s">
        <v>1282</v>
      </c>
      <c r="D77" s="62"/>
      <c r="E77" s="62"/>
      <c r="F77" s="1" t="s">
        <v>1287</v>
      </c>
      <c r="G77" s="1"/>
      <c r="H77" s="1"/>
      <c r="I77" s="17"/>
      <c r="J77" s="1"/>
      <c r="K77" s="1"/>
      <c r="L77" s="1"/>
      <c r="M77" s="39"/>
    </row>
    <row r="78" spans="1:14">
      <c r="A78" s="2"/>
      <c r="B78"/>
      <c r="C78" s="63" t="s">
        <v>1283</v>
      </c>
      <c r="D78" s="63"/>
      <c r="E78" s="63"/>
      <c r="F78" s="1"/>
      <c r="G78" s="1"/>
      <c r="H78" s="1"/>
      <c r="I78" s="17"/>
      <c r="J78" s="1"/>
      <c r="K78" s="1"/>
      <c r="L78" s="1"/>
      <c r="M78" s="39"/>
    </row>
    <row r="79" spans="1:14">
      <c r="A79" s="2"/>
      <c r="B79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4">
      <c r="A80" s="2"/>
      <c r="B80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B82"/>
      <c r="I82" s="17"/>
      <c r="J82" s="1"/>
      <c r="K82" s="1"/>
      <c r="L82" s="1"/>
      <c r="M82" s="39"/>
    </row>
    <row r="83" spans="1:13">
      <c r="B83"/>
      <c r="I83" s="17"/>
      <c r="J83" s="1"/>
      <c r="K83" s="1"/>
      <c r="L83" s="1"/>
      <c r="M83" s="39"/>
    </row>
    <row r="84" spans="1:13">
      <c r="B84"/>
      <c r="I84" s="17"/>
      <c r="J84" s="1"/>
      <c r="K84" s="1"/>
      <c r="L84" s="1"/>
      <c r="M84" s="39"/>
    </row>
    <row r="85" spans="1:13">
      <c r="B85"/>
      <c r="I85" s="17"/>
      <c r="J85" s="1"/>
      <c r="K85" s="1"/>
      <c r="L85" s="1"/>
      <c r="M85" s="39"/>
    </row>
    <row r="86" spans="1:13">
      <c r="B86"/>
      <c r="I86" s="17"/>
      <c r="J86" s="1"/>
      <c r="K86" s="1"/>
      <c r="L86" s="1"/>
      <c r="M86" s="39"/>
    </row>
    <row r="87" spans="1:13">
      <c r="A87" s="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2"/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2"/>
      <c r="B93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2"/>
      <c r="B94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2"/>
      <c r="B95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2"/>
      <c r="B96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>
      <c r="A98" s="2"/>
      <c r="B98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>
      <c r="A99" s="2"/>
      <c r="B99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B100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B101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mergeCells count="32">
    <mergeCell ref="AC12:AD12"/>
    <mergeCell ref="AE12:AF12"/>
    <mergeCell ref="Q12:R12"/>
    <mergeCell ref="F9:I9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D27:E27"/>
    <mergeCell ref="J27:K27"/>
    <mergeCell ref="O12:P12"/>
    <mergeCell ref="F6:I6"/>
    <mergeCell ref="F8:I8"/>
    <mergeCell ref="D28:E28"/>
    <mergeCell ref="J28:K28"/>
    <mergeCell ref="D29:E29"/>
    <mergeCell ref="D30:E30"/>
    <mergeCell ref="E32:G32"/>
    <mergeCell ref="E38:G38"/>
    <mergeCell ref="E39:G39"/>
    <mergeCell ref="E33:G33"/>
    <mergeCell ref="E34:G34"/>
    <mergeCell ref="E35:G35"/>
    <mergeCell ref="E36:G36"/>
    <mergeCell ref="E37:G3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1"/>
  <sheetViews>
    <sheetView topLeftCell="A8" workbookViewId="0">
      <selection activeCell="C8" sqref="A1:P1048576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282</v>
      </c>
      <c r="B4" s="3"/>
      <c r="C4" s="6"/>
      <c r="D4" s="43"/>
      <c r="E4" s="6"/>
      <c r="F4" s="621" t="s">
        <v>817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314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315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316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69" t="s">
        <v>1085</v>
      </c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196"/>
      <c r="G9" s="196"/>
      <c r="H9" s="196"/>
      <c r="I9" s="69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69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55" t="s">
        <v>1011</v>
      </c>
      <c r="B14" s="56" t="s">
        <v>1092</v>
      </c>
      <c r="C14" s="46">
        <v>0.31666666666666665</v>
      </c>
      <c r="D14" s="46">
        <v>0</v>
      </c>
      <c r="E14" s="47">
        <v>10</v>
      </c>
      <c r="F14" s="19" t="s">
        <v>1291</v>
      </c>
      <c r="G14" s="47">
        <v>1190</v>
      </c>
      <c r="H14" s="47">
        <v>1097</v>
      </c>
      <c r="I14" s="57" t="s">
        <v>814</v>
      </c>
      <c r="J14" s="58" t="s">
        <v>1010</v>
      </c>
      <c r="K14" s="47">
        <v>4</v>
      </c>
      <c r="L14" s="47">
        <v>180</v>
      </c>
      <c r="M14" s="19">
        <v>5889.9508999999998</v>
      </c>
      <c r="N14" s="57"/>
      <c r="O14" s="104">
        <v>263.7</v>
      </c>
      <c r="P14" s="104">
        <v>264.5</v>
      </c>
      <c r="Q14" s="100">
        <f>AVERAGE(O14:O16)</f>
        <v>263.53333333333336</v>
      </c>
      <c r="R14" s="100">
        <f>AVERAGE(P14:P16)</f>
        <v>264.56666666666666</v>
      </c>
    </row>
    <row r="15" spans="1:39">
      <c r="A15" s="50" t="s">
        <v>792</v>
      </c>
      <c r="B15" s="25" t="s">
        <v>991</v>
      </c>
      <c r="C15" s="15">
        <v>0.32430555555555557</v>
      </c>
      <c r="D15" s="46">
        <v>0</v>
      </c>
      <c r="E15" s="19">
        <v>30</v>
      </c>
      <c r="F15" s="19" t="s">
        <v>1291</v>
      </c>
      <c r="G15" s="16">
        <v>1190</v>
      </c>
      <c r="H15" s="33">
        <v>993</v>
      </c>
      <c r="I15" s="60" t="s">
        <v>814</v>
      </c>
      <c r="J15" s="58" t="s">
        <v>1010</v>
      </c>
      <c r="K15" s="33">
        <v>4</v>
      </c>
      <c r="L15" s="33">
        <v>180</v>
      </c>
      <c r="M15" s="19">
        <v>5891.451</v>
      </c>
      <c r="N15" s="57"/>
      <c r="O15" s="100">
        <v>263.5</v>
      </c>
      <c r="P15" s="100">
        <v>264.60000000000002</v>
      </c>
      <c r="Q15" s="100">
        <v>263.5333</v>
      </c>
      <c r="R15" s="100">
        <v>264.56670000000003</v>
      </c>
    </row>
    <row r="16" spans="1:39">
      <c r="A16" s="50" t="s">
        <v>792</v>
      </c>
      <c r="B16" s="25" t="s">
        <v>1096</v>
      </c>
      <c r="C16" s="15">
        <v>0.32708333333333334</v>
      </c>
      <c r="D16" s="46">
        <v>0</v>
      </c>
      <c r="E16" s="19">
        <v>30</v>
      </c>
      <c r="F16" s="19" t="s">
        <v>1291</v>
      </c>
      <c r="G16" s="16">
        <v>1070</v>
      </c>
      <c r="H16" s="33">
        <v>873</v>
      </c>
      <c r="I16" s="60" t="s">
        <v>815</v>
      </c>
      <c r="J16" s="58" t="s">
        <v>1010</v>
      </c>
      <c r="K16" s="33">
        <v>4</v>
      </c>
      <c r="L16" s="33">
        <v>180</v>
      </c>
      <c r="M16" s="19">
        <v>5891.451</v>
      </c>
      <c r="N16" s="57" t="s">
        <v>1052</v>
      </c>
      <c r="O16" s="100">
        <v>263.39999999999998</v>
      </c>
      <c r="P16" s="100">
        <v>264.60000000000002</v>
      </c>
      <c r="Q16" s="100">
        <v>263.5333</v>
      </c>
      <c r="R16" s="100">
        <v>264.56670000000003</v>
      </c>
    </row>
    <row r="17" spans="1:39">
      <c r="A17" s="50" t="s">
        <v>792</v>
      </c>
      <c r="B17" s="56" t="s">
        <v>1097</v>
      </c>
      <c r="C17" s="15">
        <v>0.33680555555555558</v>
      </c>
      <c r="D17" s="46">
        <v>0</v>
      </c>
      <c r="E17" s="19">
        <v>30</v>
      </c>
      <c r="F17" s="16" t="s">
        <v>1292</v>
      </c>
      <c r="G17" s="16">
        <v>880</v>
      </c>
      <c r="H17" s="33">
        <v>864</v>
      </c>
      <c r="I17" s="60" t="s">
        <v>814</v>
      </c>
      <c r="J17" s="58" t="s">
        <v>1010</v>
      </c>
      <c r="K17" s="33">
        <v>4</v>
      </c>
      <c r="L17" s="33">
        <v>180</v>
      </c>
      <c r="M17" s="80">
        <v>7647.38</v>
      </c>
      <c r="N17" s="57" t="s">
        <v>970</v>
      </c>
      <c r="O17" s="100">
        <v>264.7</v>
      </c>
      <c r="P17" s="100">
        <v>267</v>
      </c>
      <c r="Q17" s="100">
        <f>AVERAGE(O17:O18)</f>
        <v>264.85000000000002</v>
      </c>
      <c r="R17" s="100">
        <f>AVERAGE(P17:P18)</f>
        <v>266.8</v>
      </c>
    </row>
    <row r="18" spans="1:39" ht="36">
      <c r="A18" s="25" t="s">
        <v>798</v>
      </c>
      <c r="B18" s="25" t="s">
        <v>988</v>
      </c>
      <c r="C18" s="15">
        <v>0.34791666666666665</v>
      </c>
      <c r="D18" s="32">
        <v>0</v>
      </c>
      <c r="E18" s="19">
        <v>10</v>
      </c>
      <c r="F18" s="16" t="s">
        <v>1293</v>
      </c>
      <c r="G18" s="16">
        <v>870</v>
      </c>
      <c r="H18" s="33">
        <v>778</v>
      </c>
      <c r="I18" s="85" t="s">
        <v>814</v>
      </c>
      <c r="J18" s="66" t="s">
        <v>1010</v>
      </c>
      <c r="K18" s="33">
        <v>4</v>
      </c>
      <c r="L18" s="33">
        <v>180</v>
      </c>
      <c r="M18" s="19">
        <v>7698.9647000000004</v>
      </c>
      <c r="N18" s="57" t="s">
        <v>1221</v>
      </c>
      <c r="O18" s="100">
        <v>265</v>
      </c>
      <c r="P18" s="100">
        <v>266.60000000000002</v>
      </c>
      <c r="Q18" s="100">
        <v>264.85000000000002</v>
      </c>
      <c r="R18" s="100">
        <v>266.8</v>
      </c>
    </row>
    <row r="19" spans="1:39">
      <c r="A19" s="25" t="s">
        <v>1255</v>
      </c>
      <c r="B19" s="25" t="s">
        <v>996</v>
      </c>
      <c r="C19" s="15">
        <v>0.38472222222222219</v>
      </c>
      <c r="D19" s="46"/>
      <c r="E19" s="19">
        <v>300</v>
      </c>
      <c r="F19" s="16" t="s">
        <v>1293</v>
      </c>
      <c r="G19" s="16">
        <v>870</v>
      </c>
      <c r="H19" s="33">
        <v>778</v>
      </c>
      <c r="I19" s="85" t="s">
        <v>1209</v>
      </c>
      <c r="J19" s="16" t="s">
        <v>1043</v>
      </c>
      <c r="K19" s="33">
        <v>4</v>
      </c>
      <c r="L19" s="33">
        <v>180</v>
      </c>
      <c r="M19" s="19">
        <v>7698.9647000000004</v>
      </c>
      <c r="N19" s="57"/>
      <c r="Q19" s="100">
        <v>264.85000000000002</v>
      </c>
      <c r="R19" s="100">
        <v>266.8</v>
      </c>
      <c r="S19" s="1427" t="n">
        <v>238.38388</v>
      </c>
      <c r="T19" s="1427" t="n">
        <v>-18.1513</v>
      </c>
      <c r="U19" s="1424" t="n">
        <v>122.9286</v>
      </c>
      <c r="V19" s="1424" t="n">
        <v>14.6633</v>
      </c>
      <c r="W19" s="1426" t="n">
        <v>11.9907035966</v>
      </c>
      <c r="X19" s="1424" t="n">
        <v>3.88</v>
      </c>
      <c r="Y19" s="1424" t="n">
        <v>0.614</v>
      </c>
      <c r="Z19" s="1424" t="n">
        <v>5.13</v>
      </c>
      <c r="AA19" s="1424" t="n">
        <v>53.058</v>
      </c>
      <c r="AB19" s="1423" t="n">
        <v>1905.374</v>
      </c>
      <c r="AC19" s="1424" t="n">
        <v>354.11655</v>
      </c>
      <c r="AD19" s="1424" t="n">
        <v>-2.77428</v>
      </c>
      <c r="AE19" s="1424" t="n">
        <v>267.69113</v>
      </c>
      <c r="AF19" s="1424" t="n">
        <v>1.28972</v>
      </c>
      <c r="AG19" s="1422" t="n">
        <v>1.480131975E8</v>
      </c>
      <c r="AH19" s="1425" t="n">
        <v>-0.5613907</v>
      </c>
      <c r="AI19" s="1422" t="n">
        <v>376163.10356</v>
      </c>
      <c r="AJ19" s="1425" t="n">
        <v>-0.3610192</v>
      </c>
      <c r="AK19" s="1424" t="n">
        <v>93.3612</v>
      </c>
      <c r="AL19" s="1422" t="s">
        <v>265</v>
      </c>
      <c r="AM19" s="1424" t="n">
        <v>86.4933</v>
      </c>
    </row>
    <row r="20" spans="1:39">
      <c r="A20" s="25" t="s">
        <v>1256</v>
      </c>
      <c r="B20" s="25" t="s">
        <v>1166</v>
      </c>
      <c r="C20" s="15">
        <v>0.38958333333333334</v>
      </c>
      <c r="D20" s="15"/>
      <c r="E20" s="19">
        <v>300</v>
      </c>
      <c r="F20" s="16" t="s">
        <v>1293</v>
      </c>
      <c r="G20" s="16">
        <v>870</v>
      </c>
      <c r="H20" s="33">
        <v>778</v>
      </c>
      <c r="I20" s="85" t="s">
        <v>1209</v>
      </c>
      <c r="J20" s="16" t="s">
        <v>1043</v>
      </c>
      <c r="K20" s="33">
        <v>4</v>
      </c>
      <c r="L20" s="33">
        <v>180</v>
      </c>
      <c r="M20" s="19">
        <v>7698.9647000000004</v>
      </c>
      <c r="N20" s="25"/>
      <c r="Q20" s="100">
        <v>264.85000000000002</v>
      </c>
      <c r="R20" s="100">
        <v>266.8</v>
      </c>
      <c r="S20" s="1427" t="n">
        <v>238.43884</v>
      </c>
      <c r="T20" s="1427" t="n">
        <v>-18.16678</v>
      </c>
      <c r="U20" s="1424" t="n">
        <v>124.0574</v>
      </c>
      <c r="V20" s="1424" t="n">
        <v>15.8558</v>
      </c>
      <c r="W20" s="1426" t="n">
        <v>12.1076896859</v>
      </c>
      <c r="X20" s="1424" t="n">
        <v>3.605</v>
      </c>
      <c r="Y20" s="1424" t="n">
        <v>0.57</v>
      </c>
      <c r="Z20" s="1424" t="n">
        <v>5.13</v>
      </c>
      <c r="AA20" s="1424" t="n">
        <v>53.015</v>
      </c>
      <c r="AB20" s="1423" t="n">
        <v>1906.136</v>
      </c>
      <c r="AC20" s="1424" t="n">
        <v>354.10695</v>
      </c>
      <c r="AD20" s="1424" t="n">
        <v>-2.77132</v>
      </c>
      <c r="AE20" s="1424" t="n">
        <v>267.63198</v>
      </c>
      <c r="AF20" s="1424" t="n">
        <v>1.2896</v>
      </c>
      <c r="AG20" s="1422" t="n">
        <v>1.480129617E8</v>
      </c>
      <c r="AH20" s="1425" t="n">
        <v>-0.5614478</v>
      </c>
      <c r="AI20" s="1422" t="n">
        <v>376012.68397</v>
      </c>
      <c r="AJ20" s="1425" t="n">
        <v>-0.3552913</v>
      </c>
      <c r="AK20" s="1424" t="n">
        <v>93.3119</v>
      </c>
      <c r="AL20" s="1422" t="s">
        <v>265</v>
      </c>
      <c r="AM20" s="1424" t="n">
        <v>86.5427</v>
      </c>
    </row>
    <row r="21" spans="1:39">
      <c r="A21" s="25" t="s">
        <v>1256</v>
      </c>
      <c r="B21" s="25" t="s">
        <v>924</v>
      </c>
      <c r="C21" s="15">
        <v>0.39444444444444443</v>
      </c>
      <c r="D21" s="15"/>
      <c r="E21" s="19">
        <v>300</v>
      </c>
      <c r="F21" s="16" t="s">
        <v>1293</v>
      </c>
      <c r="G21" s="16">
        <v>870</v>
      </c>
      <c r="H21" s="33">
        <v>778</v>
      </c>
      <c r="I21" s="85" t="s">
        <v>1039</v>
      </c>
      <c r="J21" s="16" t="s">
        <v>1043</v>
      </c>
      <c r="K21" s="33">
        <v>4</v>
      </c>
      <c r="L21" s="33">
        <v>180</v>
      </c>
      <c r="M21" s="19">
        <v>7698.9647000000004</v>
      </c>
      <c r="N21" s="25" t="s">
        <v>1053</v>
      </c>
      <c r="Q21" s="100">
        <v>264.85000000000002</v>
      </c>
      <c r="R21" s="100">
        <v>266.8</v>
      </c>
      <c r="S21" s="1427" t="n">
        <v>238.49316</v>
      </c>
      <c r="T21" s="1427" t="n">
        <v>-18.18213</v>
      </c>
      <c r="U21" s="1424" t="n">
        <v>125.2112</v>
      </c>
      <c r="V21" s="1424" t="n">
        <v>17.0325</v>
      </c>
      <c r="W21" s="1426" t="n">
        <v>12.2246757753</v>
      </c>
      <c r="X21" s="1424" t="n">
        <v>3.37</v>
      </c>
      <c r="Y21" s="1424" t="n">
        <v>0.533</v>
      </c>
      <c r="Z21" s="1424" t="n">
        <v>5.13</v>
      </c>
      <c r="AA21" s="1424" t="n">
        <v>52.973</v>
      </c>
      <c r="AB21" s="1423" t="n">
        <v>1906.887</v>
      </c>
      <c r="AC21" s="1424" t="n">
        <v>354.09673</v>
      </c>
      <c r="AD21" s="1424" t="n">
        <v>-2.76832</v>
      </c>
      <c r="AE21" s="1424" t="n">
        <v>267.57283</v>
      </c>
      <c r="AF21" s="1424" t="n">
        <v>1.28948</v>
      </c>
      <c r="AG21" s="1422" t="n">
        <v>1.480127259E8</v>
      </c>
      <c r="AH21" s="1425" t="n">
        <v>-0.561504</v>
      </c>
      <c r="AI21" s="1422" t="n">
        <v>375864.72608</v>
      </c>
      <c r="AJ21" s="1425" t="n">
        <v>-0.3492965</v>
      </c>
      <c r="AK21" s="1424" t="n">
        <v>93.2632</v>
      </c>
      <c r="AL21" s="1422" t="s">
        <v>265</v>
      </c>
      <c r="AM21" s="1424" t="n">
        <v>86.5915</v>
      </c>
    </row>
    <row r="22" spans="1:39">
      <c r="A22" s="118" t="s">
        <v>1256</v>
      </c>
      <c r="B22" s="118" t="s">
        <v>794</v>
      </c>
      <c r="C22" s="119">
        <v>0.40069444444444446</v>
      </c>
      <c r="D22" s="119"/>
      <c r="E22" s="120">
        <v>300</v>
      </c>
      <c r="F22" s="120" t="s">
        <v>1291</v>
      </c>
      <c r="G22" s="120">
        <v>1190</v>
      </c>
      <c r="H22" s="120">
        <v>1097</v>
      </c>
      <c r="I22" s="121" t="s">
        <v>1209</v>
      </c>
      <c r="J22" s="120" t="s">
        <v>1043</v>
      </c>
      <c r="K22" s="122">
        <v>4</v>
      </c>
      <c r="L22" s="122">
        <v>180</v>
      </c>
      <c r="M22" s="120">
        <v>5889.9508999999998</v>
      </c>
      <c r="N22" s="118" t="s">
        <v>1222</v>
      </c>
      <c r="S22" s="1427" t="n">
        <v>238.56211</v>
      </c>
      <c r="T22" s="1427" t="n">
        <v>-18.20166</v>
      </c>
      <c r="U22" s="1424" t="n">
        <v>126.7333</v>
      </c>
      <c r="V22" s="1424" t="n">
        <v>18.5209</v>
      </c>
      <c r="W22" s="1426" t="n">
        <v>12.3750864616</v>
      </c>
      <c r="X22" s="1424" t="n">
        <v>3.114</v>
      </c>
      <c r="Y22" s="1424" t="n">
        <v>0.493</v>
      </c>
      <c r="Z22" s="1424" t="n">
        <v>5.13</v>
      </c>
      <c r="AA22" s="1424" t="n">
        <v>52.919</v>
      </c>
      <c r="AB22" s="1423" t="n">
        <v>1907.833</v>
      </c>
      <c r="AC22" s="1424" t="n">
        <v>354.08269</v>
      </c>
      <c r="AD22" s="1424" t="n">
        <v>-2.76445</v>
      </c>
      <c r="AE22" s="1424" t="n">
        <v>267.49678</v>
      </c>
      <c r="AF22" s="1424" t="n">
        <v>1.28933</v>
      </c>
      <c r="AG22" s="1422" t="n">
        <v>1.480124226E8</v>
      </c>
      <c r="AH22" s="1425" t="n">
        <v>-0.5615747</v>
      </c>
      <c r="AI22" s="1422" t="n">
        <v>375678.29016</v>
      </c>
      <c r="AJ22" s="1425" t="n">
        <v>-0.3412049</v>
      </c>
      <c r="AK22" s="1424" t="n">
        <v>93.2014</v>
      </c>
      <c r="AL22" s="1422" t="s">
        <v>265</v>
      </c>
      <c r="AM22" s="1424" t="n">
        <v>86.6533</v>
      </c>
    </row>
    <row r="23" spans="1:39">
      <c r="A23" s="118" t="s">
        <v>1256</v>
      </c>
      <c r="B23" s="118" t="s">
        <v>1041</v>
      </c>
      <c r="C23" s="119">
        <v>0.40486111111111112</v>
      </c>
      <c r="D23" s="119"/>
      <c r="E23" s="120">
        <v>300</v>
      </c>
      <c r="F23" s="120" t="s">
        <v>1291</v>
      </c>
      <c r="G23" s="120">
        <v>1190</v>
      </c>
      <c r="H23" s="120">
        <v>1097</v>
      </c>
      <c r="I23" s="121" t="s">
        <v>1039</v>
      </c>
      <c r="J23" s="120" t="s">
        <v>1043</v>
      </c>
      <c r="K23" s="122">
        <v>4</v>
      </c>
      <c r="L23" s="122">
        <v>180</v>
      </c>
      <c r="M23" s="120">
        <v>5889.9508999999998</v>
      </c>
      <c r="N23" s="118" t="s">
        <v>1223</v>
      </c>
      <c r="S23" s="1427" t="n">
        <v>238.60752</v>
      </c>
      <c r="T23" s="1427" t="n">
        <v>-18.21454</v>
      </c>
      <c r="U23" s="1424" t="n">
        <v>127.7731</v>
      </c>
      <c r="V23" s="1424" t="n">
        <v>19.4969</v>
      </c>
      <c r="W23" s="1426" t="n">
        <v>12.4753602525</v>
      </c>
      <c r="X23" s="1424" t="n">
        <v>2.967</v>
      </c>
      <c r="Y23" s="1424" t="n">
        <v>0.469</v>
      </c>
      <c r="Z23" s="1424" t="n">
        <v>5.14</v>
      </c>
      <c r="AA23" s="1424" t="n">
        <v>52.884</v>
      </c>
      <c r="AB23" s="1423" t="n">
        <v>1908.452</v>
      </c>
      <c r="AC23" s="1424" t="n">
        <v>354.07279</v>
      </c>
      <c r="AD23" s="1424" t="n">
        <v>-2.76187</v>
      </c>
      <c r="AE23" s="1424" t="n">
        <v>267.44607</v>
      </c>
      <c r="AF23" s="1424" t="n">
        <v>1.28923</v>
      </c>
      <c r="AG23" s="1422" t="n">
        <v>1.480122205E8</v>
      </c>
      <c r="AH23" s="1425" t="n">
        <v>-0.5616208</v>
      </c>
      <c r="AI23" s="1422" t="n">
        <v>375556.4763</v>
      </c>
      <c r="AJ23" s="1425" t="n">
        <v>-0.3355756</v>
      </c>
      <c r="AK23" s="1424" t="n">
        <v>93.1608</v>
      </c>
      <c r="AL23" s="1422" t="s">
        <v>265</v>
      </c>
      <c r="AM23" s="1424" t="n">
        <v>86.694</v>
      </c>
    </row>
    <row r="24" spans="1:39">
      <c r="A24" s="118" t="s">
        <v>1255</v>
      </c>
      <c r="B24" s="118" t="s">
        <v>1042</v>
      </c>
      <c r="C24" s="119">
        <v>0.40972222222222227</v>
      </c>
      <c r="D24" s="119"/>
      <c r="E24" s="120">
        <v>300</v>
      </c>
      <c r="F24" s="120" t="s">
        <v>1291</v>
      </c>
      <c r="G24" s="120">
        <v>1190</v>
      </c>
      <c r="H24" s="120">
        <v>1097</v>
      </c>
      <c r="I24" s="121" t="s">
        <v>1209</v>
      </c>
      <c r="J24" s="120" t="s">
        <v>1043</v>
      </c>
      <c r="K24" s="122">
        <v>4</v>
      </c>
      <c r="L24" s="122">
        <v>180</v>
      </c>
      <c r="M24" s="120">
        <v>5889.9508999999998</v>
      </c>
      <c r="N24" s="118" t="s">
        <v>1224</v>
      </c>
      <c r="S24" s="1427" t="n">
        <v>238.65994</v>
      </c>
      <c r="T24" s="1427" t="n">
        <v>-18.22942</v>
      </c>
      <c r="U24" s="1424" t="n">
        <v>129.0128</v>
      </c>
      <c r="V24" s="1424" t="n">
        <v>20.6184</v>
      </c>
      <c r="W24" s="1426" t="n">
        <v>12.5923463419</v>
      </c>
      <c r="X24" s="1424" t="n">
        <v>2.815</v>
      </c>
      <c r="Y24" s="1424" t="n">
        <v>0.445</v>
      </c>
      <c r="Z24" s="1424" t="n">
        <v>5.14</v>
      </c>
      <c r="AA24" s="1424" t="n">
        <v>52.843</v>
      </c>
      <c r="AB24" s="1423" t="n">
        <v>1909.161</v>
      </c>
      <c r="AC24" s="1424" t="n">
        <v>354.06069</v>
      </c>
      <c r="AD24" s="1424" t="n">
        <v>-2.75885</v>
      </c>
      <c r="AE24" s="1424" t="n">
        <v>267.38692</v>
      </c>
      <c r="AF24" s="1424" t="n">
        <v>1.28911</v>
      </c>
      <c r="AG24" s="1422" t="n">
        <v>1.480119846E8</v>
      </c>
      <c r="AH24" s="1425" t="n">
        <v>-0.5616737</v>
      </c>
      <c r="AI24" s="1422" t="n">
        <v>375416.96775</v>
      </c>
      <c r="AJ24" s="1425" t="n">
        <v>-0.3287761</v>
      </c>
      <c r="AK24" s="1424" t="n">
        <v>93.1139</v>
      </c>
      <c r="AL24" s="1422" t="s">
        <v>265</v>
      </c>
      <c r="AM24" s="1424" t="n">
        <v>86.7409</v>
      </c>
    </row>
    <row r="25" spans="1:39">
      <c r="A25" s="25"/>
      <c r="B25" s="25"/>
      <c r="C25" s="15"/>
      <c r="D25" s="15"/>
      <c r="E25" s="19"/>
      <c r="F25" s="16"/>
      <c r="G25" s="16"/>
      <c r="H25" s="16"/>
      <c r="I25" s="85"/>
      <c r="J25" s="16"/>
      <c r="K25" s="16"/>
      <c r="L25" s="16"/>
      <c r="M25" s="18"/>
      <c r="N25" s="25"/>
    </row>
    <row r="26" spans="1:39">
      <c r="A26" s="25"/>
      <c r="B26" s="25"/>
      <c r="C26" s="15"/>
      <c r="D26" s="15"/>
      <c r="E26" s="19"/>
      <c r="F26" s="16"/>
      <c r="G26" s="16"/>
      <c r="H26" s="16"/>
      <c r="I26" s="85"/>
      <c r="J26" s="16"/>
      <c r="K26" s="16"/>
      <c r="L26" s="16"/>
      <c r="M26" s="18"/>
    </row>
    <row r="27" spans="1:39">
      <c r="A27" s="3"/>
      <c r="B27" s="183" t="s">
        <v>1012</v>
      </c>
      <c r="C27" s="147" t="s">
        <v>1013</v>
      </c>
      <c r="D27" s="84">
        <v>5888.5839999999998</v>
      </c>
      <c r="E27" s="149"/>
      <c r="F27" s="84" t="s">
        <v>1014</v>
      </c>
      <c r="G27" s="84" t="s">
        <v>1015</v>
      </c>
      <c r="H27" s="84" t="s">
        <v>1016</v>
      </c>
      <c r="I27" s="22" t="s">
        <v>1018</v>
      </c>
      <c r="J27" s="84" t="s">
        <v>1019</v>
      </c>
      <c r="K27" s="84" t="s">
        <v>1020</v>
      </c>
      <c r="L27" s="177"/>
      <c r="M27" s="18"/>
      <c r="N27" s="25"/>
    </row>
    <row r="28" spans="1:39">
      <c r="A28" s="25"/>
      <c r="B28" s="182"/>
      <c r="C28" s="147" t="s">
        <v>1017</v>
      </c>
      <c r="D28" s="84">
        <v>5889.9508999999998</v>
      </c>
      <c r="E28" s="149"/>
      <c r="F28" s="84" t="s">
        <v>874</v>
      </c>
      <c r="G28" s="84" t="s">
        <v>875</v>
      </c>
      <c r="H28" s="84" t="s">
        <v>876</v>
      </c>
      <c r="I28" s="22" t="s">
        <v>1203</v>
      </c>
      <c r="J28" s="84" t="s">
        <v>1204</v>
      </c>
      <c r="K28" s="84" t="s">
        <v>700</v>
      </c>
      <c r="L28" s="177"/>
      <c r="M28" s="73"/>
      <c r="N28" s="25"/>
    </row>
    <row r="29" spans="1:39">
      <c r="A29" s="25"/>
      <c r="B29" s="182"/>
      <c r="C29" s="147" t="s">
        <v>701</v>
      </c>
      <c r="D29" s="84">
        <v>5891.451</v>
      </c>
      <c r="E29" s="149"/>
      <c r="F29" s="84" t="s">
        <v>702</v>
      </c>
      <c r="G29" s="84" t="s">
        <v>703</v>
      </c>
      <c r="H29" s="84" t="s">
        <v>704</v>
      </c>
      <c r="I29" s="22" t="s">
        <v>384</v>
      </c>
      <c r="J29" s="84" t="s">
        <v>695</v>
      </c>
      <c r="K29" s="84" t="s">
        <v>478</v>
      </c>
      <c r="L29" s="177"/>
      <c r="M29" s="18"/>
      <c r="N29" s="25"/>
    </row>
    <row r="30" spans="1:39">
      <c r="A30" s="25"/>
      <c r="B30" s="182"/>
      <c r="C30" s="147" t="s">
        <v>696</v>
      </c>
      <c r="D30" s="155">
        <v>7647.38</v>
      </c>
      <c r="E30" s="149"/>
      <c r="F30" s="84" t="s">
        <v>1188</v>
      </c>
      <c r="G30" s="84" t="s">
        <v>1201</v>
      </c>
      <c r="H30" s="84" t="s">
        <v>1202</v>
      </c>
      <c r="I30" s="22" t="s">
        <v>697</v>
      </c>
      <c r="J30" s="84" t="s">
        <v>698</v>
      </c>
      <c r="K30" s="84" t="s">
        <v>699</v>
      </c>
      <c r="L30" s="177"/>
      <c r="M30" s="18"/>
      <c r="N30" s="25"/>
    </row>
    <row r="31" spans="1:39">
      <c r="A31" s="25"/>
      <c r="B31" s="182"/>
      <c r="C31" s="147" t="s">
        <v>538</v>
      </c>
      <c r="D31" s="84">
        <v>7698.9647000000004</v>
      </c>
      <c r="E31" s="149"/>
      <c r="F31" s="84" t="s">
        <v>539</v>
      </c>
      <c r="G31" s="84" t="s">
        <v>540</v>
      </c>
      <c r="H31" s="84" t="s">
        <v>541</v>
      </c>
      <c r="I31" s="22" t="s">
        <v>542</v>
      </c>
      <c r="J31" s="84" t="s">
        <v>543</v>
      </c>
      <c r="K31" s="84" t="s">
        <v>544</v>
      </c>
      <c r="L31" s="177"/>
      <c r="M31" s="18"/>
      <c r="N31" s="25"/>
    </row>
    <row r="32" spans="1:39">
      <c r="A32" s="25"/>
      <c r="B32" s="182"/>
      <c r="C32" s="147"/>
      <c r="D32" s="84"/>
      <c r="E32" s="149"/>
      <c r="F32" s="84"/>
      <c r="G32" s="177"/>
      <c r="H32" s="177"/>
      <c r="J32" s="177"/>
      <c r="K32" s="177"/>
      <c r="L32" s="177"/>
      <c r="M32" s="18"/>
      <c r="N32" s="25"/>
    </row>
    <row r="33" spans="1:14">
      <c r="A33" s="25"/>
      <c r="B33" s="182"/>
      <c r="C33" s="147" t="s">
        <v>1211</v>
      </c>
      <c r="D33" s="631" t="s">
        <v>1206</v>
      </c>
      <c r="E33" s="631"/>
      <c r="F33" s="84" t="s">
        <v>545</v>
      </c>
      <c r="G33" s="177"/>
      <c r="H33" s="177"/>
      <c r="I33" s="173" t="s">
        <v>1195</v>
      </c>
      <c r="J33" s="623" t="s">
        <v>1196</v>
      </c>
      <c r="K33" s="623"/>
      <c r="L33" s="148" t="s">
        <v>1197</v>
      </c>
      <c r="M33" s="18"/>
      <c r="N33" s="25"/>
    </row>
    <row r="34" spans="1:14">
      <c r="A34" s="25"/>
      <c r="B34" s="182"/>
      <c r="C34" s="147" t="s">
        <v>1212</v>
      </c>
      <c r="D34" s="631" t="s">
        <v>1207</v>
      </c>
      <c r="E34" s="631"/>
      <c r="F34" s="19"/>
      <c r="G34" s="177"/>
      <c r="H34" s="177"/>
      <c r="J34" s="623" t="s">
        <v>479</v>
      </c>
      <c r="K34" s="623"/>
      <c r="L34" s="148" t="s">
        <v>1199</v>
      </c>
      <c r="M34" s="18"/>
      <c r="N34" s="25"/>
    </row>
    <row r="35" spans="1:14">
      <c r="A35" s="25"/>
      <c r="B35" s="182"/>
      <c r="C35" s="147" t="s">
        <v>1213</v>
      </c>
      <c r="D35" s="631" t="s">
        <v>1208</v>
      </c>
      <c r="E35" s="631"/>
      <c r="F35" s="19"/>
      <c r="G35" s="177"/>
      <c r="H35" s="177"/>
      <c r="J35" s="177"/>
      <c r="K35" s="177"/>
      <c r="L35" s="177"/>
      <c r="M35" s="18"/>
      <c r="N35" s="25"/>
    </row>
    <row r="36" spans="1:14">
      <c r="A36" s="25"/>
      <c r="B36" s="182"/>
      <c r="C36" s="147" t="s">
        <v>1214</v>
      </c>
      <c r="D36" s="631" t="s">
        <v>1194</v>
      </c>
      <c r="E36" s="631"/>
      <c r="F36" s="19"/>
      <c r="G36" s="177"/>
      <c r="H36" s="177"/>
      <c r="I36" s="177"/>
      <c r="J36" s="177"/>
      <c r="K36" s="177"/>
      <c r="L36" s="177"/>
      <c r="M36" s="18"/>
      <c r="N36" s="25"/>
    </row>
    <row r="37" spans="1:14">
      <c r="A37" s="25"/>
      <c r="B37" s="182"/>
      <c r="C37" s="85"/>
      <c r="D37" s="177"/>
      <c r="E37" s="15"/>
      <c r="F37" s="19"/>
      <c r="G37" s="177"/>
      <c r="H37" s="177"/>
      <c r="I37" s="177"/>
      <c r="J37" s="177"/>
      <c r="K37" s="177"/>
      <c r="L37" s="177"/>
      <c r="M37" s="18"/>
      <c r="N37" s="25"/>
    </row>
    <row r="38" spans="1:14">
      <c r="A38" s="25"/>
      <c r="B38" s="182"/>
      <c r="C38" s="28" t="s">
        <v>859</v>
      </c>
      <c r="D38" s="175">
        <v>1</v>
      </c>
      <c r="E38" s="632" t="s">
        <v>1286</v>
      </c>
      <c r="F38" s="632"/>
      <c r="G38" s="632"/>
      <c r="H38" s="177"/>
      <c r="I38" s="177"/>
      <c r="J38" s="177"/>
      <c r="K38" s="177"/>
      <c r="L38" s="177"/>
      <c r="M38" s="18"/>
      <c r="N38" s="25"/>
    </row>
    <row r="39" spans="1:14">
      <c r="A39" s="25"/>
      <c r="B39" s="182"/>
      <c r="C39" s="19"/>
      <c r="D39" s="28"/>
      <c r="E39" s="633" t="s">
        <v>925</v>
      </c>
      <c r="F39" s="634"/>
      <c r="G39" s="634"/>
      <c r="H39" s="177"/>
      <c r="I39" s="177"/>
      <c r="J39" s="177"/>
      <c r="K39" s="177"/>
      <c r="L39" s="177"/>
      <c r="M39" s="18"/>
      <c r="N39" s="25"/>
    </row>
    <row r="40" spans="1:14">
      <c r="A40" s="25"/>
      <c r="B40" s="182"/>
      <c r="C40" s="85"/>
      <c r="D40" s="28">
        <v>2</v>
      </c>
      <c r="E40" s="632" t="s">
        <v>926</v>
      </c>
      <c r="F40" s="632"/>
      <c r="G40" s="632"/>
      <c r="H40" s="177"/>
      <c r="I40" s="177"/>
      <c r="J40" s="177"/>
      <c r="K40" s="177"/>
      <c r="L40" s="177"/>
      <c r="M40" s="18"/>
      <c r="N40" s="25"/>
    </row>
    <row r="41" spans="1:14">
      <c r="A41" s="25"/>
      <c r="B41" s="182"/>
      <c r="C41" s="85"/>
      <c r="D41" s="28"/>
      <c r="E41" s="633" t="s">
        <v>927</v>
      </c>
      <c r="F41" s="634"/>
      <c r="G41" s="634"/>
      <c r="H41" s="177"/>
      <c r="I41" s="177"/>
      <c r="J41" s="177"/>
      <c r="K41" s="177"/>
      <c r="L41" s="177"/>
      <c r="M41" s="73"/>
      <c r="N41" s="25"/>
    </row>
    <row r="42" spans="1:14">
      <c r="A42" s="25"/>
      <c r="B42" s="182"/>
      <c r="C42" s="177"/>
      <c r="D42" s="175">
        <v>3</v>
      </c>
      <c r="E42" s="623" t="s">
        <v>928</v>
      </c>
      <c r="F42" s="623"/>
      <c r="G42" s="623"/>
      <c r="H42" s="177"/>
      <c r="I42" s="177"/>
      <c r="J42" s="177"/>
      <c r="K42" s="177"/>
      <c r="L42" s="177"/>
      <c r="M42" s="73"/>
      <c r="N42" s="25"/>
    </row>
    <row r="43" spans="1:14">
      <c r="A43" s="25"/>
      <c r="B43" s="182"/>
      <c r="C43" s="177"/>
      <c r="D43" s="175"/>
      <c r="E43" s="629" t="s">
        <v>929</v>
      </c>
      <c r="F43" s="629"/>
      <c r="G43" s="629"/>
      <c r="H43" s="177"/>
      <c r="I43" s="177"/>
      <c r="J43" s="177"/>
      <c r="K43" s="177"/>
      <c r="L43" s="177"/>
      <c r="M43" s="73"/>
      <c r="N43" s="25"/>
    </row>
    <row r="44" spans="1:14">
      <c r="A44" s="25"/>
      <c r="B44" s="182"/>
      <c r="C44" s="177"/>
      <c r="D44" s="175">
        <v>4</v>
      </c>
      <c r="E44" s="623" t="s">
        <v>1289</v>
      </c>
      <c r="F44" s="623"/>
      <c r="G44" s="623"/>
      <c r="H44" s="177"/>
      <c r="I44" s="177"/>
      <c r="J44" s="177"/>
      <c r="K44" s="177"/>
      <c r="L44" s="177"/>
      <c r="M44" s="73"/>
      <c r="N44" s="25"/>
    </row>
    <row r="45" spans="1:14">
      <c r="A45" s="25"/>
      <c r="B45" s="2"/>
      <c r="C45" s="3"/>
      <c r="D45" s="58"/>
      <c r="E45" s="47"/>
      <c r="F45" s="47"/>
      <c r="G45" s="22"/>
      <c r="H45" s="22"/>
      <c r="L45" s="16"/>
      <c r="M45" s="73"/>
      <c r="N45" s="25"/>
    </row>
    <row r="46" spans="1:14">
      <c r="A46" s="25"/>
      <c r="B46"/>
      <c r="C46" s="6"/>
      <c r="D46" s="87"/>
      <c r="E46" s="87"/>
      <c r="F46" s="87"/>
      <c r="G46" s="22"/>
      <c r="H46" s="22"/>
      <c r="L46" s="16"/>
      <c r="M46" s="73"/>
      <c r="N46" s="25"/>
    </row>
    <row r="47" spans="1:14">
      <c r="A47" s="25"/>
      <c r="B47"/>
      <c r="C47" s="5"/>
      <c r="D47" s="1"/>
      <c r="E47" s="1"/>
      <c r="F47" s="1"/>
      <c r="G47" s="1"/>
      <c r="H47" s="1"/>
      <c r="I47" s="40"/>
      <c r="L47" s="16"/>
      <c r="M47" s="73"/>
      <c r="N47" s="25"/>
    </row>
    <row r="48" spans="1:14">
      <c r="A48" s="25"/>
      <c r="B48"/>
      <c r="C48" s="6"/>
      <c r="D48" s="87"/>
      <c r="E48" s="87"/>
      <c r="F48" s="87"/>
      <c r="G48" s="1"/>
      <c r="H48" s="1"/>
      <c r="I48" s="17"/>
      <c r="L48" s="16"/>
      <c r="M48" s="73"/>
      <c r="N48" s="25"/>
    </row>
    <row r="49" spans="1:14">
      <c r="A49" s="25"/>
      <c r="B49"/>
      <c r="D49" s="1"/>
      <c r="E49" s="1"/>
      <c r="F49" s="1"/>
      <c r="G49" s="1"/>
      <c r="H49" s="1"/>
      <c r="I49" s="17"/>
      <c r="L49" s="16"/>
      <c r="M49" s="73"/>
      <c r="N49" s="25"/>
    </row>
    <row r="50" spans="1:14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</row>
    <row r="51" spans="1:14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</row>
    <row r="52" spans="1:14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</row>
    <row r="53" spans="1:14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</row>
    <row r="54" spans="1:14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</row>
    <row r="55" spans="1:14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</row>
    <row r="56" spans="1:14">
      <c r="B56"/>
      <c r="N56" s="25"/>
    </row>
    <row r="57" spans="1:14">
      <c r="B57"/>
      <c r="N57" s="25"/>
    </row>
    <row r="58" spans="1:14">
      <c r="B58"/>
      <c r="N58" s="25"/>
    </row>
    <row r="59" spans="1:14">
      <c r="B59"/>
      <c r="N59" s="25"/>
    </row>
    <row r="60" spans="1:14">
      <c r="A60" s="2"/>
      <c r="B60"/>
      <c r="N60" s="25"/>
    </row>
    <row r="61" spans="1:14">
      <c r="A61" s="2"/>
      <c r="B61"/>
      <c r="N61" s="25"/>
    </row>
    <row r="62" spans="1:14">
      <c r="A62" s="2"/>
      <c r="B62"/>
      <c r="N62" s="25"/>
    </row>
    <row r="63" spans="1:14">
      <c r="A63" s="2"/>
      <c r="B63"/>
      <c r="N63" s="25"/>
    </row>
    <row r="64" spans="1:14">
      <c r="A64" s="2"/>
      <c r="B64"/>
      <c r="N64" s="25"/>
    </row>
    <row r="65" spans="1:14">
      <c r="A65" s="2"/>
      <c r="B65"/>
      <c r="N65" s="25"/>
    </row>
    <row r="66" spans="1:14">
      <c r="A66" s="2"/>
      <c r="B66"/>
      <c r="N66" s="25"/>
    </row>
    <row r="67" spans="1:14">
      <c r="A67" s="2"/>
      <c r="B67"/>
      <c r="L67" s="1"/>
      <c r="M67" s="39"/>
    </row>
    <row r="68" spans="1:14">
      <c r="A68" s="2"/>
      <c r="B68"/>
      <c r="L68" s="1"/>
      <c r="M68" s="39"/>
    </row>
    <row r="69" spans="1:14">
      <c r="A69" s="2"/>
      <c r="B69"/>
      <c r="L69" s="1"/>
      <c r="M69" s="39"/>
    </row>
    <row r="70" spans="1:14">
      <c r="A70" s="2"/>
      <c r="B70"/>
      <c r="L70" s="1"/>
      <c r="M70" s="39"/>
    </row>
    <row r="71" spans="1:14">
      <c r="A71" s="2"/>
      <c r="B71"/>
      <c r="L71" s="1"/>
      <c r="M71" s="39"/>
    </row>
    <row r="72" spans="1:14">
      <c r="A72" s="2"/>
      <c r="B72"/>
      <c r="L72" s="1"/>
      <c r="M72" s="39"/>
    </row>
    <row r="73" spans="1:14">
      <c r="A73" s="2"/>
      <c r="B73"/>
      <c r="L73" s="1"/>
      <c r="M73" s="39"/>
    </row>
    <row r="74" spans="1:14">
      <c r="A74" s="2"/>
      <c r="B74"/>
      <c r="L74" s="1"/>
      <c r="M74" s="39"/>
    </row>
    <row r="75" spans="1:14">
      <c r="A75" s="2"/>
      <c r="B75"/>
      <c r="L75" s="1"/>
      <c r="M75" s="39"/>
    </row>
    <row r="76" spans="1:14">
      <c r="A76" s="2"/>
      <c r="B76"/>
      <c r="L76" s="1"/>
      <c r="M76" s="39"/>
    </row>
    <row r="77" spans="1:14">
      <c r="A77" s="2"/>
      <c r="B77"/>
      <c r="L77" s="1"/>
      <c r="M77" s="39"/>
    </row>
    <row r="78" spans="1:14">
      <c r="A78" s="2"/>
      <c r="B78"/>
      <c r="L78" s="1"/>
      <c r="M78" s="39"/>
    </row>
    <row r="79" spans="1:14">
      <c r="A79" s="2"/>
      <c r="B79"/>
      <c r="L79" s="1"/>
      <c r="M79" s="39"/>
    </row>
    <row r="80" spans="1:14">
      <c r="A80" s="2"/>
      <c r="B80"/>
      <c r="L80" s="1"/>
      <c r="M80" s="39"/>
    </row>
    <row r="81" spans="1:13">
      <c r="A81" s="2"/>
      <c r="B81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B82"/>
      <c r="I82" s="17"/>
      <c r="J82" s="1"/>
      <c r="K82" s="1"/>
      <c r="L82" s="1"/>
      <c r="M82" s="39"/>
    </row>
    <row r="83" spans="1:13">
      <c r="B83"/>
      <c r="I83" s="17"/>
      <c r="J83" s="1"/>
      <c r="K83" s="1"/>
      <c r="L83" s="1"/>
      <c r="M83" s="39"/>
    </row>
    <row r="84" spans="1:13">
      <c r="B84"/>
      <c r="I84" s="17"/>
      <c r="J84" s="1"/>
      <c r="K84" s="1"/>
      <c r="L84" s="1"/>
      <c r="M84" s="39"/>
    </row>
    <row r="85" spans="1:13">
      <c r="B85"/>
      <c r="I85" s="17"/>
      <c r="J85" s="1"/>
      <c r="K85" s="1"/>
      <c r="L85" s="1"/>
      <c r="M85" s="39"/>
    </row>
    <row r="86" spans="1:13">
      <c r="B86"/>
      <c r="I86" s="17"/>
      <c r="J86" s="1"/>
      <c r="K86" s="1"/>
      <c r="L86" s="1"/>
      <c r="M86" s="39"/>
    </row>
    <row r="87" spans="1:13">
      <c r="A87" s="2"/>
      <c r="B87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B88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B89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B90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B91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2"/>
      <c r="B9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2"/>
      <c r="B93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2"/>
      <c r="B94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2"/>
      <c r="B95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2"/>
      <c r="B96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2"/>
      <c r="B97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>
      <c r="A98" s="2"/>
      <c r="B98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>
      <c r="A99" s="2"/>
      <c r="B99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B100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B101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33:E33"/>
    <mergeCell ref="J33:K33"/>
    <mergeCell ref="O12:P12"/>
    <mergeCell ref="D34:E34"/>
    <mergeCell ref="J34:K34"/>
    <mergeCell ref="D35:E35"/>
    <mergeCell ref="D36:E36"/>
    <mergeCell ref="E38:G38"/>
    <mergeCell ref="E44:G44"/>
    <mergeCell ref="E39:G39"/>
    <mergeCell ref="E40:G40"/>
    <mergeCell ref="E41:G41"/>
    <mergeCell ref="E42:G42"/>
    <mergeCell ref="E43:G4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3"/>
  <sheetViews>
    <sheetView topLeftCell="A12" workbookViewId="0">
      <selection activeCell="I30" sqref="I30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width="10.6640625" collapsed="true"/>
    <col min="4" max="4" customWidth="true" hidden="true" width="10.6640625" collapsed="true"/>
    <col min="5" max="5" customWidth="true" width="6.6640625" collapsed="true"/>
    <col min="6" max="6" customWidth="true" hidden="true" width="15.6640625" collapsed="true"/>
    <col min="7" max="8" customWidth="true" hidden="true" width="7.6640625" collapsed="true"/>
    <col min="9" max="9" customWidth="true" width="30.6640625" collapsed="true"/>
    <col min="10" max="10" customWidth="true" hidden="true" width="7.6640625" collapsed="true"/>
    <col min="11" max="11" customWidth="true" hidden="true" width="6.6640625" collapsed="true"/>
    <col min="12" max="12" customWidth="true" hidden="true" width="7.6640625" collapsed="true"/>
    <col min="13" max="13" customWidth="true" style="16" width="13.6640625" collapsed="true"/>
    <col min="14" max="14" customWidth="true" width="30.6640625" collapsed="true"/>
    <col min="15" max="16" customWidth="true" style="116" width="9.6640625" collapsed="true"/>
    <col min="17" max="18" customWidth="true" style="117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878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877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317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>
      <c r="A9" s="3"/>
      <c r="B9" s="3"/>
      <c r="C9" s="6"/>
      <c r="D9" s="43"/>
      <c r="E9" s="8"/>
      <c r="F9" s="637" t="s">
        <v>1086</v>
      </c>
      <c r="G9" s="637"/>
      <c r="H9" s="637"/>
      <c r="I9" s="637"/>
      <c r="J9" s="27"/>
      <c r="K9" s="27"/>
      <c r="L9" s="27"/>
      <c r="N9" s="25"/>
    </row>
    <row r="10" spans="1:39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M10" s="199"/>
      <c r="N10" s="25"/>
    </row>
    <row r="11" spans="1:39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M11" s="199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0.10694444444444444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1099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N14" s="57" t="s">
        <v>1250</v>
      </c>
      <c r="O14" s="104">
        <v>266.60000000000002</v>
      </c>
      <c r="P14" s="104">
        <v>274</v>
      </c>
      <c r="Q14" s="117">
        <f>AVERAGE(O14:O16,O31,O44,O58:O60)</f>
        <v>266.46249999999998</v>
      </c>
      <c r="R14" s="117">
        <f>AVERAGE(P14:P16,P31,P44,P58:P60)</f>
        <v>274.41249999999997</v>
      </c>
    </row>
    <row r="15" spans="1:39">
      <c r="A15" s="50" t="s">
        <v>1095</v>
      </c>
      <c r="B15" s="25" t="s">
        <v>991</v>
      </c>
      <c r="C15" s="15">
        <v>0.1423611111111111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57" t="s">
        <v>1067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711</v>
      </c>
      <c r="O15" s="100">
        <v>266.5</v>
      </c>
      <c r="P15" s="100">
        <v>274.39999999999998</v>
      </c>
      <c r="Q15" s="100">
        <v>266.46249999999998</v>
      </c>
      <c r="R15" s="100">
        <v>274.41250000000002</v>
      </c>
    </row>
    <row r="16" spans="1:39">
      <c r="A16" s="50" t="s">
        <v>1095</v>
      </c>
      <c r="B16" s="25" t="s">
        <v>1096</v>
      </c>
      <c r="C16" s="15">
        <v>0.14583333333333334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57" t="s">
        <v>992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266.3</v>
      </c>
      <c r="P16" s="100">
        <v>274.5</v>
      </c>
      <c r="Q16" s="100">
        <v>266.46249999999998</v>
      </c>
      <c r="R16" s="100">
        <v>274.41250000000002</v>
      </c>
    </row>
    <row r="17" spans="1:39">
      <c r="A17" s="50" t="s">
        <v>1104</v>
      </c>
      <c r="B17" s="64" t="s">
        <v>1108</v>
      </c>
      <c r="C17" s="15">
        <v>0.20486111111111113</v>
      </c>
      <c r="D17" s="32"/>
      <c r="E17" s="19">
        <v>30</v>
      </c>
      <c r="F17" s="19" t="s">
        <v>1291</v>
      </c>
      <c r="G17" s="16">
        <v>1190</v>
      </c>
      <c r="H17" s="33">
        <v>1099</v>
      </c>
      <c r="I17" s="57" t="s">
        <v>923</v>
      </c>
      <c r="J17" s="16" t="s">
        <v>1043</v>
      </c>
      <c r="K17" s="33">
        <v>4</v>
      </c>
      <c r="L17" s="33">
        <v>180</v>
      </c>
      <c r="M17" s="19">
        <v>5889.9508999999998</v>
      </c>
      <c r="N17" s="57"/>
      <c r="O17" s="100"/>
      <c r="P17" s="100"/>
      <c r="Q17" s="100">
        <v>266.46249999999998</v>
      </c>
      <c r="R17" s="100">
        <v>274.41250000000002</v>
      </c>
      <c r="S17" s="1437" t="n">
        <v>189.43369</v>
      </c>
      <c r="T17" s="1437" t="n">
        <v>-6.23002</v>
      </c>
      <c r="U17" s="1434" t="n">
        <v>143.4012</v>
      </c>
      <c r="V17" s="1434" t="n">
        <v>44.8287</v>
      </c>
      <c r="W17" s="1436" t="n">
        <v>10.9632171526</v>
      </c>
      <c r="X17" s="1434" t="n">
        <v>1.416</v>
      </c>
      <c r="Y17" s="1434" t="n">
        <v>0.224</v>
      </c>
      <c r="Z17" s="1434" t="n">
        <v>3.71</v>
      </c>
      <c r="AA17" s="1434" t="n">
        <v>98.724</v>
      </c>
      <c r="AB17" s="1433" t="n">
        <v>1861.376</v>
      </c>
      <c r="AC17" s="1434" t="n">
        <v>355.63993</v>
      </c>
      <c r="AD17" s="1434" t="n">
        <v>2.48848</v>
      </c>
      <c r="AE17" s="1434" t="n">
        <v>8.40723</v>
      </c>
      <c r="AF17" s="1434" t="n">
        <v>0.16366</v>
      </c>
      <c r="AG17" s="1432" t="n">
        <v>1.504078607E8</v>
      </c>
      <c r="AH17" s="1435" t="n">
        <v>0.6574572</v>
      </c>
      <c r="AI17" s="1432" t="n">
        <v>385054.5346</v>
      </c>
      <c r="AJ17" s="1435" t="n">
        <v>-0.2054159</v>
      </c>
      <c r="AK17" s="1434" t="n">
        <v>166.9994</v>
      </c>
      <c r="AL17" s="1432" t="s">
        <v>264</v>
      </c>
      <c r="AM17" s="1434" t="n">
        <v>12.9675</v>
      </c>
    </row>
    <row r="18" spans="1:39">
      <c r="A18" s="25" t="s">
        <v>967</v>
      </c>
      <c r="B18" s="25" t="s">
        <v>994</v>
      </c>
      <c r="C18" s="15">
        <v>0.2076388888888889</v>
      </c>
      <c r="D18" s="32"/>
      <c r="E18" s="19">
        <v>300</v>
      </c>
      <c r="F18" s="19" t="s">
        <v>1291</v>
      </c>
      <c r="G18" s="16">
        <v>1190</v>
      </c>
      <c r="H18" s="33">
        <v>1099</v>
      </c>
      <c r="I18" s="52" t="s">
        <v>1209</v>
      </c>
      <c r="J18" s="16" t="s">
        <v>1043</v>
      </c>
      <c r="K18" s="33">
        <v>4</v>
      </c>
      <c r="L18" s="33">
        <v>180</v>
      </c>
      <c r="M18" s="19">
        <v>5889.9508999999998</v>
      </c>
      <c r="N18" s="57"/>
      <c r="O18" s="100"/>
      <c r="P18" s="100"/>
      <c r="Q18" s="100">
        <v>266.46249999999998</v>
      </c>
      <c r="R18" s="100">
        <v>274.41250000000002</v>
      </c>
      <c r="S18" s="1437" t="n">
        <v>189.46081</v>
      </c>
      <c r="T18" s="1437" t="n">
        <v>-6.24486</v>
      </c>
      <c r="U18" s="1434" t="n">
        <v>144.908</v>
      </c>
      <c r="V18" s="1434" t="n">
        <v>45.4252</v>
      </c>
      <c r="W18" s="1436" t="n">
        <v>11.0467786362</v>
      </c>
      <c r="X18" s="1434" t="n">
        <v>1.402</v>
      </c>
      <c r="Y18" s="1434" t="n">
        <v>0.222</v>
      </c>
      <c r="Z18" s="1434" t="n">
        <v>3.7</v>
      </c>
      <c r="AA18" s="1434" t="n">
        <v>98.729</v>
      </c>
      <c r="AB18" s="1433" t="n">
        <v>1861.669</v>
      </c>
      <c r="AC18" s="1434" t="n">
        <v>355.62489</v>
      </c>
      <c r="AD18" s="1434" t="n">
        <v>2.49076</v>
      </c>
      <c r="AE18" s="1434" t="n">
        <v>8.36498</v>
      </c>
      <c r="AF18" s="1434" t="n">
        <v>0.16355</v>
      </c>
      <c r="AG18" s="1432" t="n">
        <v>1.504080578E8</v>
      </c>
      <c r="AH18" s="1435" t="n">
        <v>0.6568076</v>
      </c>
      <c r="AI18" s="1432" t="n">
        <v>384994.01599</v>
      </c>
      <c r="AJ18" s="1435" t="n">
        <v>-0.1980212</v>
      </c>
      <c r="AK18" s="1434" t="n">
        <v>167.0258</v>
      </c>
      <c r="AL18" s="1432" t="s">
        <v>264</v>
      </c>
      <c r="AM18" s="1434" t="n">
        <v>12.9411</v>
      </c>
    </row>
    <row r="19" spans="1:39">
      <c r="A19" s="25" t="s">
        <v>967</v>
      </c>
      <c r="B19" s="25" t="s">
        <v>996</v>
      </c>
      <c r="C19" s="15">
        <v>0.21597222222222223</v>
      </c>
      <c r="D19" s="32"/>
      <c r="E19" s="19">
        <v>300</v>
      </c>
      <c r="F19" s="19" t="s">
        <v>1291</v>
      </c>
      <c r="G19" s="16">
        <v>1190</v>
      </c>
      <c r="H19" s="33">
        <v>1099</v>
      </c>
      <c r="I19" s="52" t="s">
        <v>1039</v>
      </c>
      <c r="J19" s="16" t="s">
        <v>1043</v>
      </c>
      <c r="K19" s="33">
        <v>4</v>
      </c>
      <c r="L19" s="33">
        <v>180</v>
      </c>
      <c r="M19" s="19">
        <v>5889.9508999999998</v>
      </c>
      <c r="N19" s="57"/>
      <c r="O19" s="100"/>
      <c r="P19" s="100"/>
      <c r="Q19" s="100">
        <v>266.46249999999998</v>
      </c>
      <c r="R19" s="100">
        <v>274.41250000000002</v>
      </c>
      <c r="S19" s="1437" t="n">
        <v>189.53596</v>
      </c>
      <c r="T19" s="1437" t="n">
        <v>-6.28623</v>
      </c>
      <c r="U19" s="1434" t="n">
        <v>149.3058</v>
      </c>
      <c r="V19" s="1434" t="n">
        <v>46.9715</v>
      </c>
      <c r="W19" s="1436" t="n">
        <v>11.2807507905</v>
      </c>
      <c r="X19" s="1434" t="n">
        <v>1.366</v>
      </c>
      <c r="Y19" s="1434" t="n">
        <v>0.216</v>
      </c>
      <c r="Z19" s="1434" t="n">
        <v>3.7</v>
      </c>
      <c r="AA19" s="1434" t="n">
        <v>98.743</v>
      </c>
      <c r="AB19" s="1433" t="n">
        <v>1862.431</v>
      </c>
      <c r="AC19" s="1434" t="n">
        <v>355.58201</v>
      </c>
      <c r="AD19" s="1434" t="n">
        <v>2.49727</v>
      </c>
      <c r="AE19" s="1434" t="n">
        <v>8.24669</v>
      </c>
      <c r="AF19" s="1434" t="n">
        <v>0.16325</v>
      </c>
      <c r="AG19" s="1432" t="n">
        <v>1.504086088E8</v>
      </c>
      <c r="AH19" s="1435" t="n">
        <v>0.6549879</v>
      </c>
      <c r="AI19" s="1432" t="n">
        <v>384836.48838</v>
      </c>
      <c r="AJ19" s="1435" t="n">
        <v>-0.1769507</v>
      </c>
      <c r="AK19" s="1434" t="n">
        <v>167.0989</v>
      </c>
      <c r="AL19" s="1432" t="s">
        <v>264</v>
      </c>
      <c r="AM19" s="1434" t="n">
        <v>12.8682</v>
      </c>
    </row>
    <row r="20" spans="1:39">
      <c r="A20" s="25" t="s">
        <v>1255</v>
      </c>
      <c r="B20" s="25" t="s">
        <v>1166</v>
      </c>
      <c r="C20" s="15">
        <v>0.22152777777777777</v>
      </c>
      <c r="D20" s="15"/>
      <c r="E20" s="19">
        <v>300</v>
      </c>
      <c r="F20" s="19" t="s">
        <v>1291</v>
      </c>
      <c r="G20" s="16">
        <v>1190</v>
      </c>
      <c r="H20" s="33">
        <v>1099</v>
      </c>
      <c r="I20" s="52" t="s">
        <v>1209</v>
      </c>
      <c r="J20" s="16" t="s">
        <v>1043</v>
      </c>
      <c r="K20" s="33">
        <v>4</v>
      </c>
      <c r="L20" s="33">
        <v>180</v>
      </c>
      <c r="M20" s="19">
        <v>5889.9508999999998</v>
      </c>
      <c r="N20" s="25"/>
      <c r="O20" s="100"/>
      <c r="P20" s="100"/>
      <c r="Q20" s="100">
        <v>266.46249999999998</v>
      </c>
      <c r="R20" s="100">
        <v>274.41250000000002</v>
      </c>
      <c r="S20" s="1437" t="n">
        <v>189.57845</v>
      </c>
      <c r="T20" s="1437" t="n">
        <v>-6.30974</v>
      </c>
      <c r="U20" s="1434" t="n">
        <v>151.9361</v>
      </c>
      <c r="V20" s="1434" t="n">
        <v>47.7674</v>
      </c>
      <c r="W20" s="1436" t="n">
        <v>11.4144491644</v>
      </c>
      <c r="X20" s="1434" t="n">
        <v>1.349</v>
      </c>
      <c r="Y20" s="1434" t="n">
        <v>0.213</v>
      </c>
      <c r="Z20" s="1434" t="n">
        <v>3.7</v>
      </c>
      <c r="AA20" s="1434" t="n">
        <v>98.751</v>
      </c>
      <c r="AB20" s="1433" t="n">
        <v>1862.828</v>
      </c>
      <c r="AC20" s="1434" t="n">
        <v>355.55703</v>
      </c>
      <c r="AD20" s="1434" t="n">
        <v>2.50107</v>
      </c>
      <c r="AE20" s="1434" t="n">
        <v>8.17909</v>
      </c>
      <c r="AF20" s="1434" t="n">
        <v>0.16307</v>
      </c>
      <c r="AG20" s="1432" t="n">
        <v>1.504089229E8</v>
      </c>
      <c r="AH20" s="1435" t="n">
        <v>0.6539474</v>
      </c>
      <c r="AI20" s="1432" t="n">
        <v>384754.48686</v>
      </c>
      <c r="AJ20" s="1435" t="n">
        <v>-0.1646905</v>
      </c>
      <c r="AK20" s="1434" t="n">
        <v>167.1402</v>
      </c>
      <c r="AL20" s="1432" t="s">
        <v>264</v>
      </c>
      <c r="AM20" s="1434" t="n">
        <v>12.827</v>
      </c>
    </row>
    <row r="21" spans="1:39">
      <c r="A21" s="25" t="s">
        <v>1255</v>
      </c>
      <c r="B21" s="25" t="s">
        <v>924</v>
      </c>
      <c r="C21" s="15">
        <v>0.22708333333333333</v>
      </c>
      <c r="D21" s="15"/>
      <c r="E21" s="19">
        <v>300</v>
      </c>
      <c r="F21" s="19" t="s">
        <v>1291</v>
      </c>
      <c r="G21" s="16">
        <v>1190</v>
      </c>
      <c r="H21" s="33">
        <v>1099</v>
      </c>
      <c r="I21" s="52" t="s">
        <v>1039</v>
      </c>
      <c r="J21" s="16" t="s">
        <v>1043</v>
      </c>
      <c r="K21" s="33">
        <v>4</v>
      </c>
      <c r="L21" s="33">
        <v>180</v>
      </c>
      <c r="M21" s="19">
        <v>5889.9508999999998</v>
      </c>
      <c r="N21" s="25"/>
      <c r="O21" s="100"/>
      <c r="P21" s="100"/>
      <c r="Q21" s="100">
        <v>266.46249999999998</v>
      </c>
      <c r="R21" s="100">
        <v>274.41250000000002</v>
      </c>
      <c r="S21" s="1437" t="n">
        <v>189.62065</v>
      </c>
      <c r="T21" s="1437" t="n">
        <v>-6.33315</v>
      </c>
      <c r="U21" s="1434" t="n">
        <v>154.6492</v>
      </c>
      <c r="V21" s="1434" t="n">
        <v>48.4945</v>
      </c>
      <c r="W21" s="1436" t="n">
        <v>11.5481475383</v>
      </c>
      <c r="X21" s="1434" t="n">
        <v>1.334</v>
      </c>
      <c r="Y21" s="1434" t="n">
        <v>0.211</v>
      </c>
      <c r="Z21" s="1434" t="n">
        <v>3.7</v>
      </c>
      <c r="AA21" s="1434" t="n">
        <v>98.759</v>
      </c>
      <c r="AB21" s="1433" t="n">
        <v>1863.196</v>
      </c>
      <c r="AC21" s="1434" t="n">
        <v>355.53175</v>
      </c>
      <c r="AD21" s="1434" t="n">
        <v>2.50491</v>
      </c>
      <c r="AE21" s="1434" t="n">
        <v>8.11149</v>
      </c>
      <c r="AF21" s="1434" t="n">
        <v>0.1629</v>
      </c>
      <c r="AG21" s="1432" t="n">
        <v>1.504092366E8</v>
      </c>
      <c r="AH21" s="1435" t="n">
        <v>0.6529066</v>
      </c>
      <c r="AI21" s="1432" t="n">
        <v>384678.40493</v>
      </c>
      <c r="AJ21" s="1435" t="n">
        <v>-0.1522886</v>
      </c>
      <c r="AK21" s="1434" t="n">
        <v>167.1812</v>
      </c>
      <c r="AL21" s="1432" t="s">
        <v>264</v>
      </c>
      <c r="AM21" s="1434" t="n">
        <v>12.7861</v>
      </c>
    </row>
    <row r="22" spans="1:39">
      <c r="A22" s="25" t="s">
        <v>1256</v>
      </c>
      <c r="B22" s="25" t="s">
        <v>794</v>
      </c>
      <c r="C22" s="15">
        <v>0.23333333333333331</v>
      </c>
      <c r="D22" s="15"/>
      <c r="E22" s="19">
        <v>300</v>
      </c>
      <c r="F22" s="19" t="s">
        <v>1291</v>
      </c>
      <c r="G22" s="16">
        <v>1190</v>
      </c>
      <c r="H22" s="33">
        <v>1099</v>
      </c>
      <c r="I22" s="52" t="s">
        <v>1209</v>
      </c>
      <c r="J22" s="16" t="s">
        <v>1043</v>
      </c>
      <c r="K22" s="33">
        <v>4</v>
      </c>
      <c r="L22" s="33">
        <v>180</v>
      </c>
      <c r="M22" s="19">
        <v>5889.9508999999998</v>
      </c>
      <c r="N22" s="25"/>
      <c r="O22" s="100"/>
      <c r="P22" s="100"/>
      <c r="Q22" s="100">
        <v>266.46249999999998</v>
      </c>
      <c r="R22" s="100">
        <v>274.41250000000002</v>
      </c>
      <c r="S22" s="1437" t="n">
        <v>189.6678</v>
      </c>
      <c r="T22" s="1437" t="n">
        <v>-6.35937</v>
      </c>
      <c r="U22" s="1434" t="n">
        <v>157.7957</v>
      </c>
      <c r="V22" s="1434" t="n">
        <v>49.2257</v>
      </c>
      <c r="W22" s="1436" t="n">
        <v>11.6985582089</v>
      </c>
      <c r="X22" s="1434" t="n">
        <v>1.319</v>
      </c>
      <c r="Y22" s="1434" t="n">
        <v>0.209</v>
      </c>
      <c r="Z22" s="1434" t="n">
        <v>3.7</v>
      </c>
      <c r="AA22" s="1434" t="n">
        <v>98.768</v>
      </c>
      <c r="AB22" s="1433" t="n">
        <v>1863.576</v>
      </c>
      <c r="AC22" s="1434" t="n">
        <v>355.50297</v>
      </c>
      <c r="AD22" s="1434" t="n">
        <v>2.50925</v>
      </c>
      <c r="AE22" s="1434" t="n">
        <v>8.03545</v>
      </c>
      <c r="AF22" s="1434" t="n">
        <v>0.1627</v>
      </c>
      <c r="AG22" s="1432" t="n">
        <v>1.504095888E8</v>
      </c>
      <c r="AH22" s="1435" t="n">
        <v>0.6517351</v>
      </c>
      <c r="AI22" s="1432" t="n">
        <v>384599.9686</v>
      </c>
      <c r="AJ22" s="1435" t="n">
        <v>-0.1381854</v>
      </c>
      <c r="AK22" s="1434" t="n">
        <v>167.227</v>
      </c>
      <c r="AL22" s="1432" t="s">
        <v>264</v>
      </c>
      <c r="AM22" s="1434" t="n">
        <v>12.7405</v>
      </c>
    </row>
    <row r="23" spans="1:39">
      <c r="A23" s="25" t="s">
        <v>1256</v>
      </c>
      <c r="B23" s="25" t="s">
        <v>1041</v>
      </c>
      <c r="C23" s="15">
        <v>0.2388888888888889</v>
      </c>
      <c r="D23" s="15"/>
      <c r="E23" s="19">
        <v>300</v>
      </c>
      <c r="F23" s="19" t="s">
        <v>1291</v>
      </c>
      <c r="G23" s="16">
        <v>1190</v>
      </c>
      <c r="H23" s="33">
        <v>1099</v>
      </c>
      <c r="I23" s="52" t="s">
        <v>1039</v>
      </c>
      <c r="J23" s="16" t="s">
        <v>1043</v>
      </c>
      <c r="K23" s="33">
        <v>4</v>
      </c>
      <c r="L23" s="33">
        <v>180</v>
      </c>
      <c r="M23" s="19">
        <v>5889.9508999999998</v>
      </c>
      <c r="N23" s="25"/>
      <c r="O23" s="100"/>
      <c r="P23" s="100"/>
      <c r="Q23" s="100">
        <v>266.46249999999998</v>
      </c>
      <c r="R23" s="100">
        <v>274.41250000000002</v>
      </c>
      <c r="S23" s="1437" t="n">
        <v>189.70948</v>
      </c>
      <c r="T23" s="1437" t="n">
        <v>-6.38257</v>
      </c>
      <c r="U23" s="1434" t="n">
        <v>160.6709</v>
      </c>
      <c r="V23" s="1434" t="n">
        <v>49.7944</v>
      </c>
      <c r="W23" s="1436" t="n">
        <v>11.8322565828</v>
      </c>
      <c r="X23" s="1434" t="n">
        <v>1.308</v>
      </c>
      <c r="Y23" s="1434" t="n">
        <v>0.207</v>
      </c>
      <c r="Z23" s="1434" t="n">
        <v>3.7</v>
      </c>
      <c r="AA23" s="1434" t="n">
        <v>98.776</v>
      </c>
      <c r="AB23" s="1433" t="n">
        <v>1863.883</v>
      </c>
      <c r="AC23" s="1434" t="n">
        <v>355.47712</v>
      </c>
      <c r="AD23" s="1434" t="n">
        <v>2.51311</v>
      </c>
      <c r="AE23" s="1434" t="n">
        <v>7.96785</v>
      </c>
      <c r="AF23" s="1434" t="n">
        <v>0.16253</v>
      </c>
      <c r="AG23" s="1432" t="n">
        <v>1.504099014E8</v>
      </c>
      <c r="AH23" s="1435" t="n">
        <v>0.6506933</v>
      </c>
      <c r="AI23" s="1432" t="n">
        <v>384536.67121</v>
      </c>
      <c r="AJ23" s="1435" t="n">
        <v>-0.1255313</v>
      </c>
      <c r="AK23" s="1434" t="n">
        <v>167.2674</v>
      </c>
      <c r="AL23" s="1432" t="s">
        <v>264</v>
      </c>
      <c r="AM23" s="1434" t="n">
        <v>12.7002</v>
      </c>
    </row>
    <row r="24" spans="1:39">
      <c r="A24" s="25" t="s">
        <v>1040</v>
      </c>
      <c r="B24" s="25" t="s">
        <v>1042</v>
      </c>
      <c r="C24" s="15">
        <v>0.24444444444444446</v>
      </c>
      <c r="D24" s="15"/>
      <c r="E24" s="19">
        <v>300</v>
      </c>
      <c r="F24" s="19" t="s">
        <v>1291</v>
      </c>
      <c r="G24" s="16">
        <v>1190</v>
      </c>
      <c r="H24" s="33">
        <v>1099</v>
      </c>
      <c r="I24" s="52" t="s">
        <v>1209</v>
      </c>
      <c r="J24" s="16" t="s">
        <v>1043</v>
      </c>
      <c r="K24" s="33">
        <v>4</v>
      </c>
      <c r="L24" s="33">
        <v>180</v>
      </c>
      <c r="M24" s="19">
        <v>5889.9508999999998</v>
      </c>
      <c r="N24" s="25"/>
      <c r="O24" s="100"/>
      <c r="P24" s="100"/>
      <c r="Q24" s="100">
        <v>266.46249999999998</v>
      </c>
      <c r="R24" s="100">
        <v>274.41250000000002</v>
      </c>
      <c r="S24" s="1437" t="n">
        <v>189.75095</v>
      </c>
      <c r="T24" s="1437" t="n">
        <v>-6.40566</v>
      </c>
      <c r="U24" s="1434" t="n">
        <v>163.6129</v>
      </c>
      <c r="V24" s="1434" t="n">
        <v>50.2832</v>
      </c>
      <c r="W24" s="1436" t="n">
        <v>11.9659549567</v>
      </c>
      <c r="X24" s="1434" t="n">
        <v>1.299</v>
      </c>
      <c r="Y24" s="1434" t="n">
        <v>0.205</v>
      </c>
      <c r="Z24" s="1434" t="n">
        <v>3.7</v>
      </c>
      <c r="AA24" s="1434" t="n">
        <v>98.783</v>
      </c>
      <c r="AB24" s="1433" t="n">
        <v>1864.16</v>
      </c>
      <c r="AC24" s="1434" t="n">
        <v>355.45105</v>
      </c>
      <c r="AD24" s="1434" t="n">
        <v>2.51696</v>
      </c>
      <c r="AE24" s="1434" t="n">
        <v>7.90025</v>
      </c>
      <c r="AF24" s="1434" t="n">
        <v>0.16236</v>
      </c>
      <c r="AG24" s="1432" t="n">
        <v>1.504102135E8</v>
      </c>
      <c r="AH24" s="1435" t="n">
        <v>0.6496511</v>
      </c>
      <c r="AI24" s="1432" t="n">
        <v>384479.47135</v>
      </c>
      <c r="AJ24" s="1435" t="n">
        <v>-0.112782</v>
      </c>
      <c r="AK24" s="1434" t="n">
        <v>167.3075</v>
      </c>
      <c r="AL24" s="1432" t="s">
        <v>264</v>
      </c>
      <c r="AM24" s="1434" t="n">
        <v>12.6601</v>
      </c>
    </row>
    <row r="25" spans="1:39">
      <c r="A25" s="25" t="s">
        <v>1040</v>
      </c>
      <c r="B25" s="25" t="s">
        <v>1044</v>
      </c>
      <c r="C25" s="15">
        <v>0.25</v>
      </c>
      <c r="D25" s="15"/>
      <c r="E25" s="19">
        <v>300</v>
      </c>
      <c r="F25" s="19" t="s">
        <v>1291</v>
      </c>
      <c r="G25" s="16">
        <v>1190</v>
      </c>
      <c r="H25" s="33">
        <v>1099</v>
      </c>
      <c r="I25" s="52" t="s">
        <v>1039</v>
      </c>
      <c r="J25" s="16" t="s">
        <v>1043</v>
      </c>
      <c r="K25" s="33">
        <v>4</v>
      </c>
      <c r="L25" s="33">
        <v>180</v>
      </c>
      <c r="M25" s="19">
        <v>5889.9508999999998</v>
      </c>
      <c r="N25" s="25"/>
      <c r="O25" s="100"/>
      <c r="P25" s="100"/>
      <c r="Q25" s="100">
        <v>266.46249999999998</v>
      </c>
      <c r="R25" s="100">
        <v>274.41250000000002</v>
      </c>
      <c r="S25" s="1437" t="n">
        <v>189.79226</v>
      </c>
      <c r="T25" s="1437" t="n">
        <v>-6.42865</v>
      </c>
      <c r="U25" s="1434" t="n">
        <v>166.6135</v>
      </c>
      <c r="V25" s="1434" t="n">
        <v>50.689</v>
      </c>
      <c r="W25" s="1436" t="n">
        <v>12.0996533307</v>
      </c>
      <c r="X25" s="1434" t="n">
        <v>1.291</v>
      </c>
      <c r="Y25" s="1434" t="n">
        <v>0.204</v>
      </c>
      <c r="Z25" s="1434" t="n">
        <v>3.7</v>
      </c>
      <c r="AA25" s="1434" t="n">
        <v>98.791</v>
      </c>
      <c r="AB25" s="1433" t="n">
        <v>1864.408</v>
      </c>
      <c r="AC25" s="1434" t="n">
        <v>355.42478</v>
      </c>
      <c r="AD25" s="1434" t="n">
        <v>2.52079</v>
      </c>
      <c r="AE25" s="1434" t="n">
        <v>7.83266</v>
      </c>
      <c r="AF25" s="1434" t="n">
        <v>0.16218</v>
      </c>
      <c r="AG25" s="1432" t="n">
        <v>1.504105251E8</v>
      </c>
      <c r="AH25" s="1435" t="n">
        <v>0.6486085</v>
      </c>
      <c r="AI25" s="1432" t="n">
        <v>384428.41111</v>
      </c>
      <c r="AJ25" s="1435" t="n">
        <v>-0.0999526</v>
      </c>
      <c r="AK25" s="1434" t="n">
        <v>167.3475</v>
      </c>
      <c r="AL25" s="1432" t="s">
        <v>264</v>
      </c>
      <c r="AM25" s="1434" t="n">
        <v>12.6203</v>
      </c>
    </row>
    <row r="26" spans="1:39">
      <c r="A26" s="25" t="s">
        <v>1006</v>
      </c>
      <c r="B26" s="25" t="s">
        <v>1045</v>
      </c>
      <c r="C26" s="15">
        <v>0.25555555555555559</v>
      </c>
      <c r="D26" s="15"/>
      <c r="E26" s="19">
        <v>300</v>
      </c>
      <c r="F26" s="19" t="s">
        <v>1291</v>
      </c>
      <c r="G26" s="16">
        <v>1190</v>
      </c>
      <c r="H26" s="33">
        <v>1099</v>
      </c>
      <c r="I26" s="52" t="s">
        <v>1209</v>
      </c>
      <c r="J26" s="16" t="s">
        <v>1043</v>
      </c>
      <c r="K26" s="33">
        <v>4</v>
      </c>
      <c r="L26" s="33">
        <v>180</v>
      </c>
      <c r="M26" s="19">
        <v>5889.9508999999998</v>
      </c>
      <c r="O26" s="100"/>
      <c r="P26" s="100"/>
      <c r="Q26" s="100">
        <v>266.46249999999998</v>
      </c>
      <c r="R26" s="100">
        <v>274.41250000000002</v>
      </c>
      <c r="S26" s="1437" t="n">
        <v>189.83344</v>
      </c>
      <c r="T26" s="1437" t="n">
        <v>-6.45153</v>
      </c>
      <c r="U26" s="1434" t="n">
        <v>169.6631</v>
      </c>
      <c r="V26" s="1434" t="n">
        <v>51.0091</v>
      </c>
      <c r="W26" s="1436" t="n">
        <v>12.2333517046</v>
      </c>
      <c r="X26" s="1434" t="n">
        <v>1.285</v>
      </c>
      <c r="Y26" s="1434" t="n">
        <v>0.203</v>
      </c>
      <c r="Z26" s="1434" t="n">
        <v>3.7</v>
      </c>
      <c r="AA26" s="1434" t="n">
        <v>98.798</v>
      </c>
      <c r="AB26" s="1433" t="n">
        <v>1864.626</v>
      </c>
      <c r="AC26" s="1434" t="n">
        <v>355.39835</v>
      </c>
      <c r="AD26" s="1434" t="n">
        <v>2.52458</v>
      </c>
      <c r="AE26" s="1434" t="n">
        <v>7.76506</v>
      </c>
      <c r="AF26" s="1434" t="n">
        <v>0.16201</v>
      </c>
      <c r="AG26" s="1432" t="n">
        <v>1.504108361E8</v>
      </c>
      <c r="AH26" s="1435" t="n">
        <v>0.6475655</v>
      </c>
      <c r="AI26" s="1432" t="n">
        <v>384383.52527</v>
      </c>
      <c r="AJ26" s="1435" t="n">
        <v>-0.0870585</v>
      </c>
      <c r="AK26" s="1434" t="n">
        <v>167.3873</v>
      </c>
      <c r="AL26" s="1432" t="s">
        <v>264</v>
      </c>
      <c r="AM26" s="1434" t="n">
        <v>12.5806</v>
      </c>
    </row>
    <row r="27" spans="1:39">
      <c r="A27" s="88" t="s">
        <v>1006</v>
      </c>
      <c r="B27" s="25" t="s">
        <v>1046</v>
      </c>
      <c r="C27" s="15">
        <v>0.26180555555555557</v>
      </c>
      <c r="D27" s="15"/>
      <c r="E27" s="19">
        <v>300</v>
      </c>
      <c r="F27" s="19" t="s">
        <v>1291</v>
      </c>
      <c r="G27" s="16">
        <v>1190</v>
      </c>
      <c r="H27" s="33">
        <v>1099</v>
      </c>
      <c r="I27" s="52" t="s">
        <v>1039</v>
      </c>
      <c r="J27" s="16" t="s">
        <v>1043</v>
      </c>
      <c r="K27" s="33">
        <v>4</v>
      </c>
      <c r="L27" s="33">
        <v>180</v>
      </c>
      <c r="M27" s="19">
        <v>5889.9508999999998</v>
      </c>
      <c r="N27" s="25"/>
      <c r="O27" s="100"/>
      <c r="P27" s="100"/>
      <c r="Q27" s="100">
        <v>266.46249999999998</v>
      </c>
      <c r="R27" s="100">
        <v>274.41250000000002</v>
      </c>
      <c r="S27" s="1437" t="n">
        <v>189.87965</v>
      </c>
      <c r="T27" s="1437" t="n">
        <v>-6.47714</v>
      </c>
      <c r="U27" s="1434" t="n">
        <v>173.139</v>
      </c>
      <c r="V27" s="1434" t="n">
        <v>51.2641</v>
      </c>
      <c r="W27" s="1436" t="n">
        <v>12.3837623753</v>
      </c>
      <c r="X27" s="1434" t="n">
        <v>1.281</v>
      </c>
      <c r="Y27" s="1434" t="n">
        <v>0.203</v>
      </c>
      <c r="Z27" s="1434" t="n">
        <v>3.69</v>
      </c>
      <c r="AA27" s="1434" t="n">
        <v>98.807</v>
      </c>
      <c r="AB27" s="1433" t="n">
        <v>1864.835</v>
      </c>
      <c r="AC27" s="1434" t="n">
        <v>355.36845</v>
      </c>
      <c r="AD27" s="1434" t="n">
        <v>2.52877</v>
      </c>
      <c r="AE27" s="1434" t="n">
        <v>7.68901</v>
      </c>
      <c r="AF27" s="1434" t="n">
        <v>0.16181</v>
      </c>
      <c r="AG27" s="1432" t="n">
        <v>1.504111855E8</v>
      </c>
      <c r="AH27" s="1435" t="n">
        <v>0.6463916</v>
      </c>
      <c r="AI27" s="1432" t="n">
        <v>384340.44286</v>
      </c>
      <c r="AJ27" s="1435" t="n">
        <v>-0.0724942</v>
      </c>
      <c r="AK27" s="1434" t="n">
        <v>167.4319</v>
      </c>
      <c r="AL27" s="1432" t="s">
        <v>264</v>
      </c>
      <c r="AM27" s="1434" t="n">
        <v>12.5361</v>
      </c>
    </row>
    <row r="28" spans="1:39">
      <c r="A28" s="25" t="s">
        <v>827</v>
      </c>
      <c r="B28" s="25" t="s">
        <v>1047</v>
      </c>
      <c r="C28" s="15">
        <v>0.2722222222222222</v>
      </c>
      <c r="D28" s="32"/>
      <c r="E28" s="19">
        <v>300</v>
      </c>
      <c r="F28" s="19" t="s">
        <v>1291</v>
      </c>
      <c r="G28" s="16">
        <v>1190</v>
      </c>
      <c r="H28" s="33">
        <v>1099</v>
      </c>
      <c r="I28" s="52" t="s">
        <v>1209</v>
      </c>
      <c r="J28" s="16" t="s">
        <v>1043</v>
      </c>
      <c r="K28" s="33">
        <v>4</v>
      </c>
      <c r="L28" s="33">
        <v>180</v>
      </c>
      <c r="M28" s="19">
        <v>5889.9508999999998</v>
      </c>
      <c r="N28" s="25" t="s">
        <v>887</v>
      </c>
      <c r="O28" s="100"/>
      <c r="P28" s="100"/>
      <c r="Q28" s="100">
        <v>266.46249999999998</v>
      </c>
      <c r="R28" s="100">
        <v>274.41250000000002</v>
      </c>
      <c r="S28" s="1437" t="n">
        <v>189.95651</v>
      </c>
      <c r="T28" s="1437" t="n">
        <v>-6.51952</v>
      </c>
      <c r="U28" s="1434" t="n">
        <v>178.9932</v>
      </c>
      <c r="V28" s="1434" t="n">
        <v>51.4364</v>
      </c>
      <c r="W28" s="1436" t="n">
        <v>12.6344468265</v>
      </c>
      <c r="X28" s="1434" t="n">
        <v>1.278</v>
      </c>
      <c r="Y28" s="1434" t="n">
        <v>0.202</v>
      </c>
      <c r="Z28" s="1434" t="n">
        <v>3.69</v>
      </c>
      <c r="AA28" s="1434" t="n">
        <v>98.821</v>
      </c>
      <c r="AB28" s="1433" t="n">
        <v>1865.098</v>
      </c>
      <c r="AC28" s="1434" t="n">
        <v>355.31835</v>
      </c>
      <c r="AD28" s="1434" t="n">
        <v>2.53555</v>
      </c>
      <c r="AE28" s="1434" t="n">
        <v>7.56227</v>
      </c>
      <c r="AF28" s="1434" t="n">
        <v>0.16149</v>
      </c>
      <c r="AG28" s="1432" t="n">
        <v>1.504117664E8</v>
      </c>
      <c r="AH28" s="1435" t="n">
        <v>0.6444339</v>
      </c>
      <c r="AI28" s="1432" t="n">
        <v>384286.15123</v>
      </c>
      <c r="AJ28" s="1435" t="n">
        <v>-0.0481412</v>
      </c>
      <c r="AK28" s="1434" t="n">
        <v>167.506</v>
      </c>
      <c r="AL28" s="1432" t="s">
        <v>264</v>
      </c>
      <c r="AM28" s="1434" t="n">
        <v>12.4622</v>
      </c>
    </row>
    <row r="29" spans="1:39">
      <c r="A29" s="25" t="s">
        <v>827</v>
      </c>
      <c r="B29" s="25" t="s">
        <v>1294</v>
      </c>
      <c r="C29" s="15">
        <v>0.27708333333333335</v>
      </c>
      <c r="D29" s="15"/>
      <c r="E29" s="19">
        <v>300</v>
      </c>
      <c r="F29" s="19" t="s">
        <v>1291</v>
      </c>
      <c r="G29" s="16">
        <v>1190</v>
      </c>
      <c r="H29" s="33">
        <v>1099</v>
      </c>
      <c r="I29" s="52" t="s">
        <v>4</v>
      </c>
      <c r="J29" s="16" t="s">
        <v>1043</v>
      </c>
      <c r="K29" s="33">
        <v>4</v>
      </c>
      <c r="L29" s="33">
        <v>180</v>
      </c>
      <c r="M29" s="19">
        <v>5889.9508999999998</v>
      </c>
      <c r="N29" s="25" t="s">
        <v>3</v>
      </c>
      <c r="O29" s="100"/>
      <c r="P29" s="100"/>
      <c r="Q29" s="100">
        <v>266.46249999999998</v>
      </c>
      <c r="R29" s="100">
        <v>274.41250000000002</v>
      </c>
      <c r="S29" s="1437" t="n">
        <v>189.99236</v>
      </c>
      <c r="T29" s="1437" t="n">
        <v>-6.53915</v>
      </c>
      <c r="U29" s="1434" t="n">
        <v>181.7314</v>
      </c>
      <c r="V29" s="1434" t="n">
        <v>51.4075</v>
      </c>
      <c r="W29" s="1436" t="n">
        <v>12.7514329037</v>
      </c>
      <c r="X29" s="1434" t="n">
        <v>1.278</v>
      </c>
      <c r="Y29" s="1434" t="n">
        <v>0.202</v>
      </c>
      <c r="Z29" s="1434" t="n">
        <v>3.69</v>
      </c>
      <c r="AA29" s="1434" t="n">
        <v>98.827</v>
      </c>
      <c r="AB29" s="1433" t="n">
        <v>1865.185</v>
      </c>
      <c r="AC29" s="1434" t="n">
        <v>355.29489</v>
      </c>
      <c r="AD29" s="1434" t="n">
        <v>2.5386</v>
      </c>
      <c r="AE29" s="1434" t="n">
        <v>7.50312</v>
      </c>
      <c r="AF29" s="1434" t="n">
        <v>0.16133</v>
      </c>
      <c r="AG29" s="1432" t="n">
        <v>1.504120368E8</v>
      </c>
      <c r="AH29" s="1435" t="n">
        <v>0.6435199</v>
      </c>
      <c r="AI29" s="1432" t="n">
        <v>384268.32036</v>
      </c>
      <c r="AJ29" s="1435" t="n">
        <v>-0.0367665</v>
      </c>
      <c r="AK29" s="1434" t="n">
        <v>167.5405</v>
      </c>
      <c r="AL29" s="1432" t="s">
        <v>264</v>
      </c>
      <c r="AM29" s="1434" t="n">
        <v>12.4278</v>
      </c>
    </row>
    <row r="30" spans="1:39">
      <c r="A30" s="25" t="s">
        <v>827</v>
      </c>
      <c r="B30" s="25" t="s">
        <v>1295</v>
      </c>
      <c r="C30" s="15">
        <v>0.28263888888888888</v>
      </c>
      <c r="D30" s="15"/>
      <c r="E30" s="19">
        <v>300</v>
      </c>
      <c r="F30" s="19" t="s">
        <v>1291</v>
      </c>
      <c r="G30" s="16">
        <v>1190</v>
      </c>
      <c r="H30" s="33">
        <v>1099</v>
      </c>
      <c r="I30" s="52" t="s">
        <v>1039</v>
      </c>
      <c r="J30" s="16" t="s">
        <v>1043</v>
      </c>
      <c r="K30" s="33">
        <v>4</v>
      </c>
      <c r="L30" s="33">
        <v>180</v>
      </c>
      <c r="M30" s="19">
        <v>5889.9508999999998</v>
      </c>
      <c r="N30" s="25"/>
      <c r="O30" s="100"/>
      <c r="P30" s="100"/>
      <c r="Q30" s="100">
        <v>266.46249999999998</v>
      </c>
      <c r="R30" s="100">
        <v>274.41250000000002</v>
      </c>
      <c r="S30" s="1437" t="n">
        <v>190.03336</v>
      </c>
      <c r="T30" s="1437" t="n">
        <v>-6.56149</v>
      </c>
      <c r="U30" s="1434" t="n">
        <v>184.8503</v>
      </c>
      <c r="V30" s="1434" t="n">
        <v>51.2895</v>
      </c>
      <c r="W30" s="1436" t="n">
        <v>12.8851312777</v>
      </c>
      <c r="X30" s="1434" t="n">
        <v>1.28</v>
      </c>
      <c r="Y30" s="1434" t="n">
        <v>0.202</v>
      </c>
      <c r="Z30" s="1434" t="n">
        <v>3.69</v>
      </c>
      <c r="AA30" s="1434" t="n">
        <v>98.835</v>
      </c>
      <c r="AB30" s="1433" t="n">
        <v>1865.255</v>
      </c>
      <c r="AC30" s="1434" t="n">
        <v>355.26806</v>
      </c>
      <c r="AD30" s="1434" t="n">
        <v>2.54198</v>
      </c>
      <c r="AE30" s="1434" t="n">
        <v>7.43553</v>
      </c>
      <c r="AF30" s="1434" t="n">
        <v>0.16116</v>
      </c>
      <c r="AG30" s="1432" t="n">
        <v>1.504123455E8</v>
      </c>
      <c r="AH30" s="1435" t="n">
        <v>0.6424748</v>
      </c>
      <c r="AI30" s="1432" t="n">
        <v>384253.79026</v>
      </c>
      <c r="AJ30" s="1435" t="n">
        <v>-0.0237774</v>
      </c>
      <c r="AK30" s="1434" t="n">
        <v>167.5799</v>
      </c>
      <c r="AL30" s="1432" t="s">
        <v>264</v>
      </c>
      <c r="AM30" s="1434" t="n">
        <v>12.3885</v>
      </c>
    </row>
    <row r="31" spans="1:39">
      <c r="A31" s="25" t="s">
        <v>1095</v>
      </c>
      <c r="B31" s="25" t="s">
        <v>1247</v>
      </c>
      <c r="C31" s="15">
        <v>0.28819444444444448</v>
      </c>
      <c r="D31" s="32">
        <v>0</v>
      </c>
      <c r="E31" s="19">
        <v>30</v>
      </c>
      <c r="F31" s="19" t="s">
        <v>1291</v>
      </c>
      <c r="G31" s="16">
        <v>1190</v>
      </c>
      <c r="H31" s="16">
        <v>995</v>
      </c>
      <c r="I31" s="57" t="s">
        <v>886</v>
      </c>
      <c r="J31" s="66" t="s">
        <v>1010</v>
      </c>
      <c r="K31" s="33">
        <v>4</v>
      </c>
      <c r="L31" s="33">
        <v>180</v>
      </c>
      <c r="M31" s="19">
        <v>5891.451</v>
      </c>
      <c r="N31" s="25" t="s">
        <v>1249</v>
      </c>
      <c r="O31" s="100">
        <v>266.5</v>
      </c>
      <c r="P31" s="100">
        <v>274.60000000000002</v>
      </c>
      <c r="Q31" s="100">
        <v>266.46249999999998</v>
      </c>
      <c r="R31" s="100">
        <v>274.41250000000002</v>
      </c>
    </row>
    <row r="32" spans="1:39">
      <c r="A32" s="25" t="s">
        <v>1248</v>
      </c>
      <c r="B32" s="25" t="s">
        <v>1066</v>
      </c>
      <c r="C32" s="15">
        <v>0.30069444444444443</v>
      </c>
      <c r="D32" s="15"/>
      <c r="E32" s="19">
        <v>600</v>
      </c>
      <c r="F32" s="19" t="s">
        <v>1291</v>
      </c>
      <c r="G32" s="16">
        <v>1190</v>
      </c>
      <c r="H32" s="16">
        <v>1099</v>
      </c>
      <c r="I32" s="52" t="s">
        <v>1251</v>
      </c>
      <c r="J32" s="16" t="s">
        <v>1043</v>
      </c>
      <c r="K32" s="33">
        <v>4</v>
      </c>
      <c r="L32" s="33">
        <v>180</v>
      </c>
      <c r="M32" s="19">
        <v>5889.9508999999998</v>
      </c>
      <c r="N32" s="25"/>
      <c r="O32" s="100"/>
      <c r="P32" s="100"/>
      <c r="Q32" s="100">
        <v>266.46249999999998</v>
      </c>
      <c r="R32" s="100">
        <v>274.41250000000002</v>
      </c>
    </row>
    <row r="33" spans="1:39">
      <c r="A33" s="25" t="s">
        <v>1104</v>
      </c>
      <c r="B33" s="25" t="s">
        <v>1298</v>
      </c>
      <c r="C33" s="15">
        <v>0.31111111111111112</v>
      </c>
      <c r="D33" s="15"/>
      <c r="E33" s="19">
        <v>30</v>
      </c>
      <c r="F33" s="19" t="s">
        <v>1291</v>
      </c>
      <c r="G33" s="16">
        <v>1190</v>
      </c>
      <c r="H33" s="16">
        <v>1099</v>
      </c>
      <c r="I33" s="52" t="s">
        <v>923</v>
      </c>
      <c r="J33" s="16" t="s">
        <v>1043</v>
      </c>
      <c r="K33" s="33">
        <v>4</v>
      </c>
      <c r="L33" s="33">
        <v>180</v>
      </c>
      <c r="M33" s="19">
        <v>5889.9508999999998</v>
      </c>
      <c r="N33" s="25"/>
      <c r="O33" s="100"/>
      <c r="P33" s="100"/>
      <c r="Q33" s="100">
        <v>266.46249999999998</v>
      </c>
      <c r="R33" s="100">
        <v>274.41250000000002</v>
      </c>
      <c r="S33" s="1437" t="n">
        <v>190.22948</v>
      </c>
      <c r="T33" s="1437" t="n">
        <v>-6.666</v>
      </c>
      <c r="U33" s="1434" t="n">
        <v>199.1528</v>
      </c>
      <c r="V33" s="1434" t="n">
        <v>49.5327</v>
      </c>
      <c r="W33" s="1436" t="n">
        <v>13.5201985544</v>
      </c>
      <c r="X33" s="1434" t="n">
        <v>1.313</v>
      </c>
      <c r="Y33" s="1434" t="n">
        <v>0.208</v>
      </c>
      <c r="Z33" s="1434" t="n">
        <v>3.69</v>
      </c>
      <c r="AA33" s="1434" t="n">
        <v>98.87</v>
      </c>
      <c r="AB33" s="1433" t="n">
        <v>1865.179</v>
      </c>
      <c r="AC33" s="1434" t="n">
        <v>355.14118</v>
      </c>
      <c r="AD33" s="1434" t="n">
        <v>2.55606</v>
      </c>
      <c r="AE33" s="1434" t="n">
        <v>7.11444</v>
      </c>
      <c r="AF33" s="1434" t="n">
        <v>0.16033</v>
      </c>
      <c r="AG33" s="1432" t="n">
        <v>1.504138047E8</v>
      </c>
      <c r="AH33" s="1435" t="n">
        <v>0.6375052</v>
      </c>
      <c r="AI33" s="1432" t="n">
        <v>384269.47765</v>
      </c>
      <c r="AJ33" s="1435" t="n">
        <v>0.0373028</v>
      </c>
      <c r="AK33" s="1434" t="n">
        <v>167.768</v>
      </c>
      <c r="AL33" s="1432" t="s">
        <v>264</v>
      </c>
      <c r="AM33" s="1434" t="n">
        <v>12.2009</v>
      </c>
    </row>
    <row r="34" spans="1:39">
      <c r="A34" s="25" t="s">
        <v>967</v>
      </c>
      <c r="B34" s="25" t="s">
        <v>1117</v>
      </c>
      <c r="C34" s="15">
        <v>0.31319444444444444</v>
      </c>
      <c r="D34" s="15"/>
      <c r="E34" s="19">
        <v>300</v>
      </c>
      <c r="F34" s="19" t="s">
        <v>1291</v>
      </c>
      <c r="G34" s="16">
        <v>1190</v>
      </c>
      <c r="H34" s="16">
        <v>1099</v>
      </c>
      <c r="I34" s="52" t="s">
        <v>1209</v>
      </c>
      <c r="J34" s="16" t="s">
        <v>1043</v>
      </c>
      <c r="K34" s="33">
        <v>4</v>
      </c>
      <c r="L34" s="33">
        <v>180</v>
      </c>
      <c r="M34" s="19">
        <v>5889.9508999999998</v>
      </c>
      <c r="N34" s="25"/>
      <c r="O34" s="100"/>
      <c r="P34" s="100"/>
      <c r="Q34" s="100">
        <v>266.46249999999998</v>
      </c>
      <c r="R34" s="100">
        <v>274.41250000000002</v>
      </c>
      <c r="S34" s="1437" t="n">
        <v>190.2608</v>
      </c>
      <c r="T34" s="1437" t="n">
        <v>-6.68226</v>
      </c>
      <c r="U34" s="1434" t="n">
        <v>201.2887</v>
      </c>
      <c r="V34" s="1434" t="n">
        <v>49.0852</v>
      </c>
      <c r="W34" s="1436" t="n">
        <v>13.6204723349</v>
      </c>
      <c r="X34" s="1434" t="n">
        <v>1.322</v>
      </c>
      <c r="Y34" s="1434" t="n">
        <v>0.209</v>
      </c>
      <c r="Z34" s="1434" t="n">
        <v>3.69</v>
      </c>
      <c r="AA34" s="1434" t="n">
        <v>98.875</v>
      </c>
      <c r="AB34" s="1433" t="n">
        <v>1865.106</v>
      </c>
      <c r="AC34" s="1434" t="n">
        <v>355.12136</v>
      </c>
      <c r="AD34" s="1434" t="n">
        <v>2.55792</v>
      </c>
      <c r="AE34" s="1434" t="n">
        <v>7.06374</v>
      </c>
      <c r="AF34" s="1434" t="n">
        <v>0.1602</v>
      </c>
      <c r="AG34" s="1432" t="n">
        <v>1.50414034E8</v>
      </c>
      <c r="AH34" s="1435" t="n">
        <v>0.6367197</v>
      </c>
      <c r="AI34" s="1432" t="n">
        <v>384284.61557</v>
      </c>
      <c r="AJ34" s="1435" t="n">
        <v>0.0467853</v>
      </c>
      <c r="AK34" s="1434" t="n">
        <v>167.7979</v>
      </c>
      <c r="AL34" s="1432" t="s">
        <v>264</v>
      </c>
      <c r="AM34" s="1434" t="n">
        <v>12.171</v>
      </c>
    </row>
    <row r="35" spans="1:39">
      <c r="A35" s="25" t="s">
        <v>967</v>
      </c>
      <c r="B35" s="25" t="s">
        <v>1118</v>
      </c>
      <c r="C35" s="15">
        <v>0.31875000000000003</v>
      </c>
      <c r="D35" s="15"/>
      <c r="E35" s="19">
        <v>300</v>
      </c>
      <c r="F35" s="19" t="s">
        <v>1291</v>
      </c>
      <c r="G35" s="16">
        <v>1190</v>
      </c>
      <c r="H35" s="16">
        <v>1099</v>
      </c>
      <c r="I35" s="52" t="s">
        <v>1039</v>
      </c>
      <c r="J35" s="16" t="s">
        <v>1043</v>
      </c>
      <c r="K35" s="33">
        <v>4</v>
      </c>
      <c r="L35" s="33">
        <v>180</v>
      </c>
      <c r="M35" s="19">
        <v>5889.9508999999998</v>
      </c>
      <c r="N35" s="25"/>
      <c r="O35" s="100"/>
      <c r="P35" s="100"/>
      <c r="Q35" s="100">
        <v>266.46249999999998</v>
      </c>
      <c r="R35" s="100">
        <v>274.41250000000002</v>
      </c>
      <c r="S35" s="1437" t="n">
        <v>190.30277</v>
      </c>
      <c r="T35" s="1437" t="n">
        <v>-6.70383</v>
      </c>
      <c r="U35" s="1434" t="n">
        <v>204.0704</v>
      </c>
      <c r="V35" s="1434" t="n">
        <v>48.4224</v>
      </c>
      <c r="W35" s="1436" t="n">
        <v>13.754170709</v>
      </c>
      <c r="X35" s="1434" t="n">
        <v>1.335</v>
      </c>
      <c r="Y35" s="1434" t="n">
        <v>0.211</v>
      </c>
      <c r="Z35" s="1434" t="n">
        <v>3.69</v>
      </c>
      <c r="AA35" s="1434" t="n">
        <v>98.882</v>
      </c>
      <c r="AB35" s="1433" t="n">
        <v>1864.982</v>
      </c>
      <c r="AC35" s="1434" t="n">
        <v>355.09508</v>
      </c>
      <c r="AD35" s="1434" t="n">
        <v>2.56023</v>
      </c>
      <c r="AE35" s="1434" t="n">
        <v>6.99615</v>
      </c>
      <c r="AF35" s="1434" t="n">
        <v>0.16003</v>
      </c>
      <c r="AG35" s="1432" t="n">
        <v>1.504143394E8</v>
      </c>
      <c r="AH35" s="1435" t="n">
        <v>0.635672</v>
      </c>
      <c r="AI35" s="1432" t="n">
        <v>384310.08878</v>
      </c>
      <c r="AJ35" s="1435" t="n">
        <v>0.0593314</v>
      </c>
      <c r="AK35" s="1434" t="n">
        <v>167.838</v>
      </c>
      <c r="AL35" s="1432" t="s">
        <v>264</v>
      </c>
      <c r="AM35" s="1434" t="n">
        <v>12.131</v>
      </c>
    </row>
    <row r="36" spans="1:39">
      <c r="A36" s="25" t="s">
        <v>967</v>
      </c>
      <c r="B36" s="25" t="s">
        <v>1120</v>
      </c>
      <c r="C36" s="15">
        <v>0.32569444444444445</v>
      </c>
      <c r="D36" s="15"/>
      <c r="E36" s="19">
        <v>300</v>
      </c>
      <c r="F36" s="19" t="s">
        <v>1291</v>
      </c>
      <c r="G36" s="16">
        <v>1190</v>
      </c>
      <c r="H36" s="16">
        <v>1099</v>
      </c>
      <c r="I36" s="52" t="s">
        <v>1116</v>
      </c>
      <c r="J36" s="16" t="s">
        <v>1043</v>
      </c>
      <c r="K36" s="33">
        <v>4</v>
      </c>
      <c r="L36" s="33">
        <v>180</v>
      </c>
      <c r="M36" s="19">
        <v>5889.9508999999998</v>
      </c>
      <c r="N36" s="25"/>
      <c r="O36" s="100"/>
      <c r="P36" s="100"/>
      <c r="Q36" s="100">
        <v>266.46249999999998</v>
      </c>
      <c r="R36" s="100">
        <v>274.41250000000002</v>
      </c>
      <c r="S36" s="1437" t="n">
        <v>190.35561</v>
      </c>
      <c r="T36" s="1437" t="n">
        <v>-6.73064</v>
      </c>
      <c r="U36" s="1434" t="n">
        <v>207.4345</v>
      </c>
      <c r="V36" s="1434" t="n">
        <v>47.4927</v>
      </c>
      <c r="W36" s="1436" t="n">
        <v>13.9212936766</v>
      </c>
      <c r="X36" s="1434" t="n">
        <v>1.355</v>
      </c>
      <c r="Y36" s="1434" t="n">
        <v>0.214</v>
      </c>
      <c r="Z36" s="1434" t="n">
        <v>3.68</v>
      </c>
      <c r="AA36" s="1434" t="n">
        <v>98.892</v>
      </c>
      <c r="AB36" s="1433" t="n">
        <v>1864.787</v>
      </c>
      <c r="AC36" s="1434" t="n">
        <v>355.0625</v>
      </c>
      <c r="AD36" s="1434" t="n">
        <v>2.56281</v>
      </c>
      <c r="AE36" s="1434" t="n">
        <v>6.91165</v>
      </c>
      <c r="AF36" s="1434" t="n">
        <v>0.15981</v>
      </c>
      <c r="AG36" s="1432" t="n">
        <v>1.504147204E8</v>
      </c>
      <c r="AH36" s="1435" t="n">
        <v>0.6343618</v>
      </c>
      <c r="AI36" s="1432" t="n">
        <v>384350.35045</v>
      </c>
      <c r="AJ36" s="1435" t="n">
        <v>0.0748367</v>
      </c>
      <c r="AK36" s="1434" t="n">
        <v>167.8885</v>
      </c>
      <c r="AL36" s="1432" t="s">
        <v>264</v>
      </c>
      <c r="AM36" s="1434" t="n">
        <v>12.0807</v>
      </c>
    </row>
    <row r="37" spans="1:39">
      <c r="A37" s="25" t="s">
        <v>967</v>
      </c>
      <c r="B37" s="25" t="s">
        <v>1122</v>
      </c>
      <c r="C37" s="15">
        <v>0.33124999999999999</v>
      </c>
      <c r="D37" s="15"/>
      <c r="E37" s="19">
        <v>300</v>
      </c>
      <c r="F37" s="19" t="s">
        <v>1291</v>
      </c>
      <c r="G37" s="16">
        <v>1190</v>
      </c>
      <c r="H37" s="16">
        <v>1099</v>
      </c>
      <c r="I37" s="52" t="s">
        <v>832</v>
      </c>
      <c r="J37" s="16" t="s">
        <v>1043</v>
      </c>
      <c r="K37" s="33">
        <v>4</v>
      </c>
      <c r="L37" s="33">
        <v>180</v>
      </c>
      <c r="M37" s="19">
        <v>5889.9508999999998</v>
      </c>
      <c r="N37" s="25"/>
      <c r="O37" s="100"/>
      <c r="P37" s="100"/>
      <c r="Q37" s="100">
        <v>266.46249999999998</v>
      </c>
      <c r="R37" s="100">
        <v>274.41250000000002</v>
      </c>
      <c r="S37" s="1437" t="n">
        <v>190.39823</v>
      </c>
      <c r="T37" s="1437" t="n">
        <v>-6.75195</v>
      </c>
      <c r="U37" s="1434" t="n">
        <v>210.0313</v>
      </c>
      <c r="V37" s="1434" t="n">
        <v>46.6726</v>
      </c>
      <c r="W37" s="1436" t="n">
        <v>14.0549920507</v>
      </c>
      <c r="X37" s="1434" t="n">
        <v>1.373</v>
      </c>
      <c r="Y37" s="1434" t="n">
        <v>0.217</v>
      </c>
      <c r="Z37" s="1434" t="n">
        <v>3.68</v>
      </c>
      <c r="AA37" s="1434" t="n">
        <v>98.899</v>
      </c>
      <c r="AB37" s="1433" t="n">
        <v>1864.598</v>
      </c>
      <c r="AC37" s="1434" t="n">
        <v>355.03669</v>
      </c>
      <c r="AD37" s="1434" t="n">
        <v>2.56461</v>
      </c>
      <c r="AE37" s="1434" t="n">
        <v>6.84406</v>
      </c>
      <c r="AF37" s="1434" t="n">
        <v>0.15963</v>
      </c>
      <c r="AG37" s="1432" t="n">
        <v>1.504150247E8</v>
      </c>
      <c r="AH37" s="1435" t="n">
        <v>0.6333132</v>
      </c>
      <c r="AI37" s="1432" t="n">
        <v>384389.21752</v>
      </c>
      <c r="AJ37" s="1435" t="n">
        <v>0.0870813</v>
      </c>
      <c r="AK37" s="1434" t="n">
        <v>167.9291</v>
      </c>
      <c r="AL37" s="1432" t="s">
        <v>264</v>
      </c>
      <c r="AM37" s="1434" t="n">
        <v>12.0401</v>
      </c>
    </row>
    <row r="38" spans="1:39">
      <c r="A38" s="25" t="s">
        <v>967</v>
      </c>
      <c r="B38" s="25" t="s">
        <v>831</v>
      </c>
      <c r="C38" s="15">
        <v>0.33749999999999997</v>
      </c>
      <c r="D38" s="15"/>
      <c r="E38" s="19">
        <v>300</v>
      </c>
      <c r="F38" s="19" t="s">
        <v>1291</v>
      </c>
      <c r="G38" s="16">
        <v>1190</v>
      </c>
      <c r="H38" s="16">
        <v>1099</v>
      </c>
      <c r="I38" s="52" t="s">
        <v>1239</v>
      </c>
      <c r="J38" s="16" t="s">
        <v>1043</v>
      </c>
      <c r="K38" s="33">
        <v>4</v>
      </c>
      <c r="L38" s="33">
        <v>180</v>
      </c>
      <c r="M38" s="19">
        <v>5889.9508999999998</v>
      </c>
      <c r="N38" s="25"/>
      <c r="O38" s="100"/>
      <c r="P38" s="100"/>
      <c r="Q38" s="100">
        <v>266.46249999999998</v>
      </c>
      <c r="R38" s="100">
        <v>274.41250000000002</v>
      </c>
      <c r="S38" s="1437" t="n">
        <v>190.44658</v>
      </c>
      <c r="T38" s="1437" t="n">
        <v>-6.77578</v>
      </c>
      <c r="U38" s="1434" t="n">
        <v>212.8498</v>
      </c>
      <c r="V38" s="1434" t="n">
        <v>45.674</v>
      </c>
      <c r="W38" s="1436" t="n">
        <v>14.2054027216</v>
      </c>
      <c r="X38" s="1434" t="n">
        <v>1.396</v>
      </c>
      <c r="Y38" s="1434" t="n">
        <v>0.221</v>
      </c>
      <c r="Z38" s="1434" t="n">
        <v>3.68</v>
      </c>
      <c r="AA38" s="1434" t="n">
        <v>98.907</v>
      </c>
      <c r="AB38" s="1433" t="n">
        <v>1864.352</v>
      </c>
      <c r="AC38" s="1434" t="n">
        <v>355.00796</v>
      </c>
      <c r="AD38" s="1434" t="n">
        <v>2.56635</v>
      </c>
      <c r="AE38" s="1434" t="n">
        <v>6.76801</v>
      </c>
      <c r="AF38" s="1434" t="n">
        <v>0.15944</v>
      </c>
      <c r="AG38" s="1432" t="n">
        <v>1.504153663E8</v>
      </c>
      <c r="AH38" s="1435" t="n">
        <v>0.6321331</v>
      </c>
      <c r="AI38" s="1432" t="n">
        <v>384439.92002</v>
      </c>
      <c r="AJ38" s="1435" t="n">
        <v>0.1006673</v>
      </c>
      <c r="AK38" s="1434" t="n">
        <v>167.9752</v>
      </c>
      <c r="AL38" s="1432" t="s">
        <v>264</v>
      </c>
      <c r="AM38" s="1434" t="n">
        <v>11.9942</v>
      </c>
    </row>
    <row r="39" spans="1:39">
      <c r="A39" s="25" t="s">
        <v>1255</v>
      </c>
      <c r="B39" s="25" t="s">
        <v>833</v>
      </c>
      <c r="C39" s="15">
        <v>0.34375</v>
      </c>
      <c r="D39" s="15"/>
      <c r="E39" s="19">
        <v>300</v>
      </c>
      <c r="F39" s="19" t="s">
        <v>1291</v>
      </c>
      <c r="G39" s="16">
        <v>1190</v>
      </c>
      <c r="H39" s="16">
        <v>1099</v>
      </c>
      <c r="I39" s="52" t="s">
        <v>1209</v>
      </c>
      <c r="J39" s="16" t="s">
        <v>1043</v>
      </c>
      <c r="K39" s="33">
        <v>4</v>
      </c>
      <c r="L39" s="33">
        <v>180</v>
      </c>
      <c r="M39" s="19">
        <v>5889.9508999999998</v>
      </c>
      <c r="N39" s="25"/>
      <c r="O39" s="100"/>
      <c r="P39" s="100"/>
      <c r="Q39" s="100">
        <v>266.46249999999998</v>
      </c>
      <c r="R39" s="100">
        <v>274.41250000000002</v>
      </c>
      <c r="S39" s="1437" t="n">
        <v>190.4954</v>
      </c>
      <c r="T39" s="1437" t="n">
        <v>-6.79946</v>
      </c>
      <c r="U39" s="1434" t="n">
        <v>215.5586</v>
      </c>
      <c r="V39" s="1434" t="n">
        <v>44.6004</v>
      </c>
      <c r="W39" s="1436" t="n">
        <v>14.3558133925</v>
      </c>
      <c r="X39" s="1434" t="n">
        <v>1.422</v>
      </c>
      <c r="Y39" s="1434" t="n">
        <v>0.225</v>
      </c>
      <c r="Z39" s="1434" t="n">
        <v>3.68</v>
      </c>
      <c r="AA39" s="1434" t="n">
        <v>98.916</v>
      </c>
      <c r="AB39" s="1433" t="n">
        <v>1864.071</v>
      </c>
      <c r="AC39" s="1434" t="n">
        <v>354.9796</v>
      </c>
      <c r="AD39" s="1434" t="n">
        <v>2.56776</v>
      </c>
      <c r="AE39" s="1434" t="n">
        <v>6.69196</v>
      </c>
      <c r="AF39" s="1434" t="n">
        <v>0.15924</v>
      </c>
      <c r="AG39" s="1432" t="n">
        <v>1.504157074E8</v>
      </c>
      <c r="AH39" s="1435" t="n">
        <v>0.6309524</v>
      </c>
      <c r="AI39" s="1432" t="n">
        <v>384497.90065</v>
      </c>
      <c r="AJ39" s="1435" t="n">
        <v>0.1140335</v>
      </c>
      <c r="AK39" s="1434" t="n">
        <v>168.0217</v>
      </c>
      <c r="AL39" s="1432" t="s">
        <v>264</v>
      </c>
      <c r="AM39" s="1434" t="n">
        <v>11.9478</v>
      </c>
    </row>
    <row r="40" spans="1:39">
      <c r="A40" s="25" t="s">
        <v>1255</v>
      </c>
      <c r="B40" s="25" t="s">
        <v>1127</v>
      </c>
      <c r="C40" s="15">
        <v>0.34861111111111115</v>
      </c>
      <c r="D40" s="15"/>
      <c r="E40" s="19">
        <v>300</v>
      </c>
      <c r="F40" s="19" t="s">
        <v>1291</v>
      </c>
      <c r="G40" s="16">
        <v>1190</v>
      </c>
      <c r="H40" s="16">
        <v>1099</v>
      </c>
      <c r="I40" s="52" t="s">
        <v>1039</v>
      </c>
      <c r="J40" s="16" t="s">
        <v>1043</v>
      </c>
      <c r="K40" s="33">
        <v>4</v>
      </c>
      <c r="L40" s="33">
        <v>180</v>
      </c>
      <c r="M40" s="19">
        <v>5889.9508999999998</v>
      </c>
      <c r="N40" s="25"/>
      <c r="O40" s="100"/>
      <c r="P40" s="100"/>
      <c r="Q40" s="100">
        <v>266.46249999999998</v>
      </c>
      <c r="R40" s="100">
        <v>274.41250000000002</v>
      </c>
      <c r="S40" s="1437" t="n">
        <v>190.53372</v>
      </c>
      <c r="T40" s="1437" t="n">
        <v>-6.81778</v>
      </c>
      <c r="U40" s="1434" t="n">
        <v>217.5899</v>
      </c>
      <c r="V40" s="1434" t="n">
        <v>43.7168</v>
      </c>
      <c r="W40" s="1436" t="n">
        <v>14.4727994698</v>
      </c>
      <c r="X40" s="1434" t="n">
        <v>1.445</v>
      </c>
      <c r="Y40" s="1434" t="n">
        <v>0.229</v>
      </c>
      <c r="Z40" s="1434" t="n">
        <v>3.68</v>
      </c>
      <c r="AA40" s="1434" t="n">
        <v>98.922</v>
      </c>
      <c r="AB40" s="1433" t="n">
        <v>1863.828</v>
      </c>
      <c r="AC40" s="1434" t="n">
        <v>354.95781</v>
      </c>
      <c r="AD40" s="1434" t="n">
        <v>2.56863</v>
      </c>
      <c r="AE40" s="1434" t="n">
        <v>6.63282</v>
      </c>
      <c r="AF40" s="1434" t="n">
        <v>0.15909</v>
      </c>
      <c r="AG40" s="1432" t="n">
        <v>1.504159722E8</v>
      </c>
      <c r="AH40" s="1435" t="n">
        <v>0.6300337</v>
      </c>
      <c r="AI40" s="1432" t="n">
        <v>384547.94943</v>
      </c>
      <c r="AJ40" s="1435" t="n">
        <v>0.1242647</v>
      </c>
      <c r="AK40" s="1434" t="n">
        <v>168.0581</v>
      </c>
      <c r="AL40" s="1432" t="s">
        <v>264</v>
      </c>
      <c r="AM40" s="1434" t="n">
        <v>11.9114</v>
      </c>
    </row>
    <row r="41" spans="1:39">
      <c r="A41" s="25" t="s">
        <v>1255</v>
      </c>
      <c r="B41" s="25" t="s">
        <v>1128</v>
      </c>
      <c r="C41" s="15">
        <v>0.35347222222222219</v>
      </c>
      <c r="D41" s="15"/>
      <c r="E41" s="19">
        <v>300</v>
      </c>
      <c r="F41" s="19" t="s">
        <v>1291</v>
      </c>
      <c r="G41" s="16">
        <v>1190</v>
      </c>
      <c r="H41" s="16">
        <v>1099</v>
      </c>
      <c r="I41" s="52" t="s">
        <v>706</v>
      </c>
      <c r="J41" s="16" t="s">
        <v>1043</v>
      </c>
      <c r="K41" s="33">
        <v>4</v>
      </c>
      <c r="L41" s="33">
        <v>180</v>
      </c>
      <c r="M41" s="19">
        <v>5889.9508999999998</v>
      </c>
      <c r="N41" s="25"/>
      <c r="O41" s="100"/>
      <c r="P41" s="100"/>
      <c r="Q41" s="100">
        <v>266.46249999999998</v>
      </c>
      <c r="R41" s="100">
        <v>274.41250000000002</v>
      </c>
      <c r="S41" s="1437" t="n">
        <v>190.57238</v>
      </c>
      <c r="T41" s="1437" t="n">
        <v>-6.83601</v>
      </c>
      <c r="U41" s="1434" t="n">
        <v>219.5561</v>
      </c>
      <c r="V41" s="1434" t="n">
        <v>42.7935</v>
      </c>
      <c r="W41" s="1436" t="n">
        <v>14.5897855472</v>
      </c>
      <c r="X41" s="1434" t="n">
        <v>1.47</v>
      </c>
      <c r="Y41" s="1434" t="n">
        <v>0.232</v>
      </c>
      <c r="Z41" s="1434" t="n">
        <v>3.68</v>
      </c>
      <c r="AA41" s="1434" t="n">
        <v>98.929</v>
      </c>
      <c r="AB41" s="1433" t="n">
        <v>1863.565</v>
      </c>
      <c r="AC41" s="1434" t="n">
        <v>354.93629</v>
      </c>
      <c r="AD41" s="1434" t="n">
        <v>2.56928</v>
      </c>
      <c r="AE41" s="1434" t="n">
        <v>6.57367</v>
      </c>
      <c r="AF41" s="1434" t="n">
        <v>0.15893</v>
      </c>
      <c r="AG41" s="1432" t="n">
        <v>1.504162366E8</v>
      </c>
      <c r="AH41" s="1435" t="n">
        <v>0.6291148</v>
      </c>
      <c r="AI41" s="1432" t="n">
        <v>384602.26334</v>
      </c>
      <c r="AJ41" s="1435" t="n">
        <v>0.1343417</v>
      </c>
      <c r="AK41" s="1434" t="n">
        <v>168.0949</v>
      </c>
      <c r="AL41" s="1432" t="s">
        <v>264</v>
      </c>
      <c r="AM41" s="1434" t="n">
        <v>11.8747</v>
      </c>
    </row>
    <row r="42" spans="1:39">
      <c r="A42" s="25" t="s">
        <v>1255</v>
      </c>
      <c r="B42" s="35" t="s">
        <v>1129</v>
      </c>
      <c r="C42" s="15">
        <v>0.36041666666666666</v>
      </c>
      <c r="D42" s="35"/>
      <c r="E42" s="19">
        <v>300</v>
      </c>
      <c r="F42" s="19" t="s">
        <v>1291</v>
      </c>
      <c r="G42" s="16">
        <v>1190</v>
      </c>
      <c r="H42" s="16">
        <v>1099</v>
      </c>
      <c r="I42" s="52" t="s">
        <v>707</v>
      </c>
      <c r="J42" s="16" t="s">
        <v>1043</v>
      </c>
      <c r="K42" s="33">
        <v>4</v>
      </c>
      <c r="L42" s="33">
        <v>180</v>
      </c>
      <c r="M42" s="19">
        <v>5889.9508999999998</v>
      </c>
      <c r="N42" s="25"/>
      <c r="Q42" s="100">
        <v>266.46249999999998</v>
      </c>
      <c r="R42" s="100">
        <v>274.41250000000002</v>
      </c>
      <c r="S42" s="1437" t="n">
        <v>190.62822</v>
      </c>
      <c r="T42" s="1437" t="n">
        <v>-6.86191</v>
      </c>
      <c r="U42" s="1434" t="n">
        <v>222.2544</v>
      </c>
      <c r="V42" s="1434" t="n">
        <v>41.4102</v>
      </c>
      <c r="W42" s="1436" t="n">
        <v>14.7569085149</v>
      </c>
      <c r="X42" s="1434" t="n">
        <v>1.509</v>
      </c>
      <c r="Y42" s="1434" t="n">
        <v>0.239</v>
      </c>
      <c r="Z42" s="1434" t="n">
        <v>3.68</v>
      </c>
      <c r="AA42" s="1434" t="n">
        <v>98.938</v>
      </c>
      <c r="AB42" s="1433" t="n">
        <v>1863.154</v>
      </c>
      <c r="AC42" s="1434" t="n">
        <v>354.90603</v>
      </c>
      <c r="AD42" s="1434" t="n">
        <v>2.56982</v>
      </c>
      <c r="AE42" s="1434" t="n">
        <v>6.48917</v>
      </c>
      <c r="AF42" s="1434" t="n">
        <v>0.15871</v>
      </c>
      <c r="AG42" s="1432" t="n">
        <v>1.504166137E8</v>
      </c>
      <c r="AH42" s="1435" t="n">
        <v>0.6278015</v>
      </c>
      <c r="AI42" s="1432" t="n">
        <v>384687.12035</v>
      </c>
      <c r="AJ42" s="1435" t="n">
        <v>0.148452</v>
      </c>
      <c r="AK42" s="1434" t="n">
        <v>168.1479</v>
      </c>
      <c r="AL42" s="1432" t="s">
        <v>264</v>
      </c>
      <c r="AM42" s="1434" t="n">
        <v>11.8218</v>
      </c>
    </row>
    <row r="43" spans="1:39">
      <c r="A43" s="25" t="s">
        <v>1255</v>
      </c>
      <c r="B43" s="25" t="s">
        <v>879</v>
      </c>
      <c r="C43" s="38">
        <v>0.3659722222222222</v>
      </c>
      <c r="E43" s="19">
        <v>300</v>
      </c>
      <c r="F43" s="19" t="s">
        <v>1291</v>
      </c>
      <c r="G43" s="16">
        <v>1190</v>
      </c>
      <c r="H43" s="16">
        <v>1099</v>
      </c>
      <c r="I43" s="52" t="s">
        <v>1240</v>
      </c>
      <c r="J43" s="16" t="s">
        <v>1043</v>
      </c>
      <c r="K43" s="33">
        <v>4</v>
      </c>
      <c r="L43" s="33">
        <v>180</v>
      </c>
      <c r="M43" s="19">
        <v>5889.9508999999998</v>
      </c>
      <c r="N43" s="25"/>
      <c r="Q43" s="100">
        <v>266.46249999999998</v>
      </c>
      <c r="R43" s="100">
        <v>274.41250000000002</v>
      </c>
      <c r="S43" s="1437" t="n">
        <v>190.67344</v>
      </c>
      <c r="T43" s="1437" t="n">
        <v>-6.88249</v>
      </c>
      <c r="U43" s="1434" t="n">
        <v>224.3223</v>
      </c>
      <c r="V43" s="1434" t="n">
        <v>40.2531</v>
      </c>
      <c r="W43" s="1436" t="n">
        <v>14.8906068891</v>
      </c>
      <c r="X43" s="1434" t="n">
        <v>1.545</v>
      </c>
      <c r="Y43" s="1434" t="n">
        <v>0.244</v>
      </c>
      <c r="Z43" s="1434" t="n">
        <v>3.68</v>
      </c>
      <c r="AA43" s="1434" t="n">
        <v>98.946</v>
      </c>
      <c r="AB43" s="1433" t="n">
        <v>1862.796</v>
      </c>
      <c r="AC43" s="1434" t="n">
        <v>354.88226</v>
      </c>
      <c r="AD43" s="1434" t="n">
        <v>2.56991</v>
      </c>
      <c r="AE43" s="1434" t="n">
        <v>6.42158</v>
      </c>
      <c r="AF43" s="1434" t="n">
        <v>0.15854</v>
      </c>
      <c r="AG43" s="1432" t="n">
        <v>1.504169147E8</v>
      </c>
      <c r="AH43" s="1435" t="n">
        <v>0.6267504</v>
      </c>
      <c r="AI43" s="1432" t="n">
        <v>384761.03559</v>
      </c>
      <c r="AJ43" s="1435" t="n">
        <v>0.1594831</v>
      </c>
      <c r="AK43" s="1434" t="n">
        <v>168.1909</v>
      </c>
      <c r="AL43" s="1432" t="s">
        <v>264</v>
      </c>
      <c r="AM43" s="1434" t="n">
        <v>11.779</v>
      </c>
    </row>
    <row r="44" spans="1:39">
      <c r="A44" s="25" t="s">
        <v>1095</v>
      </c>
      <c r="B44" s="25" t="s">
        <v>1241</v>
      </c>
      <c r="C44" s="15">
        <v>0.37222222222222223</v>
      </c>
      <c r="D44" s="32">
        <v>0</v>
      </c>
      <c r="E44" s="19">
        <v>30</v>
      </c>
      <c r="F44" s="19" t="s">
        <v>1291</v>
      </c>
      <c r="G44" s="16">
        <v>1190</v>
      </c>
      <c r="H44" s="16">
        <v>995</v>
      </c>
      <c r="I44" s="57" t="s">
        <v>886</v>
      </c>
      <c r="J44" s="66" t="s">
        <v>1010</v>
      </c>
      <c r="K44" s="33">
        <v>4</v>
      </c>
      <c r="L44" s="33">
        <v>180</v>
      </c>
      <c r="M44" s="19">
        <v>5891.451</v>
      </c>
      <c r="N44" s="25" t="s">
        <v>868</v>
      </c>
      <c r="O44" s="105">
        <v>266.5</v>
      </c>
      <c r="P44" s="105">
        <v>274.60000000000002</v>
      </c>
      <c r="Q44" s="100">
        <v>266.46249999999998</v>
      </c>
      <c r="R44" s="100">
        <v>274.41250000000002</v>
      </c>
    </row>
    <row r="45" spans="1:39">
      <c r="A45" s="25" t="s">
        <v>1104</v>
      </c>
      <c r="B45" s="25" t="s">
        <v>881</v>
      </c>
      <c r="C45" s="15">
        <v>0.375</v>
      </c>
      <c r="E45" s="19">
        <v>30</v>
      </c>
      <c r="F45" s="19" t="s">
        <v>1291</v>
      </c>
      <c r="G45" s="16">
        <v>1190</v>
      </c>
      <c r="H45" s="16">
        <v>1099</v>
      </c>
      <c r="I45" s="52" t="s">
        <v>923</v>
      </c>
      <c r="J45" s="16" t="s">
        <v>1043</v>
      </c>
      <c r="K45" s="33">
        <v>4</v>
      </c>
      <c r="L45" s="33">
        <v>180</v>
      </c>
      <c r="M45" s="19">
        <v>5889.9508999999998</v>
      </c>
      <c r="N45" s="25"/>
      <c r="Q45" s="100">
        <v>266.46249999999998</v>
      </c>
      <c r="R45" s="100">
        <v>274.41250000000002</v>
      </c>
      <c r="S45" s="1437" t="n">
        <v>190.7307</v>
      </c>
      <c r="T45" s="1437" t="n">
        <v>-6.90806</v>
      </c>
      <c r="U45" s="1434" t="n">
        <v>226.7985</v>
      </c>
      <c r="V45" s="1434" t="n">
        <v>38.7489</v>
      </c>
      <c r="W45" s="1436" t="n">
        <v>15.0577298568</v>
      </c>
      <c r="X45" s="1434" t="n">
        <v>1.594</v>
      </c>
      <c r="Y45" s="1434" t="n">
        <v>0.252</v>
      </c>
      <c r="Z45" s="1434" t="n">
        <v>3.68</v>
      </c>
      <c r="AA45" s="1434" t="n">
        <v>98.956</v>
      </c>
      <c r="AB45" s="1433" t="n">
        <v>1862.313</v>
      </c>
      <c r="AC45" s="1434" t="n">
        <v>354.85315</v>
      </c>
      <c r="AD45" s="1434" t="n">
        <v>2.56959</v>
      </c>
      <c r="AE45" s="1434" t="n">
        <v>6.33708</v>
      </c>
      <c r="AF45" s="1434" t="n">
        <v>0.15832</v>
      </c>
      <c r="AG45" s="1432" t="n">
        <v>1.504172904E8</v>
      </c>
      <c r="AH45" s="1435" t="n">
        <v>0.625436</v>
      </c>
      <c r="AI45" s="1432" t="n">
        <v>384860.78071</v>
      </c>
      <c r="AJ45" s="1435" t="n">
        <v>0.1729293</v>
      </c>
      <c r="AK45" s="1434" t="n">
        <v>168.2452</v>
      </c>
      <c r="AL45" s="1432" t="s">
        <v>264</v>
      </c>
      <c r="AM45" s="1434" t="n">
        <v>11.7248</v>
      </c>
    </row>
    <row r="46" spans="1:39">
      <c r="A46" s="25" t="s">
        <v>1248</v>
      </c>
      <c r="B46" s="25" t="s">
        <v>882</v>
      </c>
      <c r="C46" s="15">
        <v>0.37708333333333338</v>
      </c>
      <c r="E46" s="19">
        <v>600</v>
      </c>
      <c r="F46" s="19" t="s">
        <v>1291</v>
      </c>
      <c r="G46" s="16">
        <v>1190</v>
      </c>
      <c r="H46" s="16">
        <v>1099</v>
      </c>
      <c r="I46" s="52" t="s">
        <v>867</v>
      </c>
      <c r="J46" s="16" t="s">
        <v>1043</v>
      </c>
      <c r="K46" s="33">
        <v>4</v>
      </c>
      <c r="L46" s="33">
        <v>180</v>
      </c>
      <c r="M46" s="19">
        <v>5889.9508999999998</v>
      </c>
      <c r="N46" s="25"/>
      <c r="Q46" s="100">
        <v>266.46249999999998</v>
      </c>
      <c r="R46" s="100">
        <v>274.41250000000002</v>
      </c>
    </row>
    <row r="47" spans="1:39">
      <c r="A47" s="25" t="s">
        <v>1040</v>
      </c>
      <c r="B47" s="25" t="s">
        <v>1192</v>
      </c>
      <c r="C47" s="15">
        <v>0.38750000000000001</v>
      </c>
      <c r="E47" s="19">
        <v>300</v>
      </c>
      <c r="F47" s="19" t="s">
        <v>1291</v>
      </c>
      <c r="G47" s="16">
        <v>1190</v>
      </c>
      <c r="H47" s="16">
        <v>1099</v>
      </c>
      <c r="I47" s="52" t="s">
        <v>1209</v>
      </c>
      <c r="J47" s="16" t="s">
        <v>1043</v>
      </c>
      <c r="K47" s="33">
        <v>4</v>
      </c>
      <c r="L47" s="33">
        <v>180</v>
      </c>
      <c r="M47" s="19">
        <v>5889.9508999999998</v>
      </c>
      <c r="N47" s="25"/>
      <c r="Q47" s="100">
        <v>266.46249999999998</v>
      </c>
      <c r="R47" s="100">
        <v>274.41250000000002</v>
      </c>
      <c r="S47" s="1437" t="n">
        <v>190.85383</v>
      </c>
      <c r="T47" s="1437" t="n">
        <v>-6.96121</v>
      </c>
      <c r="U47" s="1434" t="n">
        <v>231.632</v>
      </c>
      <c r="V47" s="1434" t="n">
        <v>35.4047</v>
      </c>
      <c r="W47" s="1436" t="n">
        <v>15.4086880891</v>
      </c>
      <c r="X47" s="1434" t="n">
        <v>1.722</v>
      </c>
      <c r="Y47" s="1434" t="n">
        <v>0.272</v>
      </c>
      <c r="Z47" s="1434" t="n">
        <v>3.67</v>
      </c>
      <c r="AA47" s="1434" t="n">
        <v>98.976</v>
      </c>
      <c r="AB47" s="1433" t="n">
        <v>1861.177</v>
      </c>
      <c r="AC47" s="1434" t="n">
        <v>354.79439</v>
      </c>
      <c r="AD47" s="1434" t="n">
        <v>2.56723</v>
      </c>
      <c r="AE47" s="1434" t="n">
        <v>6.15964</v>
      </c>
      <c r="AF47" s="1434" t="n">
        <v>0.15786</v>
      </c>
      <c r="AG47" s="1432" t="n">
        <v>1.504180767E8</v>
      </c>
      <c r="AH47" s="1435" t="n">
        <v>0.6226737</v>
      </c>
      <c r="AI47" s="1432" t="n">
        <v>385095.81853</v>
      </c>
      <c r="AJ47" s="1435" t="n">
        <v>0.1998251</v>
      </c>
      <c r="AK47" s="1434" t="n">
        <v>168.3619</v>
      </c>
      <c r="AL47" s="1432" t="s">
        <v>264</v>
      </c>
      <c r="AM47" s="1434" t="n">
        <v>11.6083</v>
      </c>
    </row>
    <row r="48" spans="1:39">
      <c r="A48" s="25" t="s">
        <v>1040</v>
      </c>
      <c r="B48" s="25" t="s">
        <v>885</v>
      </c>
      <c r="C48" s="38">
        <v>0.39513888888888887</v>
      </c>
      <c r="E48" s="19">
        <v>300</v>
      </c>
      <c r="F48" s="19" t="s">
        <v>1291</v>
      </c>
      <c r="G48" s="16">
        <v>1190</v>
      </c>
      <c r="H48" s="16">
        <v>1099</v>
      </c>
      <c r="I48" s="52" t="s">
        <v>1039</v>
      </c>
      <c r="J48" s="16" t="s">
        <v>1043</v>
      </c>
      <c r="K48" s="33">
        <v>4</v>
      </c>
      <c r="L48" s="33">
        <v>180</v>
      </c>
      <c r="M48" s="19">
        <v>5889.9508999999998</v>
      </c>
      <c r="N48" s="25"/>
      <c r="Q48" s="100">
        <v>266.46249999999998</v>
      </c>
      <c r="R48" s="100">
        <v>274.41250000000002</v>
      </c>
      <c r="S48" s="1437" t="n">
        <v>190.92</v>
      </c>
      <c r="T48" s="1437" t="n">
        <v>-6.98875</v>
      </c>
      <c r="U48" s="1434" t="n">
        <v>233.9822</v>
      </c>
      <c r="V48" s="1434" t="n">
        <v>33.5654</v>
      </c>
      <c r="W48" s="1436" t="n">
        <v>15.5925233537</v>
      </c>
      <c r="X48" s="1434" t="n">
        <v>1.803</v>
      </c>
      <c r="Y48" s="1434" t="n">
        <v>0.285</v>
      </c>
      <c r="Z48" s="1434" t="n">
        <v>3.67</v>
      </c>
      <c r="AA48" s="1434" t="n">
        <v>98.987</v>
      </c>
      <c r="AB48" s="1433" t="n">
        <v>1860.518</v>
      </c>
      <c r="AC48" s="1434" t="n">
        <v>354.76499</v>
      </c>
      <c r="AD48" s="1434" t="n">
        <v>2.56505</v>
      </c>
      <c r="AE48" s="1434" t="n">
        <v>6.0667</v>
      </c>
      <c r="AF48" s="1434" t="n">
        <v>0.15762</v>
      </c>
      <c r="AG48" s="1432" t="n">
        <v>1.504184872E8</v>
      </c>
      <c r="AH48" s="1435" t="n">
        <v>0.6212257</v>
      </c>
      <c r="AI48" s="1432" t="n">
        <v>385232.12749</v>
      </c>
      <c r="AJ48" s="1435" t="n">
        <v>0.2131313</v>
      </c>
      <c r="AK48" s="1434" t="n">
        <v>168.4246</v>
      </c>
      <c r="AL48" s="1432" t="s">
        <v>264</v>
      </c>
      <c r="AM48" s="1434" t="n">
        <v>11.5458</v>
      </c>
    </row>
    <row r="49" spans="1:39">
      <c r="A49" s="25" t="s">
        <v>1040</v>
      </c>
      <c r="B49" s="25" t="s">
        <v>1159</v>
      </c>
      <c r="C49" s="15">
        <v>0.39999999999999997</v>
      </c>
      <c r="E49" s="19">
        <v>300</v>
      </c>
      <c r="F49" s="19" t="s">
        <v>1291</v>
      </c>
      <c r="G49" s="16">
        <v>1190</v>
      </c>
      <c r="H49" s="16">
        <v>1099</v>
      </c>
      <c r="I49" s="52" t="s">
        <v>1116</v>
      </c>
      <c r="J49" s="16" t="s">
        <v>1043</v>
      </c>
      <c r="K49" s="33">
        <v>4</v>
      </c>
      <c r="L49" s="33">
        <v>180</v>
      </c>
      <c r="M49" s="19">
        <v>5889.9508999999998</v>
      </c>
      <c r="N49" s="25"/>
      <c r="Q49" s="100">
        <v>266.46249999999998</v>
      </c>
      <c r="R49" s="100">
        <v>274.41250000000002</v>
      </c>
      <c r="S49" s="1437" t="n">
        <v>190.96275</v>
      </c>
      <c r="T49" s="1437" t="n">
        <v>-7.00618</v>
      </c>
      <c r="U49" s="1434" t="n">
        <v>235.4184</v>
      </c>
      <c r="V49" s="1434" t="n">
        <v>32.3674</v>
      </c>
      <c r="W49" s="1436" t="n">
        <v>15.7095094311</v>
      </c>
      <c r="X49" s="1434" t="n">
        <v>1.862</v>
      </c>
      <c r="Y49" s="1434" t="n">
        <v>0.295</v>
      </c>
      <c r="Z49" s="1434" t="n">
        <v>3.67</v>
      </c>
      <c r="AA49" s="1434" t="n">
        <v>98.994</v>
      </c>
      <c r="AB49" s="1433" t="n">
        <v>1860.078</v>
      </c>
      <c r="AC49" s="1434" t="n">
        <v>354.74682</v>
      </c>
      <c r="AD49" s="1434" t="n">
        <v>2.56331</v>
      </c>
      <c r="AE49" s="1434" t="n">
        <v>6.00755</v>
      </c>
      <c r="AF49" s="1434" t="n">
        <v>0.15746</v>
      </c>
      <c r="AG49" s="1432" t="n">
        <v>1.504187479E8</v>
      </c>
      <c r="AH49" s="1435" t="n">
        <v>0.6203039</v>
      </c>
      <c r="AI49" s="1432" t="n">
        <v>385323.36819</v>
      </c>
      <c r="AJ49" s="1435" t="n">
        <v>0.2213009</v>
      </c>
      <c r="AK49" s="1434" t="n">
        <v>168.4651</v>
      </c>
      <c r="AL49" s="1432" t="s">
        <v>264</v>
      </c>
      <c r="AM49" s="1434" t="n">
        <v>11.5054</v>
      </c>
    </row>
    <row r="50" spans="1:39">
      <c r="A50" s="25" t="s">
        <v>1040</v>
      </c>
      <c r="B50" s="25" t="s">
        <v>1160</v>
      </c>
      <c r="C50" s="15">
        <v>0.4055555555555555</v>
      </c>
      <c r="E50" s="19">
        <v>300</v>
      </c>
      <c r="F50" s="19" t="s">
        <v>1291</v>
      </c>
      <c r="G50" s="16">
        <v>1190</v>
      </c>
      <c r="H50" s="16">
        <v>1099</v>
      </c>
      <c r="I50" s="52" t="s">
        <v>832</v>
      </c>
      <c r="J50" s="16" t="s">
        <v>1043</v>
      </c>
      <c r="K50" s="33">
        <v>4</v>
      </c>
      <c r="L50" s="33">
        <v>180</v>
      </c>
      <c r="M50" s="19">
        <v>5889.9508999999998</v>
      </c>
      <c r="N50" s="25"/>
      <c r="Q50" s="100">
        <v>266.46249999999998</v>
      </c>
      <c r="R50" s="100">
        <v>274.41250000000002</v>
      </c>
      <c r="S50" s="1437" t="n">
        <v>191.01224</v>
      </c>
      <c r="T50" s="1437" t="n">
        <v>-7.026</v>
      </c>
      <c r="U50" s="1434" t="n">
        <v>237.0066</v>
      </c>
      <c r="V50" s="1434" t="n">
        <v>30.9743</v>
      </c>
      <c r="W50" s="1436" t="n">
        <v>15.8432078054</v>
      </c>
      <c r="X50" s="1434" t="n">
        <v>1.936</v>
      </c>
      <c r="Y50" s="1434" t="n">
        <v>0.306</v>
      </c>
      <c r="Z50" s="1434" t="n">
        <v>3.67</v>
      </c>
      <c r="AA50" s="1434" t="n">
        <v>99.002</v>
      </c>
      <c r="AB50" s="1433" t="n">
        <v>1859.554</v>
      </c>
      <c r="AC50" s="1434" t="n">
        <v>354.72658</v>
      </c>
      <c r="AD50" s="1434" t="n">
        <v>2.56098</v>
      </c>
      <c r="AE50" s="1434" t="n">
        <v>5.93996</v>
      </c>
      <c r="AF50" s="1434" t="n">
        <v>0.15729</v>
      </c>
      <c r="AG50" s="1432" t="n">
        <v>1.504190454E8</v>
      </c>
      <c r="AH50" s="1435" t="n">
        <v>0.61925</v>
      </c>
      <c r="AI50" s="1432" t="n">
        <v>385431.77743</v>
      </c>
      <c r="AJ50" s="1435" t="n">
        <v>0.230343</v>
      </c>
      <c r="AK50" s="1434" t="n">
        <v>168.5119</v>
      </c>
      <c r="AL50" s="1432" t="s">
        <v>264</v>
      </c>
      <c r="AM50" s="1434" t="n">
        <v>11.4587</v>
      </c>
    </row>
    <row r="51" spans="1:39">
      <c r="A51" s="25" t="s">
        <v>1040</v>
      </c>
      <c r="B51" s="25" t="s">
        <v>1162</v>
      </c>
      <c r="C51" s="15">
        <v>0.41736111111111113</v>
      </c>
      <c r="E51" s="19">
        <v>300</v>
      </c>
      <c r="F51" s="19" t="s">
        <v>1291</v>
      </c>
      <c r="G51" s="16">
        <v>1190</v>
      </c>
      <c r="H51" s="16">
        <v>1099</v>
      </c>
      <c r="I51" s="52" t="s">
        <v>1239</v>
      </c>
      <c r="J51" s="16" t="s">
        <v>1043</v>
      </c>
      <c r="K51" s="33">
        <v>4</v>
      </c>
      <c r="L51" s="33">
        <v>180</v>
      </c>
      <c r="M51" s="19">
        <v>5889.9508999999998</v>
      </c>
      <c r="N51" s="25"/>
      <c r="Q51" s="100">
        <v>266.46249999999998</v>
      </c>
      <c r="R51" s="100">
        <v>274.41250000000002</v>
      </c>
      <c r="S51" s="1437" t="n">
        <v>191.11974</v>
      </c>
      <c r="T51" s="1437" t="n">
        <v>-7.06779</v>
      </c>
      <c r="U51" s="1434" t="n">
        <v>240.2082</v>
      </c>
      <c r="V51" s="1434" t="n">
        <v>27.9369</v>
      </c>
      <c r="W51" s="1436" t="n">
        <v>16.1273168507</v>
      </c>
      <c r="X51" s="1434" t="n">
        <v>2.125</v>
      </c>
      <c r="Y51" s="1434" t="n">
        <v>0.336</v>
      </c>
      <c r="Z51" s="1434" t="n">
        <v>3.67</v>
      </c>
      <c r="AA51" s="1434" t="n">
        <v>99.02</v>
      </c>
      <c r="AB51" s="1433" t="n">
        <v>1858.376</v>
      </c>
      <c r="AC51" s="1434" t="n">
        <v>354.68555</v>
      </c>
      <c r="AD51" s="1434" t="n">
        <v>2.55478</v>
      </c>
      <c r="AE51" s="1434" t="n">
        <v>5.79631</v>
      </c>
      <c r="AF51" s="1434" t="n">
        <v>0.15692</v>
      </c>
      <c r="AG51" s="1432" t="n">
        <v>1.504196759E8</v>
      </c>
      <c r="AH51" s="1435" t="n">
        <v>0.6170093</v>
      </c>
      <c r="AI51" s="1432" t="n">
        <v>385676.1043</v>
      </c>
      <c r="AJ51" s="1435" t="n">
        <v>0.248469</v>
      </c>
      <c r="AK51" s="1434" t="n">
        <v>168.6136</v>
      </c>
      <c r="AL51" s="1432" t="s">
        <v>264</v>
      </c>
      <c r="AM51" s="1434" t="n">
        <v>11.3572</v>
      </c>
    </row>
    <row r="52" spans="1:39">
      <c r="A52" s="25" t="s">
        <v>1256</v>
      </c>
      <c r="B52" s="25" t="s">
        <v>1163</v>
      </c>
      <c r="C52" s="38">
        <v>0.42222222222222222</v>
      </c>
      <c r="E52" s="19">
        <v>300</v>
      </c>
      <c r="F52" s="19" t="s">
        <v>1291</v>
      </c>
      <c r="G52" s="16">
        <v>1190</v>
      </c>
      <c r="H52" s="16">
        <v>1099</v>
      </c>
      <c r="I52" s="52" t="s">
        <v>1209</v>
      </c>
      <c r="J52" s="16" t="s">
        <v>1043</v>
      </c>
      <c r="K52" s="33">
        <v>4</v>
      </c>
      <c r="L52" s="33">
        <v>180</v>
      </c>
      <c r="M52" s="19">
        <v>5889.9508999999998</v>
      </c>
      <c r="Q52" s="100">
        <v>266.46249999999998</v>
      </c>
      <c r="R52" s="100">
        <v>274.41250000000002</v>
      </c>
      <c r="S52" s="1437" t="n">
        <v>191.16496</v>
      </c>
      <c r="T52" s="1437" t="n">
        <v>-7.08487</v>
      </c>
      <c r="U52" s="1434" t="n">
        <v>241.4636</v>
      </c>
      <c r="V52" s="1434" t="n">
        <v>26.659</v>
      </c>
      <c r="W52" s="1436" t="n">
        <v>16.2443029282</v>
      </c>
      <c r="X52" s="1434" t="n">
        <v>2.218</v>
      </c>
      <c r="Y52" s="1434" t="n">
        <v>0.351</v>
      </c>
      <c r="Z52" s="1434" t="n">
        <v>3.67</v>
      </c>
      <c r="AA52" s="1434" t="n">
        <v>99.027</v>
      </c>
      <c r="AB52" s="1433" t="n">
        <v>1857.867</v>
      </c>
      <c r="AC52" s="1434" t="n">
        <v>354.66947</v>
      </c>
      <c r="AD52" s="1434" t="n">
        <v>2.55173</v>
      </c>
      <c r="AE52" s="1434" t="n">
        <v>5.73717</v>
      </c>
      <c r="AF52" s="1434" t="n">
        <v>0.15676</v>
      </c>
      <c r="AG52" s="1432" t="n">
        <v>1.504199349E8</v>
      </c>
      <c r="AH52" s="1435" t="n">
        <v>0.6160861</v>
      </c>
      <c r="AI52" s="1432" t="n">
        <v>385781.94598</v>
      </c>
      <c r="AJ52" s="1435" t="n">
        <v>0.2554856</v>
      </c>
      <c r="AK52" s="1434" t="n">
        <v>168.6564</v>
      </c>
      <c r="AL52" s="1432" t="s">
        <v>264</v>
      </c>
      <c r="AM52" s="1434" t="n">
        <v>11.3145</v>
      </c>
    </row>
    <row r="53" spans="1:39">
      <c r="A53" s="25" t="s">
        <v>1256</v>
      </c>
      <c r="B53" s="25" t="s">
        <v>1164</v>
      </c>
      <c r="C53" s="38">
        <v>0.42708333333333331</v>
      </c>
      <c r="E53" s="19">
        <v>300</v>
      </c>
      <c r="F53" s="19" t="s">
        <v>1291</v>
      </c>
      <c r="G53" s="16">
        <v>1190</v>
      </c>
      <c r="H53" s="16">
        <v>1099</v>
      </c>
      <c r="I53" s="52" t="s">
        <v>1039</v>
      </c>
      <c r="J53" s="16" t="s">
        <v>1043</v>
      </c>
      <c r="K53" s="33">
        <v>4</v>
      </c>
      <c r="L53" s="33">
        <v>180</v>
      </c>
      <c r="M53" s="19">
        <v>5889.9508999999998</v>
      </c>
      <c r="Q53" s="100">
        <v>266.46249999999998</v>
      </c>
      <c r="R53" s="100">
        <v>274.41250000000002</v>
      </c>
      <c r="S53" s="1437" t="n">
        <v>191.21077</v>
      </c>
      <c r="T53" s="1437" t="n">
        <v>-7.10188</v>
      </c>
      <c r="U53" s="1434" t="n">
        <v>242.6853</v>
      </c>
      <c r="V53" s="1434" t="n">
        <v>25.3668</v>
      </c>
      <c r="W53" s="1436" t="n">
        <v>16.3612890058</v>
      </c>
      <c r="X53" s="1434" t="n">
        <v>2.321</v>
      </c>
      <c r="Y53" s="1434" t="n">
        <v>0.367</v>
      </c>
      <c r="Z53" s="1434" t="n">
        <v>3.66</v>
      </c>
      <c r="AA53" s="1434" t="n">
        <v>99.035</v>
      </c>
      <c r="AB53" s="1433" t="n">
        <v>1857.343</v>
      </c>
      <c r="AC53" s="1434" t="n">
        <v>354.65388</v>
      </c>
      <c r="AD53" s="1434" t="n">
        <v>2.54837</v>
      </c>
      <c r="AE53" s="1434" t="n">
        <v>5.67802</v>
      </c>
      <c r="AF53" s="1434" t="n">
        <v>0.15661</v>
      </c>
      <c r="AG53" s="1432" t="n">
        <v>1.504201934E8</v>
      </c>
      <c r="AH53" s="1435" t="n">
        <v>0.6151627</v>
      </c>
      <c r="AI53" s="1432" t="n">
        <v>385890.67821</v>
      </c>
      <c r="AJ53" s="1435" t="n">
        <v>0.2622323</v>
      </c>
      <c r="AK53" s="1434" t="n">
        <v>168.6997</v>
      </c>
      <c r="AL53" s="1432" t="s">
        <v>264</v>
      </c>
      <c r="AM53" s="1434" t="n">
        <v>11.2713</v>
      </c>
    </row>
    <row r="54" spans="1:39">
      <c r="A54" s="25" t="s">
        <v>1256</v>
      </c>
      <c r="B54" s="25" t="s">
        <v>1140</v>
      </c>
      <c r="C54" s="38">
        <v>0.43263888888888885</v>
      </c>
      <c r="E54" s="19">
        <v>300</v>
      </c>
      <c r="F54" s="19" t="s">
        <v>1291</v>
      </c>
      <c r="G54" s="16">
        <v>1190</v>
      </c>
      <c r="H54" s="16">
        <v>1099</v>
      </c>
      <c r="I54" s="52" t="s">
        <v>706</v>
      </c>
      <c r="J54" s="16" t="s">
        <v>1043</v>
      </c>
      <c r="K54" s="33">
        <v>4</v>
      </c>
      <c r="L54" s="33">
        <v>180</v>
      </c>
      <c r="M54" s="19">
        <v>5889.9508999999998</v>
      </c>
      <c r="Q54" s="100">
        <v>266.46249999999998</v>
      </c>
      <c r="R54" s="100">
        <v>274.41250000000002</v>
      </c>
      <c r="S54" s="1437" t="n">
        <v>191.26384</v>
      </c>
      <c r="T54" s="1437" t="n">
        <v>-7.12124</v>
      </c>
      <c r="U54" s="1434" t="n">
        <v>244.0428</v>
      </c>
      <c r="V54" s="1434" t="n">
        <v>23.8736</v>
      </c>
      <c r="W54" s="1436" t="n">
        <v>16.4949873801</v>
      </c>
      <c r="X54" s="1434" t="n">
        <v>2.455</v>
      </c>
      <c r="Y54" s="1434" t="n">
        <v>0.388</v>
      </c>
      <c r="Z54" s="1434" t="n">
        <v>3.66</v>
      </c>
      <c r="AA54" s="1434" t="n">
        <v>99.043</v>
      </c>
      <c r="AB54" s="1433" t="n">
        <v>1856.729</v>
      </c>
      <c r="AC54" s="1434" t="n">
        <v>354.63668</v>
      </c>
      <c r="AD54" s="1434" t="n">
        <v>2.54417</v>
      </c>
      <c r="AE54" s="1434" t="n">
        <v>5.61043</v>
      </c>
      <c r="AF54" s="1434" t="n">
        <v>0.15643</v>
      </c>
      <c r="AG54" s="1432" t="n">
        <v>1.504204884E8</v>
      </c>
      <c r="AH54" s="1435" t="n">
        <v>0.614107</v>
      </c>
      <c r="AI54" s="1432" t="n">
        <v>386018.33602</v>
      </c>
      <c r="AJ54" s="1435" t="n">
        <v>0.2696052</v>
      </c>
      <c r="AK54" s="1434" t="n">
        <v>168.7499</v>
      </c>
      <c r="AL54" s="1432" t="s">
        <v>264</v>
      </c>
      <c r="AM54" s="1434" t="n">
        <v>11.2212</v>
      </c>
    </row>
    <row r="55" spans="1:39">
      <c r="A55" s="25" t="s">
        <v>1256</v>
      </c>
      <c r="B55" s="25" t="s">
        <v>863</v>
      </c>
      <c r="C55" s="38">
        <v>0.43888888888888888</v>
      </c>
      <c r="E55" s="19">
        <v>300</v>
      </c>
      <c r="F55" s="19" t="s">
        <v>1291</v>
      </c>
      <c r="G55" s="16">
        <v>1190</v>
      </c>
      <c r="H55" s="16">
        <v>1099</v>
      </c>
      <c r="I55" s="52" t="s">
        <v>707</v>
      </c>
      <c r="J55" s="16" t="s">
        <v>1043</v>
      </c>
      <c r="K55" s="33">
        <v>4</v>
      </c>
      <c r="L55" s="33">
        <v>180</v>
      </c>
      <c r="M55" s="19">
        <v>5889.9508999999998</v>
      </c>
      <c r="Q55" s="100">
        <v>266.46249999999998</v>
      </c>
      <c r="R55" s="100">
        <v>274.41250000000002</v>
      </c>
      <c r="S55" s="1437" t="n">
        <v>191.32449</v>
      </c>
      <c r="T55" s="1437" t="n">
        <v>-7.14291</v>
      </c>
      <c r="U55" s="1434" t="n">
        <v>245.5241</v>
      </c>
      <c r="V55" s="1434" t="n">
        <v>22.1747</v>
      </c>
      <c r="W55" s="1436" t="n">
        <v>16.6453980512</v>
      </c>
      <c r="X55" s="1434" t="n">
        <v>2.63</v>
      </c>
      <c r="Y55" s="1434" t="n">
        <v>0.416</v>
      </c>
      <c r="Z55" s="1434" t="n">
        <v>3.66</v>
      </c>
      <c r="AA55" s="1434" t="n">
        <v>99.053</v>
      </c>
      <c r="AB55" s="1433" t="n">
        <v>1856.019</v>
      </c>
      <c r="AC55" s="1434" t="n">
        <v>354.61814</v>
      </c>
      <c r="AD55" s="1434" t="n">
        <v>2.53897</v>
      </c>
      <c r="AE55" s="1434" t="n">
        <v>5.53438</v>
      </c>
      <c r="AF55" s="1434" t="n">
        <v>0.15623</v>
      </c>
      <c r="AG55" s="1432" t="n">
        <v>1.504208197E8</v>
      </c>
      <c r="AH55" s="1435" t="n">
        <v>0.6129188</v>
      </c>
      <c r="AI55" s="1432" t="n">
        <v>386166.06723</v>
      </c>
      <c r="AJ55" s="1435" t="n">
        <v>0.2774593</v>
      </c>
      <c r="AK55" s="1434" t="n">
        <v>168.8073</v>
      </c>
      <c r="AL55" s="1432" t="s">
        <v>264</v>
      </c>
      <c r="AM55" s="1434" t="n">
        <v>11.164</v>
      </c>
    </row>
    <row r="56" spans="1:39">
      <c r="A56" s="25" t="s">
        <v>1104</v>
      </c>
      <c r="B56" s="25" t="s">
        <v>864</v>
      </c>
      <c r="C56" s="38">
        <v>0.44375000000000003</v>
      </c>
      <c r="E56" s="19">
        <v>30</v>
      </c>
      <c r="F56" s="19" t="s">
        <v>1291</v>
      </c>
      <c r="G56" s="16">
        <v>1190</v>
      </c>
      <c r="H56" s="16">
        <v>1099</v>
      </c>
      <c r="I56" s="52" t="s">
        <v>923</v>
      </c>
      <c r="J56" s="16" t="s">
        <v>1043</v>
      </c>
      <c r="K56" s="33">
        <v>4</v>
      </c>
      <c r="L56" s="33">
        <v>180</v>
      </c>
      <c r="M56" s="19">
        <v>5889.9508999999998</v>
      </c>
      <c r="Q56" s="100">
        <v>266.46249999999998</v>
      </c>
      <c r="R56" s="100">
        <v>274.41250000000002</v>
      </c>
      <c r="S56" s="1437" t="n">
        <v>191.35177</v>
      </c>
      <c r="T56" s="1437" t="n">
        <v>-7.15251</v>
      </c>
      <c r="U56" s="1434" t="n">
        <v>246.1678</v>
      </c>
      <c r="V56" s="1434" t="n">
        <v>21.4135</v>
      </c>
      <c r="W56" s="1436" t="n">
        <v>16.7122472384</v>
      </c>
      <c r="X56" s="1434" t="n">
        <v>2.717</v>
      </c>
      <c r="Y56" s="1434" t="n">
        <v>0.43</v>
      </c>
      <c r="Z56" s="1434" t="n">
        <v>3.66</v>
      </c>
      <c r="AA56" s="1434" t="n">
        <v>99.057</v>
      </c>
      <c r="AB56" s="1433" t="n">
        <v>1855.697</v>
      </c>
      <c r="AC56" s="1434" t="n">
        <v>354.61019</v>
      </c>
      <c r="AD56" s="1434" t="n">
        <v>2.53649</v>
      </c>
      <c r="AE56" s="1434" t="n">
        <v>5.50058</v>
      </c>
      <c r="AF56" s="1434" t="n">
        <v>0.15615</v>
      </c>
      <c r="AG56" s="1432" t="n">
        <v>1.504209668E8</v>
      </c>
      <c r="AH56" s="1435" t="n">
        <v>0.6123906</v>
      </c>
      <c r="AI56" s="1432" t="n">
        <v>386233.06113</v>
      </c>
      <c r="AJ56" s="1435" t="n">
        <v>0.2807976</v>
      </c>
      <c r="AK56" s="1434" t="n">
        <v>168.8331</v>
      </c>
      <c r="AL56" s="1432" t="s">
        <v>264</v>
      </c>
      <c r="AM56" s="1434" t="n">
        <v>11.1383</v>
      </c>
    </row>
    <row r="57" spans="1:39">
      <c r="A57" s="25" t="s">
        <v>1248</v>
      </c>
      <c r="B57" s="25" t="s">
        <v>869</v>
      </c>
      <c r="C57" s="38">
        <v>0.4465277777777778</v>
      </c>
      <c r="E57" s="19">
        <v>300</v>
      </c>
      <c r="F57" s="19" t="s">
        <v>1291</v>
      </c>
      <c r="G57" s="16">
        <v>1190</v>
      </c>
      <c r="H57" s="16">
        <v>1099</v>
      </c>
      <c r="I57" s="52" t="s">
        <v>867</v>
      </c>
      <c r="J57" s="16" t="s">
        <v>1043</v>
      </c>
      <c r="K57" s="33">
        <v>4</v>
      </c>
      <c r="L57" s="33">
        <v>180</v>
      </c>
      <c r="M57" s="19">
        <v>5889.9508999999998</v>
      </c>
      <c r="Q57" s="100">
        <v>266.46249999999998</v>
      </c>
      <c r="R57" s="100">
        <v>274.41250000000002</v>
      </c>
    </row>
    <row r="58" spans="1:39">
      <c r="A58" s="25" t="s">
        <v>1095</v>
      </c>
      <c r="B58" s="25" t="s">
        <v>871</v>
      </c>
      <c r="C58" s="38">
        <v>0.45902777777777781</v>
      </c>
      <c r="D58" s="32">
        <v>0</v>
      </c>
      <c r="E58" s="19">
        <v>30</v>
      </c>
      <c r="F58" s="19" t="s">
        <v>1291</v>
      </c>
      <c r="G58" s="16">
        <v>1190</v>
      </c>
      <c r="H58" s="16">
        <v>995</v>
      </c>
      <c r="I58" s="52" t="s">
        <v>872</v>
      </c>
      <c r="J58" s="66" t="s">
        <v>1010</v>
      </c>
      <c r="K58" s="33">
        <v>4</v>
      </c>
      <c r="L58" s="33">
        <v>180</v>
      </c>
      <c r="M58" s="19">
        <v>5891.451</v>
      </c>
      <c r="N58" t="s">
        <v>870</v>
      </c>
      <c r="O58" s="116">
        <v>266.5</v>
      </c>
      <c r="P58" s="116">
        <v>274.5</v>
      </c>
      <c r="Q58" s="100">
        <v>266.46249999999998</v>
      </c>
      <c r="R58" s="100">
        <v>274.41250000000002</v>
      </c>
    </row>
    <row r="59" spans="1:39">
      <c r="A59" s="25" t="s">
        <v>1095</v>
      </c>
      <c r="B59" s="25" t="s">
        <v>866</v>
      </c>
      <c r="C59" s="38">
        <v>0.46111111111111108</v>
      </c>
      <c r="D59" s="32">
        <v>0</v>
      </c>
      <c r="E59" s="19">
        <v>30</v>
      </c>
      <c r="F59" s="19" t="s">
        <v>1291</v>
      </c>
      <c r="G59" s="16">
        <v>1070</v>
      </c>
      <c r="H59" s="16">
        <v>875</v>
      </c>
      <c r="I59" s="52" t="s">
        <v>992</v>
      </c>
      <c r="J59" s="66" t="s">
        <v>1010</v>
      </c>
      <c r="K59" s="33">
        <v>4</v>
      </c>
      <c r="L59" s="33">
        <v>180</v>
      </c>
      <c r="M59" s="19">
        <v>5891.451</v>
      </c>
      <c r="O59" s="116">
        <v>266.3</v>
      </c>
      <c r="P59" s="116">
        <v>274.5</v>
      </c>
      <c r="Q59" s="100">
        <v>266.46249999999998</v>
      </c>
      <c r="R59" s="100">
        <v>274.41250000000002</v>
      </c>
    </row>
    <row r="60" spans="1:39">
      <c r="A60" s="25" t="s">
        <v>1011</v>
      </c>
      <c r="B60" s="25" t="s">
        <v>873</v>
      </c>
      <c r="D60" s="32">
        <v>0</v>
      </c>
      <c r="E60" s="19">
        <v>10</v>
      </c>
      <c r="F60" s="19" t="s">
        <v>1291</v>
      </c>
      <c r="G60" s="16">
        <v>1190</v>
      </c>
      <c r="H60" s="16">
        <v>1099</v>
      </c>
      <c r="I60" s="57" t="s">
        <v>886</v>
      </c>
      <c r="J60" s="66" t="s">
        <v>1010</v>
      </c>
      <c r="K60" s="33">
        <v>4</v>
      </c>
      <c r="L60" s="33">
        <v>180</v>
      </c>
      <c r="M60" s="19">
        <v>5889.9508999999998</v>
      </c>
      <c r="O60" s="116">
        <v>266.5</v>
      </c>
      <c r="P60" s="116">
        <v>274.2</v>
      </c>
      <c r="Q60" s="100">
        <v>266.46249999999998</v>
      </c>
      <c r="R60" s="100">
        <v>274.41250000000002</v>
      </c>
    </row>
    <row r="61" spans="1:39">
      <c r="B61"/>
      <c r="J61" s="1"/>
      <c r="K61" s="1"/>
      <c r="L61" s="1"/>
      <c r="M61" s="18"/>
    </row>
    <row r="62" spans="1:39">
      <c r="B62"/>
      <c r="J62" s="1"/>
      <c r="K62" s="1"/>
      <c r="L62" s="1"/>
      <c r="M62" s="18"/>
      <c r="N62" t="s">
        <v>708</v>
      </c>
    </row>
    <row r="63" spans="1:39">
      <c r="B63"/>
      <c r="J63" s="1"/>
      <c r="K63" s="1"/>
      <c r="L63" s="1"/>
      <c r="M63" s="18"/>
    </row>
    <row r="64" spans="1:39">
      <c r="A64" s="2"/>
      <c r="B64" s="183" t="s">
        <v>1012</v>
      </c>
      <c r="C64" s="147" t="s">
        <v>1013</v>
      </c>
      <c r="D64" s="84">
        <v>5888.5839999999998</v>
      </c>
      <c r="E64" s="149"/>
      <c r="F64" s="84" t="s">
        <v>1014</v>
      </c>
      <c r="G64" s="84" t="s">
        <v>1015</v>
      </c>
      <c r="H64" s="84" t="s">
        <v>1016</v>
      </c>
      <c r="I64" s="22" t="s">
        <v>1018</v>
      </c>
      <c r="J64" s="84" t="s">
        <v>1019</v>
      </c>
      <c r="K64" s="84" t="s">
        <v>1020</v>
      </c>
      <c r="L64" s="177"/>
      <c r="M64" s="18"/>
    </row>
    <row r="65" spans="1:13">
      <c r="A65" s="2"/>
      <c r="B65" s="182"/>
      <c r="C65" s="147" t="s">
        <v>1017</v>
      </c>
      <c r="D65" s="84">
        <v>5889.9508999999998</v>
      </c>
      <c r="E65" s="149"/>
      <c r="F65" s="84" t="s">
        <v>874</v>
      </c>
      <c r="G65" s="84" t="s">
        <v>875</v>
      </c>
      <c r="H65" s="84" t="s">
        <v>876</v>
      </c>
      <c r="I65" s="22" t="s">
        <v>1203</v>
      </c>
      <c r="J65" s="84" t="s">
        <v>1204</v>
      </c>
      <c r="K65" s="84" t="s">
        <v>700</v>
      </c>
      <c r="L65" s="177"/>
      <c r="M65" s="18"/>
    </row>
    <row r="66" spans="1:13">
      <c r="A66" s="2"/>
      <c r="B66" s="182"/>
      <c r="C66" s="147" t="s">
        <v>701</v>
      </c>
      <c r="D66" s="84">
        <v>5891.451</v>
      </c>
      <c r="E66" s="149"/>
      <c r="F66" s="84" t="s">
        <v>702</v>
      </c>
      <c r="G66" s="84" t="s">
        <v>703</v>
      </c>
      <c r="H66" s="84" t="s">
        <v>704</v>
      </c>
      <c r="I66" s="22" t="s">
        <v>384</v>
      </c>
      <c r="J66" s="84" t="s">
        <v>695</v>
      </c>
      <c r="K66" s="84" t="s">
        <v>478</v>
      </c>
      <c r="L66" s="177"/>
      <c r="M66" s="18"/>
    </row>
    <row r="67" spans="1:13">
      <c r="B67" s="182"/>
      <c r="C67" s="147" t="s">
        <v>696</v>
      </c>
      <c r="D67" s="155">
        <v>7647.38</v>
      </c>
      <c r="E67" s="149"/>
      <c r="F67" s="84" t="s">
        <v>1188</v>
      </c>
      <c r="G67" s="84" t="s">
        <v>1201</v>
      </c>
      <c r="H67" s="84" t="s">
        <v>1202</v>
      </c>
      <c r="I67" s="22" t="s">
        <v>697</v>
      </c>
      <c r="J67" s="84" t="s">
        <v>698</v>
      </c>
      <c r="K67" s="84" t="s">
        <v>699</v>
      </c>
      <c r="L67" s="177"/>
      <c r="M67" s="18"/>
    </row>
    <row r="68" spans="1:13">
      <c r="B68" s="182"/>
      <c r="C68" s="147" t="s">
        <v>538</v>
      </c>
      <c r="D68" s="84">
        <v>7698.9647000000004</v>
      </c>
      <c r="E68" s="149"/>
      <c r="F68" s="84" t="s">
        <v>539</v>
      </c>
      <c r="G68" s="84" t="s">
        <v>540</v>
      </c>
      <c r="H68" s="84" t="s">
        <v>541</v>
      </c>
      <c r="I68" s="22" t="s">
        <v>542</v>
      </c>
      <c r="J68" s="84" t="s">
        <v>543</v>
      </c>
      <c r="K68" s="84" t="s">
        <v>544</v>
      </c>
      <c r="L68" s="177"/>
      <c r="M68" s="18"/>
    </row>
    <row r="69" spans="1:13"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M69" s="18"/>
    </row>
    <row r="70" spans="1:13">
      <c r="B70" s="182"/>
      <c r="C70" s="147" t="s">
        <v>1211</v>
      </c>
      <c r="D70" s="631" t="s">
        <v>1206</v>
      </c>
      <c r="E70" s="631"/>
      <c r="F70" s="84" t="s">
        <v>545</v>
      </c>
      <c r="G70" s="177"/>
      <c r="H70" s="177"/>
      <c r="I70" s="173" t="s">
        <v>1195</v>
      </c>
      <c r="J70" s="623" t="s">
        <v>1196</v>
      </c>
      <c r="K70" s="623"/>
      <c r="L70" s="148" t="s">
        <v>1197</v>
      </c>
      <c r="M70" s="18"/>
    </row>
    <row r="71" spans="1:13">
      <c r="B71" s="182"/>
      <c r="C71" s="147" t="s">
        <v>1212</v>
      </c>
      <c r="D71" s="631" t="s">
        <v>1207</v>
      </c>
      <c r="E71" s="631"/>
      <c r="F71" s="19"/>
      <c r="G71" s="177"/>
      <c r="H71" s="177"/>
      <c r="J71" s="623" t="s">
        <v>479</v>
      </c>
      <c r="K71" s="623"/>
      <c r="L71" s="148" t="s">
        <v>1199</v>
      </c>
      <c r="M71" s="18"/>
    </row>
    <row r="72" spans="1:13">
      <c r="B72" s="182"/>
      <c r="C72" s="147" t="s">
        <v>1213</v>
      </c>
      <c r="D72" s="631" t="s">
        <v>1208</v>
      </c>
      <c r="E72" s="631"/>
      <c r="F72" s="19"/>
      <c r="G72" s="177"/>
      <c r="H72" s="177"/>
      <c r="J72" s="177"/>
      <c r="K72" s="177"/>
      <c r="L72" s="177"/>
      <c r="M72" s="18"/>
    </row>
    <row r="73" spans="1:13">
      <c r="B73" s="182"/>
      <c r="C73" s="147" t="s">
        <v>1214</v>
      </c>
      <c r="D73" s="631" t="s">
        <v>1194</v>
      </c>
      <c r="E73" s="631"/>
      <c r="F73" s="19"/>
      <c r="G73" s="177"/>
      <c r="H73" s="177"/>
      <c r="I73" s="177"/>
      <c r="J73" s="177"/>
      <c r="K73" s="177"/>
      <c r="L73" s="177"/>
      <c r="M73" s="18"/>
    </row>
    <row r="74" spans="1:13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M74" s="18"/>
    </row>
    <row r="75" spans="1:13">
      <c r="B75" s="182"/>
      <c r="C75" s="28" t="s">
        <v>859</v>
      </c>
      <c r="D75" s="175">
        <v>1</v>
      </c>
      <c r="E75" s="632" t="s">
        <v>1286</v>
      </c>
      <c r="F75" s="632"/>
      <c r="G75" s="632"/>
      <c r="H75" s="177"/>
      <c r="I75" s="177"/>
      <c r="J75" s="177"/>
      <c r="K75" s="177"/>
      <c r="L75" s="177"/>
      <c r="M75" s="18"/>
    </row>
    <row r="76" spans="1:13">
      <c r="B76" s="182"/>
      <c r="C76" s="19"/>
      <c r="D76" s="28"/>
      <c r="E76" s="633" t="s">
        <v>925</v>
      </c>
      <c r="F76" s="634"/>
      <c r="G76" s="634"/>
      <c r="H76" s="177"/>
      <c r="I76" s="177"/>
      <c r="J76" s="177"/>
      <c r="K76" s="177"/>
      <c r="L76" s="177"/>
      <c r="M76" s="18"/>
    </row>
    <row r="77" spans="1:13">
      <c r="B77" s="182"/>
      <c r="C77" s="85"/>
      <c r="D77" s="28">
        <v>2</v>
      </c>
      <c r="E77" s="632" t="s">
        <v>926</v>
      </c>
      <c r="F77" s="632"/>
      <c r="G77" s="632"/>
      <c r="H77" s="177"/>
      <c r="I77" s="177"/>
      <c r="J77" s="177"/>
      <c r="K77" s="177"/>
      <c r="L77" s="177"/>
      <c r="M77" s="18"/>
    </row>
    <row r="78" spans="1:13">
      <c r="B78" s="182"/>
      <c r="C78" s="85"/>
      <c r="D78" s="28"/>
      <c r="E78" s="633" t="s">
        <v>927</v>
      </c>
      <c r="F78" s="634"/>
      <c r="G78" s="634"/>
      <c r="H78" s="177"/>
      <c r="I78" s="177"/>
      <c r="J78" s="177"/>
      <c r="K78" s="177"/>
      <c r="L78" s="177"/>
      <c r="M78" s="18"/>
    </row>
    <row r="79" spans="1:13">
      <c r="B79" s="182"/>
      <c r="C79" s="177"/>
      <c r="D79" s="175">
        <v>3</v>
      </c>
      <c r="E79" s="623" t="s">
        <v>928</v>
      </c>
      <c r="F79" s="623"/>
      <c r="G79" s="623"/>
      <c r="H79" s="177"/>
      <c r="I79" s="177"/>
      <c r="J79" s="177"/>
      <c r="K79" s="177"/>
      <c r="L79" s="177"/>
      <c r="M79" s="18"/>
    </row>
    <row r="80" spans="1:13">
      <c r="B80" s="182"/>
      <c r="C80" s="177"/>
      <c r="D80" s="175"/>
      <c r="E80" s="629" t="s">
        <v>929</v>
      </c>
      <c r="F80" s="629"/>
      <c r="G80" s="629"/>
      <c r="H80" s="177"/>
      <c r="I80" s="177"/>
      <c r="J80" s="177"/>
      <c r="K80" s="177"/>
      <c r="L80" s="177"/>
      <c r="M80" s="18"/>
    </row>
    <row r="81" spans="1:13">
      <c r="B81" s="182"/>
      <c r="C81" s="177"/>
      <c r="D81" s="175">
        <v>4</v>
      </c>
      <c r="E81" s="623" t="s">
        <v>1289</v>
      </c>
      <c r="F81" s="623"/>
      <c r="G81" s="623"/>
      <c r="H81" s="177"/>
      <c r="I81" s="177"/>
      <c r="J81" s="177"/>
      <c r="K81" s="177"/>
      <c r="L81" s="177"/>
      <c r="M81" s="18"/>
    </row>
    <row r="82" spans="1:13">
      <c r="A82" s="2"/>
      <c r="B82" s="182"/>
      <c r="C82" s="85"/>
      <c r="D82" s="28"/>
      <c r="E82" s="632"/>
      <c r="F82" s="632"/>
      <c r="G82" s="632"/>
      <c r="H82" s="177"/>
      <c r="I82" s="177"/>
      <c r="J82" s="177"/>
      <c r="K82" s="177"/>
      <c r="L82" s="177"/>
      <c r="M82" s="18"/>
    </row>
    <row r="83" spans="1:13">
      <c r="A83" s="2"/>
      <c r="B83" s="182"/>
      <c r="C83" s="85"/>
      <c r="D83" s="28"/>
      <c r="E83" s="633"/>
      <c r="F83" s="634"/>
      <c r="G83" s="634"/>
      <c r="H83" s="177"/>
      <c r="I83" s="177"/>
      <c r="J83" s="177"/>
      <c r="K83" s="177"/>
      <c r="L83" s="177"/>
      <c r="M83" s="18"/>
    </row>
    <row r="84" spans="1:13">
      <c r="A84" s="3"/>
      <c r="B84" s="182"/>
      <c r="C84" s="177"/>
      <c r="D84" s="175"/>
      <c r="E84" s="623"/>
      <c r="F84" s="623"/>
      <c r="G84" s="623"/>
      <c r="H84" s="177"/>
      <c r="I84" s="177"/>
      <c r="J84" s="177"/>
      <c r="K84" s="177"/>
      <c r="L84" s="177"/>
      <c r="M84" s="18"/>
    </row>
    <row r="85" spans="1:13">
      <c r="A85" s="2"/>
      <c r="B85" s="182"/>
      <c r="C85" s="177"/>
      <c r="D85" s="175"/>
      <c r="E85" s="629"/>
      <c r="F85" s="629"/>
      <c r="G85" s="629"/>
      <c r="H85" s="177"/>
      <c r="I85" s="177"/>
      <c r="J85" s="177"/>
      <c r="K85" s="177"/>
      <c r="L85" s="177"/>
    </row>
    <row r="86" spans="1:13">
      <c r="A86" s="2"/>
      <c r="B86" s="182"/>
      <c r="C86" s="177"/>
      <c r="D86" s="175"/>
      <c r="E86" s="623"/>
      <c r="F86" s="623"/>
      <c r="G86" s="623"/>
      <c r="H86" s="177"/>
      <c r="I86" s="177"/>
      <c r="J86" s="177"/>
      <c r="K86" s="177"/>
      <c r="L86" s="177"/>
    </row>
    <row r="87" spans="1:13">
      <c r="A87" s="2"/>
      <c r="B87"/>
      <c r="C87" s="6"/>
      <c r="D87" s="87"/>
      <c r="E87" s="87"/>
      <c r="F87" s="87"/>
      <c r="G87" s="22"/>
      <c r="H87" s="22"/>
    </row>
    <row r="88" spans="1:13">
      <c r="A88" s="2"/>
      <c r="B88"/>
      <c r="C88" s="5"/>
      <c r="D88" s="1"/>
      <c r="E88" s="1"/>
      <c r="F88" s="1"/>
      <c r="G88" s="1"/>
      <c r="H88" s="1"/>
      <c r="I88" s="40"/>
    </row>
    <row r="89" spans="1:13">
      <c r="A89" s="2"/>
      <c r="B89"/>
      <c r="C89" s="6"/>
      <c r="D89" s="87"/>
      <c r="E89" s="87"/>
      <c r="F89" s="87"/>
      <c r="G89" s="1"/>
      <c r="H89" s="1"/>
      <c r="I89" s="17"/>
    </row>
    <row r="90" spans="1:13">
      <c r="A90" s="2"/>
      <c r="B90"/>
      <c r="D90" s="1"/>
      <c r="E90" s="1"/>
      <c r="F90" s="1"/>
      <c r="G90" s="1"/>
      <c r="H90" s="1"/>
      <c r="I90" s="17"/>
    </row>
    <row r="91" spans="1:13">
      <c r="A91" s="2"/>
      <c r="B91"/>
      <c r="G91" s="1"/>
      <c r="H91" s="1"/>
      <c r="I91" s="17"/>
    </row>
    <row r="92" spans="1:13">
      <c r="A92" s="2"/>
      <c r="B92" s="2"/>
      <c r="C92" s="1"/>
      <c r="D92" s="38"/>
      <c r="E92" s="8"/>
      <c r="F92" s="1"/>
      <c r="G92" s="1"/>
      <c r="H92" s="1"/>
      <c r="I92" s="17"/>
    </row>
    <row r="93" spans="1:13">
      <c r="A93" s="2"/>
      <c r="B93" s="3"/>
      <c r="C93" s="6"/>
      <c r="D93" s="43"/>
      <c r="E93" s="8"/>
      <c r="F93" s="1"/>
      <c r="G93" s="1"/>
      <c r="H93" s="1"/>
      <c r="I93" s="17"/>
    </row>
    <row r="94" spans="1:13">
      <c r="A94" s="2"/>
      <c r="B94" s="3"/>
      <c r="C94" s="6"/>
      <c r="D94" s="43"/>
      <c r="E94" s="8"/>
      <c r="F94" s="1"/>
      <c r="G94" s="1"/>
      <c r="H94" s="1"/>
      <c r="I94" s="17"/>
    </row>
    <row r="95" spans="1:13">
      <c r="A95" s="2"/>
      <c r="B95" s="2"/>
      <c r="C95" s="1"/>
      <c r="D95" s="38"/>
      <c r="E95" s="8"/>
      <c r="F95" s="1"/>
      <c r="G95" s="1"/>
      <c r="H95" s="1"/>
      <c r="I95" s="17"/>
    </row>
    <row r="96" spans="1:13">
      <c r="A96" s="2"/>
      <c r="B96" s="3"/>
      <c r="C96" s="62"/>
      <c r="D96" s="62"/>
      <c r="E96" s="62"/>
      <c r="F96" s="1"/>
      <c r="G96" s="1"/>
      <c r="H96" s="1"/>
      <c r="I96" s="17"/>
    </row>
    <row r="97" spans="1:9">
      <c r="A97" s="2"/>
      <c r="B97" s="24"/>
      <c r="C97" s="63"/>
      <c r="D97" s="63"/>
      <c r="E97" s="63"/>
      <c r="F97" s="1"/>
      <c r="G97" s="1"/>
      <c r="H97" s="1"/>
      <c r="I97" s="17"/>
    </row>
    <row r="98" spans="1:9">
      <c r="A98" s="2"/>
      <c r="B98" s="2"/>
      <c r="C98" s="1"/>
      <c r="D98" s="38"/>
      <c r="E98" s="8"/>
      <c r="F98" s="1"/>
      <c r="G98" s="1"/>
      <c r="H98" s="1"/>
      <c r="I98" s="17"/>
    </row>
    <row r="99" spans="1:9">
      <c r="A99" s="2"/>
      <c r="B99" s="2"/>
      <c r="C99" s="62"/>
      <c r="D99" s="62"/>
      <c r="E99" s="62"/>
      <c r="F99" s="1"/>
      <c r="G99" s="1"/>
      <c r="H99" s="1"/>
      <c r="I99" s="17"/>
    </row>
    <row r="100" spans="1:9">
      <c r="A100" s="2"/>
      <c r="B100" s="2"/>
      <c r="C100" s="63"/>
      <c r="D100" s="63"/>
      <c r="E100" s="63"/>
      <c r="F100" s="1"/>
      <c r="G100" s="1"/>
      <c r="H100" s="1"/>
      <c r="I100" s="17"/>
    </row>
    <row r="101" spans="1:9">
      <c r="A101" s="2"/>
      <c r="B101"/>
      <c r="C101" s="1"/>
      <c r="D101" s="38"/>
      <c r="E101" s="1"/>
      <c r="F101" s="1"/>
      <c r="G101" s="1"/>
      <c r="H101" s="1"/>
      <c r="I101" s="17"/>
    </row>
    <row r="102" spans="1:9">
      <c r="A102" s="2"/>
      <c r="B102"/>
      <c r="C102" s="62"/>
      <c r="D102" s="62"/>
      <c r="E102" s="62"/>
      <c r="F102" s="1"/>
      <c r="G102" s="1"/>
      <c r="H102" s="1"/>
      <c r="I102" s="17"/>
    </row>
    <row r="103" spans="1:9">
      <c r="A103" s="2"/>
      <c r="B103"/>
      <c r="C103" s="63"/>
      <c r="D103" s="63"/>
      <c r="E103" s="63"/>
      <c r="F103" s="1"/>
      <c r="G103" s="1"/>
      <c r="H103" s="1"/>
      <c r="I103" s="17"/>
    </row>
  </sheetData>
  <mergeCells count="36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E85:G85"/>
    <mergeCell ref="E80:G80"/>
    <mergeCell ref="K3:N3"/>
    <mergeCell ref="K4:P4"/>
    <mergeCell ref="K5:P5"/>
    <mergeCell ref="O12:P12"/>
    <mergeCell ref="F8:I8"/>
    <mergeCell ref="F9:I9"/>
    <mergeCell ref="E86:G86"/>
    <mergeCell ref="D70:E70"/>
    <mergeCell ref="J70:K70"/>
    <mergeCell ref="D71:E71"/>
    <mergeCell ref="J71:K71"/>
    <mergeCell ref="D72:E72"/>
    <mergeCell ref="D73:E73"/>
    <mergeCell ref="E75:G75"/>
    <mergeCell ref="E76:G76"/>
    <mergeCell ref="E77:G77"/>
    <mergeCell ref="E78:G78"/>
    <mergeCell ref="E79:G79"/>
    <mergeCell ref="E81:G81"/>
    <mergeCell ref="E82:G82"/>
    <mergeCell ref="E83:G83"/>
    <mergeCell ref="E84:G8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2"/>
  <sheetViews>
    <sheetView workbookViewId="0">
      <selection activeCell="I1" sqref="A1:P1048576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width="10.6640625" collapsed="true"/>
    <col min="4" max="4" customWidth="true" hidden="true" width="10.6640625" collapsed="true"/>
    <col min="5" max="5" customWidth="true" width="6.6640625" collapsed="true"/>
    <col min="6" max="6" customWidth="true" hidden="true" width="15.6640625" collapsed="true"/>
    <col min="7" max="8" customWidth="true" hidden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1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888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714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319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>
      <c r="A9" s="3"/>
      <c r="B9" s="3"/>
      <c r="C9" s="6"/>
      <c r="D9" s="43"/>
      <c r="E9" s="8"/>
      <c r="F9" s="637" t="s">
        <v>1086</v>
      </c>
      <c r="G9" s="637"/>
      <c r="H9" s="637"/>
      <c r="I9" s="637"/>
      <c r="J9" s="27"/>
      <c r="K9" s="27"/>
      <c r="L9" s="27"/>
      <c r="N9" s="25"/>
    </row>
    <row r="10" spans="1:39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N10" s="25"/>
    </row>
    <row r="11" spans="1:39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9.375E-2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1099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N14" s="57" t="s">
        <v>890</v>
      </c>
      <c r="O14" s="103">
        <v>266.60000000000002</v>
      </c>
      <c r="P14" s="103">
        <v>273.8</v>
      </c>
      <c r="Q14" s="101">
        <f>AVERAGE(O14:O18,O30,O46,O61:O63)</f>
        <v>266.42000000000007</v>
      </c>
      <c r="R14" s="101">
        <f>AVERAGE(P14:P18,P30,P46,P61:P63)</f>
        <v>274.25</v>
      </c>
    </row>
    <row r="15" spans="1:39">
      <c r="A15" s="50" t="s">
        <v>1095</v>
      </c>
      <c r="B15" s="25" t="s">
        <v>991</v>
      </c>
      <c r="C15" s="15">
        <v>0.11597222222222221</v>
      </c>
      <c r="D15" s="32">
        <v>0</v>
      </c>
      <c r="E15" s="19">
        <v>30</v>
      </c>
      <c r="F15" s="19" t="s">
        <v>1291</v>
      </c>
      <c r="G15" s="16">
        <v>1190</v>
      </c>
      <c r="H15" s="33">
        <v>996</v>
      </c>
      <c r="I15" s="57" t="s">
        <v>1067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711</v>
      </c>
      <c r="O15" s="101">
        <v>266.39999999999998</v>
      </c>
      <c r="P15" s="101">
        <v>274.2</v>
      </c>
      <c r="Q15" s="101">
        <v>266.42</v>
      </c>
      <c r="R15" s="101">
        <v>274.25</v>
      </c>
    </row>
    <row r="16" spans="1:39">
      <c r="A16" s="50" t="s">
        <v>1095</v>
      </c>
      <c r="B16" s="25" t="s">
        <v>1096</v>
      </c>
      <c r="C16" s="15">
        <v>0.11805555555555557</v>
      </c>
      <c r="D16" s="32">
        <v>0</v>
      </c>
      <c r="E16" s="19">
        <v>30</v>
      </c>
      <c r="F16" s="19" t="s">
        <v>1291</v>
      </c>
      <c r="G16" s="16">
        <v>1190</v>
      </c>
      <c r="H16" s="33">
        <v>996</v>
      </c>
      <c r="I16" s="57" t="s">
        <v>712</v>
      </c>
      <c r="J16" s="66" t="s">
        <v>1010</v>
      </c>
      <c r="K16" s="33">
        <v>4</v>
      </c>
      <c r="L16" s="33">
        <v>180</v>
      </c>
      <c r="M16" s="19">
        <v>5891.451</v>
      </c>
      <c r="N16" s="57" t="s">
        <v>891</v>
      </c>
      <c r="O16" s="101">
        <v>266.5</v>
      </c>
      <c r="P16" s="101">
        <v>274.2</v>
      </c>
      <c r="Q16" s="101">
        <v>266.42</v>
      </c>
      <c r="R16" s="101">
        <v>274.25</v>
      </c>
    </row>
    <row r="17" spans="1:39">
      <c r="A17" s="50" t="s">
        <v>1095</v>
      </c>
      <c r="B17" s="25" t="s">
        <v>1097</v>
      </c>
      <c r="C17" s="15">
        <v>0.12083333333333333</v>
      </c>
      <c r="D17" s="32">
        <v>0</v>
      </c>
      <c r="E17" s="19">
        <v>30</v>
      </c>
      <c r="F17" s="19" t="s">
        <v>1291</v>
      </c>
      <c r="G17" s="16">
        <v>1070</v>
      </c>
      <c r="H17" s="33">
        <v>876</v>
      </c>
      <c r="I17" s="57" t="s">
        <v>992</v>
      </c>
      <c r="J17" s="66" t="s">
        <v>1010</v>
      </c>
      <c r="K17" s="33">
        <v>4</v>
      </c>
      <c r="L17" s="33">
        <v>180</v>
      </c>
      <c r="M17" s="19">
        <v>5891.451</v>
      </c>
      <c r="N17" s="57" t="s">
        <v>891</v>
      </c>
      <c r="O17" s="101">
        <v>266.39999999999998</v>
      </c>
      <c r="P17" s="101">
        <v>274.39999999999998</v>
      </c>
      <c r="Q17" s="101">
        <v>266.42</v>
      </c>
      <c r="R17" s="101">
        <v>274.25</v>
      </c>
    </row>
    <row r="18" spans="1:39">
      <c r="A18" s="50" t="s">
        <v>1095</v>
      </c>
      <c r="B18" s="25" t="s">
        <v>1098</v>
      </c>
      <c r="C18" s="38">
        <v>0.12291666666666667</v>
      </c>
      <c r="D18" s="32">
        <v>0</v>
      </c>
      <c r="E18" s="19">
        <v>30</v>
      </c>
      <c r="F18" s="19" t="s">
        <v>1291</v>
      </c>
      <c r="G18" s="16">
        <v>1070</v>
      </c>
      <c r="H18" s="90">
        <v>876</v>
      </c>
      <c r="I18" s="91" t="s">
        <v>992</v>
      </c>
      <c r="J18" s="66" t="s">
        <v>1010</v>
      </c>
      <c r="K18" s="33">
        <v>4</v>
      </c>
      <c r="L18" s="33">
        <v>180</v>
      </c>
      <c r="M18" s="19">
        <v>5891.451</v>
      </c>
      <c r="N18" s="91" t="s">
        <v>713</v>
      </c>
      <c r="O18" s="101">
        <v>266.39999999999998</v>
      </c>
      <c r="P18" s="101">
        <v>274.39999999999998</v>
      </c>
      <c r="Q18" s="101">
        <v>266.42</v>
      </c>
      <c r="R18" s="101">
        <v>274.25</v>
      </c>
    </row>
    <row r="19" spans="1:39">
      <c r="A19" s="50" t="s">
        <v>1104</v>
      </c>
      <c r="B19" s="25" t="s">
        <v>996</v>
      </c>
      <c r="C19" s="38">
        <v>0.13680555555555554</v>
      </c>
      <c r="E19" s="19">
        <v>30</v>
      </c>
      <c r="F19" s="19" t="s">
        <v>1291</v>
      </c>
      <c r="G19" s="16">
        <v>1190</v>
      </c>
      <c r="H19" s="90">
        <v>1099</v>
      </c>
      <c r="I19" s="91" t="s">
        <v>923</v>
      </c>
      <c r="J19" s="92" t="s">
        <v>1043</v>
      </c>
      <c r="K19" s="33">
        <v>4</v>
      </c>
      <c r="L19" s="33">
        <v>180</v>
      </c>
      <c r="M19" s="19">
        <v>5889.9508999999998</v>
      </c>
      <c r="Q19" s="101">
        <v>266.42</v>
      </c>
      <c r="R19" s="101">
        <v>274.25</v>
      </c>
      <c r="S19" s="1447" t="n">
        <v>201.46528</v>
      </c>
      <c r="T19" s="1447" t="n">
        <v>-9.84279</v>
      </c>
      <c r="U19" s="1444" t="n">
        <v>114.9788</v>
      </c>
      <c r="V19" s="1444" t="n">
        <v>18.4591</v>
      </c>
      <c r="W19" s="1446" t="n">
        <v>9.3911195527</v>
      </c>
      <c r="X19" s="1444" t="n">
        <v>3.124</v>
      </c>
      <c r="Y19" s="1444" t="n">
        <v>0.494</v>
      </c>
      <c r="Z19" s="1444" t="n">
        <v>3.42</v>
      </c>
      <c r="AA19" s="1444" t="n">
        <v>99.981</v>
      </c>
      <c r="AB19" s="1443" t="n">
        <v>1867.693</v>
      </c>
      <c r="AC19" s="1444" t="n">
        <v>355.71612</v>
      </c>
      <c r="AD19" s="1444" t="n">
        <v>0.93871</v>
      </c>
      <c r="AE19" s="1444" t="n">
        <v>357.06814</v>
      </c>
      <c r="AF19" s="1444" t="n">
        <v>0.13376</v>
      </c>
      <c r="AG19" s="1442" t="n">
        <v>1.504536387E8</v>
      </c>
      <c r="AH19" s="1445" t="n">
        <v>0.4781021</v>
      </c>
      <c r="AI19" s="1442" t="n">
        <v>383752.15775</v>
      </c>
      <c r="AJ19" s="1445" t="n">
        <v>-0.370624</v>
      </c>
      <c r="AK19" s="1444" t="n">
        <v>178.4274</v>
      </c>
      <c r="AL19" s="1442" t="s">
        <v>264</v>
      </c>
      <c r="AM19" s="1444" t="n">
        <v>1.5685</v>
      </c>
    </row>
    <row r="20" spans="1:39">
      <c r="A20" s="50" t="s">
        <v>967</v>
      </c>
      <c r="B20" s="25" t="s">
        <v>1166</v>
      </c>
      <c r="C20" s="38">
        <v>0.14027777777777778</v>
      </c>
      <c r="E20" s="19">
        <v>300</v>
      </c>
      <c r="F20" s="19" t="s">
        <v>1291</v>
      </c>
      <c r="G20" s="16">
        <v>1190</v>
      </c>
      <c r="H20" s="90">
        <v>1099</v>
      </c>
      <c r="I20" s="91" t="s">
        <v>1209</v>
      </c>
      <c r="J20" s="92" t="s">
        <v>1043</v>
      </c>
      <c r="K20" s="33">
        <v>4</v>
      </c>
      <c r="L20" s="33">
        <v>180</v>
      </c>
      <c r="M20" s="19">
        <v>5889.9508999999998</v>
      </c>
      <c r="Q20" s="101">
        <v>266.42</v>
      </c>
      <c r="R20" s="101">
        <v>274.25</v>
      </c>
      <c r="S20" s="1447" t="n">
        <v>201.52225</v>
      </c>
      <c r="T20" s="1447" t="n">
        <v>-9.8678</v>
      </c>
      <c r="U20" s="1444" t="n">
        <v>116.2797</v>
      </c>
      <c r="V20" s="1444" t="n">
        <v>19.9339</v>
      </c>
      <c r="W20" s="1446" t="n">
        <v>9.524817929</v>
      </c>
      <c r="X20" s="1444" t="n">
        <v>2.906</v>
      </c>
      <c r="Y20" s="1444" t="n">
        <v>0.46</v>
      </c>
      <c r="Z20" s="1444" t="n">
        <v>3.42</v>
      </c>
      <c r="AA20" s="1444" t="n">
        <v>99.982</v>
      </c>
      <c r="AB20" s="1443" t="n">
        <v>1868.552</v>
      </c>
      <c r="AC20" s="1444" t="n">
        <v>355.70437</v>
      </c>
      <c r="AD20" s="1444" t="n">
        <v>0.93952</v>
      </c>
      <c r="AE20" s="1444" t="n">
        <v>357.00055</v>
      </c>
      <c r="AF20" s="1444" t="n">
        <v>0.13358</v>
      </c>
      <c r="AG20" s="1442" t="n">
        <v>1.50453868E8</v>
      </c>
      <c r="AH20" s="1445" t="n">
        <v>0.4770093</v>
      </c>
      <c r="AI20" s="1442" t="n">
        <v>383575.79866</v>
      </c>
      <c r="AJ20" s="1445" t="n">
        <v>-0.3641421</v>
      </c>
      <c r="AK20" s="1444" t="n">
        <v>178.4746</v>
      </c>
      <c r="AL20" s="1442" t="s">
        <v>264</v>
      </c>
      <c r="AM20" s="1444" t="n">
        <v>1.5213</v>
      </c>
    </row>
    <row r="21" spans="1:39">
      <c r="A21" s="50" t="s">
        <v>967</v>
      </c>
      <c r="B21" s="25" t="s">
        <v>924</v>
      </c>
      <c r="C21" s="38">
        <v>0.16458333333333333</v>
      </c>
      <c r="E21" s="19">
        <v>300</v>
      </c>
      <c r="F21" s="19" t="s">
        <v>1291</v>
      </c>
      <c r="G21" s="16">
        <v>1190</v>
      </c>
      <c r="H21" s="90">
        <v>1099</v>
      </c>
      <c r="I21" s="91" t="s">
        <v>1039</v>
      </c>
      <c r="J21" s="92" t="s">
        <v>1043</v>
      </c>
      <c r="K21" s="33">
        <v>4</v>
      </c>
      <c r="L21" s="33">
        <v>180</v>
      </c>
      <c r="M21" s="19">
        <v>5889.9508999999998</v>
      </c>
      <c r="Q21" s="101">
        <v>266.42</v>
      </c>
      <c r="R21" s="101">
        <v>274.25</v>
      </c>
      <c r="S21" s="1447" t="n">
        <v>201.76231</v>
      </c>
      <c r="T21" s="1447" t="n">
        <v>-9.9763</v>
      </c>
      <c r="U21" s="1444" t="n">
        <v>122.4029</v>
      </c>
      <c r="V21" s="1444" t="n">
        <v>26.1747</v>
      </c>
      <c r="W21" s="1446" t="n">
        <v>10.1097483256</v>
      </c>
      <c r="X21" s="1444" t="n">
        <v>2.256</v>
      </c>
      <c r="Y21" s="1444" t="n">
        <v>0.357</v>
      </c>
      <c r="Z21" s="1444" t="n">
        <v>3.42</v>
      </c>
      <c r="AA21" s="1444" t="n">
        <v>99.986</v>
      </c>
      <c r="AB21" s="1443" t="n">
        <v>1872.123</v>
      </c>
      <c r="AC21" s="1444" t="n">
        <v>355.64423</v>
      </c>
      <c r="AD21" s="1444" t="n">
        <v>0.94588</v>
      </c>
      <c r="AE21" s="1444" t="n">
        <v>356.70482</v>
      </c>
      <c r="AF21" s="1444" t="n">
        <v>0.13278</v>
      </c>
      <c r="AG21" s="1442" t="n">
        <v>1.504548646E8</v>
      </c>
      <c r="AH21" s="1445" t="n">
        <v>0.4722256</v>
      </c>
      <c r="AI21" s="1442" t="n">
        <v>382844.17984</v>
      </c>
      <c r="AJ21" s="1445" t="n">
        <v>-0.331503</v>
      </c>
      <c r="AK21" s="1444" t="n">
        <v>178.6647</v>
      </c>
      <c r="AL21" s="1442" t="s">
        <v>264</v>
      </c>
      <c r="AM21" s="1444" t="n">
        <v>1.3317</v>
      </c>
    </row>
    <row r="22" spans="1:39">
      <c r="A22" s="50" t="s">
        <v>1040</v>
      </c>
      <c r="B22" s="25" t="s">
        <v>794</v>
      </c>
      <c r="C22" s="38">
        <v>0.17013888888888887</v>
      </c>
      <c r="E22" s="19">
        <v>300</v>
      </c>
      <c r="F22" s="19" t="s">
        <v>1291</v>
      </c>
      <c r="G22" s="16">
        <v>1190</v>
      </c>
      <c r="H22" s="90">
        <v>1099</v>
      </c>
      <c r="I22" s="91" t="s">
        <v>1209</v>
      </c>
      <c r="J22" s="92" t="s">
        <v>1043</v>
      </c>
      <c r="K22" s="33">
        <v>4</v>
      </c>
      <c r="L22" s="33">
        <v>180</v>
      </c>
      <c r="M22" s="19">
        <v>5889.9508999999998</v>
      </c>
      <c r="Q22" s="101">
        <v>266.42</v>
      </c>
      <c r="R22" s="101">
        <v>274.25</v>
      </c>
      <c r="S22" s="1447" t="n">
        <v>201.81518</v>
      </c>
      <c r="T22" s="1447" t="n">
        <v>-10.00085</v>
      </c>
      <c r="U22" s="1444" t="n">
        <v>123.9152</v>
      </c>
      <c r="V22" s="1444" t="n">
        <v>27.5446</v>
      </c>
      <c r="W22" s="1446" t="n">
        <v>10.243446702</v>
      </c>
      <c r="X22" s="1444" t="n">
        <v>2.153</v>
      </c>
      <c r="Y22" s="1444" t="n">
        <v>0.34</v>
      </c>
      <c r="Z22" s="1444" t="n">
        <v>3.42</v>
      </c>
      <c r="AA22" s="1444" t="n">
        <v>99.987</v>
      </c>
      <c r="AB22" s="1443" t="n">
        <v>1872.892</v>
      </c>
      <c r="AC22" s="1444" t="n">
        <v>355.62857</v>
      </c>
      <c r="AD22" s="1444" t="n">
        <v>0.94791</v>
      </c>
      <c r="AE22" s="1444" t="n">
        <v>356.63723</v>
      </c>
      <c r="AF22" s="1444" t="n">
        <v>0.13259</v>
      </c>
      <c r="AG22" s="1442" t="n">
        <v>1.504550911E8</v>
      </c>
      <c r="AH22" s="1445" t="n">
        <v>0.4711317</v>
      </c>
      <c r="AI22" s="1442" t="n">
        <v>382687.05899</v>
      </c>
      <c r="AJ22" s="1445" t="n">
        <v>-0.3231117</v>
      </c>
      <c r="AK22" s="1444" t="n">
        <v>178.7042</v>
      </c>
      <c r="AL22" s="1442" t="s">
        <v>264</v>
      </c>
      <c r="AM22" s="1444" t="n">
        <v>1.2924</v>
      </c>
    </row>
    <row r="23" spans="1:39">
      <c r="A23" s="50" t="s">
        <v>1040</v>
      </c>
      <c r="B23" s="25" t="s">
        <v>1041</v>
      </c>
      <c r="C23" s="38">
        <v>0.1763888888888889</v>
      </c>
      <c r="E23" s="19">
        <v>300</v>
      </c>
      <c r="F23" s="19" t="s">
        <v>1291</v>
      </c>
      <c r="G23" s="16">
        <v>1190</v>
      </c>
      <c r="H23" s="90">
        <v>1099</v>
      </c>
      <c r="I23" s="91" t="s">
        <v>1039</v>
      </c>
      <c r="J23" s="92" t="s">
        <v>1043</v>
      </c>
      <c r="K23" s="33">
        <v>4</v>
      </c>
      <c r="L23" s="33">
        <v>180</v>
      </c>
      <c r="M23" s="19">
        <v>5889.9508999999998</v>
      </c>
      <c r="Q23" s="101">
        <v>266.42</v>
      </c>
      <c r="R23" s="101">
        <v>274.25</v>
      </c>
      <c r="S23" s="1447" t="n">
        <v>201.87382</v>
      </c>
      <c r="T23" s="1447" t="n">
        <v>-10.02834</v>
      </c>
      <c r="U23" s="1444" t="n">
        <v>125.6734</v>
      </c>
      <c r="V23" s="1444" t="n">
        <v>29.0563</v>
      </c>
      <c r="W23" s="1446" t="n">
        <v>10.3938573756</v>
      </c>
      <c r="X23" s="1444" t="n">
        <v>2.051</v>
      </c>
      <c r="Y23" s="1444" t="n">
        <v>0.324</v>
      </c>
      <c r="Z23" s="1444" t="n">
        <v>3.41</v>
      </c>
      <c r="AA23" s="1444" t="n">
        <v>99.988</v>
      </c>
      <c r="AB23" s="1443" t="n">
        <v>1873.733</v>
      </c>
      <c r="AC23" s="1444" t="n">
        <v>355.61013</v>
      </c>
      <c r="AD23" s="1444" t="n">
        <v>0.95041</v>
      </c>
      <c r="AE23" s="1444" t="n">
        <v>356.56118</v>
      </c>
      <c r="AF23" s="1444" t="n">
        <v>0.13239</v>
      </c>
      <c r="AG23" s="1442" t="n">
        <v>1.504553451E8</v>
      </c>
      <c r="AH23" s="1445" t="n">
        <v>0.4699008</v>
      </c>
      <c r="AI23" s="1442" t="n">
        <v>382515.21452</v>
      </c>
      <c r="AJ23" s="1445" t="n">
        <v>-0.3132813</v>
      </c>
      <c r="AK23" s="1444" t="n">
        <v>178.7467</v>
      </c>
      <c r="AL23" s="1442" t="s">
        <v>264</v>
      </c>
      <c r="AM23" s="1444" t="n">
        <v>1.25</v>
      </c>
    </row>
    <row r="24" spans="1:39">
      <c r="A24" s="50" t="s">
        <v>67</v>
      </c>
      <c r="B24" s="25" t="s">
        <v>1042</v>
      </c>
      <c r="C24" s="38">
        <v>0.18333333333333335</v>
      </c>
      <c r="E24" s="19">
        <v>300</v>
      </c>
      <c r="F24" s="19" t="s">
        <v>1291</v>
      </c>
      <c r="G24" s="16">
        <v>1190</v>
      </c>
      <c r="H24" s="90">
        <v>1099</v>
      </c>
      <c r="I24" s="91" t="s">
        <v>1209</v>
      </c>
      <c r="J24" s="92" t="s">
        <v>1043</v>
      </c>
      <c r="K24" s="33">
        <v>4</v>
      </c>
      <c r="L24" s="33">
        <v>180</v>
      </c>
      <c r="M24" s="19">
        <v>5889.9508999999998</v>
      </c>
      <c r="Q24" s="101">
        <v>266.42</v>
      </c>
      <c r="R24" s="101">
        <v>274.25</v>
      </c>
      <c r="S24" s="1447" t="n">
        <v>201.93798</v>
      </c>
      <c r="T24" s="1447" t="n">
        <v>-10.05873</v>
      </c>
      <c r="U24" s="1444" t="n">
        <v>127.702</v>
      </c>
      <c r="V24" s="1444" t="n">
        <v>30.6963</v>
      </c>
      <c r="W24" s="1446" t="n">
        <v>10.5609803461</v>
      </c>
      <c r="X24" s="1444" t="n">
        <v>1.952</v>
      </c>
      <c r="Y24" s="1444" t="n">
        <v>0.309</v>
      </c>
      <c r="Z24" s="1444" t="n">
        <v>3.41</v>
      </c>
      <c r="AA24" s="1444" t="n">
        <v>99.989</v>
      </c>
      <c r="AB24" s="1443" t="n">
        <v>1874.638</v>
      </c>
      <c r="AC24" s="1444" t="n">
        <v>355.58867</v>
      </c>
      <c r="AD24" s="1444" t="n">
        <v>0.95345</v>
      </c>
      <c r="AE24" s="1444" t="n">
        <v>356.47669</v>
      </c>
      <c r="AF24" s="1444" t="n">
        <v>0.13216</v>
      </c>
      <c r="AG24" s="1442" t="n">
        <v>1.504556267E8</v>
      </c>
      <c r="AH24" s="1445" t="n">
        <v>0.4685329</v>
      </c>
      <c r="AI24" s="1442" t="n">
        <v>382330.63873</v>
      </c>
      <c r="AJ24" s="1445" t="n">
        <v>-0.3018907</v>
      </c>
      <c r="AK24" s="1444" t="n">
        <v>178.7916</v>
      </c>
      <c r="AL24" s="1442" t="s">
        <v>264</v>
      </c>
      <c r="AM24" s="1444" t="n">
        <v>1.2052</v>
      </c>
    </row>
    <row r="25" spans="1:39">
      <c r="A25" s="50" t="s">
        <v>67</v>
      </c>
      <c r="B25" s="25" t="s">
        <v>1044</v>
      </c>
      <c r="C25" s="38">
        <v>0.18819444444444444</v>
      </c>
      <c r="E25" s="19">
        <v>300</v>
      </c>
      <c r="F25" s="19" t="s">
        <v>1291</v>
      </c>
      <c r="G25" s="16">
        <v>1190</v>
      </c>
      <c r="H25" s="90">
        <v>1099</v>
      </c>
      <c r="I25" s="91" t="s">
        <v>1039</v>
      </c>
      <c r="J25" s="92" t="s">
        <v>1043</v>
      </c>
      <c r="K25" s="33">
        <v>4</v>
      </c>
      <c r="L25" s="33">
        <v>180</v>
      </c>
      <c r="M25" s="19">
        <v>5889.9508999999998</v>
      </c>
      <c r="Q25" s="101">
        <v>266.42</v>
      </c>
      <c r="R25" s="101">
        <v>274.25</v>
      </c>
      <c r="S25" s="1447" t="n">
        <v>201.98227</v>
      </c>
      <c r="T25" s="1447" t="n">
        <v>-10.0799</v>
      </c>
      <c r="U25" s="1444" t="n">
        <v>129.1717</v>
      </c>
      <c r="V25" s="1444" t="n">
        <v>31.8175</v>
      </c>
      <c r="W25" s="1446" t="n">
        <v>10.6779664255</v>
      </c>
      <c r="X25" s="1444" t="n">
        <v>1.891</v>
      </c>
      <c r="Y25" s="1444" t="n">
        <v>0.299</v>
      </c>
      <c r="Z25" s="1444" t="n">
        <v>3.41</v>
      </c>
      <c r="AA25" s="1444" t="n">
        <v>99.989</v>
      </c>
      <c r="AB25" s="1443" t="n">
        <v>1875.251</v>
      </c>
      <c r="AC25" s="1444" t="n">
        <v>355.57305</v>
      </c>
      <c r="AD25" s="1444" t="n">
        <v>0.95572</v>
      </c>
      <c r="AE25" s="1444" t="n">
        <v>356.41755</v>
      </c>
      <c r="AF25" s="1444" t="n">
        <v>0.132</v>
      </c>
      <c r="AG25" s="1442" t="n">
        <v>1.504558232E8</v>
      </c>
      <c r="AH25" s="1445" t="n">
        <v>0.4675751</v>
      </c>
      <c r="AI25" s="1442" t="n">
        <v>382205.57043</v>
      </c>
      <c r="AJ25" s="1445" t="n">
        <v>-0.2936346</v>
      </c>
      <c r="AK25" s="1444" t="n">
        <v>178.8214</v>
      </c>
      <c r="AL25" s="1442" t="s">
        <v>264</v>
      </c>
      <c r="AM25" s="1444" t="n">
        <v>1.1755</v>
      </c>
    </row>
    <row r="26" spans="1:39">
      <c r="A26" s="50" t="s">
        <v>1255</v>
      </c>
      <c r="B26" s="25" t="s">
        <v>1045</v>
      </c>
      <c r="C26" s="38">
        <v>0.19305555555555554</v>
      </c>
      <c r="E26" s="19">
        <v>300</v>
      </c>
      <c r="F26" s="19" t="s">
        <v>1291</v>
      </c>
      <c r="G26" s="16">
        <v>1190</v>
      </c>
      <c r="H26" s="90">
        <v>1099</v>
      </c>
      <c r="I26" s="91" t="s">
        <v>1209</v>
      </c>
      <c r="J26" s="92" t="s">
        <v>1043</v>
      </c>
      <c r="K26" s="33">
        <v>4</v>
      </c>
      <c r="L26" s="33">
        <v>180</v>
      </c>
      <c r="M26" s="19">
        <v>5889.9508999999998</v>
      </c>
      <c r="Q26" s="101">
        <v>266.42</v>
      </c>
      <c r="R26" s="101">
        <v>274.25</v>
      </c>
      <c r="S26" s="1447" t="n">
        <v>202.02609</v>
      </c>
      <c r="T26" s="1447" t="n">
        <v>-10.10097</v>
      </c>
      <c r="U26" s="1444" t="n">
        <v>130.6844</v>
      </c>
      <c r="V26" s="1444" t="n">
        <v>32.9149</v>
      </c>
      <c r="W26" s="1446" t="n">
        <v>10.794952505</v>
      </c>
      <c r="X26" s="1444" t="n">
        <v>1.835</v>
      </c>
      <c r="Y26" s="1444" t="n">
        <v>0.29</v>
      </c>
      <c r="Z26" s="1444" t="n">
        <v>3.41</v>
      </c>
      <c r="AA26" s="1444" t="n">
        <v>99.99</v>
      </c>
      <c r="AB26" s="1443" t="n">
        <v>1875.848</v>
      </c>
      <c r="AC26" s="1444" t="n">
        <v>355.55696</v>
      </c>
      <c r="AD26" s="1444" t="n">
        <v>0.95811</v>
      </c>
      <c r="AE26" s="1444" t="n">
        <v>356.3584</v>
      </c>
      <c r="AF26" s="1444" t="n">
        <v>0.13184</v>
      </c>
      <c r="AG26" s="1442" t="n">
        <v>1.504560194E8</v>
      </c>
      <c r="AH26" s="1445" t="n">
        <v>0.4666173</v>
      </c>
      <c r="AI26" s="1442" t="n">
        <v>382084.01711</v>
      </c>
      <c r="AJ26" s="1445" t="n">
        <v>-0.285154</v>
      </c>
      <c r="AK26" s="1444" t="n">
        <v>178.85</v>
      </c>
      <c r="AL26" s="1442" t="s">
        <v>264</v>
      </c>
      <c r="AM26" s="1444" t="n">
        <v>1.147</v>
      </c>
    </row>
    <row r="27" spans="1:39">
      <c r="A27" s="50" t="s">
        <v>1255</v>
      </c>
      <c r="B27" s="25" t="s">
        <v>1046</v>
      </c>
      <c r="C27" s="38">
        <v>0.19930555555555554</v>
      </c>
      <c r="E27" s="19">
        <v>300</v>
      </c>
      <c r="F27" s="19" t="s">
        <v>1291</v>
      </c>
      <c r="G27" s="16">
        <v>1190</v>
      </c>
      <c r="H27" s="90">
        <v>1099</v>
      </c>
      <c r="I27" s="91" t="s">
        <v>1039</v>
      </c>
      <c r="J27" s="92" t="s">
        <v>1043</v>
      </c>
      <c r="K27" s="33">
        <v>4</v>
      </c>
      <c r="L27" s="33">
        <v>180</v>
      </c>
      <c r="M27" s="19">
        <v>5889.9508999999998</v>
      </c>
      <c r="Q27" s="101">
        <v>266.42</v>
      </c>
      <c r="R27" s="101">
        <v>274.25</v>
      </c>
      <c r="S27" s="1447" t="n">
        <v>202.08174</v>
      </c>
      <c r="T27" s="1447" t="n">
        <v>-10.12793</v>
      </c>
      <c r="U27" s="1444" t="n">
        <v>132.6952</v>
      </c>
      <c r="V27" s="1444" t="n">
        <v>34.2885</v>
      </c>
      <c r="W27" s="1446" t="n">
        <v>10.9453631786</v>
      </c>
      <c r="X27" s="1444" t="n">
        <v>1.77</v>
      </c>
      <c r="Y27" s="1444" t="n">
        <v>0.28</v>
      </c>
      <c r="Z27" s="1444" t="n">
        <v>3.41</v>
      </c>
      <c r="AA27" s="1444" t="n">
        <v>99.991</v>
      </c>
      <c r="AB27" s="1443" t="n">
        <v>1876.589</v>
      </c>
      <c r="AC27" s="1444" t="n">
        <v>355.53558</v>
      </c>
      <c r="AD27" s="1444" t="n">
        <v>0.96132</v>
      </c>
      <c r="AE27" s="1444" t="n">
        <v>356.28236</v>
      </c>
      <c r="AF27" s="1444" t="n">
        <v>0.13163</v>
      </c>
      <c r="AG27" s="1442" t="n">
        <v>1.504562711E8</v>
      </c>
      <c r="AH27" s="1445" t="n">
        <v>0.4653855</v>
      </c>
      <c r="AI27" s="1442" t="n">
        <v>381933.04798</v>
      </c>
      <c r="AJ27" s="1445" t="n">
        <v>-0.2739326</v>
      </c>
      <c r="AK27" s="1444" t="n">
        <v>178.8848</v>
      </c>
      <c r="AL27" s="1442" t="s">
        <v>264</v>
      </c>
      <c r="AM27" s="1444" t="n">
        <v>1.1123</v>
      </c>
    </row>
    <row r="28" spans="1:39">
      <c r="A28" s="50" t="s">
        <v>1256</v>
      </c>
      <c r="B28" s="25" t="s">
        <v>1047</v>
      </c>
      <c r="C28" s="38">
        <v>0.20555555555555557</v>
      </c>
      <c r="E28" s="19">
        <v>300</v>
      </c>
      <c r="F28" s="19" t="s">
        <v>1291</v>
      </c>
      <c r="G28" s="16">
        <v>1190</v>
      </c>
      <c r="H28" s="90">
        <v>1099</v>
      </c>
      <c r="I28" s="91" t="s">
        <v>1209</v>
      </c>
      <c r="J28" s="92" t="s">
        <v>1043</v>
      </c>
      <c r="K28" s="33">
        <v>4</v>
      </c>
      <c r="L28" s="33">
        <v>180</v>
      </c>
      <c r="M28" s="19">
        <v>5889.9508999999998</v>
      </c>
      <c r="Q28" s="101">
        <v>266.42</v>
      </c>
      <c r="R28" s="101">
        <v>274.25</v>
      </c>
      <c r="S28" s="1447" t="n">
        <v>202.13665</v>
      </c>
      <c r="T28" s="1447" t="n">
        <v>-10.15472</v>
      </c>
      <c r="U28" s="1444" t="n">
        <v>134.7833</v>
      </c>
      <c r="V28" s="1444" t="n">
        <v>35.617</v>
      </c>
      <c r="W28" s="1446" t="n">
        <v>11.0957738522</v>
      </c>
      <c r="X28" s="1444" t="n">
        <v>1.713</v>
      </c>
      <c r="Y28" s="1444" t="n">
        <v>0.271</v>
      </c>
      <c r="Z28" s="1444" t="n">
        <v>3.41</v>
      </c>
      <c r="AA28" s="1444" t="n">
        <v>99.991</v>
      </c>
      <c r="AB28" s="1443" t="n">
        <v>1877.301</v>
      </c>
      <c r="AC28" s="1444" t="n">
        <v>355.51348</v>
      </c>
      <c r="AD28" s="1444" t="n">
        <v>0.96467</v>
      </c>
      <c r="AE28" s="1444" t="n">
        <v>356.20631</v>
      </c>
      <c r="AF28" s="1444" t="n">
        <v>0.13142</v>
      </c>
      <c r="AG28" s="1442" t="n">
        <v>1.50456522E8</v>
      </c>
      <c r="AH28" s="1445" t="n">
        <v>0.4641535</v>
      </c>
      <c r="AI28" s="1442" t="n">
        <v>381788.2316</v>
      </c>
      <c r="AJ28" s="1445" t="n">
        <v>-0.2623689</v>
      </c>
      <c r="AK28" s="1444" t="n">
        <v>178.9173</v>
      </c>
      <c r="AL28" s="1442" t="s">
        <v>264</v>
      </c>
      <c r="AM28" s="1444" t="n">
        <v>1.0798</v>
      </c>
    </row>
    <row r="29" spans="1:39">
      <c r="A29" s="50" t="s">
        <v>1256</v>
      </c>
      <c r="B29" s="25" t="s">
        <v>1294</v>
      </c>
      <c r="C29" s="38">
        <v>0.21111111111111111</v>
      </c>
      <c r="E29" s="19">
        <v>300</v>
      </c>
      <c r="F29" s="19" t="s">
        <v>1291</v>
      </c>
      <c r="G29" s="16">
        <v>1190</v>
      </c>
      <c r="H29" s="90">
        <v>1099</v>
      </c>
      <c r="I29" s="91" t="s">
        <v>1039</v>
      </c>
      <c r="J29" s="92" t="s">
        <v>1043</v>
      </c>
      <c r="K29" s="33">
        <v>4</v>
      </c>
      <c r="L29" s="33">
        <v>180</v>
      </c>
      <c r="M29" s="19">
        <v>5889.9508999999998</v>
      </c>
      <c r="Q29" s="101">
        <v>266.42</v>
      </c>
      <c r="R29" s="101">
        <v>274.25</v>
      </c>
      <c r="S29" s="1447" t="n">
        <v>202.18488</v>
      </c>
      <c r="T29" s="1447" t="n">
        <v>-10.17839</v>
      </c>
      <c r="U29" s="1444" t="n">
        <v>136.7071</v>
      </c>
      <c r="V29" s="1444" t="n">
        <v>36.757</v>
      </c>
      <c r="W29" s="1446" t="n">
        <v>11.2294722287</v>
      </c>
      <c r="X29" s="1444" t="n">
        <v>1.667</v>
      </c>
      <c r="Y29" s="1444" t="n">
        <v>0.264</v>
      </c>
      <c r="Z29" s="1444" t="n">
        <v>3.41</v>
      </c>
      <c r="AA29" s="1444" t="n">
        <v>99.991</v>
      </c>
      <c r="AB29" s="1443" t="n">
        <v>1877.908</v>
      </c>
      <c r="AC29" s="1444" t="n">
        <v>355.49323</v>
      </c>
      <c r="AD29" s="1444" t="n">
        <v>0.96776</v>
      </c>
      <c r="AE29" s="1444" t="n">
        <v>356.13872</v>
      </c>
      <c r="AF29" s="1444" t="n">
        <v>0.13124</v>
      </c>
      <c r="AG29" s="1442" t="n">
        <v>1.504567446E8</v>
      </c>
      <c r="AH29" s="1445" t="n">
        <v>0.4630582</v>
      </c>
      <c r="AI29" s="1442" t="n">
        <v>381664.81715</v>
      </c>
      <c r="AJ29" s="1445" t="n">
        <v>-0.2518163</v>
      </c>
      <c r="AK29" s="1444" t="n">
        <v>178.9443</v>
      </c>
      <c r="AL29" s="1442" t="s">
        <v>264</v>
      </c>
      <c r="AM29" s="1444" t="n">
        <v>1.053</v>
      </c>
    </row>
    <row r="30" spans="1:39">
      <c r="A30" s="50" t="s">
        <v>1095</v>
      </c>
      <c r="B30" s="25" t="s">
        <v>899</v>
      </c>
      <c r="C30" s="38">
        <v>0.21666666666666667</v>
      </c>
      <c r="D30" s="32">
        <v>0</v>
      </c>
      <c r="E30" s="19">
        <v>30</v>
      </c>
      <c r="F30" s="19" t="s">
        <v>1291</v>
      </c>
      <c r="G30" s="1">
        <v>1190</v>
      </c>
      <c r="H30" s="90">
        <v>996</v>
      </c>
      <c r="I30" s="57" t="s">
        <v>1067</v>
      </c>
      <c r="J30" s="66" t="s">
        <v>1010</v>
      </c>
      <c r="K30" s="33">
        <v>4</v>
      </c>
      <c r="L30" s="33">
        <v>180</v>
      </c>
      <c r="M30" s="19">
        <v>5891.451</v>
      </c>
      <c r="N30" t="s">
        <v>900</v>
      </c>
      <c r="O30" s="113">
        <v>266.39999999999998</v>
      </c>
      <c r="P30" s="113">
        <v>274.3</v>
      </c>
      <c r="Q30" s="101">
        <v>266.42</v>
      </c>
      <c r="R30" s="101">
        <v>274.25</v>
      </c>
    </row>
    <row r="31" spans="1:39">
      <c r="A31" s="50" t="s">
        <v>827</v>
      </c>
      <c r="B31" s="25" t="s">
        <v>1295</v>
      </c>
      <c r="C31" s="38">
        <v>0.21944444444444444</v>
      </c>
      <c r="E31" s="19">
        <v>300</v>
      </c>
      <c r="F31" s="19" t="s">
        <v>1291</v>
      </c>
      <c r="G31" s="1">
        <v>1190</v>
      </c>
      <c r="H31" s="90">
        <v>1099</v>
      </c>
      <c r="I31" s="91" t="s">
        <v>1209</v>
      </c>
      <c r="J31" s="92" t="s">
        <v>1043</v>
      </c>
      <c r="K31" s="33">
        <v>4</v>
      </c>
      <c r="L31" s="33">
        <v>180</v>
      </c>
      <c r="M31" s="19">
        <v>5889.9508999999998</v>
      </c>
      <c r="Q31" s="101">
        <v>266.42</v>
      </c>
      <c r="R31" s="101">
        <v>274.25</v>
      </c>
      <c r="S31" s="1447" t="n">
        <v>202.25623</v>
      </c>
      <c r="T31" s="1447" t="n">
        <v>-10.21364</v>
      </c>
      <c r="U31" s="1444" t="n">
        <v>139.7169</v>
      </c>
      <c r="V31" s="1444" t="n">
        <v>38.3888</v>
      </c>
      <c r="W31" s="1446" t="n">
        <v>11.4300197936</v>
      </c>
      <c r="X31" s="1444" t="n">
        <v>1.607</v>
      </c>
      <c r="Y31" s="1444" t="n">
        <v>0.254</v>
      </c>
      <c r="Z31" s="1444" t="n">
        <v>3.41</v>
      </c>
      <c r="AA31" s="1444" t="n">
        <v>99.992</v>
      </c>
      <c r="AB31" s="1443" t="n">
        <v>1878.772</v>
      </c>
      <c r="AC31" s="1444" t="n">
        <v>355.46187</v>
      </c>
      <c r="AD31" s="1444" t="n">
        <v>0.97255</v>
      </c>
      <c r="AE31" s="1444" t="n">
        <v>356.03733</v>
      </c>
      <c r="AF31" s="1444" t="n">
        <v>0.13097</v>
      </c>
      <c r="AG31" s="1442" t="n">
        <v>1.504570774E8</v>
      </c>
      <c r="AH31" s="1445" t="n">
        <v>0.4614149</v>
      </c>
      <c r="AI31" s="1442" t="n">
        <v>381489.33985</v>
      </c>
      <c r="AJ31" s="1445" t="n">
        <v>-0.2355325</v>
      </c>
      <c r="AK31" s="1444" t="n">
        <v>178.9812</v>
      </c>
      <c r="AL31" s="1442" t="s">
        <v>264</v>
      </c>
      <c r="AM31" s="1444" t="n">
        <v>1.0161</v>
      </c>
    </row>
    <row r="32" spans="1:39">
      <c r="A32" s="50" t="s">
        <v>1006</v>
      </c>
      <c r="B32" s="25" t="s">
        <v>1296</v>
      </c>
      <c r="C32" s="38">
        <v>0.22638888888888889</v>
      </c>
      <c r="E32" s="19">
        <v>300</v>
      </c>
      <c r="F32" s="19" t="s">
        <v>1291</v>
      </c>
      <c r="G32" s="1">
        <v>1190</v>
      </c>
      <c r="H32" s="90">
        <v>1099</v>
      </c>
      <c r="I32" s="91" t="s">
        <v>1209</v>
      </c>
      <c r="J32" s="92" t="s">
        <v>1043</v>
      </c>
      <c r="K32" s="33">
        <v>4</v>
      </c>
      <c r="L32" s="33">
        <v>180</v>
      </c>
      <c r="M32" s="19">
        <v>5889.9508999999998</v>
      </c>
      <c r="Q32" s="101">
        <v>266.42</v>
      </c>
      <c r="R32" s="101">
        <v>274.25</v>
      </c>
      <c r="S32" s="1447" t="n">
        <v>202.31486</v>
      </c>
      <c r="T32" s="1447" t="n">
        <v>-10.24276</v>
      </c>
      <c r="U32" s="1444" t="n">
        <v>142.3424</v>
      </c>
      <c r="V32" s="1444" t="n">
        <v>39.6708</v>
      </c>
      <c r="W32" s="1446" t="n">
        <v>11.5971427644</v>
      </c>
      <c r="X32" s="1444" t="n">
        <v>1.563</v>
      </c>
      <c r="Y32" s="1444" t="n">
        <v>0.247</v>
      </c>
      <c r="Z32" s="1444" t="n">
        <v>3.41</v>
      </c>
      <c r="AA32" s="1444" t="n">
        <v>99.993</v>
      </c>
      <c r="AB32" s="1443" t="n">
        <v>1879.448</v>
      </c>
      <c r="AC32" s="1444" t="n">
        <v>355.43487</v>
      </c>
      <c r="AD32" s="1444" t="n">
        <v>0.97665</v>
      </c>
      <c r="AE32" s="1444" t="n">
        <v>355.95284</v>
      </c>
      <c r="AF32" s="1444" t="n">
        <v>0.13074</v>
      </c>
      <c r="AG32" s="1442" t="n">
        <v>1.504573538E8</v>
      </c>
      <c r="AH32" s="1445" t="n">
        <v>0.4600452</v>
      </c>
      <c r="AI32" s="1442" t="n">
        <v>381352.19132</v>
      </c>
      <c r="AJ32" s="1445" t="n">
        <v>-0.2215728</v>
      </c>
      <c r="AK32" s="1444" t="n">
        <v>179.0087</v>
      </c>
      <c r="AL32" s="1442" t="s">
        <v>264</v>
      </c>
      <c r="AM32" s="1444" t="n">
        <v>0.9887</v>
      </c>
    </row>
    <row r="33" spans="1:39">
      <c r="A33" s="50" t="s">
        <v>1256</v>
      </c>
      <c r="B33" s="25" t="s">
        <v>1297</v>
      </c>
      <c r="C33" s="38">
        <v>0.23194444444444443</v>
      </c>
      <c r="E33" s="19">
        <v>300</v>
      </c>
      <c r="F33" s="19" t="s">
        <v>1291</v>
      </c>
      <c r="G33" s="1">
        <v>1190</v>
      </c>
      <c r="H33" s="90">
        <v>1099</v>
      </c>
      <c r="I33" s="91" t="s">
        <v>1209</v>
      </c>
      <c r="J33" s="92" t="s">
        <v>1043</v>
      </c>
      <c r="K33" s="33">
        <v>4</v>
      </c>
      <c r="L33" s="33">
        <v>180</v>
      </c>
      <c r="M33" s="19">
        <v>5889.9508999999998</v>
      </c>
      <c r="Q33" s="101">
        <v>266.42</v>
      </c>
      <c r="R33" s="101">
        <v>274.25</v>
      </c>
      <c r="S33" s="1447" t="n">
        <v>202.36125</v>
      </c>
      <c r="T33" s="1447" t="n">
        <v>-10.2659</v>
      </c>
      <c r="U33" s="1444" t="n">
        <v>144.5214</v>
      </c>
      <c r="V33" s="1444" t="n">
        <v>40.6414</v>
      </c>
      <c r="W33" s="1446" t="n">
        <v>11.730841141</v>
      </c>
      <c r="X33" s="1444" t="n">
        <v>1.533</v>
      </c>
      <c r="Y33" s="1444" t="n">
        <v>0.242</v>
      </c>
      <c r="Z33" s="1444" t="n">
        <v>3.41</v>
      </c>
      <c r="AA33" s="1444" t="n">
        <v>99.993</v>
      </c>
      <c r="AB33" s="1443" t="n">
        <v>1879.958</v>
      </c>
      <c r="AC33" s="1444" t="n">
        <v>355.41274</v>
      </c>
      <c r="AD33" s="1444" t="n">
        <v>0.97998</v>
      </c>
      <c r="AE33" s="1444" t="n">
        <v>355.88524</v>
      </c>
      <c r="AF33" s="1444" t="n">
        <v>0.13055</v>
      </c>
      <c r="AG33" s="1442" t="n">
        <v>1.504575744E8</v>
      </c>
      <c r="AH33" s="1445" t="n">
        <v>0.4589492</v>
      </c>
      <c r="AI33" s="1442" t="n">
        <v>381248.56547</v>
      </c>
      <c r="AJ33" s="1445" t="n">
        <v>-0.2101681</v>
      </c>
      <c r="AK33" s="1444" t="n">
        <v>179.0284</v>
      </c>
      <c r="AL33" s="1442" t="s">
        <v>264</v>
      </c>
      <c r="AM33" s="1444" t="n">
        <v>0.9691</v>
      </c>
    </row>
    <row r="34" spans="1:39">
      <c r="A34" s="50" t="s">
        <v>1255</v>
      </c>
      <c r="B34" s="25" t="s">
        <v>1298</v>
      </c>
      <c r="C34" s="38">
        <v>0.23750000000000002</v>
      </c>
      <c r="E34" s="19">
        <v>300</v>
      </c>
      <c r="F34" s="19" t="s">
        <v>1291</v>
      </c>
      <c r="G34" s="1">
        <v>1190</v>
      </c>
      <c r="H34" s="90">
        <v>1099</v>
      </c>
      <c r="I34" s="91" t="s">
        <v>1209</v>
      </c>
      <c r="J34" s="92" t="s">
        <v>1043</v>
      </c>
      <c r="K34" s="33">
        <v>4</v>
      </c>
      <c r="L34" s="33">
        <v>180</v>
      </c>
      <c r="M34" s="19">
        <v>5889.9508999999998</v>
      </c>
      <c r="Q34" s="101">
        <v>266.42</v>
      </c>
      <c r="R34" s="101">
        <v>274.25</v>
      </c>
      <c r="S34" s="1447" t="n">
        <v>202.40721</v>
      </c>
      <c r="T34" s="1447" t="n">
        <v>-10.28887</v>
      </c>
      <c r="U34" s="1444" t="n">
        <v>146.7709</v>
      </c>
      <c r="V34" s="1444" t="n">
        <v>41.5595</v>
      </c>
      <c r="W34" s="1446" t="n">
        <v>11.8645395177</v>
      </c>
      <c r="X34" s="1444" t="n">
        <v>1.505</v>
      </c>
      <c r="Y34" s="1444" t="n">
        <v>0.238</v>
      </c>
      <c r="Z34" s="1444" t="n">
        <v>3.41</v>
      </c>
      <c r="AA34" s="1444" t="n">
        <v>99.993</v>
      </c>
      <c r="AB34" s="1443" t="n">
        <v>1880.442</v>
      </c>
      <c r="AC34" s="1444" t="n">
        <v>355.39016</v>
      </c>
      <c r="AD34" s="1444" t="n">
        <v>0.98335</v>
      </c>
      <c r="AE34" s="1444" t="n">
        <v>355.81765</v>
      </c>
      <c r="AF34" s="1444" t="n">
        <v>0.13037</v>
      </c>
      <c r="AG34" s="1442" t="n">
        <v>1.504577944E8</v>
      </c>
      <c r="AH34" s="1445" t="n">
        <v>0.4578531</v>
      </c>
      <c r="AI34" s="1442" t="n">
        <v>381150.46147</v>
      </c>
      <c r="AJ34" s="1445" t="n">
        <v>-0.1985673</v>
      </c>
      <c r="AK34" s="1444" t="n">
        <v>179.0461</v>
      </c>
      <c r="AL34" s="1442" t="s">
        <v>264</v>
      </c>
      <c r="AM34" s="1444" t="n">
        <v>0.9514</v>
      </c>
    </row>
    <row r="35" spans="1:39">
      <c r="A35" s="50" t="s">
        <v>1256</v>
      </c>
      <c r="B35" s="25" t="s">
        <v>1117</v>
      </c>
      <c r="C35" s="38">
        <v>0.24236111111111111</v>
      </c>
      <c r="E35" s="19">
        <v>300</v>
      </c>
      <c r="F35" s="19" t="s">
        <v>1291</v>
      </c>
      <c r="G35" s="1">
        <v>1190</v>
      </c>
      <c r="H35" s="90">
        <v>1099</v>
      </c>
      <c r="I35" s="91" t="s">
        <v>1209</v>
      </c>
      <c r="J35" s="92" t="s">
        <v>1043</v>
      </c>
      <c r="K35" s="33">
        <v>4</v>
      </c>
      <c r="L35" s="33">
        <v>180</v>
      </c>
      <c r="M35" s="19">
        <v>5889.9508999999998</v>
      </c>
      <c r="Q35" s="101">
        <v>266.42</v>
      </c>
      <c r="R35" s="101">
        <v>274.25</v>
      </c>
      <c r="S35" s="1447" t="n">
        <v>202.44711</v>
      </c>
      <c r="T35" s="1447" t="n">
        <v>-10.30885</v>
      </c>
      <c r="U35" s="1444" t="n">
        <v>148.797</v>
      </c>
      <c r="V35" s="1444" t="n">
        <v>42.3175</v>
      </c>
      <c r="W35" s="1446" t="n">
        <v>11.9815255973</v>
      </c>
      <c r="X35" s="1444" t="n">
        <v>1.483</v>
      </c>
      <c r="Y35" s="1444" t="n">
        <v>0.235</v>
      </c>
      <c r="Z35" s="1444" t="n">
        <v>3.41</v>
      </c>
      <c r="AA35" s="1444" t="n">
        <v>99.993</v>
      </c>
      <c r="AB35" s="1443" t="n">
        <v>1880.843</v>
      </c>
      <c r="AC35" s="1444" t="n">
        <v>355.37006</v>
      </c>
      <c r="AD35" s="1444" t="n">
        <v>0.9863</v>
      </c>
      <c r="AE35" s="1444" t="n">
        <v>355.7585</v>
      </c>
      <c r="AF35" s="1444" t="n">
        <v>0.13021</v>
      </c>
      <c r="AG35" s="1442" t="n">
        <v>1.504579865E8</v>
      </c>
      <c r="AH35" s="1445" t="n">
        <v>0.4568938</v>
      </c>
      <c r="AI35" s="1442" t="n">
        <v>381069.22171</v>
      </c>
      <c r="AJ35" s="1445" t="n">
        <v>-0.1882665</v>
      </c>
      <c r="AK35" s="1444" t="n">
        <v>179.06</v>
      </c>
      <c r="AL35" s="1442" t="s">
        <v>264</v>
      </c>
      <c r="AM35" s="1444" t="n">
        <v>0.9376</v>
      </c>
    </row>
    <row r="36" spans="1:39">
      <c r="A36" s="50" t="s">
        <v>1255</v>
      </c>
      <c r="B36" s="25" t="s">
        <v>1118</v>
      </c>
      <c r="C36" s="38">
        <v>0.24861111111111112</v>
      </c>
      <c r="E36" s="19">
        <v>300</v>
      </c>
      <c r="F36" s="19" t="s">
        <v>1291</v>
      </c>
      <c r="G36" s="1">
        <v>1190</v>
      </c>
      <c r="H36" s="90">
        <v>1099</v>
      </c>
      <c r="I36" s="91" t="s">
        <v>1209</v>
      </c>
      <c r="J36" s="92" t="s">
        <v>1043</v>
      </c>
      <c r="K36" s="33">
        <v>4</v>
      </c>
      <c r="L36" s="33">
        <v>180</v>
      </c>
      <c r="M36" s="19">
        <v>5889.9508999999998</v>
      </c>
      <c r="Q36" s="101">
        <v>266.42</v>
      </c>
      <c r="R36" s="101">
        <v>274.25</v>
      </c>
      <c r="S36" s="1447" t="n">
        <v>202.49237</v>
      </c>
      <c r="T36" s="1447" t="n">
        <v>-10.33153</v>
      </c>
      <c r="U36" s="1444" t="n">
        <v>151.178</v>
      </c>
      <c r="V36" s="1444" t="n">
        <v>43.129</v>
      </c>
      <c r="W36" s="1446" t="n">
        <v>12.115223974</v>
      </c>
      <c r="X36" s="1444" t="n">
        <v>1.46</v>
      </c>
      <c r="Y36" s="1444" t="n">
        <v>0.231</v>
      </c>
      <c r="Z36" s="1444" t="n">
        <v>3.41</v>
      </c>
      <c r="AA36" s="1444" t="n">
        <v>99.993</v>
      </c>
      <c r="AB36" s="1443" t="n">
        <v>1881.275</v>
      </c>
      <c r="AC36" s="1444" t="n">
        <v>355.34672</v>
      </c>
      <c r="AD36" s="1444" t="n">
        <v>0.98968</v>
      </c>
      <c r="AE36" s="1444" t="n">
        <v>355.69091</v>
      </c>
      <c r="AF36" s="1444" t="n">
        <v>0.13003</v>
      </c>
      <c r="AG36" s="1442" t="n">
        <v>1.504582056E8</v>
      </c>
      <c r="AH36" s="1445" t="n">
        <v>0.4557973</v>
      </c>
      <c r="AI36" s="1442" t="n">
        <v>380981.7109</v>
      </c>
      <c r="AJ36" s="1445" t="n">
        <v>-0.176335</v>
      </c>
      <c r="AK36" s="1444" t="n">
        <v>179.0739</v>
      </c>
      <c r="AL36" s="1442" t="s">
        <v>264</v>
      </c>
      <c r="AM36" s="1444" t="n">
        <v>0.9237</v>
      </c>
    </row>
    <row r="37" spans="1:39">
      <c r="A37" s="50" t="s">
        <v>967</v>
      </c>
      <c r="B37" s="25" t="s">
        <v>1120</v>
      </c>
      <c r="C37" s="38">
        <v>0.25347222222222221</v>
      </c>
      <c r="E37" s="19">
        <v>300</v>
      </c>
      <c r="F37" s="19" t="s">
        <v>1291</v>
      </c>
      <c r="G37" s="1">
        <v>1190</v>
      </c>
      <c r="H37" s="90">
        <v>1099</v>
      </c>
      <c r="I37" s="91" t="s">
        <v>1209</v>
      </c>
      <c r="J37" s="92" t="s">
        <v>1043</v>
      </c>
      <c r="K37" s="33">
        <v>4</v>
      </c>
      <c r="L37" s="33">
        <v>180</v>
      </c>
      <c r="M37" s="19">
        <v>5889.9508999999998</v>
      </c>
      <c r="Q37" s="101">
        <v>266.42</v>
      </c>
      <c r="R37" s="101">
        <v>274.25</v>
      </c>
      <c r="S37" s="1447" t="n">
        <v>202.53729</v>
      </c>
      <c r="T37" s="1447" t="n">
        <v>-10.35405</v>
      </c>
      <c r="U37" s="1444" t="n">
        <v>153.6274</v>
      </c>
      <c r="V37" s="1444" t="n">
        <v>43.8791</v>
      </c>
      <c r="W37" s="1446" t="n">
        <v>12.2489223507</v>
      </c>
      <c r="X37" s="1444" t="n">
        <v>1.441</v>
      </c>
      <c r="Y37" s="1444" t="n">
        <v>0.228</v>
      </c>
      <c r="Z37" s="1444" t="n">
        <v>3.41</v>
      </c>
      <c r="AA37" s="1444" t="n">
        <v>99.994</v>
      </c>
      <c r="AB37" s="1443" t="n">
        <v>1881.679</v>
      </c>
      <c r="AC37" s="1444" t="n">
        <v>355.323</v>
      </c>
      <c r="AD37" s="1444" t="n">
        <v>0.99304</v>
      </c>
      <c r="AE37" s="1444" t="n">
        <v>355.62331</v>
      </c>
      <c r="AF37" s="1444" t="n">
        <v>0.12984</v>
      </c>
      <c r="AG37" s="1442" t="n">
        <v>1.504584241E8</v>
      </c>
      <c r="AH37" s="1445" t="n">
        <v>0.4547007</v>
      </c>
      <c r="AI37" s="1442" t="n">
        <v>380899.9653</v>
      </c>
      <c r="AJ37" s="1445" t="n">
        <v>-0.1642472</v>
      </c>
      <c r="AK37" s="1444" t="n">
        <v>179.0857</v>
      </c>
      <c r="AL37" s="1442" t="s">
        <v>264</v>
      </c>
      <c r="AM37" s="1444" t="n">
        <v>0.9119</v>
      </c>
    </row>
    <row r="38" spans="1:39">
      <c r="A38" s="50" t="s">
        <v>67</v>
      </c>
      <c r="B38" s="25" t="s">
        <v>1122</v>
      </c>
      <c r="C38" s="38">
        <v>0.2590277777777778</v>
      </c>
      <c r="E38" s="19">
        <v>300</v>
      </c>
      <c r="F38" s="19" t="s">
        <v>1291</v>
      </c>
      <c r="G38" s="1">
        <v>1190</v>
      </c>
      <c r="H38" s="90">
        <v>1099</v>
      </c>
      <c r="I38" s="91" t="s">
        <v>1209</v>
      </c>
      <c r="J38" s="92" t="s">
        <v>1043</v>
      </c>
      <c r="K38" s="33">
        <v>4</v>
      </c>
      <c r="L38" s="33">
        <v>180</v>
      </c>
      <c r="M38" s="19">
        <v>5889.9508999999998</v>
      </c>
      <c r="Q38" s="101">
        <v>266.42</v>
      </c>
      <c r="R38" s="101">
        <v>274.25</v>
      </c>
      <c r="S38" s="1447" t="n">
        <v>202.5819</v>
      </c>
      <c r="T38" s="1447" t="n">
        <v>-10.3764</v>
      </c>
      <c r="U38" s="1444" t="n">
        <v>156.1428</v>
      </c>
      <c r="V38" s="1444" t="n">
        <v>44.5645</v>
      </c>
      <c r="W38" s="1446" t="n">
        <v>12.3826207274</v>
      </c>
      <c r="X38" s="1444" t="n">
        <v>1.423</v>
      </c>
      <c r="Y38" s="1444" t="n">
        <v>0.225</v>
      </c>
      <c r="Z38" s="1444" t="n">
        <v>3.41</v>
      </c>
      <c r="AA38" s="1444" t="n">
        <v>99.994</v>
      </c>
      <c r="AB38" s="1443" t="n">
        <v>1882.054</v>
      </c>
      <c r="AC38" s="1444" t="n">
        <v>355.29895</v>
      </c>
      <c r="AD38" s="1444" t="n">
        <v>0.99637</v>
      </c>
      <c r="AE38" s="1444" t="n">
        <v>355.55572</v>
      </c>
      <c r="AF38" s="1444" t="n">
        <v>0.12966</v>
      </c>
      <c r="AG38" s="1442" t="n">
        <v>1.504586421E8</v>
      </c>
      <c r="AH38" s="1445" t="n">
        <v>0.4536039</v>
      </c>
      <c r="AI38" s="1442" t="n">
        <v>380824.05649</v>
      </c>
      <c r="AJ38" s="1445" t="n">
        <v>-0.1520173</v>
      </c>
      <c r="AK38" s="1444" t="n">
        <v>179.0955</v>
      </c>
      <c r="AL38" s="1442" t="s">
        <v>264</v>
      </c>
      <c r="AM38" s="1444" t="n">
        <v>0.9022</v>
      </c>
    </row>
    <row r="39" spans="1:39">
      <c r="A39" s="50" t="s">
        <v>67</v>
      </c>
      <c r="B39" s="25" t="s">
        <v>831</v>
      </c>
      <c r="C39" s="38">
        <v>0.2638888888888889</v>
      </c>
      <c r="E39" s="19">
        <v>300</v>
      </c>
      <c r="F39" s="19" t="s">
        <v>1291</v>
      </c>
      <c r="G39" s="1">
        <v>1190</v>
      </c>
      <c r="H39" s="90">
        <v>1099</v>
      </c>
      <c r="I39" s="91" t="s">
        <v>1039</v>
      </c>
      <c r="J39" s="92" t="s">
        <v>1043</v>
      </c>
      <c r="K39" s="33">
        <v>4</v>
      </c>
      <c r="L39" s="33">
        <v>180</v>
      </c>
      <c r="M39" s="19">
        <v>5889.9508999999998</v>
      </c>
      <c r="Q39" s="101">
        <v>266.42</v>
      </c>
      <c r="R39" s="101">
        <v>274.25</v>
      </c>
      <c r="S39" s="1447" t="n">
        <v>202.62072</v>
      </c>
      <c r="T39" s="1447" t="n">
        <v>-10.39581</v>
      </c>
      <c r="U39" s="1444" t="n">
        <v>158.3955</v>
      </c>
      <c r="V39" s="1444" t="n">
        <v>45.1088</v>
      </c>
      <c r="W39" s="1446" t="n">
        <v>12.499606807</v>
      </c>
      <c r="X39" s="1444" t="n">
        <v>1.41</v>
      </c>
      <c r="Y39" s="1444" t="n">
        <v>0.223</v>
      </c>
      <c r="Z39" s="1444" t="n">
        <v>3.41</v>
      </c>
      <c r="AA39" s="1444" t="n">
        <v>99.994</v>
      </c>
      <c r="AB39" s="1443" t="n">
        <v>1882.358</v>
      </c>
      <c r="AC39" s="1444" t="n">
        <v>355.27763</v>
      </c>
      <c r="AD39" s="1444" t="n">
        <v>0.99926</v>
      </c>
      <c r="AE39" s="1444" t="n">
        <v>355.49658</v>
      </c>
      <c r="AF39" s="1444" t="n">
        <v>0.1295</v>
      </c>
      <c r="AG39" s="1442" t="n">
        <v>1.504588324E8</v>
      </c>
      <c r="AH39" s="1445" t="n">
        <v>0.4526441</v>
      </c>
      <c r="AI39" s="1442" t="n">
        <v>380762.47533</v>
      </c>
      <c r="AJ39" s="1445" t="n">
        <v>-0.1412111</v>
      </c>
      <c r="AK39" s="1444" t="n">
        <v>179.1024</v>
      </c>
      <c r="AL39" s="1442" t="s">
        <v>264</v>
      </c>
      <c r="AM39" s="1444" t="n">
        <v>0.8953</v>
      </c>
    </row>
    <row r="40" spans="1:39">
      <c r="A40" s="50" t="s">
        <v>967</v>
      </c>
      <c r="B40" s="25" t="s">
        <v>833</v>
      </c>
      <c r="C40" s="38">
        <v>0.26944444444444443</v>
      </c>
      <c r="E40" s="19">
        <v>300</v>
      </c>
      <c r="F40" s="19" t="s">
        <v>1291</v>
      </c>
      <c r="G40" s="1">
        <v>1190</v>
      </c>
      <c r="H40" s="90">
        <v>1099</v>
      </c>
      <c r="I40" s="91" t="s">
        <v>1039</v>
      </c>
      <c r="J40" s="92" t="s">
        <v>1043</v>
      </c>
      <c r="K40" s="33">
        <v>4</v>
      </c>
      <c r="L40" s="33">
        <v>180</v>
      </c>
      <c r="M40" s="19">
        <v>5889.9508999999998</v>
      </c>
      <c r="Q40" s="101">
        <v>266.42</v>
      </c>
      <c r="R40" s="101">
        <v>274.25</v>
      </c>
      <c r="S40" s="1447" t="n">
        <v>202.66484</v>
      </c>
      <c r="T40" s="1447" t="n">
        <v>-10.41784</v>
      </c>
      <c r="U40" s="1444" t="n">
        <v>161.0253</v>
      </c>
      <c r="V40" s="1444" t="n">
        <v>45.6649</v>
      </c>
      <c r="W40" s="1446" t="n">
        <v>12.6333051838</v>
      </c>
      <c r="X40" s="1444" t="n">
        <v>1.396</v>
      </c>
      <c r="Y40" s="1444" t="n">
        <v>0.221</v>
      </c>
      <c r="Z40" s="1444" t="n">
        <v>3.41</v>
      </c>
      <c r="AA40" s="1444" t="n">
        <v>99.994</v>
      </c>
      <c r="AB40" s="1443" t="n">
        <v>1882.679</v>
      </c>
      <c r="AC40" s="1444" t="n">
        <v>355.253</v>
      </c>
      <c r="AD40" s="1444" t="n">
        <v>1.0025</v>
      </c>
      <c r="AE40" s="1444" t="n">
        <v>355.42898</v>
      </c>
      <c r="AF40" s="1444" t="n">
        <v>0.12931</v>
      </c>
      <c r="AG40" s="1442" t="n">
        <v>1.504590494E8</v>
      </c>
      <c r="AH40" s="1445" t="n">
        <v>0.4515469</v>
      </c>
      <c r="AI40" s="1442" t="n">
        <v>380697.67944</v>
      </c>
      <c r="AJ40" s="1445" t="n">
        <v>-0.1287541</v>
      </c>
      <c r="AK40" s="1444" t="n">
        <v>179.1083</v>
      </c>
      <c r="AL40" s="1442" t="s">
        <v>264</v>
      </c>
      <c r="AM40" s="1444" t="n">
        <v>0.8894</v>
      </c>
    </row>
    <row r="41" spans="1:39">
      <c r="A41" s="50" t="s">
        <v>967</v>
      </c>
      <c r="B41" s="25" t="s">
        <v>1127</v>
      </c>
      <c r="C41" s="38">
        <v>0.27569444444444446</v>
      </c>
      <c r="E41" s="19">
        <v>300</v>
      </c>
      <c r="F41" s="19" t="s">
        <v>1291</v>
      </c>
      <c r="G41" s="1">
        <v>1190</v>
      </c>
      <c r="H41" s="90">
        <v>1099</v>
      </c>
      <c r="I41" s="91" t="s">
        <v>1209</v>
      </c>
      <c r="J41" s="92" t="s">
        <v>1043</v>
      </c>
      <c r="K41" s="33">
        <v>4</v>
      </c>
      <c r="L41" s="33">
        <v>180</v>
      </c>
      <c r="M41" s="19">
        <v>5889.9508999999998</v>
      </c>
      <c r="Q41" s="101">
        <v>266.42</v>
      </c>
      <c r="R41" s="101">
        <v>274.25</v>
      </c>
      <c r="S41" s="1447" t="n">
        <v>202.71423</v>
      </c>
      <c r="T41" s="1447" t="n">
        <v>-10.44241</v>
      </c>
      <c r="U41" s="1444" t="n">
        <v>164.0479</v>
      </c>
      <c r="V41" s="1444" t="n">
        <v>46.2032</v>
      </c>
      <c r="W41" s="1446" t="n">
        <v>12.7837158577</v>
      </c>
      <c r="X41" s="1444" t="n">
        <v>1.384</v>
      </c>
      <c r="Y41" s="1444" t="n">
        <v>0.219</v>
      </c>
      <c r="Z41" s="1444" t="n">
        <v>3.41</v>
      </c>
      <c r="AA41" s="1444" t="n">
        <v>99.994</v>
      </c>
      <c r="AB41" s="1443" t="n">
        <v>1883.004</v>
      </c>
      <c r="AC41" s="1444" t="n">
        <v>355.22497</v>
      </c>
      <c r="AD41" s="1444" t="n">
        <v>1.00606</v>
      </c>
      <c r="AE41" s="1444" t="n">
        <v>355.35294</v>
      </c>
      <c r="AF41" s="1444" t="n">
        <v>0.12911</v>
      </c>
      <c r="AG41" s="1442" t="n">
        <v>1.504592929E8</v>
      </c>
      <c r="AH41" s="1445" t="n">
        <v>0.4503125</v>
      </c>
      <c r="AI41" s="1442" t="n">
        <v>380631.96296</v>
      </c>
      <c r="AJ41" s="1445" t="n">
        <v>-0.1146212</v>
      </c>
      <c r="AK41" s="1444" t="n">
        <v>179.1125</v>
      </c>
      <c r="AL41" s="1442" t="s">
        <v>264</v>
      </c>
      <c r="AM41" s="1444" t="n">
        <v>0.8852</v>
      </c>
    </row>
    <row r="42" spans="1:39">
      <c r="A42" s="50" t="s">
        <v>67</v>
      </c>
      <c r="B42" s="25" t="s">
        <v>1128</v>
      </c>
      <c r="C42" s="38">
        <v>0.28125</v>
      </c>
      <c r="E42" s="19">
        <v>300</v>
      </c>
      <c r="F42" s="19" t="s">
        <v>1291</v>
      </c>
      <c r="G42" s="1">
        <v>1190</v>
      </c>
      <c r="H42" s="90">
        <v>1099</v>
      </c>
      <c r="I42" s="91" t="s">
        <v>1209</v>
      </c>
      <c r="J42" s="92" t="s">
        <v>1043</v>
      </c>
      <c r="K42" s="33">
        <v>4</v>
      </c>
      <c r="L42" s="33">
        <v>180</v>
      </c>
      <c r="M42" s="19">
        <v>5889.9508999999998</v>
      </c>
      <c r="Q42" s="101">
        <v>266.42</v>
      </c>
      <c r="R42" s="101">
        <v>274.25</v>
      </c>
      <c r="S42" s="1447" t="n">
        <v>202.75795</v>
      </c>
      <c r="T42" s="1447" t="n">
        <v>-10.46407</v>
      </c>
      <c r="U42" s="1444" t="n">
        <v>166.785</v>
      </c>
      <c r="V42" s="1444" t="n">
        <v>46.6012</v>
      </c>
      <c r="W42" s="1446" t="n">
        <v>12.9174142345</v>
      </c>
      <c r="X42" s="1444" t="n">
        <v>1.374</v>
      </c>
      <c r="Y42" s="1444" t="n">
        <v>0.217</v>
      </c>
      <c r="Z42" s="1444" t="n">
        <v>3.41</v>
      </c>
      <c r="AA42" s="1444" t="n">
        <v>99.994</v>
      </c>
      <c r="AB42" s="1443" t="n">
        <v>1883.261</v>
      </c>
      <c r="AC42" s="1444" t="n">
        <v>355.19981</v>
      </c>
      <c r="AD42" s="1444" t="n">
        <v>1.00913</v>
      </c>
      <c r="AE42" s="1444" t="n">
        <v>355.28534</v>
      </c>
      <c r="AF42" s="1444" t="n">
        <v>0.12892</v>
      </c>
      <c r="AG42" s="1442" t="n">
        <v>1.504595088E8</v>
      </c>
      <c r="AH42" s="1445" t="n">
        <v>0.449215</v>
      </c>
      <c r="AI42" s="1442" t="n">
        <v>380579.97825</v>
      </c>
      <c r="AJ42" s="1445" t="n">
        <v>-0.1019694</v>
      </c>
      <c r="AK42" s="1444" t="n">
        <v>179.1141</v>
      </c>
      <c r="AL42" s="1442" t="s">
        <v>264</v>
      </c>
      <c r="AM42" s="1444" t="n">
        <v>0.8836</v>
      </c>
    </row>
    <row r="43" spans="1:39">
      <c r="A43" s="50" t="s">
        <v>67</v>
      </c>
      <c r="B43" s="25" t="s">
        <v>1129</v>
      </c>
      <c r="C43" s="38">
        <v>0.28611111111111115</v>
      </c>
      <c r="E43" s="19">
        <v>300</v>
      </c>
      <c r="F43" s="19" t="s">
        <v>1291</v>
      </c>
      <c r="G43" s="1">
        <v>1190</v>
      </c>
      <c r="H43" s="90">
        <v>1099</v>
      </c>
      <c r="I43" s="91" t="s">
        <v>1209</v>
      </c>
      <c r="J43" s="92" t="s">
        <v>1043</v>
      </c>
      <c r="K43" s="33">
        <v>4</v>
      </c>
      <c r="L43" s="33">
        <v>180</v>
      </c>
      <c r="M43" s="19">
        <v>5889.9508999999998</v>
      </c>
      <c r="Q43" s="101">
        <v>266.42</v>
      </c>
      <c r="R43" s="101">
        <v>274.25</v>
      </c>
      <c r="S43" s="1447" t="n">
        <v>202.79607</v>
      </c>
      <c r="T43" s="1447" t="n">
        <v>-10.48287</v>
      </c>
      <c r="U43" s="1444" t="n">
        <v>169.2127</v>
      </c>
      <c r="V43" s="1444" t="n">
        <v>46.8856</v>
      </c>
      <c r="W43" s="1446" t="n">
        <v>13.0344003142</v>
      </c>
      <c r="X43" s="1444" t="n">
        <v>1.368</v>
      </c>
      <c r="Y43" s="1444" t="n">
        <v>0.216</v>
      </c>
      <c r="Z43" s="1444" t="n">
        <v>3.41</v>
      </c>
      <c r="AA43" s="1444" t="n">
        <v>99.994</v>
      </c>
      <c r="AB43" s="1443" t="n">
        <v>1883.461</v>
      </c>
      <c r="AC43" s="1444" t="n">
        <v>355.17763</v>
      </c>
      <c r="AD43" s="1444" t="n">
        <v>1.01173</v>
      </c>
      <c r="AE43" s="1444" t="n">
        <v>355.2262</v>
      </c>
      <c r="AF43" s="1444" t="n">
        <v>0.12876</v>
      </c>
      <c r="AG43" s="1442" t="n">
        <v>1.504596972E8</v>
      </c>
      <c r="AH43" s="1445" t="n">
        <v>0.4482546</v>
      </c>
      <c r="AI43" s="1442" t="n">
        <v>380539.48613</v>
      </c>
      <c r="AJ43" s="1445" t="n">
        <v>-0.0908426</v>
      </c>
      <c r="AK43" s="1444" t="n">
        <v>179.1139</v>
      </c>
      <c r="AL43" s="1442" t="s">
        <v>264</v>
      </c>
      <c r="AM43" s="1444" t="n">
        <v>0.8838</v>
      </c>
    </row>
    <row r="44" spans="1:39">
      <c r="A44" s="50" t="s">
        <v>67</v>
      </c>
      <c r="B44" s="25" t="s">
        <v>879</v>
      </c>
      <c r="C44" s="38">
        <v>0.2902777777777778</v>
      </c>
      <c r="E44" s="19">
        <v>300</v>
      </c>
      <c r="F44" s="19" t="s">
        <v>1291</v>
      </c>
      <c r="G44" s="1">
        <v>1190</v>
      </c>
      <c r="H44" s="90">
        <v>1099</v>
      </c>
      <c r="I44" s="91" t="s">
        <v>1209</v>
      </c>
      <c r="J44" s="92" t="s">
        <v>1043</v>
      </c>
      <c r="K44" s="33">
        <v>4</v>
      </c>
      <c r="L44" s="33">
        <v>180</v>
      </c>
      <c r="M44" s="19">
        <v>5889.9508999999998</v>
      </c>
      <c r="Q44" s="101">
        <v>266.42</v>
      </c>
      <c r="R44" s="101">
        <v>274.25</v>
      </c>
      <c r="S44" s="1447" t="n">
        <v>202.82325</v>
      </c>
      <c r="T44" s="1447" t="n">
        <v>-10.49621</v>
      </c>
      <c r="U44" s="1444" t="n">
        <v>170.9625</v>
      </c>
      <c r="V44" s="1444" t="n">
        <v>47.0515</v>
      </c>
      <c r="W44" s="1446" t="n">
        <v>13.1179617998</v>
      </c>
      <c r="X44" s="1444" t="n">
        <v>1.364</v>
      </c>
      <c r="Y44" s="1444" t="n">
        <v>0.216</v>
      </c>
      <c r="Z44" s="1444" t="n">
        <v>3.41</v>
      </c>
      <c r="AA44" s="1444" t="n">
        <v>99.994</v>
      </c>
      <c r="AB44" s="1443" t="n">
        <v>1883.59</v>
      </c>
      <c r="AC44" s="1444" t="n">
        <v>355.16169</v>
      </c>
      <c r="AD44" s="1444" t="n">
        <v>1.01354</v>
      </c>
      <c r="AE44" s="1444" t="n">
        <v>355.18395</v>
      </c>
      <c r="AF44" s="1444" t="n">
        <v>0.12865</v>
      </c>
      <c r="AG44" s="1442" t="n">
        <v>1.504598316E8</v>
      </c>
      <c r="AH44" s="1445" t="n">
        <v>0.4475685</v>
      </c>
      <c r="AI44" s="1442" t="n">
        <v>380513.42902</v>
      </c>
      <c r="AJ44" s="1445" t="n">
        <v>-0.0828684</v>
      </c>
      <c r="AK44" s="1444" t="n">
        <v>179.1129</v>
      </c>
      <c r="AL44" s="1442" t="s">
        <v>264</v>
      </c>
      <c r="AM44" s="1444" t="n">
        <v>0.8849</v>
      </c>
    </row>
    <row r="45" spans="1:39">
      <c r="A45" s="50" t="s">
        <v>1248</v>
      </c>
      <c r="B45" s="25" t="s">
        <v>1149</v>
      </c>
      <c r="C45" s="38">
        <v>0.2951388888888889</v>
      </c>
      <c r="E45" s="19">
        <v>300</v>
      </c>
      <c r="F45" s="19" t="s">
        <v>1291</v>
      </c>
      <c r="G45" s="1">
        <v>1190</v>
      </c>
      <c r="H45" s="90">
        <v>1099</v>
      </c>
      <c r="I45" s="91" t="s">
        <v>1068</v>
      </c>
      <c r="J45" s="92" t="s">
        <v>1043</v>
      </c>
      <c r="K45" s="33">
        <v>4</v>
      </c>
      <c r="L45" s="33">
        <v>180</v>
      </c>
      <c r="M45" s="19">
        <v>5889.9508999999998</v>
      </c>
      <c r="Q45" s="101">
        <v>266.42</v>
      </c>
      <c r="R45" s="101">
        <v>274.25</v>
      </c>
    </row>
    <row r="46" spans="1:39">
      <c r="A46" s="50" t="s">
        <v>1095</v>
      </c>
      <c r="B46" s="25" t="s">
        <v>1069</v>
      </c>
      <c r="C46" s="38">
        <v>0.35694444444444445</v>
      </c>
      <c r="D46" s="32">
        <v>0</v>
      </c>
      <c r="E46" s="19">
        <v>30</v>
      </c>
      <c r="F46" s="19" t="s">
        <v>1291</v>
      </c>
      <c r="G46" s="1">
        <v>1190</v>
      </c>
      <c r="H46" s="90">
        <v>996</v>
      </c>
      <c r="I46" s="57" t="s">
        <v>1067</v>
      </c>
      <c r="J46" s="66" t="s">
        <v>1010</v>
      </c>
      <c r="K46" s="33">
        <v>4</v>
      </c>
      <c r="L46" s="33">
        <v>180</v>
      </c>
      <c r="M46" s="19">
        <v>5891.451</v>
      </c>
      <c r="N46" t="s">
        <v>1070</v>
      </c>
      <c r="O46" s="113">
        <v>266.39999999999998</v>
      </c>
      <c r="P46" s="113">
        <v>274.3</v>
      </c>
      <c r="Q46" s="101">
        <v>266.42</v>
      </c>
      <c r="R46" s="101">
        <v>274.25</v>
      </c>
    </row>
    <row r="47" spans="1:39">
      <c r="A47" s="50" t="s">
        <v>1255</v>
      </c>
      <c r="B47" s="25" t="s">
        <v>1191</v>
      </c>
      <c r="C47" s="38">
        <v>0.36180555555555555</v>
      </c>
      <c r="E47" s="19">
        <v>300</v>
      </c>
      <c r="F47" s="19" t="s">
        <v>1291</v>
      </c>
      <c r="G47" s="1">
        <v>1190</v>
      </c>
      <c r="H47" s="90">
        <v>1099</v>
      </c>
      <c r="I47" s="91" t="s">
        <v>1209</v>
      </c>
      <c r="J47" s="92" t="s">
        <v>1043</v>
      </c>
      <c r="K47" s="33">
        <v>4</v>
      </c>
      <c r="L47" s="33">
        <v>180</v>
      </c>
      <c r="M47" s="19">
        <v>5889.9508999999998</v>
      </c>
      <c r="Q47" s="101">
        <v>266.42</v>
      </c>
      <c r="R47" s="101">
        <v>274.25</v>
      </c>
      <c r="S47" s="1447" t="n">
        <v>203.39226</v>
      </c>
      <c r="T47" s="1447" t="n">
        <v>-10.75718</v>
      </c>
      <c r="U47" s="1444" t="n">
        <v>206.4745</v>
      </c>
      <c r="V47" s="1444" t="n">
        <v>43.4123</v>
      </c>
      <c r="W47" s="1446" t="n">
        <v>14.8560407005</v>
      </c>
      <c r="X47" s="1444" t="n">
        <v>1.453</v>
      </c>
      <c r="Y47" s="1444" t="n">
        <v>0.23</v>
      </c>
      <c r="Z47" s="1444" t="n">
        <v>3.41</v>
      </c>
      <c r="AA47" s="1444" t="n">
        <v>99.992</v>
      </c>
      <c r="AB47" s="1443" t="n">
        <v>1883.589</v>
      </c>
      <c r="AC47" s="1444" t="n">
        <v>354.82692</v>
      </c>
      <c r="AD47" s="1444" t="n">
        <v>1.03508</v>
      </c>
      <c r="AE47" s="1444" t="n">
        <v>354.30523</v>
      </c>
      <c r="AF47" s="1444" t="n">
        <v>0.12625</v>
      </c>
      <c r="AG47" s="1442" t="n">
        <v>1.504625799E8</v>
      </c>
      <c r="AH47" s="1445" t="n">
        <v>0.4332844</v>
      </c>
      <c r="AI47" s="1442" t="n">
        <v>380513.776</v>
      </c>
      <c r="AJ47" s="1445" t="n">
        <v>0.0814893</v>
      </c>
      <c r="AK47" s="1444" t="n">
        <v>178.9468</v>
      </c>
      <c r="AL47" s="1442" t="s">
        <v>265</v>
      </c>
      <c r="AM47" s="1444" t="n">
        <v>1.0506</v>
      </c>
    </row>
    <row r="48" spans="1:39">
      <c r="A48" s="50" t="s">
        <v>1255</v>
      </c>
      <c r="B48" s="25" t="s">
        <v>1192</v>
      </c>
      <c r="C48" s="38">
        <v>0.3666666666666667</v>
      </c>
      <c r="E48" s="19">
        <v>300</v>
      </c>
      <c r="F48" s="19" t="s">
        <v>1291</v>
      </c>
      <c r="G48" s="1">
        <v>1190</v>
      </c>
      <c r="H48" s="90">
        <v>1099</v>
      </c>
      <c r="I48" s="91" t="s">
        <v>1209</v>
      </c>
      <c r="J48" s="92" t="s">
        <v>1043</v>
      </c>
      <c r="K48" s="33">
        <v>4</v>
      </c>
      <c r="L48" s="33">
        <v>180</v>
      </c>
      <c r="M48" s="19">
        <v>5889.9508999999998</v>
      </c>
      <c r="Q48" s="101">
        <v>266.42</v>
      </c>
      <c r="R48" s="101">
        <v>274.25</v>
      </c>
      <c r="S48" s="1447" t="n">
        <v>203.43178</v>
      </c>
      <c r="T48" s="1447" t="n">
        <v>-10.77361</v>
      </c>
      <c r="U48" s="1444" t="n">
        <v>208.5799</v>
      </c>
      <c r="V48" s="1444" t="n">
        <v>42.7246</v>
      </c>
      <c r="W48" s="1446" t="n">
        <v>14.9730267805</v>
      </c>
      <c r="X48" s="1444" t="n">
        <v>1.471</v>
      </c>
      <c r="Y48" s="1444" t="n">
        <v>0.233</v>
      </c>
      <c r="Z48" s="1444" t="n">
        <v>3.41</v>
      </c>
      <c r="AA48" s="1444" t="n">
        <v>99.991</v>
      </c>
      <c r="AB48" s="1443" t="n">
        <v>1883.408</v>
      </c>
      <c r="AC48" s="1444" t="n">
        <v>354.80503</v>
      </c>
      <c r="AD48" s="1444" t="n">
        <v>1.03505</v>
      </c>
      <c r="AE48" s="1444" t="n">
        <v>354.24608</v>
      </c>
      <c r="AF48" s="1444" t="n">
        <v>0.12609</v>
      </c>
      <c r="AG48" s="1442" t="n">
        <v>1.504627617E8</v>
      </c>
      <c r="AH48" s="1445" t="n">
        <v>0.4323221</v>
      </c>
      <c r="AI48" s="1442" t="n">
        <v>380550.21457</v>
      </c>
      <c r="AJ48" s="1445" t="n">
        <v>0.0920083</v>
      </c>
      <c r="AK48" s="1444" t="n">
        <v>178.9275</v>
      </c>
      <c r="AL48" s="1442" t="s">
        <v>265</v>
      </c>
      <c r="AM48" s="1444" t="n">
        <v>1.0699</v>
      </c>
    </row>
    <row r="49" spans="1:39">
      <c r="A49" s="50" t="s">
        <v>1248</v>
      </c>
      <c r="B49" s="25" t="s">
        <v>1071</v>
      </c>
      <c r="C49" s="38">
        <v>0.37222222222222223</v>
      </c>
      <c r="E49" s="19">
        <v>300</v>
      </c>
      <c r="F49" s="19" t="s">
        <v>1291</v>
      </c>
      <c r="G49" s="1">
        <v>1190</v>
      </c>
      <c r="H49" s="90">
        <v>1099</v>
      </c>
      <c r="I49" s="91" t="s">
        <v>1072</v>
      </c>
      <c r="J49" s="92" t="s">
        <v>1043</v>
      </c>
      <c r="K49" s="33">
        <v>4</v>
      </c>
      <c r="L49" s="33">
        <v>180</v>
      </c>
      <c r="M49" s="19">
        <v>5889.9508999999998</v>
      </c>
      <c r="Q49" s="101">
        <v>266.42</v>
      </c>
      <c r="R49" s="101">
        <v>274.25</v>
      </c>
    </row>
    <row r="50" spans="1:39">
      <c r="A50" s="50" t="s">
        <v>1255</v>
      </c>
      <c r="B50" s="25" t="s">
        <v>1159</v>
      </c>
      <c r="C50" s="38">
        <v>0.37847222222222227</v>
      </c>
      <c r="E50" s="19">
        <v>300</v>
      </c>
      <c r="F50" s="19" t="s">
        <v>1291</v>
      </c>
      <c r="G50" s="1">
        <v>1190</v>
      </c>
      <c r="H50" s="90">
        <v>1099</v>
      </c>
      <c r="I50" s="91" t="s">
        <v>1209</v>
      </c>
      <c r="J50" s="92" t="s">
        <v>1043</v>
      </c>
      <c r="K50" s="33">
        <v>4</v>
      </c>
      <c r="L50" s="33">
        <v>180</v>
      </c>
      <c r="M50" s="19">
        <v>5889.9508999999998</v>
      </c>
      <c r="Q50" s="101">
        <v>266.42</v>
      </c>
      <c r="R50" s="101">
        <v>274.25</v>
      </c>
      <c r="S50" s="1447" t="n">
        <v>203.52894</v>
      </c>
      <c r="T50" s="1447" t="n">
        <v>-10.8129</v>
      </c>
      <c r="U50" s="1444" t="n">
        <v>213.4691</v>
      </c>
      <c r="V50" s="1444" t="n">
        <v>40.8676</v>
      </c>
      <c r="W50" s="1446" t="n">
        <v>15.2571358319</v>
      </c>
      <c r="X50" s="1444" t="n">
        <v>1.526</v>
      </c>
      <c r="Y50" s="1444" t="n">
        <v>0.241</v>
      </c>
      <c r="Z50" s="1444" t="n">
        <v>3.41</v>
      </c>
      <c r="AA50" s="1444" t="n">
        <v>99.99</v>
      </c>
      <c r="AB50" s="1443" t="n">
        <v>1882.881</v>
      </c>
      <c r="AC50" s="1444" t="n">
        <v>354.75269</v>
      </c>
      <c r="AD50" s="1444" t="n">
        <v>1.03402</v>
      </c>
      <c r="AE50" s="1444" t="n">
        <v>354.10244</v>
      </c>
      <c r="AF50" s="1444" t="n">
        <v>0.1257</v>
      </c>
      <c r="AG50" s="1442" t="n">
        <v>1.504632014E8</v>
      </c>
      <c r="AH50" s="1445" t="n">
        <v>0.4299846</v>
      </c>
      <c r="AI50" s="1442" t="n">
        <v>380656.88725</v>
      </c>
      <c r="AJ50" s="1445" t="n">
        <v>0.1170218</v>
      </c>
      <c r="AK50" s="1444" t="n">
        <v>178.877</v>
      </c>
      <c r="AL50" s="1442" t="s">
        <v>265</v>
      </c>
      <c r="AM50" s="1444" t="n">
        <v>1.1203</v>
      </c>
    </row>
    <row r="51" spans="1:39">
      <c r="A51" s="50" t="s">
        <v>1256</v>
      </c>
      <c r="B51" s="25" t="s">
        <v>1160</v>
      </c>
      <c r="C51" s="38">
        <v>0.3833333333333333</v>
      </c>
      <c r="E51" s="19">
        <v>300</v>
      </c>
      <c r="F51" s="19" t="s">
        <v>1291</v>
      </c>
      <c r="G51" s="1">
        <v>1190</v>
      </c>
      <c r="H51" s="90">
        <v>1099</v>
      </c>
      <c r="I51" s="91" t="s">
        <v>1209</v>
      </c>
      <c r="J51" s="92" t="s">
        <v>1043</v>
      </c>
      <c r="K51" s="33">
        <v>4</v>
      </c>
      <c r="L51" s="33">
        <v>180</v>
      </c>
      <c r="M51" s="19">
        <v>5889.9508999999998</v>
      </c>
      <c r="Q51" s="101">
        <v>266.42</v>
      </c>
      <c r="R51" s="101">
        <v>274.25</v>
      </c>
      <c r="S51" s="1447" t="n">
        <v>203.56948</v>
      </c>
      <c r="T51" s="1447" t="n">
        <v>-10.82884</v>
      </c>
      <c r="U51" s="1444" t="n">
        <v>215.3891</v>
      </c>
      <c r="V51" s="1444" t="n">
        <v>40.0314</v>
      </c>
      <c r="W51" s="1446" t="n">
        <v>15.3741219119</v>
      </c>
      <c r="X51" s="1444" t="n">
        <v>1.552</v>
      </c>
      <c r="Y51" s="1444" t="n">
        <v>0.245</v>
      </c>
      <c r="Z51" s="1444" t="n">
        <v>3.41</v>
      </c>
      <c r="AA51" s="1444" t="n">
        <v>99.99</v>
      </c>
      <c r="AB51" s="1443" t="n">
        <v>1882.627</v>
      </c>
      <c r="AC51" s="1444" t="n">
        <v>354.73153</v>
      </c>
      <c r="AD51" s="1444" t="n">
        <v>1.03317</v>
      </c>
      <c r="AE51" s="1444" t="n">
        <v>354.0433</v>
      </c>
      <c r="AF51" s="1444" t="n">
        <v>0.12553</v>
      </c>
      <c r="AG51" s="1442" t="n">
        <v>1.504633818E8</v>
      </c>
      <c r="AH51" s="1445" t="n">
        <v>0.4290219</v>
      </c>
      <c r="AI51" s="1442" t="n">
        <v>380708.15349</v>
      </c>
      <c r="AJ51" s="1445" t="n">
        <v>0.1270787</v>
      </c>
      <c r="AK51" s="1444" t="n">
        <v>178.8548</v>
      </c>
      <c r="AL51" s="1442" t="s">
        <v>265</v>
      </c>
      <c r="AM51" s="1444" t="n">
        <v>1.1424</v>
      </c>
    </row>
    <row r="52" spans="1:39">
      <c r="A52" s="50" t="s">
        <v>1256</v>
      </c>
      <c r="B52" s="25" t="s">
        <v>1162</v>
      </c>
      <c r="C52" s="38">
        <v>0.3888888888888889</v>
      </c>
      <c r="E52" s="19">
        <v>300</v>
      </c>
      <c r="F52" s="19" t="s">
        <v>1291</v>
      </c>
      <c r="G52" s="1">
        <v>1190</v>
      </c>
      <c r="H52" s="90">
        <v>1099</v>
      </c>
      <c r="I52" s="91" t="s">
        <v>1039</v>
      </c>
      <c r="J52" s="92" t="s">
        <v>1043</v>
      </c>
      <c r="K52" s="33">
        <v>4</v>
      </c>
      <c r="L52" s="33">
        <v>180</v>
      </c>
      <c r="M52" s="19">
        <v>5889.9508999999998</v>
      </c>
      <c r="Q52" s="101">
        <v>266.42</v>
      </c>
      <c r="R52" s="101">
        <v>274.25</v>
      </c>
      <c r="S52" s="1447" t="n">
        <v>203.61624</v>
      </c>
      <c r="T52" s="1447" t="n">
        <v>-10.84689</v>
      </c>
      <c r="U52" s="1444" t="n">
        <v>217.5171</v>
      </c>
      <c r="V52" s="1444" t="n">
        <v>39.0284</v>
      </c>
      <c r="W52" s="1446" t="n">
        <v>15.5078202891</v>
      </c>
      <c r="X52" s="1444" t="n">
        <v>1.585</v>
      </c>
      <c r="Y52" s="1444" t="n">
        <v>0.251</v>
      </c>
      <c r="Z52" s="1444" t="n">
        <v>3.41</v>
      </c>
      <c r="AA52" s="1444" t="n">
        <v>99.99</v>
      </c>
      <c r="AB52" s="1443" t="n">
        <v>1882.312</v>
      </c>
      <c r="AC52" s="1444" t="n">
        <v>354.70767</v>
      </c>
      <c r="AD52" s="1444" t="n">
        <v>1.0319</v>
      </c>
      <c r="AE52" s="1444" t="n">
        <v>353.9757</v>
      </c>
      <c r="AF52" s="1444" t="n">
        <v>0.12535</v>
      </c>
      <c r="AG52" s="1442" t="n">
        <v>1.504635875E8</v>
      </c>
      <c r="AH52" s="1445" t="n">
        <v>0.4279216</v>
      </c>
      <c r="AI52" s="1442" t="n">
        <v>380771.87228</v>
      </c>
      <c r="AJ52" s="1445" t="n">
        <v>0.1383821</v>
      </c>
      <c r="AK52" s="1444" t="n">
        <v>178.8285</v>
      </c>
      <c r="AL52" s="1442" t="s">
        <v>265</v>
      </c>
      <c r="AM52" s="1444" t="n">
        <v>1.1686</v>
      </c>
    </row>
    <row r="53" spans="1:39">
      <c r="A53" s="50" t="s">
        <v>1255</v>
      </c>
      <c r="B53" s="25" t="s">
        <v>1163</v>
      </c>
      <c r="C53" s="38">
        <v>0.39583333333333331</v>
      </c>
      <c r="E53" s="19">
        <v>300</v>
      </c>
      <c r="F53" s="19" t="s">
        <v>1291</v>
      </c>
      <c r="G53" s="1">
        <v>1190</v>
      </c>
      <c r="H53" s="90">
        <v>1099</v>
      </c>
      <c r="I53" s="91" t="s">
        <v>1039</v>
      </c>
      <c r="J53" s="92" t="s">
        <v>1043</v>
      </c>
      <c r="K53" s="33">
        <v>4</v>
      </c>
      <c r="L53" s="33">
        <v>180</v>
      </c>
      <c r="M53" s="19">
        <v>5889.9508999999998</v>
      </c>
      <c r="Q53" s="101">
        <v>266.42</v>
      </c>
      <c r="R53" s="101">
        <v>274.25</v>
      </c>
      <c r="S53" s="1447" t="n">
        <v>203.67536</v>
      </c>
      <c r="T53" s="1447" t="n">
        <v>-10.8692</v>
      </c>
      <c r="U53" s="1444" t="n">
        <v>220.0789</v>
      </c>
      <c r="V53" s="1444" t="n">
        <v>37.7083</v>
      </c>
      <c r="W53" s="1446" t="n">
        <v>15.6749432606</v>
      </c>
      <c r="X53" s="1444" t="n">
        <v>1.631</v>
      </c>
      <c r="Y53" s="1444" t="n">
        <v>0.258</v>
      </c>
      <c r="Z53" s="1444" t="n">
        <v>3.41</v>
      </c>
      <c r="AA53" s="1444" t="n">
        <v>99.989</v>
      </c>
      <c r="AB53" s="1443" t="n">
        <v>1881.881</v>
      </c>
      <c r="AC53" s="1444" t="n">
        <v>354.67835</v>
      </c>
      <c r="AD53" s="1444" t="n">
        <v>1.02983</v>
      </c>
      <c r="AE53" s="1444" t="n">
        <v>353.89121</v>
      </c>
      <c r="AF53" s="1444" t="n">
        <v>0.12512</v>
      </c>
      <c r="AG53" s="1442" t="n">
        <v>1.504638438E8</v>
      </c>
      <c r="AH53" s="1445" t="n">
        <v>0.4265461</v>
      </c>
      <c r="AI53" s="1442" t="n">
        <v>380859.06618</v>
      </c>
      <c r="AJ53" s="1445" t="n">
        <v>0.1522068</v>
      </c>
      <c r="AK53" s="1444" t="n">
        <v>178.7942</v>
      </c>
      <c r="AL53" s="1442" t="s">
        <v>265</v>
      </c>
      <c r="AM53" s="1444" t="n">
        <v>1.2028</v>
      </c>
    </row>
    <row r="54" spans="1:39">
      <c r="A54" s="50" t="s">
        <v>1006</v>
      </c>
      <c r="B54" s="25" t="s">
        <v>1164</v>
      </c>
      <c r="C54" s="38">
        <v>0.40277777777777773</v>
      </c>
      <c r="E54" s="19">
        <v>300</v>
      </c>
      <c r="F54" s="19" t="s">
        <v>1291</v>
      </c>
      <c r="G54" s="1">
        <v>1190</v>
      </c>
      <c r="H54" s="90">
        <v>1099</v>
      </c>
      <c r="I54" s="91" t="s">
        <v>1209</v>
      </c>
      <c r="J54" s="92" t="s">
        <v>1043</v>
      </c>
      <c r="K54" s="33">
        <v>4</v>
      </c>
      <c r="L54" s="33">
        <v>180</v>
      </c>
      <c r="M54" s="19">
        <v>5889.9508999999998</v>
      </c>
      <c r="Q54" s="101">
        <v>266.42</v>
      </c>
      <c r="R54" s="101">
        <v>274.25</v>
      </c>
      <c r="S54" s="1447" t="n">
        <v>203.73529</v>
      </c>
      <c r="T54" s="1447" t="n">
        <v>-10.89124</v>
      </c>
      <c r="U54" s="1444" t="n">
        <v>222.5343</v>
      </c>
      <c r="V54" s="1444" t="n">
        <v>36.3198</v>
      </c>
      <c r="W54" s="1446" t="n">
        <v>15.8420662322</v>
      </c>
      <c r="X54" s="1444" t="n">
        <v>1.684</v>
      </c>
      <c r="Y54" s="1444" t="n">
        <v>0.266</v>
      </c>
      <c r="Z54" s="1444" t="n">
        <v>3.41</v>
      </c>
      <c r="AA54" s="1444" t="n">
        <v>99.988</v>
      </c>
      <c r="AB54" s="1443" t="n">
        <v>1881.41</v>
      </c>
      <c r="AC54" s="1444" t="n">
        <v>354.64964</v>
      </c>
      <c r="AD54" s="1444" t="n">
        <v>1.02722</v>
      </c>
      <c r="AE54" s="1444" t="n">
        <v>353.80672</v>
      </c>
      <c r="AF54" s="1444" t="n">
        <v>0.12489</v>
      </c>
      <c r="AG54" s="1442" t="n">
        <v>1.504640994E8</v>
      </c>
      <c r="AH54" s="1445" t="n">
        <v>0.4251703</v>
      </c>
      <c r="AI54" s="1442" t="n">
        <v>380954.44753</v>
      </c>
      <c r="AJ54" s="1445" t="n">
        <v>0.1656696</v>
      </c>
      <c r="AK54" s="1444" t="n">
        <v>178.7584</v>
      </c>
      <c r="AL54" s="1442" t="s">
        <v>265</v>
      </c>
      <c r="AM54" s="1444" t="n">
        <v>1.2386</v>
      </c>
    </row>
    <row r="55" spans="1:39">
      <c r="A55" s="50" t="s">
        <v>1006</v>
      </c>
      <c r="B55" s="25" t="s">
        <v>1140</v>
      </c>
      <c r="C55" s="38">
        <v>0.40833333333333338</v>
      </c>
      <c r="E55" s="19">
        <v>300</v>
      </c>
      <c r="F55" s="19" t="s">
        <v>1291</v>
      </c>
      <c r="G55" s="1">
        <v>1190</v>
      </c>
      <c r="H55" s="90">
        <v>1099</v>
      </c>
      <c r="I55" s="91" t="s">
        <v>1209</v>
      </c>
      <c r="J55" s="92" t="s">
        <v>1043</v>
      </c>
      <c r="K55" s="33">
        <v>4</v>
      </c>
      <c r="L55" s="33">
        <v>180</v>
      </c>
      <c r="M55" s="19">
        <v>5889.9508999999998</v>
      </c>
      <c r="Q55" s="101">
        <v>266.42</v>
      </c>
      <c r="R55" s="101">
        <v>274.25</v>
      </c>
      <c r="S55" s="1447" t="n">
        <v>203.78385</v>
      </c>
      <c r="T55" s="1447" t="n">
        <v>-10.90868</v>
      </c>
      <c r="U55" s="1444" t="n">
        <v>224.4245</v>
      </c>
      <c r="V55" s="1444" t="n">
        <v>35.1633</v>
      </c>
      <c r="W55" s="1446" t="n">
        <v>15.9757646095</v>
      </c>
      <c r="X55" s="1444" t="n">
        <v>1.732</v>
      </c>
      <c r="Y55" s="1444" t="n">
        <v>0.274</v>
      </c>
      <c r="Z55" s="1444" t="n">
        <v>3.42</v>
      </c>
      <c r="AA55" s="1444" t="n">
        <v>99.988</v>
      </c>
      <c r="AB55" s="1443" t="n">
        <v>1881.005</v>
      </c>
      <c r="AC55" s="1444" t="n">
        <v>354.62716</v>
      </c>
      <c r="AD55" s="1444" t="n">
        <v>1.02472</v>
      </c>
      <c r="AE55" s="1444" t="n">
        <v>353.73912</v>
      </c>
      <c r="AF55" s="1444" t="n">
        <v>0.1247</v>
      </c>
      <c r="AG55" s="1442" t="n">
        <v>1.504643032E8</v>
      </c>
      <c r="AH55" s="1445" t="n">
        <v>0.4240695</v>
      </c>
      <c r="AI55" s="1442" t="n">
        <v>381036.49724</v>
      </c>
      <c r="AJ55" s="1445" t="n">
        <v>0.1761629</v>
      </c>
      <c r="AK55" s="1444" t="n">
        <v>178.7287</v>
      </c>
      <c r="AL55" s="1442" t="s">
        <v>265</v>
      </c>
      <c r="AM55" s="1444" t="n">
        <v>1.2682</v>
      </c>
    </row>
    <row r="56" spans="1:39">
      <c r="A56" s="50" t="s">
        <v>827</v>
      </c>
      <c r="B56" s="25" t="s">
        <v>863</v>
      </c>
      <c r="C56" s="38">
        <v>0.4152777777777778</v>
      </c>
      <c r="E56" s="19">
        <v>300</v>
      </c>
      <c r="F56" s="19" t="s">
        <v>1291</v>
      </c>
      <c r="G56" s="1">
        <v>1190</v>
      </c>
      <c r="H56" s="90">
        <v>1099</v>
      </c>
      <c r="I56" s="91" t="s">
        <v>1209</v>
      </c>
      <c r="J56" s="92" t="s">
        <v>1043</v>
      </c>
      <c r="K56" s="33">
        <v>4</v>
      </c>
      <c r="L56" s="33">
        <v>180</v>
      </c>
      <c r="M56" s="19">
        <v>5889.9508999999998</v>
      </c>
      <c r="Q56" s="101">
        <v>266.42</v>
      </c>
      <c r="R56" s="101">
        <v>274.25</v>
      </c>
      <c r="S56" s="1447" t="n">
        <v>203.83917</v>
      </c>
      <c r="T56" s="1447" t="n">
        <v>-10.92809</v>
      </c>
      <c r="U56" s="1444" t="n">
        <v>226.4751</v>
      </c>
      <c r="V56" s="1444" t="n">
        <v>33.8173</v>
      </c>
      <c r="W56" s="1446" t="n">
        <v>16.1261752839</v>
      </c>
      <c r="X56" s="1444" t="n">
        <v>1.792</v>
      </c>
      <c r="Y56" s="1444" t="n">
        <v>0.283</v>
      </c>
      <c r="Z56" s="1444" t="n">
        <v>3.42</v>
      </c>
      <c r="AA56" s="1444" t="n">
        <v>99.987</v>
      </c>
      <c r="AB56" s="1443" t="n">
        <v>1880.52</v>
      </c>
      <c r="AC56" s="1444" t="n">
        <v>354.6024</v>
      </c>
      <c r="AD56" s="1444" t="n">
        <v>1.02147</v>
      </c>
      <c r="AE56" s="1444" t="n">
        <v>353.66308</v>
      </c>
      <c r="AF56" s="1444" t="n">
        <v>0.12449</v>
      </c>
      <c r="AG56" s="1442" t="n">
        <v>1.504645318E8</v>
      </c>
      <c r="AH56" s="1445" t="n">
        <v>0.422831</v>
      </c>
      <c r="AI56" s="1442" t="n">
        <v>381134.7436</v>
      </c>
      <c r="AJ56" s="1445" t="n">
        <v>0.1876575</v>
      </c>
      <c r="AK56" s="1444" t="n">
        <v>178.694</v>
      </c>
      <c r="AL56" s="1442" t="s">
        <v>265</v>
      </c>
      <c r="AM56" s="1444" t="n">
        <v>1.3028</v>
      </c>
    </row>
    <row r="57" spans="1:39">
      <c r="A57" s="50" t="s">
        <v>967</v>
      </c>
      <c r="B57" s="25" t="s">
        <v>864</v>
      </c>
      <c r="C57" s="38">
        <v>0.4201388888888889</v>
      </c>
      <c r="E57" s="19">
        <v>300</v>
      </c>
      <c r="F57" s="19" t="s">
        <v>1291</v>
      </c>
      <c r="G57" s="1">
        <v>1190</v>
      </c>
      <c r="H57" s="90">
        <v>1099</v>
      </c>
      <c r="I57" s="91" t="s">
        <v>1209</v>
      </c>
      <c r="J57" s="92" t="s">
        <v>1043</v>
      </c>
      <c r="K57" s="33">
        <v>4</v>
      </c>
      <c r="L57" s="33">
        <v>180</v>
      </c>
      <c r="M57" s="19">
        <v>5889.9508999999998</v>
      </c>
      <c r="Q57" s="101">
        <v>266.42</v>
      </c>
      <c r="R57" s="101">
        <v>274.25</v>
      </c>
      <c r="S57" s="1447" t="n">
        <v>203.88898</v>
      </c>
      <c r="T57" s="1447" t="n">
        <v>-10.94518</v>
      </c>
      <c r="U57" s="1444" t="n">
        <v>228.2329</v>
      </c>
      <c r="V57" s="1444" t="n">
        <v>32.5836</v>
      </c>
      <c r="W57" s="1446" t="n">
        <v>16.2598736612</v>
      </c>
      <c r="X57" s="1444" t="n">
        <v>1.851</v>
      </c>
      <c r="Y57" s="1444" t="n">
        <v>0.293</v>
      </c>
      <c r="Z57" s="1444" t="n">
        <v>3.42</v>
      </c>
      <c r="AA57" s="1444" t="n">
        <v>99.987</v>
      </c>
      <c r="AB57" s="1443" t="n">
        <v>1880.064</v>
      </c>
      <c r="AC57" s="1444" t="n">
        <v>354.58091</v>
      </c>
      <c r="AD57" s="1444" t="n">
        <v>1.01819</v>
      </c>
      <c r="AE57" s="1444" t="n">
        <v>353.59549</v>
      </c>
      <c r="AF57" s="1444" t="n">
        <v>0.12431</v>
      </c>
      <c r="AG57" s="1442" t="n">
        <v>1.504647345E8</v>
      </c>
      <c r="AH57" s="1445" t="n">
        <v>0.42173</v>
      </c>
      <c r="AI57" s="1442" t="n">
        <v>381227.21283</v>
      </c>
      <c r="AJ57" s="1445" t="n">
        <v>0.1975858</v>
      </c>
      <c r="AK57" s="1444" t="n">
        <v>178.6622</v>
      </c>
      <c r="AL57" s="1442" t="s">
        <v>265</v>
      </c>
      <c r="AM57" s="1444" t="n">
        <v>1.3345</v>
      </c>
    </row>
    <row r="58" spans="1:39">
      <c r="A58" s="50" t="s">
        <v>67</v>
      </c>
      <c r="B58" s="25" t="s">
        <v>973</v>
      </c>
      <c r="C58" s="38">
        <v>0.42569444444444443</v>
      </c>
      <c r="E58" s="19">
        <v>300</v>
      </c>
      <c r="F58" s="19" t="s">
        <v>1291</v>
      </c>
      <c r="G58" s="1">
        <v>1190</v>
      </c>
      <c r="H58" s="90">
        <v>1099</v>
      </c>
      <c r="I58" s="91" t="s">
        <v>1209</v>
      </c>
      <c r="J58" s="92" t="s">
        <v>1043</v>
      </c>
      <c r="K58" s="33">
        <v>4</v>
      </c>
      <c r="L58" s="33">
        <v>180</v>
      </c>
      <c r="M58" s="19">
        <v>5889.9508999999998</v>
      </c>
      <c r="Q58" s="101">
        <v>266.42</v>
      </c>
      <c r="R58" s="101">
        <v>274.25</v>
      </c>
      <c r="S58" s="1447" t="n">
        <v>203.93942</v>
      </c>
      <c r="T58" s="1447" t="n">
        <v>-10.9621</v>
      </c>
      <c r="U58" s="1444" t="n">
        <v>229.9324</v>
      </c>
      <c r="V58" s="1444" t="n">
        <v>31.3174</v>
      </c>
      <c r="W58" s="1446" t="n">
        <v>16.3935720386</v>
      </c>
      <c r="X58" s="1444" t="n">
        <v>1.917</v>
      </c>
      <c r="Y58" s="1444" t="n">
        <v>0.303</v>
      </c>
      <c r="Z58" s="1444" t="n">
        <v>3.42</v>
      </c>
      <c r="AA58" s="1444" t="n">
        <v>99.986</v>
      </c>
      <c r="AB58" s="1443" t="n">
        <v>1879.585</v>
      </c>
      <c r="AC58" s="1444" t="n">
        <v>354.55993</v>
      </c>
      <c r="AD58" s="1444" t="n">
        <v>1.01453</v>
      </c>
      <c r="AE58" s="1444" t="n">
        <v>353.52789</v>
      </c>
      <c r="AF58" s="1444" t="n">
        <v>0.12412</v>
      </c>
      <c r="AG58" s="1442" t="n">
        <v>1.504649367E8</v>
      </c>
      <c r="AH58" s="1445" t="n">
        <v>0.4206288</v>
      </c>
      <c r="AI58" s="1442" t="n">
        <v>381324.37996</v>
      </c>
      <c r="AJ58" s="1445" t="n">
        <v>0.2072303</v>
      </c>
      <c r="AK58" s="1444" t="n">
        <v>178.6294</v>
      </c>
      <c r="AL58" s="1442" t="s">
        <v>265</v>
      </c>
      <c r="AM58" s="1444" t="n">
        <v>1.3672</v>
      </c>
    </row>
    <row r="59" spans="1:39">
      <c r="A59" s="50" t="s">
        <v>1255</v>
      </c>
      <c r="B59" s="25" t="s">
        <v>975</v>
      </c>
      <c r="C59" s="38">
        <v>0.43055555555555558</v>
      </c>
      <c r="E59" s="19">
        <v>300</v>
      </c>
      <c r="F59" s="19" t="s">
        <v>1291</v>
      </c>
      <c r="G59" s="1">
        <v>1190</v>
      </c>
      <c r="H59" s="90">
        <v>1099</v>
      </c>
      <c r="I59" s="91" t="s">
        <v>1209</v>
      </c>
      <c r="J59" s="92" t="s">
        <v>1043</v>
      </c>
      <c r="K59" s="33">
        <v>4</v>
      </c>
      <c r="L59" s="33">
        <v>180</v>
      </c>
      <c r="M59" s="19">
        <v>5889.9508999999998</v>
      </c>
      <c r="Q59" s="101">
        <v>266.42</v>
      </c>
      <c r="R59" s="101">
        <v>274.25</v>
      </c>
      <c r="S59" s="1447" t="n">
        <v>203.9841</v>
      </c>
      <c r="T59" s="1447" t="n">
        <v>-10.97677</v>
      </c>
      <c r="U59" s="1444" t="n">
        <v>231.3735</v>
      </c>
      <c r="V59" s="1444" t="n">
        <v>30.1845</v>
      </c>
      <c r="W59" s="1446" t="n">
        <v>16.5105581188</v>
      </c>
      <c r="X59" s="1444" t="n">
        <v>1.982</v>
      </c>
      <c r="Y59" s="1444" t="n">
        <v>0.313</v>
      </c>
      <c r="Z59" s="1444" t="n">
        <v>3.42</v>
      </c>
      <c r="AA59" s="1444" t="n">
        <v>99.985</v>
      </c>
      <c r="AB59" s="1443" t="n">
        <v>1879.147</v>
      </c>
      <c r="AC59" s="1444" t="n">
        <v>354.542</v>
      </c>
      <c r="AD59" s="1444" t="n">
        <v>1.011</v>
      </c>
      <c r="AE59" s="1444" t="n">
        <v>353.46875</v>
      </c>
      <c r="AF59" s="1444" t="n">
        <v>0.12396</v>
      </c>
      <c r="AG59" s="1442" t="n">
        <v>1.504651132E8</v>
      </c>
      <c r="AH59" s="1445" t="n">
        <v>0.4196652</v>
      </c>
      <c r="AI59" s="1442" t="n">
        <v>381413.14589</v>
      </c>
      <c r="AJ59" s="1445" t="n">
        <v>0.2154277</v>
      </c>
      <c r="AK59" s="1444" t="n">
        <v>178.5999</v>
      </c>
      <c r="AL59" s="1442" t="s">
        <v>265</v>
      </c>
      <c r="AM59" s="1444" t="n">
        <v>1.3966</v>
      </c>
    </row>
    <row r="60" spans="1:39">
      <c r="A60" s="50" t="s">
        <v>1256</v>
      </c>
      <c r="B60" s="25" t="s">
        <v>976</v>
      </c>
      <c r="C60" s="38">
        <v>0.43611111111111112</v>
      </c>
      <c r="E60" s="19">
        <v>300</v>
      </c>
      <c r="F60" s="19" t="s">
        <v>1291</v>
      </c>
      <c r="G60" s="1">
        <v>1190</v>
      </c>
      <c r="H60" s="90">
        <v>1099</v>
      </c>
      <c r="I60" s="91" t="s">
        <v>1209</v>
      </c>
      <c r="J60" s="92" t="s">
        <v>1043</v>
      </c>
      <c r="K60" s="33">
        <v>4</v>
      </c>
      <c r="L60" s="33">
        <v>180</v>
      </c>
      <c r="M60" s="19">
        <v>5889.9508999999998</v>
      </c>
      <c r="Q60" s="101">
        <v>266.42</v>
      </c>
      <c r="R60" s="101">
        <v>274.25</v>
      </c>
      <c r="S60" s="1447" t="n">
        <v>204.03579</v>
      </c>
      <c r="T60" s="1447" t="n">
        <v>-10.9934</v>
      </c>
      <c r="U60" s="1444" t="n">
        <v>232.9705</v>
      </c>
      <c r="V60" s="1444" t="n">
        <v>28.863</v>
      </c>
      <c r="W60" s="1446" t="n">
        <v>16.6442564962</v>
      </c>
      <c r="X60" s="1444" t="n">
        <v>2.063</v>
      </c>
      <c r="Y60" s="1444" t="n">
        <v>0.326</v>
      </c>
      <c r="Z60" s="1444" t="n">
        <v>3.42</v>
      </c>
      <c r="AA60" s="1444" t="n">
        <v>99.984</v>
      </c>
      <c r="AB60" s="1443" t="n">
        <v>1878.627</v>
      </c>
      <c r="AC60" s="1444" t="n">
        <v>354.52202</v>
      </c>
      <c r="AD60" s="1444" t="n">
        <v>1.00661</v>
      </c>
      <c r="AE60" s="1444" t="n">
        <v>353.40115</v>
      </c>
      <c r="AF60" s="1444" t="n">
        <v>0.12378</v>
      </c>
      <c r="AG60" s="1442" t="n">
        <v>1.504653143E8</v>
      </c>
      <c r="AH60" s="1445" t="n">
        <v>0.4185638</v>
      </c>
      <c r="AI60" s="1442" t="n">
        <v>381518.74314</v>
      </c>
      <c r="AJ60" s="1445" t="n">
        <v>0.2245107</v>
      </c>
      <c r="AK60" s="1444" t="n">
        <v>178.5654</v>
      </c>
      <c r="AL60" s="1442" t="s">
        <v>265</v>
      </c>
      <c r="AM60" s="1444" t="n">
        <v>1.4311</v>
      </c>
    </row>
    <row r="61" spans="1:39">
      <c r="A61" s="50" t="s">
        <v>1095</v>
      </c>
      <c r="B61" s="25" t="s">
        <v>894</v>
      </c>
      <c r="C61" s="38">
        <v>0.44097222222222227</v>
      </c>
      <c r="D61" s="32">
        <v>0</v>
      </c>
      <c r="E61" s="19">
        <v>30</v>
      </c>
      <c r="F61" s="19" t="s">
        <v>1291</v>
      </c>
      <c r="G61" s="1">
        <v>1190</v>
      </c>
      <c r="H61" s="90">
        <v>996</v>
      </c>
      <c r="I61" s="57" t="s">
        <v>1067</v>
      </c>
      <c r="J61" s="66" t="s">
        <v>1010</v>
      </c>
      <c r="K61" s="33">
        <v>4</v>
      </c>
      <c r="L61" s="33">
        <v>180</v>
      </c>
      <c r="M61" s="19">
        <v>5891.451</v>
      </c>
      <c r="N61" t="s">
        <v>734</v>
      </c>
      <c r="O61" s="101">
        <v>266.39999999999998</v>
      </c>
      <c r="P61" s="101">
        <v>274.39999999999998</v>
      </c>
      <c r="Q61" s="101">
        <v>266.42</v>
      </c>
      <c r="R61" s="101">
        <v>274.25</v>
      </c>
    </row>
    <row r="62" spans="1:39">
      <c r="A62" s="50" t="s">
        <v>1095</v>
      </c>
      <c r="B62" s="25" t="s">
        <v>1073</v>
      </c>
      <c r="C62" s="38">
        <v>0.44305555555555554</v>
      </c>
      <c r="D62" s="32">
        <v>0</v>
      </c>
      <c r="E62" s="19">
        <v>30</v>
      </c>
      <c r="F62" s="19" t="s">
        <v>1291</v>
      </c>
      <c r="G62" s="1">
        <v>1070</v>
      </c>
      <c r="H62" s="90">
        <v>876</v>
      </c>
      <c r="I62" s="91" t="s">
        <v>992</v>
      </c>
      <c r="J62" s="66" t="s">
        <v>1010</v>
      </c>
      <c r="K62" s="33">
        <v>4</v>
      </c>
      <c r="L62" s="33">
        <v>180</v>
      </c>
      <c r="M62" s="19">
        <v>5891.451</v>
      </c>
      <c r="O62" s="101">
        <v>266.3</v>
      </c>
      <c r="P62" s="101">
        <v>274.5</v>
      </c>
      <c r="Q62" s="101">
        <v>266.42</v>
      </c>
      <c r="R62" s="101">
        <v>274.25</v>
      </c>
    </row>
    <row r="63" spans="1:39">
      <c r="A63" s="50" t="s">
        <v>1011</v>
      </c>
      <c r="B63" s="25" t="s">
        <v>735</v>
      </c>
      <c r="C63" s="38">
        <v>0.4548611111111111</v>
      </c>
      <c r="D63" s="32">
        <v>0</v>
      </c>
      <c r="E63" s="19">
        <v>10</v>
      </c>
      <c r="F63" s="19" t="s">
        <v>1291</v>
      </c>
      <c r="G63" s="1">
        <v>1190</v>
      </c>
      <c r="H63" s="90">
        <v>1099</v>
      </c>
      <c r="I63" s="57" t="s">
        <v>1067</v>
      </c>
      <c r="J63" s="66" t="s">
        <v>1010</v>
      </c>
      <c r="K63" s="33">
        <v>4</v>
      </c>
      <c r="L63" s="33">
        <v>180</v>
      </c>
      <c r="M63" s="19">
        <v>5889.9508999999998</v>
      </c>
      <c r="N63" t="s">
        <v>737</v>
      </c>
      <c r="O63" s="101">
        <v>266.39999999999998</v>
      </c>
      <c r="P63" s="101">
        <v>274</v>
      </c>
      <c r="Q63" s="101">
        <v>266.42</v>
      </c>
      <c r="R63" s="101">
        <v>274.25</v>
      </c>
    </row>
    <row r="65" spans="2:14">
      <c r="B65"/>
      <c r="N65" t="s">
        <v>736</v>
      </c>
    </row>
    <row r="67" spans="2:14">
      <c r="B67" s="183" t="s">
        <v>1012</v>
      </c>
      <c r="C67" s="147" t="s">
        <v>1013</v>
      </c>
      <c r="D67" s="84">
        <v>5888.5839999999998</v>
      </c>
      <c r="E67" s="149"/>
      <c r="F67" s="84" t="s">
        <v>1014</v>
      </c>
      <c r="G67" s="84" t="s">
        <v>1015</v>
      </c>
      <c r="H67" s="84" t="s">
        <v>1016</v>
      </c>
      <c r="I67" s="22" t="s">
        <v>1018</v>
      </c>
      <c r="J67" s="84" t="s">
        <v>1019</v>
      </c>
      <c r="K67" s="84" t="s">
        <v>1020</v>
      </c>
      <c r="L67" s="177"/>
    </row>
    <row r="68" spans="2:14">
      <c r="B68" s="182"/>
      <c r="C68" s="147" t="s">
        <v>1017</v>
      </c>
      <c r="D68" s="84">
        <v>5889.9508999999998</v>
      </c>
      <c r="E68" s="149"/>
      <c r="F68" s="84" t="s">
        <v>874</v>
      </c>
      <c r="G68" s="84" t="s">
        <v>875</v>
      </c>
      <c r="H68" s="84" t="s">
        <v>876</v>
      </c>
      <c r="I68" s="22" t="s">
        <v>1203</v>
      </c>
      <c r="J68" s="84" t="s">
        <v>1204</v>
      </c>
      <c r="K68" s="84" t="s">
        <v>700</v>
      </c>
      <c r="L68" s="177"/>
    </row>
    <row r="69" spans="2:14">
      <c r="B69" s="182"/>
      <c r="C69" s="147" t="s">
        <v>701</v>
      </c>
      <c r="D69" s="84">
        <v>5891.451</v>
      </c>
      <c r="E69" s="149"/>
      <c r="F69" s="84" t="s">
        <v>702</v>
      </c>
      <c r="G69" s="84" t="s">
        <v>703</v>
      </c>
      <c r="H69" s="84" t="s">
        <v>704</v>
      </c>
      <c r="I69" s="22" t="s">
        <v>384</v>
      </c>
      <c r="J69" s="84" t="s">
        <v>695</v>
      </c>
      <c r="K69" s="84" t="s">
        <v>478</v>
      </c>
      <c r="L69" s="177"/>
    </row>
    <row r="70" spans="2:14">
      <c r="B70" s="182"/>
      <c r="C70" s="147" t="s">
        <v>696</v>
      </c>
      <c r="D70" s="155">
        <v>7647.38</v>
      </c>
      <c r="E70" s="149"/>
      <c r="F70" s="84" t="s">
        <v>1188</v>
      </c>
      <c r="G70" s="84" t="s">
        <v>1201</v>
      </c>
      <c r="H70" s="84" t="s">
        <v>1202</v>
      </c>
      <c r="I70" s="22" t="s">
        <v>697</v>
      </c>
      <c r="J70" s="84" t="s">
        <v>698</v>
      </c>
      <c r="K70" s="84" t="s">
        <v>699</v>
      </c>
      <c r="L70" s="177"/>
    </row>
    <row r="71" spans="2:14">
      <c r="B71" s="182"/>
      <c r="C71" s="147" t="s">
        <v>538</v>
      </c>
      <c r="D71" s="84">
        <v>7698.9647000000004</v>
      </c>
      <c r="E71" s="149"/>
      <c r="F71" s="84" t="s">
        <v>539</v>
      </c>
      <c r="G71" s="84" t="s">
        <v>540</v>
      </c>
      <c r="H71" s="84" t="s">
        <v>541</v>
      </c>
      <c r="I71" s="22" t="s">
        <v>542</v>
      </c>
      <c r="J71" s="84" t="s">
        <v>543</v>
      </c>
      <c r="K71" s="84" t="s">
        <v>544</v>
      </c>
      <c r="L71" s="177"/>
    </row>
    <row r="72" spans="2:14">
      <c r="B72" s="182"/>
      <c r="C72" s="147"/>
      <c r="D72" s="84"/>
      <c r="E72" s="149"/>
      <c r="F72" s="84"/>
      <c r="G72" s="177"/>
      <c r="H72" s="177"/>
      <c r="J72" s="177"/>
      <c r="K72" s="177"/>
      <c r="L72" s="177"/>
    </row>
    <row r="73" spans="2:14">
      <c r="B73" s="182"/>
      <c r="C73" s="147" t="s">
        <v>1211</v>
      </c>
      <c r="D73" s="631" t="s">
        <v>1206</v>
      </c>
      <c r="E73" s="631"/>
      <c r="F73" s="84" t="s">
        <v>545</v>
      </c>
      <c r="G73" s="177"/>
      <c r="H73" s="177"/>
      <c r="I73" s="173" t="s">
        <v>1195</v>
      </c>
      <c r="J73" s="623" t="s">
        <v>1196</v>
      </c>
      <c r="K73" s="623"/>
      <c r="L73" s="148" t="s">
        <v>1197</v>
      </c>
    </row>
    <row r="74" spans="2:14">
      <c r="B74" s="182"/>
      <c r="C74" s="147" t="s">
        <v>1212</v>
      </c>
      <c r="D74" s="631" t="s">
        <v>1207</v>
      </c>
      <c r="E74" s="631"/>
      <c r="F74" s="19"/>
      <c r="G74" s="177"/>
      <c r="H74" s="177"/>
      <c r="J74" s="623" t="s">
        <v>479</v>
      </c>
      <c r="K74" s="623"/>
      <c r="L74" s="148" t="s">
        <v>1199</v>
      </c>
    </row>
    <row r="75" spans="2:14">
      <c r="B75" s="182"/>
      <c r="C75" s="147" t="s">
        <v>1213</v>
      </c>
      <c r="D75" s="631" t="s">
        <v>1208</v>
      </c>
      <c r="E75" s="631"/>
      <c r="F75" s="19"/>
      <c r="G75" s="177"/>
      <c r="H75" s="177"/>
      <c r="J75" s="177"/>
      <c r="K75" s="177"/>
      <c r="L75" s="177"/>
    </row>
    <row r="76" spans="2:14">
      <c r="B76" s="182"/>
      <c r="C76" s="147" t="s">
        <v>1214</v>
      </c>
      <c r="D76" s="631" t="s">
        <v>1194</v>
      </c>
      <c r="E76" s="631"/>
      <c r="F76" s="19"/>
      <c r="G76" s="177"/>
      <c r="H76" s="177"/>
      <c r="I76" s="177"/>
      <c r="J76" s="177"/>
      <c r="K76" s="177"/>
      <c r="L76" s="177"/>
    </row>
    <row r="77" spans="2:14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</row>
    <row r="78" spans="2:14">
      <c r="B78" s="182"/>
      <c r="C78" s="28" t="s">
        <v>859</v>
      </c>
      <c r="D78" s="175">
        <v>1</v>
      </c>
      <c r="E78" s="632" t="s">
        <v>1286</v>
      </c>
      <c r="F78" s="632"/>
      <c r="G78" s="632"/>
      <c r="H78" s="177"/>
      <c r="I78" s="177"/>
      <c r="J78" s="177"/>
      <c r="K78" s="177"/>
      <c r="L78" s="177"/>
    </row>
    <row r="79" spans="2:14">
      <c r="B79" s="182"/>
      <c r="C79" s="19"/>
      <c r="D79" s="28"/>
      <c r="E79" s="633" t="s">
        <v>925</v>
      </c>
      <c r="F79" s="634"/>
      <c r="G79" s="634"/>
      <c r="H79" s="177"/>
      <c r="I79" s="177"/>
      <c r="J79" s="177"/>
      <c r="K79" s="177"/>
      <c r="L79" s="177"/>
    </row>
    <row r="80" spans="2:14">
      <c r="B80" s="182"/>
      <c r="C80" s="85"/>
      <c r="D80" s="28">
        <v>2</v>
      </c>
      <c r="E80" s="632" t="s">
        <v>926</v>
      </c>
      <c r="F80" s="632"/>
      <c r="G80" s="632"/>
      <c r="H80" s="177"/>
      <c r="I80" s="177"/>
      <c r="J80" s="177"/>
      <c r="K80" s="177"/>
      <c r="L80" s="177"/>
    </row>
    <row r="81" spans="2:12">
      <c r="B81" s="182"/>
      <c r="C81" s="85"/>
      <c r="D81" s="28"/>
      <c r="E81" s="633" t="s">
        <v>927</v>
      </c>
      <c r="F81" s="634"/>
      <c r="G81" s="634"/>
      <c r="H81" s="177"/>
      <c r="I81" s="177"/>
      <c r="J81" s="177"/>
      <c r="K81" s="177"/>
      <c r="L81" s="177"/>
    </row>
    <row r="82" spans="2:12">
      <c r="B82" s="182"/>
      <c r="C82" s="177"/>
      <c r="D82" s="175">
        <v>3</v>
      </c>
      <c r="E82" s="623" t="s">
        <v>928</v>
      </c>
      <c r="F82" s="623"/>
      <c r="G82" s="623"/>
      <c r="H82" s="177"/>
      <c r="I82" s="177"/>
      <c r="J82" s="177"/>
      <c r="K82" s="177"/>
      <c r="L82" s="177"/>
    </row>
    <row r="83" spans="2:12">
      <c r="B83" s="182"/>
      <c r="C83" s="177"/>
      <c r="D83" s="175"/>
      <c r="E83" s="629" t="s">
        <v>929</v>
      </c>
      <c r="F83" s="629"/>
      <c r="G83" s="629"/>
      <c r="H83" s="177"/>
      <c r="I83" s="177"/>
      <c r="J83" s="177"/>
      <c r="K83" s="177"/>
      <c r="L83" s="177"/>
    </row>
    <row r="84" spans="2:12">
      <c r="B84" s="182"/>
      <c r="C84" s="177"/>
      <c r="D84" s="175">
        <v>4</v>
      </c>
      <c r="E84" s="623" t="s">
        <v>1289</v>
      </c>
      <c r="F84" s="623"/>
      <c r="G84" s="623"/>
      <c r="H84" s="177"/>
      <c r="I84" s="177"/>
      <c r="J84" s="177"/>
      <c r="K84" s="177"/>
      <c r="L84" s="177"/>
    </row>
    <row r="91" spans="2:12">
      <c r="B91" s="20"/>
      <c r="C91" s="21"/>
      <c r="D91" s="51"/>
      <c r="E91" s="22"/>
      <c r="F91" s="22"/>
      <c r="G91" s="84"/>
      <c r="H91" s="84"/>
      <c r="I91" s="22"/>
      <c r="J91" s="84"/>
      <c r="K91" s="84"/>
    </row>
    <row r="92" spans="2:12">
      <c r="B92" s="20"/>
      <c r="C92" s="21"/>
      <c r="D92" s="51"/>
      <c r="E92" s="22"/>
      <c r="F92" s="22"/>
      <c r="G92" s="84"/>
      <c r="H92" s="84"/>
      <c r="I92" s="22"/>
      <c r="J92" s="84"/>
      <c r="K92" s="84"/>
    </row>
    <row r="93" spans="2:12">
      <c r="B93" s="20"/>
      <c r="C93" s="21"/>
      <c r="D93" s="51"/>
      <c r="E93" s="22"/>
      <c r="F93" s="84"/>
      <c r="G93" s="84"/>
      <c r="H93" s="84"/>
      <c r="I93" s="22"/>
      <c r="J93" s="84"/>
      <c r="K93" s="84"/>
    </row>
    <row r="94" spans="2:12">
      <c r="B94" s="20"/>
      <c r="C94" s="89"/>
      <c r="D94" s="51"/>
      <c r="E94" s="22"/>
      <c r="F94" s="22"/>
      <c r="G94" s="84"/>
      <c r="H94" s="84"/>
      <c r="I94" s="22"/>
      <c r="J94" s="84"/>
      <c r="K94" s="84"/>
    </row>
    <row r="95" spans="2:12">
      <c r="B95" s="20"/>
      <c r="C95" s="21"/>
      <c r="D95" s="51"/>
      <c r="E95" s="22"/>
      <c r="F95" s="22"/>
      <c r="G95" s="84"/>
      <c r="H95" s="84"/>
      <c r="I95" s="22"/>
      <c r="J95" s="84"/>
      <c r="K95" s="84"/>
    </row>
    <row r="96" spans="2:12">
      <c r="B96" s="23"/>
      <c r="C96" s="22"/>
      <c r="D96" s="51"/>
      <c r="E96" s="22"/>
      <c r="K96" s="1"/>
    </row>
    <row r="97" spans="2:11">
      <c r="B97" s="20"/>
      <c r="C97" s="61"/>
      <c r="D97" s="61"/>
      <c r="E97" s="22"/>
      <c r="K97" s="1"/>
    </row>
    <row r="98" spans="2:11">
      <c r="B98" s="20"/>
      <c r="C98" s="61"/>
      <c r="D98" s="61"/>
      <c r="E98" s="8"/>
      <c r="K98" s="1"/>
    </row>
    <row r="99" spans="2:11">
      <c r="B99" s="20"/>
      <c r="C99" s="61"/>
      <c r="D99" s="61"/>
      <c r="E99" s="8"/>
      <c r="K99" s="1"/>
    </row>
    <row r="100" spans="2:11">
      <c r="B100" s="20"/>
      <c r="C100" s="61"/>
      <c r="D100" s="61"/>
      <c r="E100" s="8"/>
      <c r="F100" s="1"/>
      <c r="G100" s="16"/>
      <c r="H100" s="16"/>
    </row>
    <row r="101" spans="2:11">
      <c r="B101" s="2"/>
      <c r="C101" s="1"/>
      <c r="D101" s="38"/>
      <c r="E101" s="8"/>
      <c r="F101" s="1"/>
      <c r="G101" s="16"/>
      <c r="H101" s="16"/>
    </row>
    <row r="102" spans="2:11">
      <c r="B102" s="3"/>
      <c r="C102" s="6"/>
      <c r="D102" s="43"/>
      <c r="E102" s="8"/>
      <c r="F102" s="1"/>
      <c r="G102" s="16"/>
      <c r="H102" s="16"/>
    </row>
    <row r="103" spans="2:11">
      <c r="B103" s="3"/>
      <c r="C103" s="6"/>
      <c r="D103" s="43"/>
      <c r="E103" s="8"/>
    </row>
    <row r="104" spans="2:11">
      <c r="B104"/>
      <c r="C104" s="1"/>
      <c r="D104" s="38"/>
      <c r="E104" s="1"/>
      <c r="F104" s="1"/>
      <c r="G104" s="1"/>
      <c r="H104" s="1"/>
      <c r="I104" s="17"/>
      <c r="J104" s="1"/>
      <c r="K104" s="1"/>
    </row>
    <row r="105" spans="2:11">
      <c r="B105" s="3"/>
      <c r="C105" s="6"/>
      <c r="D105" s="62"/>
      <c r="E105" s="62"/>
      <c r="F105" s="62"/>
      <c r="G105" s="1"/>
      <c r="H105" s="1"/>
      <c r="I105" s="17"/>
      <c r="J105" s="1"/>
      <c r="K105" s="1"/>
    </row>
    <row r="106" spans="2:11">
      <c r="B106" s="24"/>
      <c r="C106" s="3"/>
      <c r="D106" s="58"/>
      <c r="E106" s="47"/>
      <c r="F106" s="47"/>
      <c r="G106" s="22"/>
      <c r="H106" s="22"/>
      <c r="J106" s="1"/>
      <c r="K106" s="1"/>
    </row>
    <row r="107" spans="2:11">
      <c r="B107" s="2"/>
      <c r="C107" s="67"/>
      <c r="D107" s="62"/>
      <c r="E107" s="62"/>
      <c r="F107" s="62"/>
      <c r="G107" s="22"/>
      <c r="H107" s="22"/>
    </row>
    <row r="108" spans="2:11">
      <c r="B108" s="2"/>
      <c r="C108" s="3"/>
      <c r="D108" s="58"/>
      <c r="E108" s="47"/>
      <c r="F108" s="47"/>
      <c r="G108" s="22"/>
      <c r="H108" s="22"/>
    </row>
    <row r="109" spans="2:11">
      <c r="B109"/>
      <c r="C109" s="6"/>
      <c r="D109" s="87"/>
      <c r="E109" s="87"/>
      <c r="F109" s="87"/>
      <c r="G109" s="22"/>
      <c r="H109" s="22"/>
    </row>
    <row r="110" spans="2:11">
      <c r="B110"/>
      <c r="C110" s="5"/>
      <c r="D110" s="1"/>
      <c r="E110" s="1"/>
      <c r="F110" s="1"/>
      <c r="G110" s="1"/>
      <c r="H110" s="1"/>
      <c r="I110" s="40"/>
    </row>
    <row r="111" spans="2:11">
      <c r="B111"/>
      <c r="C111" s="6"/>
      <c r="D111" s="87"/>
      <c r="E111" s="87"/>
      <c r="F111" s="87"/>
      <c r="G111" s="1"/>
      <c r="H111" s="1"/>
      <c r="I111" s="17"/>
    </row>
    <row r="112" spans="2:11">
      <c r="B112"/>
      <c r="D112" s="1"/>
      <c r="E112" s="1"/>
      <c r="F112" s="1"/>
      <c r="G112" s="1"/>
      <c r="H112" s="1"/>
      <c r="I11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73:E73"/>
    <mergeCell ref="J73:K73"/>
    <mergeCell ref="O12:P12"/>
    <mergeCell ref="D74:E74"/>
    <mergeCell ref="J74:K74"/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6"/>
  <sheetViews>
    <sheetView topLeftCell="A4" zoomScale="120" zoomScaleNormal="120" zoomScalePageLayoutView="120" workbookViewId="0">
      <selection activeCell="A11" sqref="A11:XFD11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738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912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320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477</v>
      </c>
      <c r="G7" s="624"/>
      <c r="H7" s="624"/>
      <c r="I7" s="624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8"/>
      <c r="G8" s="68"/>
      <c r="H8" s="68"/>
      <c r="I8" s="201" t="s">
        <v>1085</v>
      </c>
      <c r="J8" s="192"/>
      <c r="K8" s="192"/>
      <c r="L8" s="192"/>
      <c r="N8" s="25"/>
    </row>
    <row r="9" spans="1:39" ht="12.75" customHeight="1">
      <c r="A9" s="67"/>
      <c r="B9" s="67"/>
      <c r="C9" s="200"/>
      <c r="D9" s="43"/>
      <c r="E9" s="8"/>
      <c r="F9" s="68"/>
      <c r="G9" s="68"/>
      <c r="H9" s="68"/>
      <c r="I9" s="201" t="s">
        <v>1086</v>
      </c>
      <c r="J9" s="192"/>
      <c r="K9" s="192"/>
      <c r="L9" s="192"/>
      <c r="N9" s="25"/>
    </row>
    <row r="10" spans="1:39" ht="12.75" customHeight="1">
      <c r="A10" s="67"/>
      <c r="B10" s="67"/>
      <c r="C10" s="200"/>
      <c r="D10" s="43"/>
      <c r="E10" s="8"/>
      <c r="F10" s="68"/>
      <c r="G10" s="68"/>
      <c r="H10" s="68"/>
      <c r="I10" s="192"/>
      <c r="J10" s="192"/>
      <c r="K10" s="192"/>
      <c r="L10" s="192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5.9027777777777783E-2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1097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N14" s="57" t="s">
        <v>739</v>
      </c>
      <c r="O14" s="104">
        <v>266.39999999999998</v>
      </c>
      <c r="P14" s="104">
        <v>273.8</v>
      </c>
      <c r="Q14" s="100">
        <f>AVERAGE(O14:O16)</f>
        <v>266.43333333333334</v>
      </c>
      <c r="R14" s="100">
        <f>AVERAGE(P14:P16)</f>
        <v>274.09999999999997</v>
      </c>
    </row>
    <row r="15" spans="1:39">
      <c r="A15" s="50" t="s">
        <v>1095</v>
      </c>
      <c r="B15" s="25" t="s">
        <v>991</v>
      </c>
      <c r="C15" s="15">
        <v>6.8749999999999992E-2</v>
      </c>
      <c r="D15" s="32">
        <v>0</v>
      </c>
      <c r="E15" s="19">
        <v>30</v>
      </c>
      <c r="F15" s="19" t="s">
        <v>1291</v>
      </c>
      <c r="G15" s="16">
        <v>1190</v>
      </c>
      <c r="H15" s="33">
        <v>994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/>
      <c r="O15" s="100">
        <v>266.39999999999998</v>
      </c>
      <c r="P15" s="100">
        <v>274.2</v>
      </c>
      <c r="Q15" s="100">
        <v>266.43329999999997</v>
      </c>
      <c r="R15" s="100">
        <v>274.10000000000002</v>
      </c>
    </row>
    <row r="16" spans="1:39">
      <c r="A16" s="50" t="s">
        <v>1095</v>
      </c>
      <c r="B16" s="25" t="s">
        <v>1096</v>
      </c>
      <c r="C16" s="15">
        <v>7.1527777777777787E-2</v>
      </c>
      <c r="D16" s="32">
        <v>0</v>
      </c>
      <c r="E16" s="19">
        <v>30</v>
      </c>
      <c r="F16" s="19" t="s">
        <v>1291</v>
      </c>
      <c r="G16" s="16">
        <v>1070</v>
      </c>
      <c r="H16" s="33">
        <v>874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266.5</v>
      </c>
      <c r="P16" s="100">
        <v>274.3</v>
      </c>
      <c r="Q16" s="100">
        <v>266.43329999999997</v>
      </c>
      <c r="R16" s="100">
        <v>274.10000000000002</v>
      </c>
    </row>
    <row r="17" spans="1:39">
      <c r="A17" s="50" t="s">
        <v>1095</v>
      </c>
      <c r="B17" s="25" t="s">
        <v>1097</v>
      </c>
      <c r="C17" s="15">
        <v>9.0972222222222218E-2</v>
      </c>
      <c r="D17" s="32">
        <v>0</v>
      </c>
      <c r="E17" s="19">
        <v>30</v>
      </c>
      <c r="F17" s="16" t="s">
        <v>1292</v>
      </c>
      <c r="G17" s="16">
        <v>880</v>
      </c>
      <c r="H17" s="33">
        <v>864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1101</v>
      </c>
      <c r="O17" s="100">
        <v>263.7</v>
      </c>
      <c r="P17" s="100">
        <v>267.60000000000002</v>
      </c>
      <c r="Q17" s="100">
        <v>263.7</v>
      </c>
      <c r="R17" s="100">
        <v>267.60000000000002</v>
      </c>
    </row>
    <row r="18" spans="1:39">
      <c r="A18" s="50" t="s">
        <v>967</v>
      </c>
      <c r="B18" s="25" t="s">
        <v>994</v>
      </c>
      <c r="C18" s="38">
        <v>0.25972222222222224</v>
      </c>
      <c r="E18" s="19">
        <v>300</v>
      </c>
      <c r="F18" s="19" t="s">
        <v>1291</v>
      </c>
      <c r="G18" s="16">
        <v>1190</v>
      </c>
      <c r="H18" s="90">
        <v>1097</v>
      </c>
      <c r="I18" s="91" t="s">
        <v>1209</v>
      </c>
      <c r="J18" s="66" t="s">
        <v>1043</v>
      </c>
      <c r="K18" s="33">
        <v>4</v>
      </c>
      <c r="L18" s="33">
        <v>180</v>
      </c>
      <c r="M18" s="19">
        <v>5889.9508999999998</v>
      </c>
      <c r="N18" s="91" t="s">
        <v>1049</v>
      </c>
      <c r="Q18" s="100">
        <f>AVERAGE(O25,O33,O41,O49,O58,O59,O60)</f>
        <v>264.52857142857141</v>
      </c>
      <c r="R18" s="100">
        <f>AVERAGE(P25,P33,P41,P49,P58,P59,P60)</f>
        <v>270.71428571428572</v>
      </c>
      <c r="S18" s="1457" t="n">
        <v>215.85573</v>
      </c>
      <c r="T18" s="1457" t="n">
        <v>-13.86549</v>
      </c>
      <c r="U18" s="1454" t="n">
        <v>144.1625</v>
      </c>
      <c r="V18" s="1454" t="n">
        <v>36.3147</v>
      </c>
      <c r="W18" s="1456" t="n">
        <v>12.4650411897</v>
      </c>
      <c r="X18" s="1454" t="n">
        <v>1.685</v>
      </c>
      <c r="Y18" s="1454" t="n">
        <v>0.266</v>
      </c>
      <c r="Z18" s="1454" t="n">
        <v>3.69</v>
      </c>
      <c r="AA18" s="1454" t="n">
        <v>98.89</v>
      </c>
      <c r="AB18" s="1453" t="n">
        <v>1897.345</v>
      </c>
      <c r="AC18" s="1454" t="n">
        <v>355.45617</v>
      </c>
      <c r="AD18" s="1454" t="n">
        <v>-0.58596</v>
      </c>
      <c r="AE18" s="1454" t="n">
        <v>343.37999</v>
      </c>
      <c r="AF18" s="1454" t="n">
        <v>0.09587</v>
      </c>
      <c r="AG18" s="1452" t="n">
        <v>1.504892744E8</v>
      </c>
      <c r="AH18" s="1455" t="n">
        <v>0.2548608</v>
      </c>
      <c r="AI18" s="1452" t="n">
        <v>377754.85866</v>
      </c>
      <c r="AJ18" s="1455" t="n">
        <v>-0.2178496</v>
      </c>
      <c r="AK18" s="1454" t="n">
        <v>167.8691</v>
      </c>
      <c r="AL18" s="1452" t="s">
        <v>265</v>
      </c>
      <c r="AM18" s="1454" t="n">
        <v>12.1008</v>
      </c>
    </row>
    <row r="19" spans="1:39">
      <c r="A19" s="50" t="s">
        <v>967</v>
      </c>
      <c r="B19" s="25" t="s">
        <v>996</v>
      </c>
      <c r="C19" s="38">
        <v>0.26527777777777778</v>
      </c>
      <c r="E19" s="19">
        <v>300</v>
      </c>
      <c r="F19" s="19" t="s">
        <v>1291</v>
      </c>
      <c r="G19" s="16">
        <v>1190</v>
      </c>
      <c r="H19" s="90">
        <v>1097</v>
      </c>
      <c r="I19" s="91" t="s">
        <v>1039</v>
      </c>
      <c r="J19" s="66" t="s">
        <v>1043</v>
      </c>
      <c r="K19" s="33">
        <v>4</v>
      </c>
      <c r="L19" s="33">
        <v>180</v>
      </c>
      <c r="M19" s="19">
        <v>5889.9508999999998</v>
      </c>
      <c r="Q19" s="100">
        <v>264.52859999999998</v>
      </c>
      <c r="R19" s="100">
        <v>270.71429999999998</v>
      </c>
      <c r="S19" s="1457" t="n">
        <v>215.905</v>
      </c>
      <c r="T19" s="1457" t="n">
        <v>-13.88646</v>
      </c>
      <c r="U19" s="1454" t="n">
        <v>146.2298</v>
      </c>
      <c r="V19" s="1454" t="n">
        <v>37.244</v>
      </c>
      <c r="W19" s="1456" t="n">
        <v>12.5987395705</v>
      </c>
      <c r="X19" s="1454" t="n">
        <v>1.649</v>
      </c>
      <c r="Y19" s="1454" t="n">
        <v>0.261</v>
      </c>
      <c r="Z19" s="1454" t="n">
        <v>3.69</v>
      </c>
      <c r="AA19" s="1454" t="n">
        <v>98.882</v>
      </c>
      <c r="AB19" s="1453" t="n">
        <v>1897.857</v>
      </c>
      <c r="AC19" s="1454" t="n">
        <v>355.43511</v>
      </c>
      <c r="AD19" s="1454" t="n">
        <v>-0.58291</v>
      </c>
      <c r="AE19" s="1454" t="n">
        <v>343.31239</v>
      </c>
      <c r="AF19" s="1454" t="n">
        <v>0.09568</v>
      </c>
      <c r="AG19" s="1452" t="n">
        <v>1.504893965E8</v>
      </c>
      <c r="AH19" s="1455" t="n">
        <v>0.2537599</v>
      </c>
      <c r="AI19" s="1452" t="n">
        <v>377652.96741</v>
      </c>
      <c r="AJ19" s="1455" t="n">
        <v>-0.206673</v>
      </c>
      <c r="AK19" s="1454" t="n">
        <v>167.8227</v>
      </c>
      <c r="AL19" s="1452" t="s">
        <v>265</v>
      </c>
      <c r="AM19" s="1454" t="n">
        <v>12.1471</v>
      </c>
    </row>
    <row r="20" spans="1:39">
      <c r="A20" s="50" t="s">
        <v>967</v>
      </c>
      <c r="B20" s="25" t="s">
        <v>1166</v>
      </c>
      <c r="C20" s="38">
        <v>0.27013888888888887</v>
      </c>
      <c r="E20" s="19">
        <v>300</v>
      </c>
      <c r="F20" s="19" t="s">
        <v>1291</v>
      </c>
      <c r="G20" s="16">
        <v>1190</v>
      </c>
      <c r="H20" s="90">
        <v>1097</v>
      </c>
      <c r="I20" s="91" t="s">
        <v>1116</v>
      </c>
      <c r="J20" s="66" t="s">
        <v>1043</v>
      </c>
      <c r="K20" s="33">
        <v>4</v>
      </c>
      <c r="L20" s="33">
        <v>180</v>
      </c>
      <c r="M20" s="19">
        <v>5889.9508999999998</v>
      </c>
      <c r="Q20" s="100">
        <v>264.52859999999998</v>
      </c>
      <c r="R20" s="100">
        <v>270.71429999999998</v>
      </c>
      <c r="S20" s="1457" t="n">
        <v>215.94775</v>
      </c>
      <c r="T20" s="1457" t="n">
        <v>-13.90464</v>
      </c>
      <c r="U20" s="1454" t="n">
        <v>148.0878</v>
      </c>
      <c r="V20" s="1454" t="n">
        <v>38.0158</v>
      </c>
      <c r="W20" s="1456" t="n">
        <v>12.7157256538</v>
      </c>
      <c r="X20" s="1454" t="n">
        <v>1.62</v>
      </c>
      <c r="Y20" s="1454" t="n">
        <v>0.256</v>
      </c>
      <c r="Z20" s="1454" t="n">
        <v>3.69</v>
      </c>
      <c r="AA20" s="1454" t="n">
        <v>98.874</v>
      </c>
      <c r="AB20" s="1453" t="n">
        <v>1898.283</v>
      </c>
      <c r="AC20" s="1454" t="n">
        <v>355.41629</v>
      </c>
      <c r="AD20" s="1454" t="n">
        <v>-0.58028</v>
      </c>
      <c r="AE20" s="1454" t="n">
        <v>343.25324</v>
      </c>
      <c r="AF20" s="1454" t="n">
        <v>0.09551</v>
      </c>
      <c r="AG20" s="1452" t="n">
        <v>1.504895028E8</v>
      </c>
      <c r="AH20" s="1455" t="n">
        <v>0.2527968</v>
      </c>
      <c r="AI20" s="1452" t="n">
        <v>377568.24906</v>
      </c>
      <c r="AJ20" s="1455" t="n">
        <v>-0.1967325</v>
      </c>
      <c r="AK20" s="1454" t="n">
        <v>167.7825</v>
      </c>
      <c r="AL20" s="1452" t="s">
        <v>265</v>
      </c>
      <c r="AM20" s="1454" t="n">
        <v>12.1872</v>
      </c>
    </row>
    <row r="21" spans="1:39">
      <c r="A21" s="50" t="s">
        <v>967</v>
      </c>
      <c r="B21" s="25" t="s">
        <v>924</v>
      </c>
      <c r="C21" s="38">
        <v>0.27638888888888885</v>
      </c>
      <c r="E21" s="19">
        <v>300</v>
      </c>
      <c r="F21" s="19" t="s">
        <v>1291</v>
      </c>
      <c r="G21" s="16">
        <v>1190</v>
      </c>
      <c r="H21" s="90">
        <v>1097</v>
      </c>
      <c r="I21" s="91" t="s">
        <v>832</v>
      </c>
      <c r="J21" s="66" t="s">
        <v>1043</v>
      </c>
      <c r="K21" s="33">
        <v>4</v>
      </c>
      <c r="L21" s="33">
        <v>180</v>
      </c>
      <c r="M21" s="19">
        <v>5889.9508999999998</v>
      </c>
      <c r="Q21" s="100">
        <v>264.52859999999998</v>
      </c>
      <c r="R21" s="100">
        <v>270.71429999999998</v>
      </c>
      <c r="S21" s="1457" t="n">
        <v>216.00225</v>
      </c>
      <c r="T21" s="1457" t="n">
        <v>-13.92776</v>
      </c>
      <c r="U21" s="1454" t="n">
        <v>150.5434</v>
      </c>
      <c r="V21" s="1454" t="n">
        <v>38.9484</v>
      </c>
      <c r="W21" s="1456" t="n">
        <v>12.8661363322</v>
      </c>
      <c r="X21" s="1454" t="n">
        <v>1.588</v>
      </c>
      <c r="Y21" s="1454" t="n">
        <v>0.251</v>
      </c>
      <c r="Z21" s="1454" t="n">
        <v>3.69</v>
      </c>
      <c r="AA21" s="1454" t="n">
        <v>98.865</v>
      </c>
      <c r="AB21" s="1453" t="n">
        <v>1898.8</v>
      </c>
      <c r="AC21" s="1454" t="n">
        <v>355.39158</v>
      </c>
      <c r="AD21" s="1454" t="n">
        <v>-0.57696</v>
      </c>
      <c r="AE21" s="1454" t="n">
        <v>343.17719</v>
      </c>
      <c r="AF21" s="1454" t="n">
        <v>0.0953</v>
      </c>
      <c r="AG21" s="1452" t="n">
        <v>1.50489639E8</v>
      </c>
      <c r="AH21" s="1455" t="n">
        <v>0.2515586</v>
      </c>
      <c r="AI21" s="1452" t="n">
        <v>377465.51206</v>
      </c>
      <c r="AJ21" s="1455" t="n">
        <v>-0.1837462</v>
      </c>
      <c r="AK21" s="1454" t="n">
        <v>167.7313</v>
      </c>
      <c r="AL21" s="1452" t="s">
        <v>265</v>
      </c>
      <c r="AM21" s="1454" t="n">
        <v>12.2383</v>
      </c>
    </row>
    <row r="22" spans="1:39">
      <c r="A22" s="50" t="s">
        <v>967</v>
      </c>
      <c r="B22" s="25" t="s">
        <v>794</v>
      </c>
      <c r="C22" s="38">
        <v>0.28125</v>
      </c>
      <c r="E22" s="19">
        <v>300</v>
      </c>
      <c r="F22" s="19" t="s">
        <v>1291</v>
      </c>
      <c r="G22" s="16">
        <v>1190</v>
      </c>
      <c r="H22" s="90">
        <v>1097</v>
      </c>
      <c r="I22" s="91" t="s">
        <v>1239</v>
      </c>
      <c r="J22" s="66" t="s">
        <v>1043</v>
      </c>
      <c r="K22" s="33">
        <v>4</v>
      </c>
      <c r="L22" s="33">
        <v>180</v>
      </c>
      <c r="M22" s="19">
        <v>5889.9508999999998</v>
      </c>
      <c r="Q22" s="100">
        <v>264.52859999999998</v>
      </c>
      <c r="R22" s="100">
        <v>270.71429999999998</v>
      </c>
      <c r="S22" s="1457" t="n">
        <v>216.04431</v>
      </c>
      <c r="T22" s="1457" t="n">
        <v>-13.94555</v>
      </c>
      <c r="U22" s="1454" t="n">
        <v>152.5046</v>
      </c>
      <c r="V22" s="1454" t="n">
        <v>39.6252</v>
      </c>
      <c r="W22" s="1456" t="n">
        <v>12.9831224155</v>
      </c>
      <c r="X22" s="1454" t="n">
        <v>1.565</v>
      </c>
      <c r="Y22" s="1454" t="n">
        <v>0.248</v>
      </c>
      <c r="Z22" s="1454" t="n">
        <v>3.69</v>
      </c>
      <c r="AA22" s="1454" t="n">
        <v>98.857</v>
      </c>
      <c r="AB22" s="1453" t="n">
        <v>1899.177</v>
      </c>
      <c r="AC22" s="1454" t="n">
        <v>355.37198</v>
      </c>
      <c r="AD22" s="1454" t="n">
        <v>-0.57443</v>
      </c>
      <c r="AE22" s="1454" t="n">
        <v>343.11805</v>
      </c>
      <c r="AF22" s="1454" t="n">
        <v>0.09513</v>
      </c>
      <c r="AG22" s="1452" t="n">
        <v>1.504897445E8</v>
      </c>
      <c r="AH22" s="1455" t="n">
        <v>0.2505957</v>
      </c>
      <c r="AI22" s="1452" t="n">
        <v>377390.48827</v>
      </c>
      <c r="AJ22" s="1455" t="n">
        <v>-0.1734972</v>
      </c>
      <c r="AK22" s="1454" t="n">
        <v>167.6919</v>
      </c>
      <c r="AL22" s="1452" t="s">
        <v>265</v>
      </c>
      <c r="AM22" s="1454" t="n">
        <v>12.2776</v>
      </c>
    </row>
    <row r="23" spans="1:39">
      <c r="A23" s="50" t="s">
        <v>1104</v>
      </c>
      <c r="B23" s="25" t="s">
        <v>1041</v>
      </c>
      <c r="C23" s="38">
        <v>0.28611111111111115</v>
      </c>
      <c r="E23" s="19">
        <v>30</v>
      </c>
      <c r="F23" s="19" t="s">
        <v>1291</v>
      </c>
      <c r="G23" s="16">
        <v>1190</v>
      </c>
      <c r="H23" s="90">
        <v>1097</v>
      </c>
      <c r="I23" s="91" t="s">
        <v>860</v>
      </c>
      <c r="J23" s="66" t="s">
        <v>1043</v>
      </c>
      <c r="K23" s="33">
        <v>4</v>
      </c>
      <c r="L23" s="33">
        <v>180</v>
      </c>
      <c r="M23" s="19">
        <v>5889.9508999999998</v>
      </c>
      <c r="Q23" s="100">
        <v>264.52859999999998</v>
      </c>
      <c r="R23" s="100">
        <v>270.71429999999998</v>
      </c>
      <c r="S23" s="1457" t="n">
        <v>216.06822</v>
      </c>
      <c r="T23" s="1457" t="n">
        <v>-13.95564</v>
      </c>
      <c r="U23" s="1454" t="n">
        <v>153.645</v>
      </c>
      <c r="V23" s="1454" t="n">
        <v>39.992</v>
      </c>
      <c r="W23" s="1456" t="n">
        <v>13.049971606</v>
      </c>
      <c r="X23" s="1454" t="n">
        <v>1.553</v>
      </c>
      <c r="Y23" s="1454" t="n">
        <v>0.246</v>
      </c>
      <c r="Z23" s="1454" t="n">
        <v>3.69</v>
      </c>
      <c r="AA23" s="1454" t="n">
        <v>98.853</v>
      </c>
      <c r="AB23" s="1453" t="n">
        <v>1899.383</v>
      </c>
      <c r="AC23" s="1454" t="n">
        <v>355.36065</v>
      </c>
      <c r="AD23" s="1454" t="n">
        <v>-0.57302</v>
      </c>
      <c r="AE23" s="1454" t="n">
        <v>343.08425</v>
      </c>
      <c r="AF23" s="1454" t="n">
        <v>0.09503</v>
      </c>
      <c r="AG23" s="1452" t="n">
        <v>1.504898045E8</v>
      </c>
      <c r="AH23" s="1455" t="n">
        <v>0.2500455</v>
      </c>
      <c r="AI23" s="1452" t="n">
        <v>377349.55843</v>
      </c>
      <c r="AJ23" s="1455" t="n">
        <v>-0.1675861</v>
      </c>
      <c r="AK23" s="1454" t="n">
        <v>167.6695</v>
      </c>
      <c r="AL23" s="1452" t="s">
        <v>265</v>
      </c>
      <c r="AM23" s="1454" t="n">
        <v>12.3</v>
      </c>
    </row>
    <row r="24" spans="1:39">
      <c r="A24" s="50" t="s">
        <v>913</v>
      </c>
      <c r="B24" s="25" t="s">
        <v>1137</v>
      </c>
      <c r="C24" s="38">
        <v>0.28750000000000003</v>
      </c>
      <c r="E24" s="19">
        <v>300</v>
      </c>
      <c r="F24" s="19" t="s">
        <v>1291</v>
      </c>
      <c r="G24" s="16">
        <v>1190</v>
      </c>
      <c r="H24" s="90">
        <v>1097</v>
      </c>
      <c r="I24" s="91" t="s">
        <v>1068</v>
      </c>
      <c r="J24" s="66" t="s">
        <v>1043</v>
      </c>
      <c r="K24" s="33">
        <v>4</v>
      </c>
      <c r="L24" s="33">
        <v>180</v>
      </c>
      <c r="M24" s="19">
        <v>5889.9508999999998</v>
      </c>
      <c r="Q24" s="100">
        <v>264.52859999999998</v>
      </c>
      <c r="R24" s="100">
        <v>270.71429999999998</v>
      </c>
    </row>
    <row r="25" spans="1:39">
      <c r="A25" s="50" t="s">
        <v>1095</v>
      </c>
      <c r="B25" s="25" t="s">
        <v>914</v>
      </c>
      <c r="C25" s="38">
        <v>0.29444444444444445</v>
      </c>
      <c r="D25" s="32">
        <v>0</v>
      </c>
      <c r="E25" s="19">
        <v>30</v>
      </c>
      <c r="F25" s="19" t="s">
        <v>1291</v>
      </c>
      <c r="G25" s="16">
        <v>1190</v>
      </c>
      <c r="H25" s="90">
        <v>994</v>
      </c>
      <c r="I25" s="35" t="s">
        <v>306</v>
      </c>
      <c r="J25" s="66" t="s">
        <v>1010</v>
      </c>
      <c r="K25" s="33">
        <v>4</v>
      </c>
      <c r="L25" s="33">
        <v>180</v>
      </c>
      <c r="M25" s="19">
        <v>5891.451</v>
      </c>
      <c r="N25" t="s">
        <v>915</v>
      </c>
      <c r="O25" s="105">
        <v>264.60000000000002</v>
      </c>
      <c r="P25" s="105">
        <v>270.7</v>
      </c>
      <c r="Q25" s="100">
        <v>264.52859999999998</v>
      </c>
      <c r="R25" s="100">
        <v>270.71429999999998</v>
      </c>
    </row>
    <row r="26" spans="1:39">
      <c r="A26" s="50" t="s">
        <v>1255</v>
      </c>
      <c r="B26" s="25" t="s">
        <v>1045</v>
      </c>
      <c r="C26" s="38">
        <v>0.29722222222222222</v>
      </c>
      <c r="E26" s="19">
        <v>300</v>
      </c>
      <c r="F26" s="19" t="s">
        <v>1291</v>
      </c>
      <c r="G26" s="16">
        <v>1190</v>
      </c>
      <c r="H26" s="90">
        <v>1097</v>
      </c>
      <c r="I26" s="91" t="s">
        <v>1209</v>
      </c>
      <c r="J26" s="66" t="s">
        <v>1043</v>
      </c>
      <c r="K26" s="33">
        <v>4</v>
      </c>
      <c r="L26" s="33">
        <v>180</v>
      </c>
      <c r="M26" s="19">
        <v>5889.9508999999998</v>
      </c>
      <c r="Q26" s="100">
        <v>264.52859999999998</v>
      </c>
      <c r="R26" s="100">
        <v>270.71429999999998</v>
      </c>
      <c r="S26" s="1457" t="n">
        <v>216.18072</v>
      </c>
      <c r="T26" s="1457" t="n">
        <v>-14.00276</v>
      </c>
      <c r="U26" s="1454" t="n">
        <v>159.248</v>
      </c>
      <c r="V26" s="1454" t="n">
        <v>41.5256</v>
      </c>
      <c r="W26" s="1456" t="n">
        <v>13.3675052607</v>
      </c>
      <c r="X26" s="1454" t="n">
        <v>1.506</v>
      </c>
      <c r="Y26" s="1454" t="n">
        <v>0.238</v>
      </c>
      <c r="Z26" s="1454" t="n">
        <v>3.69</v>
      </c>
      <c r="AA26" s="1454" t="n">
        <v>98.834</v>
      </c>
      <c r="AB26" s="1453" t="n">
        <v>1900.264</v>
      </c>
      <c r="AC26" s="1454" t="n">
        <v>355.30554</v>
      </c>
      <c r="AD26" s="1454" t="n">
        <v>-0.56664</v>
      </c>
      <c r="AE26" s="1454" t="n">
        <v>342.9237</v>
      </c>
      <c r="AF26" s="1454" t="n">
        <v>0.09458</v>
      </c>
      <c r="AG26" s="1452" t="n">
        <v>1.504900881E8</v>
      </c>
      <c r="AH26" s="1455" t="n">
        <v>0.2474325</v>
      </c>
      <c r="AI26" s="1452" t="n">
        <v>377174.72158</v>
      </c>
      <c r="AJ26" s="1455" t="n">
        <v>-0.1390271</v>
      </c>
      <c r="AK26" s="1454" t="n">
        <v>167.5643</v>
      </c>
      <c r="AL26" s="1452" t="s">
        <v>265</v>
      </c>
      <c r="AM26" s="1454" t="n">
        <v>12.4049</v>
      </c>
    </row>
    <row r="27" spans="1:39">
      <c r="A27" s="50" t="s">
        <v>1255</v>
      </c>
      <c r="B27" s="25" t="s">
        <v>1046</v>
      </c>
      <c r="C27" s="38">
        <v>0.30208333333333331</v>
      </c>
      <c r="E27" s="19">
        <v>300</v>
      </c>
      <c r="F27" s="19" t="s">
        <v>1291</v>
      </c>
      <c r="G27" s="16">
        <v>1190</v>
      </c>
      <c r="H27" s="90">
        <v>1097</v>
      </c>
      <c r="I27" s="91" t="s">
        <v>1039</v>
      </c>
      <c r="J27" s="66" t="s">
        <v>1043</v>
      </c>
      <c r="K27" s="33">
        <v>4</v>
      </c>
      <c r="L27" s="33">
        <v>180</v>
      </c>
      <c r="M27" s="19">
        <v>5889.9508999999998</v>
      </c>
      <c r="Q27" s="100">
        <v>264.52859999999998</v>
      </c>
      <c r="R27" s="100">
        <v>270.71429999999998</v>
      </c>
      <c r="S27" s="1457" t="n">
        <v>216.22177</v>
      </c>
      <c r="T27" s="1457" t="n">
        <v>-14.01979</v>
      </c>
      <c r="U27" s="1454" t="n">
        <v>161.3843</v>
      </c>
      <c r="V27" s="1454" t="n">
        <v>41.9991</v>
      </c>
      <c r="W27" s="1456" t="n">
        <v>13.4844913441</v>
      </c>
      <c r="X27" s="1454" t="n">
        <v>1.492</v>
      </c>
      <c r="Y27" s="1454" t="n">
        <v>0.236</v>
      </c>
      <c r="Z27" s="1454" t="n">
        <v>3.69</v>
      </c>
      <c r="AA27" s="1454" t="n">
        <v>98.827</v>
      </c>
      <c r="AB27" s="1453" t="n">
        <v>1900.547</v>
      </c>
      <c r="AC27" s="1454" t="n">
        <v>355.28475</v>
      </c>
      <c r="AD27" s="1454" t="n">
        <v>-0.56445</v>
      </c>
      <c r="AE27" s="1454" t="n">
        <v>342.86455</v>
      </c>
      <c r="AF27" s="1454" t="n">
        <v>0.09441</v>
      </c>
      <c r="AG27" s="1452" t="n">
        <v>1.504901918E8</v>
      </c>
      <c r="AH27" s="1455" t="n">
        <v>0.2464701</v>
      </c>
      <c r="AI27" s="1452" t="n">
        <v>377118.57493</v>
      </c>
      <c r="AJ27" s="1455" t="n">
        <v>-0.12833</v>
      </c>
      <c r="AK27" s="1454" t="n">
        <v>167.5261</v>
      </c>
      <c r="AL27" s="1452" t="s">
        <v>265</v>
      </c>
      <c r="AM27" s="1454" t="n">
        <v>12.4431</v>
      </c>
    </row>
    <row r="28" spans="1:39">
      <c r="A28" s="50" t="s">
        <v>1255</v>
      </c>
      <c r="B28" s="25" t="s">
        <v>1047</v>
      </c>
      <c r="C28" s="38">
        <v>0.30694444444444441</v>
      </c>
      <c r="E28" s="19">
        <v>300</v>
      </c>
      <c r="F28" s="19" t="s">
        <v>1291</v>
      </c>
      <c r="G28" s="16">
        <v>1190</v>
      </c>
      <c r="H28" s="90">
        <v>1097</v>
      </c>
      <c r="I28" s="91" t="s">
        <v>706</v>
      </c>
      <c r="J28" s="66" t="s">
        <v>1043</v>
      </c>
      <c r="K28" s="33">
        <v>4</v>
      </c>
      <c r="L28" s="33">
        <v>180</v>
      </c>
      <c r="M28" s="19">
        <v>5889.9508999999998</v>
      </c>
      <c r="Q28" s="100">
        <v>264.52859999999998</v>
      </c>
      <c r="R28" s="100">
        <v>270.71429999999998</v>
      </c>
      <c r="S28" s="1457" t="n">
        <v>216.26265</v>
      </c>
      <c r="T28" s="1457" t="n">
        <v>-14.03663</v>
      </c>
      <c r="U28" s="1454" t="n">
        <v>163.5553</v>
      </c>
      <c r="V28" s="1454" t="n">
        <v>42.4209</v>
      </c>
      <c r="W28" s="1456" t="n">
        <v>13.6014774274</v>
      </c>
      <c r="X28" s="1454" t="n">
        <v>1.48</v>
      </c>
      <c r="Y28" s="1454" t="n">
        <v>0.234</v>
      </c>
      <c r="Z28" s="1454" t="n">
        <v>3.69</v>
      </c>
      <c r="AA28" s="1454" t="n">
        <v>98.819</v>
      </c>
      <c r="AB28" s="1453" t="n">
        <v>1900.807</v>
      </c>
      <c r="AC28" s="1454" t="n">
        <v>355.26374</v>
      </c>
      <c r="AD28" s="1454" t="n">
        <v>-0.56237</v>
      </c>
      <c r="AE28" s="1454" t="n">
        <v>342.8054</v>
      </c>
      <c r="AF28" s="1454" t="n">
        <v>0.09425</v>
      </c>
      <c r="AG28" s="1452" t="n">
        <v>1.504902951E8</v>
      </c>
      <c r="AH28" s="1455" t="n">
        <v>0.2455077</v>
      </c>
      <c r="AI28" s="1452" t="n">
        <v>377066.93796</v>
      </c>
      <c r="AJ28" s="1455" t="n">
        <v>-0.1175536</v>
      </c>
      <c r="AK28" s="1454" t="n">
        <v>167.488</v>
      </c>
      <c r="AL28" s="1452" t="s">
        <v>265</v>
      </c>
      <c r="AM28" s="1454" t="n">
        <v>12.481</v>
      </c>
    </row>
    <row r="29" spans="1:39">
      <c r="A29" s="50" t="s">
        <v>1255</v>
      </c>
      <c r="B29" s="25" t="s">
        <v>1294</v>
      </c>
      <c r="C29" s="38">
        <v>0.31180555555555556</v>
      </c>
      <c r="E29" s="19">
        <v>300</v>
      </c>
      <c r="F29" s="19" t="s">
        <v>1291</v>
      </c>
      <c r="G29" s="16">
        <v>1190</v>
      </c>
      <c r="H29" s="90">
        <v>1097</v>
      </c>
      <c r="I29" s="91" t="s">
        <v>707</v>
      </c>
      <c r="J29" s="66" t="s">
        <v>1043</v>
      </c>
      <c r="K29" s="33">
        <v>4</v>
      </c>
      <c r="L29" s="33">
        <v>180</v>
      </c>
      <c r="M29" s="19">
        <v>5889.9508999999998</v>
      </c>
      <c r="Q29" s="100">
        <v>264.52859999999998</v>
      </c>
      <c r="R29" s="100">
        <v>270.71429999999998</v>
      </c>
      <c r="S29" s="1457" t="n">
        <v>216.30338</v>
      </c>
      <c r="T29" s="1457" t="n">
        <v>-14.05329</v>
      </c>
      <c r="U29" s="1454" t="n">
        <v>165.7578</v>
      </c>
      <c r="V29" s="1454" t="n">
        <v>42.7896</v>
      </c>
      <c r="W29" s="1456" t="n">
        <v>13.7184635108</v>
      </c>
      <c r="X29" s="1454" t="n">
        <v>1.47</v>
      </c>
      <c r="Y29" s="1454" t="n">
        <v>0.232</v>
      </c>
      <c r="Z29" s="1454" t="n">
        <v>3.7</v>
      </c>
      <c r="AA29" s="1454" t="n">
        <v>98.812</v>
      </c>
      <c r="AB29" s="1453" t="n">
        <v>1901.044</v>
      </c>
      <c r="AC29" s="1454" t="n">
        <v>355.24252</v>
      </c>
      <c r="AD29" s="1454" t="n">
        <v>-0.56041</v>
      </c>
      <c r="AE29" s="1454" t="n">
        <v>342.74625</v>
      </c>
      <c r="AF29" s="1454" t="n">
        <v>0.09408</v>
      </c>
      <c r="AG29" s="1452" t="n">
        <v>1.504903981E8</v>
      </c>
      <c r="AH29" s="1455" t="n">
        <v>0.2445455</v>
      </c>
      <c r="AI29" s="1452" t="n">
        <v>377019.84192</v>
      </c>
      <c r="AJ29" s="1455" t="n">
        <v>-0.1067076</v>
      </c>
      <c r="AK29" s="1454" t="n">
        <v>167.4501</v>
      </c>
      <c r="AL29" s="1452" t="s">
        <v>265</v>
      </c>
      <c r="AM29" s="1454" t="n">
        <v>12.5188</v>
      </c>
    </row>
    <row r="30" spans="1:39">
      <c r="A30" s="50" t="s">
        <v>1255</v>
      </c>
      <c r="B30" s="25" t="s">
        <v>1295</v>
      </c>
      <c r="C30" s="38">
        <v>0.31666666666666665</v>
      </c>
      <c r="E30" s="19">
        <v>300</v>
      </c>
      <c r="F30" s="19" t="s">
        <v>1291</v>
      </c>
      <c r="G30" s="16">
        <v>1190</v>
      </c>
      <c r="H30" s="90">
        <v>1097</v>
      </c>
      <c r="I30" s="91" t="s">
        <v>1240</v>
      </c>
      <c r="J30" s="66" t="s">
        <v>1043</v>
      </c>
      <c r="K30" s="33">
        <v>4</v>
      </c>
      <c r="L30" s="33">
        <v>180</v>
      </c>
      <c r="M30" s="19">
        <v>5889.9508999999998</v>
      </c>
      <c r="Q30" s="100">
        <v>264.52859999999998</v>
      </c>
      <c r="R30" s="100">
        <v>270.71429999999998</v>
      </c>
      <c r="S30" s="1457" t="n">
        <v>216.34397</v>
      </c>
      <c r="T30" s="1457" t="n">
        <v>-14.06976</v>
      </c>
      <c r="U30" s="1454" t="n">
        <v>167.988</v>
      </c>
      <c r="V30" s="1454" t="n">
        <v>43.1038</v>
      </c>
      <c r="W30" s="1456" t="n">
        <v>13.8354495942</v>
      </c>
      <c r="X30" s="1454" t="n">
        <v>1.461</v>
      </c>
      <c r="Y30" s="1454" t="n">
        <v>0.231</v>
      </c>
      <c r="Z30" s="1454" t="n">
        <v>3.7</v>
      </c>
      <c r="AA30" s="1454" t="n">
        <v>98.805</v>
      </c>
      <c r="AB30" s="1453" t="n">
        <v>1901.259</v>
      </c>
      <c r="AC30" s="1454" t="n">
        <v>355.22112</v>
      </c>
      <c r="AD30" s="1454" t="n">
        <v>-0.55856</v>
      </c>
      <c r="AE30" s="1454" t="n">
        <v>342.6871</v>
      </c>
      <c r="AF30" s="1454" t="n">
        <v>0.09391</v>
      </c>
      <c r="AG30" s="1452" t="n">
        <v>1.504905006E8</v>
      </c>
      <c r="AH30" s="1455" t="n">
        <v>0.2435834</v>
      </c>
      <c r="AI30" s="1452" t="n">
        <v>376977.31398</v>
      </c>
      <c r="AJ30" s="1455" t="n">
        <v>-0.0958019</v>
      </c>
      <c r="AK30" s="1454" t="n">
        <v>167.4125</v>
      </c>
      <c r="AL30" s="1452" t="s">
        <v>265</v>
      </c>
      <c r="AM30" s="1454" t="n">
        <v>12.5564</v>
      </c>
    </row>
    <row r="31" spans="1:39">
      <c r="A31" s="50" t="s">
        <v>1104</v>
      </c>
      <c r="B31" s="25" t="s">
        <v>1296</v>
      </c>
      <c r="C31" s="38">
        <v>0.32430555555555557</v>
      </c>
      <c r="E31" s="19">
        <v>30</v>
      </c>
      <c r="F31" s="19" t="s">
        <v>1291</v>
      </c>
      <c r="G31" s="16">
        <v>1190</v>
      </c>
      <c r="H31" s="90">
        <v>1097</v>
      </c>
      <c r="I31" s="91" t="s">
        <v>860</v>
      </c>
      <c r="J31" s="66" t="s">
        <v>1043</v>
      </c>
      <c r="K31" s="33">
        <v>4</v>
      </c>
      <c r="L31" s="33">
        <v>180</v>
      </c>
      <c r="M31" s="19">
        <v>5889.9508999999998</v>
      </c>
      <c r="Q31" s="100">
        <v>264.52859999999998</v>
      </c>
      <c r="R31" s="100">
        <v>270.71429999999998</v>
      </c>
      <c r="S31" s="1457" t="n">
        <v>216.39023</v>
      </c>
      <c r="T31" s="1457" t="n">
        <v>-14.08835</v>
      </c>
      <c r="U31" s="1454" t="n">
        <v>170.5657</v>
      </c>
      <c r="V31" s="1454" t="n">
        <v>43.3949</v>
      </c>
      <c r="W31" s="1456" t="n">
        <v>13.9691479753</v>
      </c>
      <c r="X31" s="1454" t="n">
        <v>1.453</v>
      </c>
      <c r="Y31" s="1454" t="n">
        <v>0.23</v>
      </c>
      <c r="Z31" s="1454" t="n">
        <v>3.7</v>
      </c>
      <c r="AA31" s="1454" t="n">
        <v>98.797</v>
      </c>
      <c r="AB31" s="1453" t="n">
        <v>1901.476</v>
      </c>
      <c r="AC31" s="1454" t="n">
        <v>355.19645</v>
      </c>
      <c r="AD31" s="1454" t="n">
        <v>-0.55662</v>
      </c>
      <c r="AE31" s="1454" t="n">
        <v>342.6195</v>
      </c>
      <c r="AF31" s="1454" t="n">
        <v>0.09372</v>
      </c>
      <c r="AG31" s="1452" t="n">
        <v>1.504906172E8</v>
      </c>
      <c r="AH31" s="1455" t="n">
        <v>0.2424839</v>
      </c>
      <c r="AI31" s="1452" t="n">
        <v>376934.33359</v>
      </c>
      <c r="AJ31" s="1455" t="n">
        <v>-0.0832776</v>
      </c>
      <c r="AK31" s="1454" t="n">
        <v>167.3696</v>
      </c>
      <c r="AL31" s="1452" t="s">
        <v>265</v>
      </c>
      <c r="AM31" s="1454" t="n">
        <v>12.5992</v>
      </c>
    </row>
    <row r="32" spans="1:39">
      <c r="A32" s="50" t="s">
        <v>913</v>
      </c>
      <c r="B32" s="25" t="s">
        <v>1066</v>
      </c>
      <c r="C32" s="38">
        <v>0.32569444444444445</v>
      </c>
      <c r="E32" s="19">
        <v>300</v>
      </c>
      <c r="F32" s="19" t="s">
        <v>1291</v>
      </c>
      <c r="G32" s="16">
        <v>1190</v>
      </c>
      <c r="H32" s="90">
        <v>1097</v>
      </c>
      <c r="I32" s="91" t="s">
        <v>1068</v>
      </c>
      <c r="J32" s="66" t="s">
        <v>1043</v>
      </c>
      <c r="K32" s="33">
        <v>4</v>
      </c>
      <c r="L32" s="33">
        <v>180</v>
      </c>
      <c r="M32" s="19">
        <v>5889.9508999999998</v>
      </c>
      <c r="Q32" s="100">
        <v>264.52859999999998</v>
      </c>
      <c r="R32" s="100">
        <v>270.71429999999998</v>
      </c>
    </row>
    <row r="33" spans="1:39">
      <c r="A33" s="50" t="s">
        <v>1095</v>
      </c>
      <c r="B33" s="25" t="s">
        <v>747</v>
      </c>
      <c r="C33" s="38">
        <v>0.33055555555555555</v>
      </c>
      <c r="D33" s="32">
        <v>0</v>
      </c>
      <c r="E33" s="19">
        <v>30</v>
      </c>
      <c r="F33" s="19" t="s">
        <v>1291</v>
      </c>
      <c r="G33" s="16">
        <v>1190</v>
      </c>
      <c r="H33" s="90">
        <v>994</v>
      </c>
      <c r="I33" s="35" t="s">
        <v>306</v>
      </c>
      <c r="J33" s="66" t="s">
        <v>1010</v>
      </c>
      <c r="K33" s="33">
        <v>4</v>
      </c>
      <c r="L33" s="33">
        <v>180</v>
      </c>
      <c r="M33" s="19">
        <v>5891.451</v>
      </c>
      <c r="N33" t="s">
        <v>751</v>
      </c>
      <c r="O33" s="105">
        <v>264.39999999999998</v>
      </c>
      <c r="P33" s="105">
        <v>270.7</v>
      </c>
      <c r="Q33" s="100">
        <v>264.52859999999998</v>
      </c>
      <c r="R33" s="100">
        <v>270.71429999999998</v>
      </c>
    </row>
    <row r="34" spans="1:39">
      <c r="A34" s="50" t="s">
        <v>1040</v>
      </c>
      <c r="B34" s="25" t="s">
        <v>1117</v>
      </c>
      <c r="C34" s="38">
        <v>0.33333333333333331</v>
      </c>
      <c r="E34" s="19">
        <v>300</v>
      </c>
      <c r="F34" s="19" t="s">
        <v>1291</v>
      </c>
      <c r="G34" s="16">
        <v>1190</v>
      </c>
      <c r="H34" s="90">
        <v>1097</v>
      </c>
      <c r="I34" s="91" t="s">
        <v>1209</v>
      </c>
      <c r="J34" s="66" t="s">
        <v>1043</v>
      </c>
      <c r="K34" s="33">
        <v>4</v>
      </c>
      <c r="L34" s="33">
        <v>180</v>
      </c>
      <c r="M34" s="19">
        <v>5889.9508999999998</v>
      </c>
      <c r="Q34" s="100">
        <v>264.52859999999998</v>
      </c>
      <c r="R34" s="100">
        <v>270.71429999999998</v>
      </c>
      <c r="S34" s="1457" t="n">
        <v>216.48244</v>
      </c>
      <c r="T34" s="1457" t="n">
        <v>-14.12479</v>
      </c>
      <c r="U34" s="1454" t="n">
        <v>175.7876</v>
      </c>
      <c r="V34" s="1454" t="n">
        <v>43.7539</v>
      </c>
      <c r="W34" s="1456" t="n">
        <v>14.2365447375</v>
      </c>
      <c r="X34" s="1454" t="n">
        <v>1.444</v>
      </c>
      <c r="Y34" s="1454" t="n">
        <v>0.228</v>
      </c>
      <c r="Z34" s="1454" t="n">
        <v>3.7</v>
      </c>
      <c r="AA34" s="1454" t="n">
        <v>98.781</v>
      </c>
      <c r="AB34" s="1453" t="n">
        <v>1901.818</v>
      </c>
      <c r="AC34" s="1454" t="n">
        <v>355.14657</v>
      </c>
      <c r="AD34" s="1454" t="n">
        <v>-0.55329</v>
      </c>
      <c r="AE34" s="1454" t="n">
        <v>342.4843</v>
      </c>
      <c r="AF34" s="1454" t="n">
        <v>0.09334</v>
      </c>
      <c r="AG34" s="1452" t="n">
        <v>1.504908489E8</v>
      </c>
      <c r="AH34" s="1455" t="n">
        <v>0.2402855</v>
      </c>
      <c r="AI34" s="1452" t="n">
        <v>376866.46608</v>
      </c>
      <c r="AJ34" s="1455" t="n">
        <v>-0.0580926</v>
      </c>
      <c r="AK34" s="1454" t="n">
        <v>167.2844</v>
      </c>
      <c r="AL34" s="1452" t="s">
        <v>265</v>
      </c>
      <c r="AM34" s="1454" t="n">
        <v>12.6842</v>
      </c>
    </row>
    <row r="35" spans="1:39">
      <c r="A35" s="50" t="s">
        <v>1040</v>
      </c>
      <c r="B35" s="25" t="s">
        <v>1118</v>
      </c>
      <c r="C35" s="38">
        <v>0.33819444444444446</v>
      </c>
      <c r="E35" s="19">
        <v>300</v>
      </c>
      <c r="F35" s="19" t="s">
        <v>1291</v>
      </c>
      <c r="G35" s="16">
        <v>1190</v>
      </c>
      <c r="H35" s="90">
        <v>1097</v>
      </c>
      <c r="I35" s="91" t="s">
        <v>1039</v>
      </c>
      <c r="J35" s="66" t="s">
        <v>1043</v>
      </c>
      <c r="K35" s="33">
        <v>4</v>
      </c>
      <c r="L35" s="33">
        <v>180</v>
      </c>
      <c r="M35" s="19">
        <v>5889.9508999999998</v>
      </c>
      <c r="Q35" s="100">
        <v>264.52859999999998</v>
      </c>
      <c r="R35" s="100">
        <v>270.71429999999998</v>
      </c>
      <c r="S35" s="1457" t="n">
        <v>216.52272</v>
      </c>
      <c r="T35" s="1457" t="n">
        <v>-14.14041</v>
      </c>
      <c r="U35" s="1454" t="n">
        <v>178.0885</v>
      </c>
      <c r="V35" s="1454" t="n">
        <v>43.816</v>
      </c>
      <c r="W35" s="1456" t="n">
        <v>14.353530821</v>
      </c>
      <c r="X35" s="1454" t="n">
        <v>1.442</v>
      </c>
      <c r="Y35" s="1454" t="n">
        <v>0.228</v>
      </c>
      <c r="Z35" s="1454" t="n">
        <v>3.7</v>
      </c>
      <c r="AA35" s="1454" t="n">
        <v>98.774</v>
      </c>
      <c r="AB35" s="1453" t="n">
        <v>1901.93</v>
      </c>
      <c r="AC35" s="1454" t="n">
        <v>355.12456</v>
      </c>
      <c r="AD35" s="1454" t="n">
        <v>-0.5521</v>
      </c>
      <c r="AE35" s="1454" t="n">
        <v>342.42515</v>
      </c>
      <c r="AF35" s="1454" t="n">
        <v>0.09317</v>
      </c>
      <c r="AG35" s="1452" t="n">
        <v>1.504909497E8</v>
      </c>
      <c r="AH35" s="1455" t="n">
        <v>0.2393238</v>
      </c>
      <c r="AI35" s="1452" t="n">
        <v>376844.38812</v>
      </c>
      <c r="AJ35" s="1455" t="n">
        <v>-0.0470412</v>
      </c>
      <c r="AK35" s="1454" t="n">
        <v>167.2473</v>
      </c>
      <c r="AL35" s="1452" t="s">
        <v>265</v>
      </c>
      <c r="AM35" s="1454" t="n">
        <v>12.7212</v>
      </c>
    </row>
    <row r="36" spans="1:39">
      <c r="A36" s="50" t="s">
        <v>1040</v>
      </c>
      <c r="B36" s="25" t="s">
        <v>1120</v>
      </c>
      <c r="C36" s="38">
        <v>0.3430555555555555</v>
      </c>
      <c r="E36" s="19">
        <v>300</v>
      </c>
      <c r="F36" s="19" t="s">
        <v>1291</v>
      </c>
      <c r="G36" s="16">
        <v>1190</v>
      </c>
      <c r="H36" s="90">
        <v>1097</v>
      </c>
      <c r="I36" s="91" t="s">
        <v>1116</v>
      </c>
      <c r="J36" s="66" t="s">
        <v>1043</v>
      </c>
      <c r="K36" s="33">
        <v>4</v>
      </c>
      <c r="L36" s="33">
        <v>180</v>
      </c>
      <c r="M36" s="19">
        <v>5889.9508999999998</v>
      </c>
      <c r="Q36" s="100">
        <v>264.52859999999998</v>
      </c>
      <c r="R36" s="100">
        <v>270.71429999999998</v>
      </c>
      <c r="S36" s="1457" t="n">
        <v>216.56298</v>
      </c>
      <c r="T36" s="1457" t="n">
        <v>-14.15584</v>
      </c>
      <c r="U36" s="1454" t="n">
        <v>180.3921</v>
      </c>
      <c r="V36" s="1454" t="n">
        <v>43.8199</v>
      </c>
      <c r="W36" s="1456" t="n">
        <v>14.4705169045</v>
      </c>
      <c r="X36" s="1454" t="n">
        <v>1.442</v>
      </c>
      <c r="Y36" s="1454" t="n">
        <v>0.228</v>
      </c>
      <c r="Z36" s="1454" t="n">
        <v>3.7</v>
      </c>
      <c r="AA36" s="1454" t="n">
        <v>98.767</v>
      </c>
      <c r="AB36" s="1453" t="n">
        <v>1902.018</v>
      </c>
      <c r="AC36" s="1454" t="n">
        <v>355.10249</v>
      </c>
      <c r="AD36" s="1454" t="n">
        <v>-0.55107</v>
      </c>
      <c r="AE36" s="1454" t="n">
        <v>342.366</v>
      </c>
      <c r="AF36" s="1454" t="n">
        <v>0.093</v>
      </c>
      <c r="AG36" s="1452" t="n">
        <v>1.5049105E8</v>
      </c>
      <c r="AH36" s="1455" t="n">
        <v>0.2383623</v>
      </c>
      <c r="AI36" s="1452" t="n">
        <v>376826.95323</v>
      </c>
      <c r="AJ36" s="1455" t="n">
        <v>-0.0359839</v>
      </c>
      <c r="AK36" s="1454" t="n">
        <v>167.2102</v>
      </c>
      <c r="AL36" s="1452" t="s">
        <v>265</v>
      </c>
      <c r="AM36" s="1454" t="n">
        <v>12.7582</v>
      </c>
    </row>
    <row r="37" spans="1:39">
      <c r="A37" s="50" t="s">
        <v>1040</v>
      </c>
      <c r="B37" s="25" t="s">
        <v>1122</v>
      </c>
      <c r="C37" s="38">
        <v>0.34722222222222227</v>
      </c>
      <c r="E37" s="19">
        <v>300</v>
      </c>
      <c r="F37" s="19" t="s">
        <v>1291</v>
      </c>
      <c r="G37" s="16">
        <v>1190</v>
      </c>
      <c r="H37" s="90">
        <v>1097</v>
      </c>
      <c r="I37" s="91" t="s">
        <v>832</v>
      </c>
      <c r="J37" s="66" t="s">
        <v>1043</v>
      </c>
      <c r="K37" s="33">
        <v>4</v>
      </c>
      <c r="L37" s="33">
        <v>180</v>
      </c>
      <c r="M37" s="19">
        <v>5889.9508999999998</v>
      </c>
      <c r="Q37" s="100">
        <v>264.52859999999998</v>
      </c>
      <c r="R37" s="100">
        <v>270.71429999999998</v>
      </c>
      <c r="S37" s="1457" t="n">
        <v>216.5975</v>
      </c>
      <c r="T37" s="1457" t="n">
        <v>-14.16891</v>
      </c>
      <c r="U37" s="1454" t="n">
        <v>182.3649</v>
      </c>
      <c r="V37" s="1454" t="n">
        <v>43.7769</v>
      </c>
      <c r="W37" s="1456" t="n">
        <v>14.5707906904</v>
      </c>
      <c r="X37" s="1454" t="n">
        <v>1.443</v>
      </c>
      <c r="Y37" s="1454" t="n">
        <v>0.228</v>
      </c>
      <c r="Z37" s="1454" t="n">
        <v>3.7</v>
      </c>
      <c r="AA37" s="1454" t="n">
        <v>98.761</v>
      </c>
      <c r="AB37" s="1453" t="n">
        <v>1902.074</v>
      </c>
      <c r="AC37" s="1454" t="n">
        <v>355.08351</v>
      </c>
      <c r="AD37" s="1454" t="n">
        <v>-0.55034</v>
      </c>
      <c r="AE37" s="1454" t="n">
        <v>342.3153</v>
      </c>
      <c r="AF37" s="1454" t="n">
        <v>0.09286</v>
      </c>
      <c r="AG37" s="1452" t="n">
        <v>1.504911356E8</v>
      </c>
      <c r="AH37" s="1455" t="n">
        <v>0.2375383</v>
      </c>
      <c r="AI37" s="1452" t="n">
        <v>376815.70493</v>
      </c>
      <c r="AJ37" s="1455" t="n">
        <v>-0.0265092</v>
      </c>
      <c r="AK37" s="1454" t="n">
        <v>167.1785</v>
      </c>
      <c r="AL37" s="1452" t="s">
        <v>265</v>
      </c>
      <c r="AM37" s="1454" t="n">
        <v>12.7898</v>
      </c>
    </row>
    <row r="38" spans="1:39">
      <c r="A38" s="50" t="s">
        <v>1040</v>
      </c>
      <c r="B38" s="25" t="s">
        <v>831</v>
      </c>
      <c r="C38" s="38">
        <v>0.3527777777777778</v>
      </c>
      <c r="E38" s="19">
        <v>300</v>
      </c>
      <c r="F38" s="19" t="s">
        <v>1291</v>
      </c>
      <c r="G38" s="16">
        <v>1190</v>
      </c>
      <c r="H38" s="90">
        <v>1097</v>
      </c>
      <c r="I38" s="91" t="s">
        <v>1239</v>
      </c>
      <c r="J38" s="66" t="s">
        <v>1043</v>
      </c>
      <c r="K38" s="33">
        <v>4</v>
      </c>
      <c r="L38" s="33">
        <v>180</v>
      </c>
      <c r="M38" s="19">
        <v>5889.9508999999998</v>
      </c>
      <c r="Q38" s="100">
        <v>264.52859999999998</v>
      </c>
      <c r="R38" s="100">
        <v>270.71429999999998</v>
      </c>
      <c r="S38" s="1457" t="n">
        <v>216.64357</v>
      </c>
      <c r="T38" s="1457" t="n">
        <v>-14.18612</v>
      </c>
      <c r="U38" s="1454" t="n">
        <v>184.9871</v>
      </c>
      <c r="V38" s="1454" t="n">
        <v>43.6532</v>
      </c>
      <c r="W38" s="1456" t="n">
        <v>14.7044890716</v>
      </c>
      <c r="X38" s="1454" t="n">
        <v>1.446</v>
      </c>
      <c r="Y38" s="1454" t="n">
        <v>0.229</v>
      </c>
      <c r="Z38" s="1454" t="n">
        <v>3.7</v>
      </c>
      <c r="AA38" s="1454" t="n">
        <v>98.752</v>
      </c>
      <c r="AB38" s="1453" t="n">
        <v>1902.123</v>
      </c>
      <c r="AC38" s="1454" t="n">
        <v>355.05817</v>
      </c>
      <c r="AD38" s="1454" t="n">
        <v>-0.54957</v>
      </c>
      <c r="AE38" s="1454" t="n">
        <v>342.2477</v>
      </c>
      <c r="AF38" s="1454" t="n">
        <v>0.09267</v>
      </c>
      <c r="AG38" s="1452" t="n">
        <v>1.504912494E8</v>
      </c>
      <c r="AH38" s="1455" t="n">
        <v>0.2364397</v>
      </c>
      <c r="AI38" s="1452" t="n">
        <v>376806.00989</v>
      </c>
      <c r="AJ38" s="1455" t="n">
        <v>-0.0138918</v>
      </c>
      <c r="AK38" s="1454" t="n">
        <v>167.1362</v>
      </c>
      <c r="AL38" s="1452" t="s">
        <v>265</v>
      </c>
      <c r="AM38" s="1454" t="n">
        <v>12.832</v>
      </c>
    </row>
    <row r="39" spans="1:39">
      <c r="A39" s="50" t="s">
        <v>1104</v>
      </c>
      <c r="B39" s="25" t="s">
        <v>833</v>
      </c>
      <c r="C39" s="38">
        <v>0.35833333333333334</v>
      </c>
      <c r="E39" s="19">
        <v>30</v>
      </c>
      <c r="F39" s="19" t="s">
        <v>1291</v>
      </c>
      <c r="G39" s="16">
        <v>1190</v>
      </c>
      <c r="H39" s="90">
        <v>1097</v>
      </c>
      <c r="I39" s="91" t="s">
        <v>860</v>
      </c>
      <c r="J39" s="66" t="s">
        <v>1043</v>
      </c>
      <c r="K39" s="33">
        <v>4</v>
      </c>
      <c r="L39" s="33">
        <v>180</v>
      </c>
      <c r="M39" s="19">
        <v>5889.9508999999998</v>
      </c>
      <c r="Q39" s="100">
        <v>264.52859999999998</v>
      </c>
      <c r="R39" s="100">
        <v>270.71429999999998</v>
      </c>
      <c r="S39" s="1457" t="n">
        <v>216.6724</v>
      </c>
      <c r="T39" s="1457" t="n">
        <v>-14.19675</v>
      </c>
      <c r="U39" s="1454" t="n">
        <v>186.6181</v>
      </c>
      <c r="V39" s="1454" t="n">
        <v>43.5376</v>
      </c>
      <c r="W39" s="1456" t="n">
        <v>14.7880505599</v>
      </c>
      <c r="X39" s="1454" t="n">
        <v>1.449</v>
      </c>
      <c r="Y39" s="1454" t="n">
        <v>0.229</v>
      </c>
      <c r="Z39" s="1454" t="n">
        <v>3.7</v>
      </c>
      <c r="AA39" s="1454" t="n">
        <v>98.747</v>
      </c>
      <c r="AB39" s="1453" t="n">
        <v>1902.138</v>
      </c>
      <c r="AC39" s="1454" t="n">
        <v>355.04232</v>
      </c>
      <c r="AD39" s="1454" t="n">
        <v>-0.54922</v>
      </c>
      <c r="AE39" s="1454" t="n">
        <v>342.20545</v>
      </c>
      <c r="AF39" s="1454" t="n">
        <v>0.09255</v>
      </c>
      <c r="AG39" s="1452" t="n">
        <v>1.504913202E8</v>
      </c>
      <c r="AH39" s="1455" t="n">
        <v>0.2357531</v>
      </c>
      <c r="AI39" s="1452" t="n">
        <v>376803.02338</v>
      </c>
      <c r="AJ39" s="1455" t="n">
        <v>-0.0060211</v>
      </c>
      <c r="AK39" s="1454" t="n">
        <v>167.1098</v>
      </c>
      <c r="AL39" s="1452" t="s">
        <v>265</v>
      </c>
      <c r="AM39" s="1454" t="n">
        <v>12.8583</v>
      </c>
    </row>
    <row r="40" spans="1:39">
      <c r="A40" s="50" t="s">
        <v>913</v>
      </c>
      <c r="B40" s="25" t="s">
        <v>748</v>
      </c>
      <c r="C40" s="38">
        <v>0.35972222222222222</v>
      </c>
      <c r="E40" s="19">
        <v>300</v>
      </c>
      <c r="F40" s="19" t="s">
        <v>1291</v>
      </c>
      <c r="G40" s="16">
        <v>1190</v>
      </c>
      <c r="H40" s="90">
        <v>1097</v>
      </c>
      <c r="I40" s="91" t="s">
        <v>1072</v>
      </c>
      <c r="J40" s="66" t="s">
        <v>1043</v>
      </c>
      <c r="K40" s="33">
        <v>4</v>
      </c>
      <c r="L40" s="33">
        <v>180</v>
      </c>
      <c r="M40" s="19">
        <v>5889.9508999999998</v>
      </c>
      <c r="Q40" s="100">
        <v>264.52859999999998</v>
      </c>
      <c r="R40" s="100">
        <v>270.71429999999998</v>
      </c>
    </row>
    <row r="41" spans="1:39">
      <c r="A41" s="50" t="s">
        <v>1095</v>
      </c>
      <c r="B41" s="25" t="s">
        <v>749</v>
      </c>
      <c r="C41" s="38">
        <v>0.3659722222222222</v>
      </c>
      <c r="D41" s="32">
        <v>0</v>
      </c>
      <c r="E41" s="19">
        <v>30</v>
      </c>
      <c r="F41" s="19" t="s">
        <v>1291</v>
      </c>
      <c r="G41" s="16">
        <v>1190</v>
      </c>
      <c r="H41" s="90">
        <v>994</v>
      </c>
      <c r="I41" s="35" t="s">
        <v>306</v>
      </c>
      <c r="J41" s="66" t="s">
        <v>1010</v>
      </c>
      <c r="K41" s="33">
        <v>4</v>
      </c>
      <c r="L41" s="33">
        <v>180</v>
      </c>
      <c r="M41" s="19">
        <v>5891.451</v>
      </c>
      <c r="N41" t="s">
        <v>750</v>
      </c>
      <c r="O41" s="105">
        <v>264.3</v>
      </c>
      <c r="P41" s="105">
        <v>270.60000000000002</v>
      </c>
      <c r="Q41" s="100">
        <v>264.52859999999998</v>
      </c>
      <c r="R41" s="100">
        <v>270.71429999999998</v>
      </c>
    </row>
    <row r="42" spans="1:39">
      <c r="A42" s="50" t="s">
        <v>1256</v>
      </c>
      <c r="B42" s="25" t="s">
        <v>1129</v>
      </c>
      <c r="C42" s="38">
        <v>0.36874999999999997</v>
      </c>
      <c r="E42" s="19">
        <v>300</v>
      </c>
      <c r="F42" s="19" t="s">
        <v>1291</v>
      </c>
      <c r="G42" s="16">
        <v>1190</v>
      </c>
      <c r="H42" s="90">
        <v>1097</v>
      </c>
      <c r="I42" s="91" t="s">
        <v>1209</v>
      </c>
      <c r="J42" s="66" t="s">
        <v>1043</v>
      </c>
      <c r="K42" s="33">
        <v>4</v>
      </c>
      <c r="L42" s="33">
        <v>180</v>
      </c>
      <c r="M42" s="19">
        <v>5889.9508999999998</v>
      </c>
      <c r="Q42" s="100">
        <v>264.52859999999998</v>
      </c>
      <c r="R42" s="100">
        <v>270.71429999999998</v>
      </c>
      <c r="S42" s="1457" t="n">
        <v>216.77656</v>
      </c>
      <c r="T42" s="1457" t="n">
        <v>-14.23417</v>
      </c>
      <c r="U42" s="1454" t="n">
        <v>192.4112</v>
      </c>
      <c r="V42" s="1454" t="n">
        <v>42.8819</v>
      </c>
      <c r="W42" s="1456" t="n">
        <v>15.0888719177</v>
      </c>
      <c r="X42" s="1454" t="n">
        <v>1.467</v>
      </c>
      <c r="Y42" s="1454" t="n">
        <v>0.232</v>
      </c>
      <c r="Z42" s="1454" t="n">
        <v>3.71</v>
      </c>
      <c r="AA42" s="1454" t="n">
        <v>98.729</v>
      </c>
      <c r="AB42" s="1453" t="n">
        <v>1902.094</v>
      </c>
      <c r="AC42" s="1454" t="n">
        <v>354.98531</v>
      </c>
      <c r="AD42" s="1454" t="n">
        <v>-0.54881</v>
      </c>
      <c r="AE42" s="1454" t="n">
        <v>342.05335</v>
      </c>
      <c r="AF42" s="1454" t="n">
        <v>0.09212</v>
      </c>
      <c r="AG42" s="1452" t="n">
        <v>1.504915735E8</v>
      </c>
      <c r="AH42" s="1455" t="n">
        <v>0.2332821</v>
      </c>
      <c r="AI42" s="1452" t="n">
        <v>376811.76207</v>
      </c>
      <c r="AJ42" s="1455" t="n">
        <v>0.0221557</v>
      </c>
      <c r="AK42" s="1454" t="n">
        <v>167.0147</v>
      </c>
      <c r="AL42" s="1452" t="s">
        <v>265</v>
      </c>
      <c r="AM42" s="1454" t="n">
        <v>12.9532</v>
      </c>
    </row>
    <row r="43" spans="1:39">
      <c r="A43" s="50" t="s">
        <v>1256</v>
      </c>
      <c r="B43" s="25" t="s">
        <v>879</v>
      </c>
      <c r="C43" s="38">
        <v>0.37361111111111112</v>
      </c>
      <c r="E43" s="19">
        <v>300</v>
      </c>
      <c r="F43" s="19" t="s">
        <v>1291</v>
      </c>
      <c r="G43" s="16">
        <v>1190</v>
      </c>
      <c r="H43" s="90">
        <v>1097</v>
      </c>
      <c r="I43" s="91" t="s">
        <v>1039</v>
      </c>
      <c r="J43" s="66" t="s">
        <v>1043</v>
      </c>
      <c r="K43" s="33">
        <v>4</v>
      </c>
      <c r="L43" s="33">
        <v>180</v>
      </c>
      <c r="M43" s="19">
        <v>5889.9508999999998</v>
      </c>
      <c r="Q43" s="100">
        <v>264.52859999999998</v>
      </c>
      <c r="R43" s="100">
        <v>270.71429999999998</v>
      </c>
      <c r="S43" s="1457" t="n">
        <v>216.81146</v>
      </c>
      <c r="T43" s="1457" t="n">
        <v>-14.24635</v>
      </c>
      <c r="U43" s="1454" t="n">
        <v>194.306</v>
      </c>
      <c r="V43" s="1454" t="n">
        <v>42.582</v>
      </c>
      <c r="W43" s="1456" t="n">
        <v>15.1891457037</v>
      </c>
      <c r="X43" s="1454" t="n">
        <v>1.475</v>
      </c>
      <c r="Y43" s="1454" t="n">
        <v>0.233</v>
      </c>
      <c r="Z43" s="1454" t="n">
        <v>3.71</v>
      </c>
      <c r="AA43" s="1454" t="n">
        <v>98.723</v>
      </c>
      <c r="AB43" s="1453" t="n">
        <v>1902.046</v>
      </c>
      <c r="AC43" s="1454" t="n">
        <v>354.96636</v>
      </c>
      <c r="AD43" s="1454" t="n">
        <v>-0.54899</v>
      </c>
      <c r="AE43" s="1454" t="n">
        <v>342.00265</v>
      </c>
      <c r="AF43" s="1454" t="n">
        <v>0.09197</v>
      </c>
      <c r="AG43" s="1452" t="n">
        <v>1.504916573E8</v>
      </c>
      <c r="AH43" s="1455" t="n">
        <v>0.2324586</v>
      </c>
      <c r="AI43" s="1452" t="n">
        <v>376821.41634</v>
      </c>
      <c r="AJ43" s="1455" t="n">
        <v>0.0314729</v>
      </c>
      <c r="AK43" s="1454" t="n">
        <v>166.9829</v>
      </c>
      <c r="AL43" s="1452" t="s">
        <v>265</v>
      </c>
      <c r="AM43" s="1454" t="n">
        <v>12.9849</v>
      </c>
    </row>
    <row r="44" spans="1:39">
      <c r="A44" s="50" t="s">
        <v>1256</v>
      </c>
      <c r="B44" s="25" t="s">
        <v>880</v>
      </c>
      <c r="C44" s="38">
        <v>0.37777777777777777</v>
      </c>
      <c r="E44" s="19">
        <v>300</v>
      </c>
      <c r="F44" s="19" t="s">
        <v>1291</v>
      </c>
      <c r="G44" s="16">
        <v>1190</v>
      </c>
      <c r="H44" s="90">
        <v>1097</v>
      </c>
      <c r="I44" s="91" t="s">
        <v>706</v>
      </c>
      <c r="J44" s="66" t="s">
        <v>1043</v>
      </c>
      <c r="K44" s="33">
        <v>4</v>
      </c>
      <c r="L44" s="33">
        <v>180</v>
      </c>
      <c r="M44" s="19">
        <v>5889.9508999999998</v>
      </c>
      <c r="Q44" s="100">
        <v>264.52859999999998</v>
      </c>
      <c r="R44" s="100">
        <v>270.71429999999998</v>
      </c>
      <c r="S44" s="1457" t="n">
        <v>216.85231</v>
      </c>
      <c r="T44" s="1457" t="n">
        <v>-14.26039</v>
      </c>
      <c r="U44" s="1454" t="n">
        <v>196.4883</v>
      </c>
      <c r="V44" s="1454" t="n">
        <v>42.1822</v>
      </c>
      <c r="W44" s="1456" t="n">
        <v>15.3061317873</v>
      </c>
      <c r="X44" s="1454" t="n">
        <v>1.487</v>
      </c>
      <c r="Y44" s="1454" t="n">
        <v>0.235</v>
      </c>
      <c r="Z44" s="1454" t="n">
        <v>3.71</v>
      </c>
      <c r="AA44" s="1454" t="n">
        <v>98.715</v>
      </c>
      <c r="AB44" s="1453" t="n">
        <v>1901.967</v>
      </c>
      <c r="AC44" s="1454" t="n">
        <v>354.94432</v>
      </c>
      <c r="AD44" s="1454" t="n">
        <v>-0.54941</v>
      </c>
      <c r="AE44" s="1454" t="n">
        <v>341.9435</v>
      </c>
      <c r="AF44" s="1454" t="n">
        <v>0.09181</v>
      </c>
      <c r="AG44" s="1452" t="n">
        <v>1.504917548E8</v>
      </c>
      <c r="AH44" s="1455" t="n">
        <v>0.2314979</v>
      </c>
      <c r="AI44" s="1452" t="n">
        <v>376836.90701</v>
      </c>
      <c r="AJ44" s="1455" t="n">
        <v>0.0422822</v>
      </c>
      <c r="AK44" s="1454" t="n">
        <v>166.9457</v>
      </c>
      <c r="AL44" s="1452" t="s">
        <v>265</v>
      </c>
      <c r="AM44" s="1454" t="n">
        <v>13.022</v>
      </c>
    </row>
    <row r="45" spans="1:39">
      <c r="A45" s="50" t="s">
        <v>1256</v>
      </c>
      <c r="B45" s="25" t="s">
        <v>881</v>
      </c>
      <c r="C45" s="38">
        <v>0.38263888888888892</v>
      </c>
      <c r="E45" s="19">
        <v>300</v>
      </c>
      <c r="F45" s="19" t="s">
        <v>1291</v>
      </c>
      <c r="G45" s="16">
        <v>1190</v>
      </c>
      <c r="H45" s="90">
        <v>1097</v>
      </c>
      <c r="I45" s="91" t="s">
        <v>707</v>
      </c>
      <c r="J45" s="66" t="s">
        <v>1043</v>
      </c>
      <c r="K45" s="33">
        <v>4</v>
      </c>
      <c r="L45" s="33">
        <v>180</v>
      </c>
      <c r="M45" s="19">
        <v>5889.9508999999998</v>
      </c>
      <c r="Q45" s="100">
        <v>264.52859999999998</v>
      </c>
      <c r="R45" s="100">
        <v>270.71429999999998</v>
      </c>
      <c r="S45" s="1457" t="n">
        <v>216.89334</v>
      </c>
      <c r="T45" s="1457" t="n">
        <v>-14.27424</v>
      </c>
      <c r="U45" s="1454" t="n">
        <v>198.6368</v>
      </c>
      <c r="V45" s="1454" t="n">
        <v>41.7301</v>
      </c>
      <c r="W45" s="1456" t="n">
        <v>15.423117871</v>
      </c>
      <c r="X45" s="1454" t="n">
        <v>1.5</v>
      </c>
      <c r="Y45" s="1454" t="n">
        <v>0.237</v>
      </c>
      <c r="Z45" s="1454" t="n">
        <v>3.71</v>
      </c>
      <c r="AA45" s="1454" t="n">
        <v>98.708</v>
      </c>
      <c r="AB45" s="1453" t="n">
        <v>1901.866</v>
      </c>
      <c r="AC45" s="1454" t="n">
        <v>354.92237</v>
      </c>
      <c r="AD45" s="1454" t="n">
        <v>-0.55006</v>
      </c>
      <c r="AE45" s="1454" t="n">
        <v>341.88435</v>
      </c>
      <c r="AF45" s="1454" t="n">
        <v>0.09164</v>
      </c>
      <c r="AG45" s="1452" t="n">
        <v>1.504918518E8</v>
      </c>
      <c r="AH45" s="1455" t="n">
        <v>0.2305374</v>
      </c>
      <c r="AI45" s="1452" t="n">
        <v>376856.92206</v>
      </c>
      <c r="AJ45" s="1455" t="n">
        <v>0.0530166</v>
      </c>
      <c r="AK45" s="1454" t="n">
        <v>166.9085</v>
      </c>
      <c r="AL45" s="1452" t="s">
        <v>265</v>
      </c>
      <c r="AM45" s="1454" t="n">
        <v>13.0592</v>
      </c>
    </row>
    <row r="46" spans="1:39">
      <c r="A46" s="50" t="s">
        <v>1256</v>
      </c>
      <c r="B46" s="25" t="s">
        <v>1191</v>
      </c>
      <c r="C46" s="38">
        <v>0.38819444444444445</v>
      </c>
      <c r="E46" s="19">
        <v>300</v>
      </c>
      <c r="F46" s="19" t="s">
        <v>1291</v>
      </c>
      <c r="G46" s="16">
        <v>1190</v>
      </c>
      <c r="H46" s="90">
        <v>1097</v>
      </c>
      <c r="I46" s="91" t="s">
        <v>1240</v>
      </c>
      <c r="J46" s="66" t="s">
        <v>1043</v>
      </c>
      <c r="K46" s="33">
        <v>4</v>
      </c>
      <c r="L46" s="33">
        <v>180</v>
      </c>
      <c r="M46" s="19">
        <v>5889.9508999999998</v>
      </c>
      <c r="Q46" s="100">
        <v>264.52859999999998</v>
      </c>
      <c r="R46" s="100">
        <v>270.71429999999998</v>
      </c>
      <c r="S46" s="1457" t="n">
        <v>216.94046</v>
      </c>
      <c r="T46" s="1457" t="n">
        <v>-14.28982</v>
      </c>
      <c r="U46" s="1454" t="n">
        <v>201.0472</v>
      </c>
      <c r="V46" s="1454" t="n">
        <v>41.1513</v>
      </c>
      <c r="W46" s="1456" t="n">
        <v>15.5568162524</v>
      </c>
      <c r="X46" s="1454" t="n">
        <v>1.517</v>
      </c>
      <c r="Y46" s="1454" t="n">
        <v>0.24</v>
      </c>
      <c r="Z46" s="1454" t="n">
        <v>3.71</v>
      </c>
      <c r="AA46" s="1454" t="n">
        <v>98.7</v>
      </c>
      <c r="AB46" s="1453" t="n">
        <v>1901.723</v>
      </c>
      <c r="AC46" s="1454" t="n">
        <v>354.89742</v>
      </c>
      <c r="AD46" s="1454" t="n">
        <v>-0.5511</v>
      </c>
      <c r="AE46" s="1454" t="n">
        <v>341.81675</v>
      </c>
      <c r="AF46" s="1454" t="n">
        <v>0.09145</v>
      </c>
      <c r="AG46" s="1452" t="n">
        <v>1.504919622E8</v>
      </c>
      <c r="AH46" s="1455" t="n">
        <v>0.2294399</v>
      </c>
      <c r="AI46" s="1452" t="n">
        <v>376885.2934</v>
      </c>
      <c r="AJ46" s="1455" t="n">
        <v>0.0651805</v>
      </c>
      <c r="AK46" s="1454" t="n">
        <v>166.8657</v>
      </c>
      <c r="AL46" s="1452" t="s">
        <v>265</v>
      </c>
      <c r="AM46" s="1454" t="n">
        <v>13.1018</v>
      </c>
    </row>
    <row r="47" spans="1:39">
      <c r="A47" s="50" t="s">
        <v>1104</v>
      </c>
      <c r="B47" s="25" t="s">
        <v>1192</v>
      </c>
      <c r="C47" s="38">
        <v>0.39305555555555555</v>
      </c>
      <c r="E47" s="19">
        <v>30</v>
      </c>
      <c r="F47" s="19" t="s">
        <v>1291</v>
      </c>
      <c r="G47" s="16">
        <v>1190</v>
      </c>
      <c r="H47" s="90">
        <v>1097</v>
      </c>
      <c r="I47" s="91" t="s">
        <v>860</v>
      </c>
      <c r="J47" s="66" t="s">
        <v>1043</v>
      </c>
      <c r="K47" s="33">
        <v>4</v>
      </c>
      <c r="L47" s="33">
        <v>180</v>
      </c>
      <c r="M47" s="19">
        <v>5889.9508999999998</v>
      </c>
      <c r="Q47" s="100">
        <v>264.52859999999998</v>
      </c>
      <c r="R47" s="100">
        <v>270.71429999999998</v>
      </c>
      <c r="S47" s="1457" t="n">
        <v>216.96414</v>
      </c>
      <c r="T47" s="1457" t="n">
        <v>-14.29752</v>
      </c>
      <c r="U47" s="1454" t="n">
        <v>202.2332</v>
      </c>
      <c r="V47" s="1454" t="n">
        <v>40.8377</v>
      </c>
      <c r="W47" s="1456" t="n">
        <v>15.6236654431</v>
      </c>
      <c r="X47" s="1454" t="n">
        <v>1.526</v>
      </c>
      <c r="Y47" s="1454" t="n">
        <v>0.241</v>
      </c>
      <c r="Z47" s="1454" t="n">
        <v>3.71</v>
      </c>
      <c r="AA47" s="1454" t="n">
        <v>98.695</v>
      </c>
      <c r="AB47" s="1453" t="n">
        <v>1901.641</v>
      </c>
      <c r="AC47" s="1454" t="n">
        <v>354.88501</v>
      </c>
      <c r="AD47" s="1454" t="n">
        <v>-0.55173</v>
      </c>
      <c r="AE47" s="1454" t="n">
        <v>341.78295</v>
      </c>
      <c r="AF47" s="1454" t="n">
        <v>0.09135</v>
      </c>
      <c r="AG47" s="1452" t="n">
        <v>1.504920172E8</v>
      </c>
      <c r="AH47" s="1455" t="n">
        <v>0.2288911</v>
      </c>
      <c r="AI47" s="1452" t="n">
        <v>376901.6613</v>
      </c>
      <c r="AJ47" s="1455" t="n">
        <v>0.0712166</v>
      </c>
      <c r="AK47" s="1454" t="n">
        <v>166.8443</v>
      </c>
      <c r="AL47" s="1452" t="s">
        <v>265</v>
      </c>
      <c r="AM47" s="1454" t="n">
        <v>13.1232</v>
      </c>
    </row>
    <row r="48" spans="1:39">
      <c r="A48" s="50" t="s">
        <v>913</v>
      </c>
      <c r="B48" s="25" t="s">
        <v>1071</v>
      </c>
      <c r="C48" s="38">
        <v>0.39374999999999999</v>
      </c>
      <c r="E48" s="19">
        <v>300</v>
      </c>
      <c r="F48" s="19" t="s">
        <v>1291</v>
      </c>
      <c r="G48" s="16">
        <v>1190</v>
      </c>
      <c r="H48" s="90">
        <v>1097</v>
      </c>
      <c r="I48" s="91" t="s">
        <v>1072</v>
      </c>
      <c r="J48" s="66" t="s">
        <v>1043</v>
      </c>
      <c r="K48" s="33">
        <v>4</v>
      </c>
      <c r="L48" s="33">
        <v>180</v>
      </c>
      <c r="M48" s="19">
        <v>5889.9508999999998</v>
      </c>
      <c r="Q48" s="100">
        <v>264.52859999999998</v>
      </c>
      <c r="R48" s="100">
        <v>270.71429999999998</v>
      </c>
    </row>
    <row r="49" spans="1:39">
      <c r="A49" s="50" t="s">
        <v>1095</v>
      </c>
      <c r="B49" s="25" t="s">
        <v>752</v>
      </c>
      <c r="C49" s="38">
        <v>0.39861111111111108</v>
      </c>
      <c r="D49" s="32">
        <v>0</v>
      </c>
      <c r="E49" s="19">
        <v>30</v>
      </c>
      <c r="F49" s="19" t="s">
        <v>1291</v>
      </c>
      <c r="G49" s="16">
        <v>1190</v>
      </c>
      <c r="H49" s="90">
        <v>994</v>
      </c>
      <c r="I49" s="35" t="s">
        <v>306</v>
      </c>
      <c r="J49" s="66" t="s">
        <v>1010</v>
      </c>
      <c r="K49" s="33">
        <v>4</v>
      </c>
      <c r="L49" s="33">
        <v>180</v>
      </c>
      <c r="M49" s="19">
        <v>5891.451</v>
      </c>
      <c r="O49" s="105">
        <v>264.5</v>
      </c>
      <c r="P49" s="105">
        <v>270.8</v>
      </c>
      <c r="Q49" s="100">
        <v>264.52859999999998</v>
      </c>
      <c r="R49" s="100">
        <v>270.71429999999998</v>
      </c>
    </row>
    <row r="50" spans="1:39">
      <c r="A50" s="50" t="s">
        <v>1006</v>
      </c>
      <c r="B50" s="25" t="s">
        <v>1160</v>
      </c>
      <c r="C50" s="38">
        <v>0.40138888888888885</v>
      </c>
      <c r="E50" s="19">
        <v>300</v>
      </c>
      <c r="F50" s="19" t="s">
        <v>1291</v>
      </c>
      <c r="G50" s="1">
        <v>1190</v>
      </c>
      <c r="H50" s="90">
        <v>1097</v>
      </c>
      <c r="I50" s="91" t="s">
        <v>1209</v>
      </c>
      <c r="J50" s="66" t="s">
        <v>1043</v>
      </c>
      <c r="K50" s="33">
        <v>4</v>
      </c>
      <c r="L50" s="33">
        <v>180</v>
      </c>
      <c r="M50" s="19">
        <v>5889.9508999999998</v>
      </c>
      <c r="Q50" s="100">
        <v>264.52859999999998</v>
      </c>
      <c r="R50" s="100">
        <v>270.71429999999998</v>
      </c>
      <c r="S50" s="1457" t="n">
        <v>217.05361</v>
      </c>
      <c r="T50" s="1457" t="n">
        <v>-14.32584</v>
      </c>
      <c r="U50" s="1454" t="n">
        <v>206.5591</v>
      </c>
      <c r="V50" s="1454" t="n">
        <v>39.5245</v>
      </c>
      <c r="W50" s="1456" t="n">
        <v>15.8743499082</v>
      </c>
      <c r="X50" s="1454" t="n">
        <v>1.568</v>
      </c>
      <c r="Y50" s="1454" t="n">
        <v>0.248</v>
      </c>
      <c r="Z50" s="1454" t="n">
        <v>3.71</v>
      </c>
      <c r="AA50" s="1454" t="n">
        <v>98.679</v>
      </c>
      <c r="AB50" s="1453" t="n">
        <v>1901.266</v>
      </c>
      <c r="AC50" s="1454" t="n">
        <v>354.83892</v>
      </c>
      <c r="AD50" s="1454" t="n">
        <v>-0.55485</v>
      </c>
      <c r="AE50" s="1454" t="n">
        <v>341.6562</v>
      </c>
      <c r="AF50" s="1454" t="n">
        <v>0.09099</v>
      </c>
      <c r="AG50" s="1452" t="n">
        <v>1.504922223E8</v>
      </c>
      <c r="AH50" s="1455" t="n">
        <v>0.2268338</v>
      </c>
      <c r="AI50" s="1452" t="n">
        <v>376975.84019</v>
      </c>
      <c r="AJ50" s="1455" t="n">
        <v>0.0935444</v>
      </c>
      <c r="AK50" s="1454" t="n">
        <v>166.7634</v>
      </c>
      <c r="AL50" s="1452" t="s">
        <v>265</v>
      </c>
      <c r="AM50" s="1454" t="n">
        <v>13.2039</v>
      </c>
    </row>
    <row r="51" spans="1:39">
      <c r="A51" s="50" t="s">
        <v>1006</v>
      </c>
      <c r="B51" s="25" t="s">
        <v>1162</v>
      </c>
      <c r="C51" s="38">
        <v>0.40625</v>
      </c>
      <c r="E51" s="19">
        <v>300</v>
      </c>
      <c r="F51" s="19" t="s">
        <v>1291</v>
      </c>
      <c r="G51" s="1">
        <v>1190</v>
      </c>
      <c r="H51" s="90">
        <v>1097</v>
      </c>
      <c r="I51" s="91" t="s">
        <v>1039</v>
      </c>
      <c r="J51" s="66" t="s">
        <v>1043</v>
      </c>
      <c r="K51" s="33">
        <v>4</v>
      </c>
      <c r="L51" s="33">
        <v>180</v>
      </c>
      <c r="M51" s="19">
        <v>5889.9508999999998</v>
      </c>
      <c r="Q51" s="100">
        <v>264.52859999999998</v>
      </c>
      <c r="R51" s="100">
        <v>270.71429999999998</v>
      </c>
      <c r="S51" s="1457" t="n">
        <v>217.0958</v>
      </c>
      <c r="T51" s="1457" t="n">
        <v>-14.33875</v>
      </c>
      <c r="U51" s="1454" t="n">
        <v>208.5092</v>
      </c>
      <c r="V51" s="1454" t="n">
        <v>38.841</v>
      </c>
      <c r="W51" s="1456" t="n">
        <v>15.991335992</v>
      </c>
      <c r="X51" s="1454" t="n">
        <v>1.591</v>
      </c>
      <c r="Y51" s="1454" t="n">
        <v>0.252</v>
      </c>
      <c r="Z51" s="1454" t="n">
        <v>3.71</v>
      </c>
      <c r="AA51" s="1454" t="n">
        <v>98.672</v>
      </c>
      <c r="AB51" s="1453" t="n">
        <v>1901.057</v>
      </c>
      <c r="AC51" s="1454" t="n">
        <v>354.81769</v>
      </c>
      <c r="AD51" s="1454" t="n">
        <v>-0.55672</v>
      </c>
      <c r="AE51" s="1454" t="n">
        <v>341.59705</v>
      </c>
      <c r="AF51" s="1454" t="n">
        <v>0.09082</v>
      </c>
      <c r="AG51" s="1452" t="n">
        <v>1.504923173E8</v>
      </c>
      <c r="AH51" s="1455" t="n">
        <v>0.225874</v>
      </c>
      <c r="AI51" s="1452" t="n">
        <v>377017.28167</v>
      </c>
      <c r="AJ51" s="1455" t="n">
        <v>0.1037798</v>
      </c>
      <c r="AK51" s="1454" t="n">
        <v>166.7253</v>
      </c>
      <c r="AL51" s="1452" t="s">
        <v>265</v>
      </c>
      <c r="AM51" s="1454" t="n">
        <v>13.2419</v>
      </c>
    </row>
    <row r="52" spans="1:39">
      <c r="A52" s="50" t="s">
        <v>1006</v>
      </c>
      <c r="B52" s="25" t="s">
        <v>1163</v>
      </c>
      <c r="C52" s="38">
        <v>0.41041666666666665</v>
      </c>
      <c r="E52" s="19">
        <v>300</v>
      </c>
      <c r="F52" s="19" t="s">
        <v>1291</v>
      </c>
      <c r="G52" s="1">
        <v>1190</v>
      </c>
      <c r="H52" s="90">
        <v>1097</v>
      </c>
      <c r="I52" s="91" t="s">
        <v>753</v>
      </c>
      <c r="J52" s="66" t="s">
        <v>1043</v>
      </c>
      <c r="K52" s="33">
        <v>4</v>
      </c>
      <c r="L52" s="33">
        <v>180</v>
      </c>
      <c r="M52" s="19">
        <v>5889.9508999999998</v>
      </c>
      <c r="Q52" s="100">
        <v>264.52859999999998</v>
      </c>
      <c r="R52" s="100">
        <v>270.71429999999998</v>
      </c>
      <c r="S52" s="1457" t="n">
        <v>217.13219</v>
      </c>
      <c r="T52" s="1457" t="n">
        <v>-14.34967</v>
      </c>
      <c r="U52" s="1454" t="n">
        <v>210.1447</v>
      </c>
      <c r="V52" s="1454" t="n">
        <v>38.2212</v>
      </c>
      <c r="W52" s="1456" t="n">
        <v>16.0916097781</v>
      </c>
      <c r="X52" s="1454" t="n">
        <v>1.613</v>
      </c>
      <c r="Y52" s="1454" t="n">
        <v>0.255</v>
      </c>
      <c r="Z52" s="1454" t="n">
        <v>3.71</v>
      </c>
      <c r="AA52" s="1454" t="n">
        <v>98.665</v>
      </c>
      <c r="AB52" s="1453" t="n">
        <v>1900.861</v>
      </c>
      <c r="AC52" s="1454" t="n">
        <v>354.79966</v>
      </c>
      <c r="AD52" s="1454" t="n">
        <v>-0.55853</v>
      </c>
      <c r="AE52" s="1454" t="n">
        <v>341.54635</v>
      </c>
      <c r="AF52" s="1454" t="n">
        <v>0.09068</v>
      </c>
      <c r="AG52" s="1452" t="n">
        <v>1.504923985E8</v>
      </c>
      <c r="AH52" s="1455" t="n">
        <v>0.2250513</v>
      </c>
      <c r="AI52" s="1452" t="n">
        <v>377056.20501</v>
      </c>
      <c r="AJ52" s="1455" t="n">
        <v>0.1124498</v>
      </c>
      <c r="AK52" s="1454" t="n">
        <v>166.6925</v>
      </c>
      <c r="AL52" s="1452" t="s">
        <v>265</v>
      </c>
      <c r="AM52" s="1454" t="n">
        <v>13.2746</v>
      </c>
    </row>
    <row r="53" spans="1:39">
      <c r="A53" s="50" t="s">
        <v>827</v>
      </c>
      <c r="B53" s="25" t="s">
        <v>1164</v>
      </c>
      <c r="C53" s="38">
        <v>0.41597222222222219</v>
      </c>
      <c r="E53" s="19">
        <v>300</v>
      </c>
      <c r="F53" s="19" t="s">
        <v>1291</v>
      </c>
      <c r="G53" s="1">
        <v>1190</v>
      </c>
      <c r="H53" s="90">
        <v>1097</v>
      </c>
      <c r="I53" s="91" t="s">
        <v>1209</v>
      </c>
      <c r="J53" s="66" t="s">
        <v>1043</v>
      </c>
      <c r="K53" s="33">
        <v>4</v>
      </c>
      <c r="L53" s="33">
        <v>180</v>
      </c>
      <c r="M53" s="19">
        <v>5889.9508999999998</v>
      </c>
      <c r="Q53" s="100">
        <v>264.52859999999998</v>
      </c>
      <c r="R53" s="100">
        <v>270.71429999999998</v>
      </c>
      <c r="S53" s="1457" t="n">
        <v>217.16882</v>
      </c>
      <c r="T53" s="1457" t="n">
        <v>-14.36046</v>
      </c>
      <c r="U53" s="1454" t="n">
        <v>211.7465</v>
      </c>
      <c r="V53" s="1454" t="n">
        <v>37.5713</v>
      </c>
      <c r="W53" s="1456" t="n">
        <v>16.1918835642</v>
      </c>
      <c r="X53" s="1454" t="n">
        <v>1.636</v>
      </c>
      <c r="Y53" s="1454" t="n">
        <v>0.259</v>
      </c>
      <c r="Z53" s="1454" t="n">
        <v>3.71</v>
      </c>
      <c r="AA53" s="1454" t="n">
        <v>98.659</v>
      </c>
      <c r="AB53" s="1453" t="n">
        <v>1900.649</v>
      </c>
      <c r="AC53" s="1454" t="n">
        <v>354.7818</v>
      </c>
      <c r="AD53" s="1454" t="n">
        <v>-0.56053</v>
      </c>
      <c r="AE53" s="1454" t="n">
        <v>341.49565</v>
      </c>
      <c r="AF53" s="1454" t="n">
        <v>0.09054</v>
      </c>
      <c r="AG53" s="1452" t="n">
        <v>1.504924794E8</v>
      </c>
      <c r="AH53" s="1455" t="n">
        <v>0.2242288</v>
      </c>
      <c r="AI53" s="1452" t="n">
        <v>377098.23144</v>
      </c>
      <c r="AJ53" s="1455" t="n">
        <v>0.1210187</v>
      </c>
      <c r="AK53" s="1454" t="n">
        <v>166.6596</v>
      </c>
      <c r="AL53" s="1452" t="s">
        <v>265</v>
      </c>
      <c r="AM53" s="1454" t="n">
        <v>13.3075</v>
      </c>
    </row>
    <row r="54" spans="1:39">
      <c r="A54" s="50" t="s">
        <v>827</v>
      </c>
      <c r="B54" s="25" t="s">
        <v>1140</v>
      </c>
      <c r="C54" s="38">
        <v>0.42083333333333334</v>
      </c>
      <c r="E54" s="19">
        <v>300</v>
      </c>
      <c r="F54" s="19" t="s">
        <v>1291</v>
      </c>
      <c r="G54" s="1">
        <v>1190</v>
      </c>
      <c r="H54" s="90">
        <v>1097</v>
      </c>
      <c r="I54" s="91" t="s">
        <v>1039</v>
      </c>
      <c r="J54" s="66" t="s">
        <v>1043</v>
      </c>
      <c r="K54" s="33">
        <v>4</v>
      </c>
      <c r="L54" s="33">
        <v>180</v>
      </c>
      <c r="M54" s="19">
        <v>5889.9508999999998</v>
      </c>
      <c r="Q54" s="100">
        <v>264.52859999999998</v>
      </c>
      <c r="R54" s="100">
        <v>270.71429999999998</v>
      </c>
      <c r="S54" s="1457" t="n">
        <v>217.22423</v>
      </c>
      <c r="T54" s="1457" t="n">
        <v>-14.37639</v>
      </c>
      <c r="U54" s="1454" t="n">
        <v>214.0856</v>
      </c>
      <c r="V54" s="1454" t="n">
        <v>36.5426</v>
      </c>
      <c r="W54" s="1456" t="n">
        <v>16.3422942434</v>
      </c>
      <c r="X54" s="1454" t="n">
        <v>1.676</v>
      </c>
      <c r="Y54" s="1454" t="n">
        <v>0.265</v>
      </c>
      <c r="Z54" s="1454" t="n">
        <v>3.72</v>
      </c>
      <c r="AA54" s="1454" t="n">
        <v>98.649</v>
      </c>
      <c r="AB54" s="1453" t="n">
        <v>1900.303</v>
      </c>
      <c r="AC54" s="1454" t="n">
        <v>354.75534</v>
      </c>
      <c r="AD54" s="1454" t="n">
        <v>-0.56392</v>
      </c>
      <c r="AE54" s="1454" t="n">
        <v>341.4196</v>
      </c>
      <c r="AF54" s="1454" t="n">
        <v>0.09032</v>
      </c>
      <c r="AG54" s="1452" t="n">
        <v>1.504926001E8</v>
      </c>
      <c r="AH54" s="1455" t="n">
        <v>0.2229951</v>
      </c>
      <c r="AI54" s="1452" t="n">
        <v>377167.00694</v>
      </c>
      <c r="AJ54" s="1455" t="n">
        <v>0.13367</v>
      </c>
      <c r="AK54" s="1454" t="n">
        <v>166.6098</v>
      </c>
      <c r="AL54" s="1452" t="s">
        <v>265</v>
      </c>
      <c r="AM54" s="1454" t="n">
        <v>13.3572</v>
      </c>
    </row>
    <row r="55" spans="1:39">
      <c r="A55" s="50" t="s">
        <v>827</v>
      </c>
      <c r="B55" s="25" t="s">
        <v>863</v>
      </c>
      <c r="C55" s="38">
        <v>0.42569444444444443</v>
      </c>
      <c r="E55" s="19">
        <v>300</v>
      </c>
      <c r="F55" s="19" t="s">
        <v>1291</v>
      </c>
      <c r="G55" s="1">
        <v>1190</v>
      </c>
      <c r="H55" s="90">
        <v>1097</v>
      </c>
      <c r="I55" s="91" t="s">
        <v>754</v>
      </c>
      <c r="J55" s="66" t="s">
        <v>1043</v>
      </c>
      <c r="K55" s="33">
        <v>4</v>
      </c>
      <c r="L55" s="33">
        <v>180</v>
      </c>
      <c r="M55" s="19">
        <v>5889.9508999999998</v>
      </c>
      <c r="Q55" s="100">
        <v>264.52859999999998</v>
      </c>
      <c r="R55" s="100">
        <v>270.71429999999998</v>
      </c>
      <c r="S55" s="1457" t="n">
        <v>217.26774</v>
      </c>
      <c r="T55" s="1457" t="n">
        <v>-14.38857</v>
      </c>
      <c r="U55" s="1454" t="n">
        <v>215.8522</v>
      </c>
      <c r="V55" s="1454" t="n">
        <v>35.7</v>
      </c>
      <c r="W55" s="1456" t="n">
        <v>16.4592803272</v>
      </c>
      <c r="X55" s="1454" t="n">
        <v>1.709</v>
      </c>
      <c r="Y55" s="1454" t="n">
        <v>0.27</v>
      </c>
      <c r="Z55" s="1454" t="n">
        <v>3.72</v>
      </c>
      <c r="AA55" s="1454" t="n">
        <v>98.641</v>
      </c>
      <c r="AB55" s="1453" t="n">
        <v>1900.01</v>
      </c>
      <c r="AC55" s="1454" t="n">
        <v>354.73506</v>
      </c>
      <c r="AD55" s="1454" t="n">
        <v>-0.56688</v>
      </c>
      <c r="AE55" s="1454" t="n">
        <v>341.36045</v>
      </c>
      <c r="AF55" s="1454" t="n">
        <v>0.09015</v>
      </c>
      <c r="AG55" s="1452" t="n">
        <v>1.504926936E8</v>
      </c>
      <c r="AH55" s="1455" t="n">
        <v>0.2220358</v>
      </c>
      <c r="AI55" s="1452" t="n">
        <v>377225.18155</v>
      </c>
      <c r="AJ55" s="1455" t="n">
        <v>0.1433319</v>
      </c>
      <c r="AK55" s="1454" t="n">
        <v>166.5707</v>
      </c>
      <c r="AL55" s="1452" t="s">
        <v>265</v>
      </c>
      <c r="AM55" s="1454" t="n">
        <v>13.3961</v>
      </c>
    </row>
    <row r="56" spans="1:39">
      <c r="A56" s="50" t="s">
        <v>1104</v>
      </c>
      <c r="B56" s="25" t="s">
        <v>864</v>
      </c>
      <c r="C56" s="38">
        <v>0.42986111111111108</v>
      </c>
      <c r="E56" s="19">
        <v>30</v>
      </c>
      <c r="F56" s="19" t="s">
        <v>1291</v>
      </c>
      <c r="G56" s="16">
        <v>1190</v>
      </c>
      <c r="H56" s="90">
        <v>1097</v>
      </c>
      <c r="I56" s="91" t="s">
        <v>860</v>
      </c>
      <c r="J56" s="66" t="s">
        <v>1043</v>
      </c>
      <c r="K56" s="33">
        <v>4</v>
      </c>
      <c r="L56" s="33">
        <v>180</v>
      </c>
      <c r="M56" s="19">
        <v>5889.9508999999998</v>
      </c>
      <c r="Q56" s="100">
        <v>264.52859999999998</v>
      </c>
      <c r="R56" s="100">
        <v>270.71429999999998</v>
      </c>
      <c r="S56" s="1457" t="n">
        <v>217.2865</v>
      </c>
      <c r="T56" s="1457" t="n">
        <v>-14.39373</v>
      </c>
      <c r="U56" s="1454" t="n">
        <v>216.5953</v>
      </c>
      <c r="V56" s="1454" t="n">
        <v>35.3279</v>
      </c>
      <c r="W56" s="1456" t="n">
        <v>16.5094172203</v>
      </c>
      <c r="X56" s="1454" t="n">
        <v>1.725</v>
      </c>
      <c r="Y56" s="1454" t="n">
        <v>0.273</v>
      </c>
      <c r="Z56" s="1454" t="n">
        <v>3.72</v>
      </c>
      <c r="AA56" s="1454" t="n">
        <v>98.637</v>
      </c>
      <c r="AB56" s="1453" t="n">
        <v>1899.878</v>
      </c>
      <c r="AC56" s="1454" t="n">
        <v>354.72646</v>
      </c>
      <c r="AD56" s="1454" t="n">
        <v>-0.56823</v>
      </c>
      <c r="AE56" s="1454" t="n">
        <v>341.3351</v>
      </c>
      <c r="AF56" s="1454" t="n">
        <v>0.09008</v>
      </c>
      <c r="AG56" s="1452" t="n">
        <v>1.504927335E8</v>
      </c>
      <c r="AH56" s="1455" t="n">
        <v>0.2216247</v>
      </c>
      <c r="AI56" s="1452" t="n">
        <v>377251.34929</v>
      </c>
      <c r="AJ56" s="1455" t="n">
        <v>0.1474227</v>
      </c>
      <c r="AK56" s="1454" t="n">
        <v>166.5539</v>
      </c>
      <c r="AL56" s="1452" t="s">
        <v>265</v>
      </c>
      <c r="AM56" s="1454" t="n">
        <v>13.4129</v>
      </c>
    </row>
    <row r="57" spans="1:39">
      <c r="A57" s="50" t="s">
        <v>913</v>
      </c>
      <c r="B57" s="25" t="s">
        <v>869</v>
      </c>
      <c r="C57" s="38">
        <v>0.43124999999999997</v>
      </c>
      <c r="E57" s="19">
        <v>300</v>
      </c>
      <c r="F57" s="19" t="s">
        <v>1291</v>
      </c>
      <c r="G57" s="16">
        <v>1190</v>
      </c>
      <c r="H57" s="90">
        <v>1097</v>
      </c>
      <c r="I57" s="91" t="s">
        <v>1072</v>
      </c>
      <c r="J57" s="66" t="s">
        <v>1043</v>
      </c>
      <c r="K57" s="33">
        <v>4</v>
      </c>
      <c r="L57" s="33">
        <v>180</v>
      </c>
      <c r="M57" s="19">
        <v>5889.9508999999998</v>
      </c>
      <c r="Q57" s="100">
        <v>264.52859999999998</v>
      </c>
      <c r="R57" s="100">
        <v>270.71429999999998</v>
      </c>
    </row>
    <row r="58" spans="1:39">
      <c r="A58" s="50" t="s">
        <v>1095</v>
      </c>
      <c r="B58" s="25" t="s">
        <v>871</v>
      </c>
      <c r="C58" s="38">
        <v>0.4381944444444445</v>
      </c>
      <c r="D58" s="32">
        <v>0</v>
      </c>
      <c r="E58" s="19">
        <v>30</v>
      </c>
      <c r="F58" s="19" t="s">
        <v>1291</v>
      </c>
      <c r="G58" s="16">
        <v>1190</v>
      </c>
      <c r="H58" s="90">
        <v>994</v>
      </c>
      <c r="I58" s="35" t="s">
        <v>306</v>
      </c>
      <c r="J58" s="66" t="s">
        <v>1010</v>
      </c>
      <c r="K58" s="33">
        <v>4</v>
      </c>
      <c r="L58" s="33">
        <v>180</v>
      </c>
      <c r="M58" s="19">
        <v>5891.451</v>
      </c>
      <c r="N58" t="s">
        <v>1109</v>
      </c>
      <c r="O58" s="100">
        <v>264.5</v>
      </c>
      <c r="P58" s="100">
        <v>270.8</v>
      </c>
      <c r="Q58" s="100">
        <v>264.52859999999998</v>
      </c>
      <c r="R58" s="100">
        <v>270.71429999999998</v>
      </c>
    </row>
    <row r="59" spans="1:39">
      <c r="A59" s="50" t="s">
        <v>1095</v>
      </c>
      <c r="B59" s="25" t="s">
        <v>866</v>
      </c>
      <c r="C59" s="38">
        <v>0.43958333333333338</v>
      </c>
      <c r="D59" s="32">
        <v>0</v>
      </c>
      <c r="E59" s="19">
        <v>30</v>
      </c>
      <c r="F59" s="19" t="s">
        <v>1291</v>
      </c>
      <c r="G59" s="1">
        <v>1070</v>
      </c>
      <c r="H59" s="90">
        <v>874</v>
      </c>
      <c r="I59" s="91" t="s">
        <v>159</v>
      </c>
      <c r="J59" s="66" t="s">
        <v>1010</v>
      </c>
      <c r="K59" s="33">
        <v>4</v>
      </c>
      <c r="L59" s="33">
        <v>180</v>
      </c>
      <c r="M59" s="19">
        <v>5891.451</v>
      </c>
      <c r="O59" s="100">
        <v>264.60000000000002</v>
      </c>
      <c r="P59" s="100">
        <v>271</v>
      </c>
      <c r="Q59" s="100">
        <v>264.52859999999998</v>
      </c>
      <c r="R59" s="100">
        <v>270.71429999999998</v>
      </c>
    </row>
    <row r="60" spans="1:39">
      <c r="A60" s="50" t="s">
        <v>1011</v>
      </c>
      <c r="B60" s="25" t="s">
        <v>873</v>
      </c>
      <c r="C60" s="38">
        <v>0.44861111111111113</v>
      </c>
      <c r="D60" s="32">
        <v>0</v>
      </c>
      <c r="E60" s="19">
        <v>10</v>
      </c>
      <c r="F60" s="19" t="s">
        <v>1291</v>
      </c>
      <c r="G60" s="1">
        <v>1190</v>
      </c>
      <c r="H60" s="90">
        <v>1097</v>
      </c>
      <c r="I60" s="91" t="s">
        <v>160</v>
      </c>
      <c r="J60" s="66" t="s">
        <v>1010</v>
      </c>
      <c r="K60" s="33">
        <v>4</v>
      </c>
      <c r="L60" s="33">
        <v>180</v>
      </c>
      <c r="M60" s="19">
        <v>5889.9508999999998</v>
      </c>
      <c r="O60" s="100">
        <v>264.8</v>
      </c>
      <c r="P60" s="100">
        <v>270.39999999999998</v>
      </c>
      <c r="Q60" s="100">
        <v>264.52859999999998</v>
      </c>
      <c r="R60" s="100">
        <v>270.71429999999998</v>
      </c>
    </row>
    <row r="61" spans="1:39">
      <c r="A61" s="50"/>
      <c r="B61" s="25"/>
      <c r="C61" s="38"/>
      <c r="E61" s="19"/>
      <c r="F61" s="19"/>
      <c r="G61" s="1"/>
      <c r="H61" s="90"/>
      <c r="N61" t="s">
        <v>1110</v>
      </c>
    </row>
    <row r="62" spans="1:39">
      <c r="A62" s="50"/>
      <c r="B62" s="25"/>
      <c r="C62" s="38"/>
      <c r="E62" s="19"/>
      <c r="F62" s="19"/>
      <c r="G62" s="1"/>
      <c r="H62" s="90"/>
      <c r="I62" s="91"/>
      <c r="N62" t="s">
        <v>1111</v>
      </c>
    </row>
    <row r="63" spans="1:39">
      <c r="A63" s="50"/>
      <c r="B63" s="25"/>
      <c r="C63" s="38"/>
      <c r="E63" s="19"/>
      <c r="F63" s="19"/>
      <c r="G63" s="1"/>
      <c r="H63" s="90"/>
    </row>
    <row r="65" spans="2:12">
      <c r="B65" s="183" t="s">
        <v>1012</v>
      </c>
      <c r="C65" s="147" t="s">
        <v>1013</v>
      </c>
      <c r="D65" s="84">
        <v>5888.5839999999998</v>
      </c>
      <c r="E65" s="149"/>
      <c r="F65" s="84" t="s">
        <v>1014</v>
      </c>
      <c r="G65" s="84" t="s">
        <v>1015</v>
      </c>
      <c r="H65" s="84" t="s">
        <v>1016</v>
      </c>
      <c r="I65" s="22" t="s">
        <v>1018</v>
      </c>
      <c r="J65" s="84" t="s">
        <v>1019</v>
      </c>
      <c r="K65" s="84" t="s">
        <v>1020</v>
      </c>
      <c r="L65" s="177"/>
    </row>
    <row r="66" spans="2:12">
      <c r="B66" s="182"/>
      <c r="C66" s="147" t="s">
        <v>1017</v>
      </c>
      <c r="D66" s="84">
        <v>5889.9508999999998</v>
      </c>
      <c r="E66" s="149"/>
      <c r="F66" s="84" t="s">
        <v>874</v>
      </c>
      <c r="G66" s="84" t="s">
        <v>875</v>
      </c>
      <c r="H66" s="84" t="s">
        <v>876</v>
      </c>
      <c r="I66" s="22" t="s">
        <v>1203</v>
      </c>
      <c r="J66" s="84" t="s">
        <v>1204</v>
      </c>
      <c r="K66" s="84" t="s">
        <v>700</v>
      </c>
      <c r="L66" s="177"/>
    </row>
    <row r="67" spans="2:12">
      <c r="B67" s="182"/>
      <c r="C67" s="147" t="s">
        <v>701</v>
      </c>
      <c r="D67" s="84">
        <v>5891.451</v>
      </c>
      <c r="E67" s="149"/>
      <c r="F67" s="84" t="s">
        <v>702</v>
      </c>
      <c r="G67" s="84" t="s">
        <v>703</v>
      </c>
      <c r="H67" s="84" t="s">
        <v>704</v>
      </c>
      <c r="I67" s="22" t="s">
        <v>384</v>
      </c>
      <c r="J67" s="84" t="s">
        <v>695</v>
      </c>
      <c r="K67" s="84" t="s">
        <v>478</v>
      </c>
      <c r="L67" s="177"/>
    </row>
    <row r="68" spans="2:12">
      <c r="B68" s="182"/>
      <c r="C68" s="147" t="s">
        <v>696</v>
      </c>
      <c r="D68" s="155">
        <v>7647.38</v>
      </c>
      <c r="E68" s="149"/>
      <c r="F68" s="84" t="s">
        <v>1188</v>
      </c>
      <c r="G68" s="84" t="s">
        <v>1201</v>
      </c>
      <c r="H68" s="84" t="s">
        <v>1202</v>
      </c>
      <c r="I68" s="22" t="s">
        <v>697</v>
      </c>
      <c r="J68" s="84" t="s">
        <v>698</v>
      </c>
      <c r="K68" s="84" t="s">
        <v>699</v>
      </c>
      <c r="L68" s="177"/>
    </row>
    <row r="69" spans="2:12">
      <c r="B69" s="182"/>
      <c r="C69" s="147" t="s">
        <v>538</v>
      </c>
      <c r="D69" s="84">
        <v>7698.9647000000004</v>
      </c>
      <c r="E69" s="149"/>
      <c r="F69" s="84" t="s">
        <v>539</v>
      </c>
      <c r="G69" s="84" t="s">
        <v>540</v>
      </c>
      <c r="H69" s="84" t="s">
        <v>541</v>
      </c>
      <c r="I69" s="22" t="s">
        <v>542</v>
      </c>
      <c r="J69" s="84" t="s">
        <v>543</v>
      </c>
      <c r="K69" s="84" t="s">
        <v>544</v>
      </c>
      <c r="L69" s="177"/>
    </row>
    <row r="70" spans="2:12">
      <c r="B70" s="182"/>
      <c r="C70" s="147"/>
      <c r="D70" s="84"/>
      <c r="E70" s="149"/>
      <c r="F70" s="84"/>
      <c r="G70" s="177"/>
      <c r="H70" s="177"/>
      <c r="J70" s="177"/>
      <c r="K70" s="177"/>
      <c r="L70" s="177"/>
    </row>
    <row r="71" spans="2:12">
      <c r="B71" s="182"/>
      <c r="C71" s="147" t="s">
        <v>1211</v>
      </c>
      <c r="D71" s="631" t="s">
        <v>1206</v>
      </c>
      <c r="E71" s="631"/>
      <c r="F71" s="84" t="s">
        <v>545</v>
      </c>
      <c r="G71" s="177"/>
      <c r="H71" s="177"/>
      <c r="I71" s="173" t="s">
        <v>1195</v>
      </c>
      <c r="J71" s="623" t="s">
        <v>1196</v>
      </c>
      <c r="K71" s="623"/>
      <c r="L71" s="148" t="s">
        <v>1197</v>
      </c>
    </row>
    <row r="72" spans="2:12">
      <c r="B72" s="182"/>
      <c r="C72" s="147" t="s">
        <v>1212</v>
      </c>
      <c r="D72" s="631" t="s">
        <v>1207</v>
      </c>
      <c r="E72" s="631"/>
      <c r="F72" s="19"/>
      <c r="G72" s="177"/>
      <c r="H72" s="177"/>
      <c r="J72" s="623" t="s">
        <v>479</v>
      </c>
      <c r="K72" s="623"/>
      <c r="L72" s="148" t="s">
        <v>1199</v>
      </c>
    </row>
    <row r="73" spans="2:12">
      <c r="B73" s="182"/>
      <c r="C73" s="147" t="s">
        <v>1213</v>
      </c>
      <c r="D73" s="631" t="s">
        <v>1208</v>
      </c>
      <c r="E73" s="631"/>
      <c r="F73" s="19"/>
      <c r="G73" s="177"/>
      <c r="H73" s="177"/>
      <c r="J73" s="177"/>
      <c r="K73" s="177"/>
      <c r="L73" s="177"/>
    </row>
    <row r="74" spans="2:12">
      <c r="B74" s="182"/>
      <c r="C74" s="147" t="s">
        <v>1214</v>
      </c>
      <c r="D74" s="631" t="s">
        <v>1194</v>
      </c>
      <c r="E74" s="631"/>
      <c r="F74" s="19"/>
      <c r="G74" s="177"/>
      <c r="H74" s="177"/>
      <c r="I74" s="177"/>
      <c r="J74" s="177"/>
      <c r="K74" s="177"/>
      <c r="L74" s="177"/>
    </row>
    <row r="75" spans="2:12">
      <c r="B75" s="182"/>
      <c r="C75" s="85"/>
      <c r="D75" s="177"/>
      <c r="E75" s="15"/>
      <c r="F75" s="19"/>
      <c r="G75" s="177"/>
      <c r="H75" s="177"/>
      <c r="I75" s="177"/>
      <c r="J75" s="177"/>
      <c r="K75" s="177"/>
      <c r="L75" s="177"/>
    </row>
    <row r="76" spans="2:12">
      <c r="B76" s="182"/>
      <c r="C76" s="28" t="s">
        <v>859</v>
      </c>
      <c r="D76" s="175">
        <v>1</v>
      </c>
      <c r="E76" s="632" t="s">
        <v>1286</v>
      </c>
      <c r="F76" s="632"/>
      <c r="G76" s="632"/>
      <c r="H76" s="177"/>
      <c r="I76" s="177"/>
      <c r="J76" s="177"/>
      <c r="K76" s="177"/>
      <c r="L76" s="177"/>
    </row>
    <row r="77" spans="2:12">
      <c r="B77" s="182"/>
      <c r="C77" s="19"/>
      <c r="D77" s="28"/>
      <c r="E77" s="633" t="s">
        <v>925</v>
      </c>
      <c r="F77" s="634"/>
      <c r="G77" s="634"/>
      <c r="H77" s="177"/>
      <c r="I77" s="177"/>
      <c r="J77" s="177"/>
      <c r="K77" s="177"/>
      <c r="L77" s="177"/>
    </row>
    <row r="78" spans="2:12">
      <c r="B78" s="182"/>
      <c r="C78" s="85"/>
      <c r="D78" s="28">
        <v>2</v>
      </c>
      <c r="E78" s="632" t="s">
        <v>926</v>
      </c>
      <c r="F78" s="632"/>
      <c r="G78" s="632"/>
      <c r="H78" s="177"/>
      <c r="I78" s="177"/>
      <c r="J78" s="177"/>
      <c r="K78" s="177"/>
      <c r="L78" s="177"/>
    </row>
    <row r="79" spans="2:12">
      <c r="B79" s="182"/>
      <c r="C79" s="85"/>
      <c r="D79" s="28"/>
      <c r="E79" s="633" t="s">
        <v>927</v>
      </c>
      <c r="F79" s="634"/>
      <c r="G79" s="634"/>
      <c r="H79" s="177"/>
      <c r="I79" s="177"/>
      <c r="J79" s="177"/>
      <c r="K79" s="177"/>
      <c r="L79" s="177"/>
    </row>
    <row r="80" spans="2:12">
      <c r="B80" s="182"/>
      <c r="C80" s="177"/>
      <c r="D80" s="175">
        <v>3</v>
      </c>
      <c r="E80" s="623" t="s">
        <v>928</v>
      </c>
      <c r="F80" s="623"/>
      <c r="G80" s="623"/>
      <c r="H80" s="177"/>
      <c r="I80" s="177"/>
      <c r="J80" s="177"/>
      <c r="K80" s="177"/>
      <c r="L80" s="177"/>
    </row>
    <row r="81" spans="2:12">
      <c r="B81" s="182"/>
      <c r="C81" s="177"/>
      <c r="D81" s="175"/>
      <c r="E81" s="629" t="s">
        <v>929</v>
      </c>
      <c r="F81" s="629"/>
      <c r="G81" s="629"/>
      <c r="H81" s="177"/>
      <c r="I81" s="177"/>
      <c r="J81" s="177"/>
      <c r="K81" s="177"/>
      <c r="L81" s="177"/>
    </row>
    <row r="82" spans="2:12">
      <c r="B82" s="182"/>
      <c r="C82" s="177"/>
      <c r="D82" s="175">
        <v>4</v>
      </c>
      <c r="E82" s="623" t="s">
        <v>1289</v>
      </c>
      <c r="F82" s="623"/>
      <c r="G82" s="623"/>
      <c r="H82" s="177"/>
      <c r="I82" s="177"/>
      <c r="J82" s="177"/>
      <c r="K82" s="177"/>
      <c r="L82" s="177"/>
    </row>
    <row r="83" spans="2:12">
      <c r="B83"/>
      <c r="C83" s="6"/>
      <c r="D83" s="87"/>
      <c r="E83" s="87"/>
      <c r="F83" s="87"/>
      <c r="G83" s="22"/>
      <c r="H83" s="22"/>
    </row>
    <row r="84" spans="2:12">
      <c r="B84"/>
      <c r="C84" s="5"/>
      <c r="D84" s="1"/>
      <c r="E84" s="1"/>
      <c r="F84" s="1"/>
      <c r="G84" s="1"/>
      <c r="H84" s="1"/>
      <c r="I84" s="40"/>
    </row>
    <row r="85" spans="2:12">
      <c r="B85"/>
      <c r="C85" s="6"/>
      <c r="D85" s="87"/>
      <c r="E85" s="87"/>
      <c r="F85" s="87"/>
      <c r="G85" s="1"/>
      <c r="H85" s="1"/>
      <c r="I85" s="17"/>
    </row>
    <row r="86" spans="2:12">
      <c r="B86"/>
      <c r="D86" s="1"/>
      <c r="E86" s="1"/>
      <c r="F86" s="1"/>
      <c r="G86" s="1"/>
      <c r="H86" s="1"/>
      <c r="I86" s="17"/>
    </row>
  </sheetData>
  <mergeCells count="29">
    <mergeCell ref="AC12:AD12"/>
    <mergeCell ref="AE12:AF12"/>
    <mergeCell ref="Q12:R12"/>
    <mergeCell ref="F6:I6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D71:E71"/>
    <mergeCell ref="J71:K71"/>
    <mergeCell ref="O12:P12"/>
    <mergeCell ref="D72:E72"/>
    <mergeCell ref="J72:K72"/>
    <mergeCell ref="D73:E73"/>
    <mergeCell ref="D74:E74"/>
    <mergeCell ref="E76:G76"/>
    <mergeCell ref="E82:G82"/>
    <mergeCell ref="E77:G77"/>
    <mergeCell ref="E78:G78"/>
    <mergeCell ref="E79:G79"/>
    <mergeCell ref="E80:G80"/>
    <mergeCell ref="E81:G8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0"/>
  <sheetViews>
    <sheetView topLeftCell="Q1" workbookViewId="0">
      <selection activeCell="I48" sqref="I48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16" width="10.6640625" collapsed="true"/>
    <col min="4" max="4" customWidth="true" style="140" width="10.6640625" collapsed="true"/>
    <col min="5" max="5" customWidth="true" style="16" width="6.6640625" collapsed="true"/>
    <col min="6" max="6" customWidth="true" style="16" width="15.6640625" collapsed="true"/>
    <col min="7" max="8" customWidth="true" style="140" width="7.6640625" collapsed="true"/>
    <col min="9" max="9" customWidth="true" width="30.6640625" collapsed="true"/>
    <col min="10" max="10" customWidth="true" hidden="true" style="16" width="7.6640625" collapsed="true"/>
    <col min="11" max="11" customWidth="true" hidden="true" style="16" width="6.6640625" collapsed="true"/>
    <col min="12" max="12" customWidth="true" style="140" width="7.6640625" collapsed="true"/>
    <col min="13" max="13" customWidth="true" width="13.6640625" collapsed="true"/>
    <col min="14" max="14" customWidth="true" width="30.6640625" collapsed="true"/>
    <col min="15" max="16" customWidth="true" style="140" width="9.6640625" collapsed="true"/>
    <col min="17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.75" customHeight="1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42"/>
      <c r="E2" s="83"/>
      <c r="F2" s="83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6"/>
      <c r="P3" s="16"/>
      <c r="R3" s="151"/>
      <c r="S3" s="97"/>
      <c r="T3" s="97"/>
    </row>
    <row r="4" spans="1:39">
      <c r="A4" s="3" t="s">
        <v>343</v>
      </c>
      <c r="B4" s="3"/>
      <c r="C4" s="141"/>
      <c r="D4" s="43"/>
      <c r="E4" s="141"/>
      <c r="F4" s="621" t="s">
        <v>453</v>
      </c>
      <c r="G4" s="621"/>
      <c r="H4" s="621"/>
      <c r="I4" s="621"/>
      <c r="K4" s="217" t="s">
        <v>490</v>
      </c>
      <c r="L4" s="139"/>
      <c r="M4" s="152"/>
      <c r="N4" s="152"/>
      <c r="O4" s="16"/>
      <c r="P4" s="16"/>
      <c r="R4" s="151"/>
      <c r="S4" s="97"/>
      <c r="T4" s="97"/>
    </row>
    <row r="5" spans="1:39">
      <c r="A5" s="627"/>
      <c r="B5" s="627"/>
      <c r="C5" s="627"/>
      <c r="D5" s="627"/>
      <c r="E5" s="627"/>
      <c r="F5" s="621" t="s">
        <v>350</v>
      </c>
      <c r="G5" s="621"/>
      <c r="H5" s="621"/>
      <c r="I5" s="621"/>
      <c r="K5" s="217" t="s">
        <v>489</v>
      </c>
      <c r="L5" s="139"/>
      <c r="M5" s="152"/>
      <c r="N5" s="152"/>
      <c r="O5" s="16"/>
      <c r="P5" s="16"/>
      <c r="R5" s="151"/>
      <c r="S5" s="97"/>
      <c r="T5" s="97"/>
    </row>
    <row r="6" spans="1:39">
      <c r="A6" s="67" t="s">
        <v>1211</v>
      </c>
      <c r="B6" s="123" t="s">
        <v>1212</v>
      </c>
      <c r="C6" s="141" t="s">
        <v>1213</v>
      </c>
      <c r="D6" s="43" t="s">
        <v>1214</v>
      </c>
      <c r="E6" s="141"/>
      <c r="F6" s="624" t="s">
        <v>491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51"/>
      <c r="R6" s="151"/>
      <c r="S6" s="97"/>
      <c r="T6" s="97"/>
    </row>
    <row r="7" spans="1:39">
      <c r="A7" s="67" t="s">
        <v>1165</v>
      </c>
      <c r="B7" s="123" t="s">
        <v>1179</v>
      </c>
      <c r="C7" s="141" t="s">
        <v>1180</v>
      </c>
      <c r="D7" s="43" t="s">
        <v>1181</v>
      </c>
      <c r="E7" s="141"/>
      <c r="F7" s="624" t="s">
        <v>477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51"/>
      <c r="R7" s="151"/>
      <c r="S7" s="97"/>
      <c r="T7" s="97"/>
    </row>
    <row r="8" spans="1:39" ht="12.75" customHeight="1">
      <c r="A8" s="28" t="s">
        <v>1183</v>
      </c>
      <c r="B8" s="28" t="s">
        <v>1184</v>
      </c>
      <c r="C8" s="141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141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 ht="12.75" customHeight="1">
      <c r="A9" s="28"/>
      <c r="B9" s="28"/>
      <c r="C9" s="141"/>
      <c r="D9" s="148"/>
      <c r="E9" s="19"/>
      <c r="F9" s="621" t="s">
        <v>1086</v>
      </c>
      <c r="G9" s="621"/>
      <c r="H9" s="621"/>
      <c r="I9" s="621"/>
      <c r="J9" s="141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s="560" customFormat="1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8.6805555555555566E-2</v>
      </c>
      <c r="D14" s="38">
        <v>0</v>
      </c>
      <c r="E14" s="16">
        <v>10</v>
      </c>
      <c r="F14" s="16" t="s">
        <v>645</v>
      </c>
      <c r="G14" s="140">
        <v>1190</v>
      </c>
      <c r="H14" s="140">
        <v>1103</v>
      </c>
      <c r="I14" t="s">
        <v>305</v>
      </c>
      <c r="J14" s="16" t="s">
        <v>1010</v>
      </c>
      <c r="K14" s="16">
        <v>4</v>
      </c>
      <c r="L14" s="140">
        <v>180</v>
      </c>
      <c r="M14" s="8">
        <v>5889.9508999999998</v>
      </c>
      <c r="O14" s="140">
        <v>270.2</v>
      </c>
      <c r="P14" s="140">
        <v>273.60000000000002</v>
      </c>
    </row>
    <row r="15" spans="1:39">
      <c r="A15" t="s">
        <v>727</v>
      </c>
      <c r="B15" t="s">
        <v>991</v>
      </c>
      <c r="C15" s="15">
        <v>0.10347222222222223</v>
      </c>
      <c r="D15" s="38">
        <v>0</v>
      </c>
      <c r="E15" s="16">
        <v>30</v>
      </c>
      <c r="F15" s="16" t="s">
        <v>645</v>
      </c>
      <c r="G15" s="140">
        <v>1190</v>
      </c>
      <c r="H15" s="140">
        <v>998</v>
      </c>
      <c r="I15" t="s">
        <v>306</v>
      </c>
      <c r="J15" s="16" t="s">
        <v>1010</v>
      </c>
      <c r="K15" s="16">
        <v>4</v>
      </c>
      <c r="L15" s="140">
        <v>180</v>
      </c>
      <c r="M15" s="8">
        <v>5891.451</v>
      </c>
      <c r="O15" s="140">
        <v>270.3</v>
      </c>
      <c r="P15" s="140">
        <v>274</v>
      </c>
    </row>
    <row r="16" spans="1:39">
      <c r="A16" s="45" t="s">
        <v>727</v>
      </c>
      <c r="B16" s="45" t="s">
        <v>1096</v>
      </c>
      <c r="C16" s="15">
        <v>0.10555555555555556</v>
      </c>
      <c r="D16" s="38">
        <v>0</v>
      </c>
      <c r="E16" s="16">
        <v>30</v>
      </c>
      <c r="F16" s="16" t="s">
        <v>645</v>
      </c>
      <c r="G16" s="140">
        <v>1070</v>
      </c>
      <c r="H16" s="140">
        <v>878</v>
      </c>
      <c r="I16" t="s">
        <v>412</v>
      </c>
      <c r="J16" s="16" t="s">
        <v>1010</v>
      </c>
      <c r="K16" s="16">
        <v>4</v>
      </c>
      <c r="L16" s="140">
        <v>180</v>
      </c>
      <c r="M16" s="8">
        <v>5891.451</v>
      </c>
      <c r="O16" s="140">
        <v>270.2</v>
      </c>
      <c r="P16" s="140">
        <v>274.10000000000002</v>
      </c>
    </row>
    <row r="17" spans="1:39" ht="12.75" customHeight="1">
      <c r="A17" t="s">
        <v>728</v>
      </c>
      <c r="B17" t="s">
        <v>1097</v>
      </c>
      <c r="C17" s="15">
        <v>0.11944444444444445</v>
      </c>
      <c r="D17" s="38">
        <v>0</v>
      </c>
      <c r="E17" s="16">
        <v>30</v>
      </c>
      <c r="F17" s="16" t="s">
        <v>1292</v>
      </c>
      <c r="G17" s="140">
        <v>880</v>
      </c>
      <c r="H17" s="140">
        <v>866</v>
      </c>
      <c r="I17" s="35" t="s">
        <v>306</v>
      </c>
      <c r="J17" s="16" t="s">
        <v>1010</v>
      </c>
      <c r="K17" s="16">
        <v>4</v>
      </c>
      <c r="L17" s="140">
        <v>180</v>
      </c>
      <c r="M17" s="153">
        <v>7647.38</v>
      </c>
      <c r="N17" t="s">
        <v>492</v>
      </c>
      <c r="O17" s="140">
        <v>264.10000000000002</v>
      </c>
      <c r="P17" s="140">
        <v>263.60000000000002</v>
      </c>
    </row>
    <row r="18" spans="1:39" s="35" customFormat="1" ht="24">
      <c r="A18" s="35" t="s">
        <v>1104</v>
      </c>
      <c r="B18" s="35" t="s">
        <v>994</v>
      </c>
      <c r="C18" s="15">
        <v>0.12638888888888888</v>
      </c>
      <c r="D18" s="16"/>
      <c r="E18" s="16">
        <v>30</v>
      </c>
      <c r="F18" s="16" t="s">
        <v>1293</v>
      </c>
      <c r="G18" s="16">
        <v>870</v>
      </c>
      <c r="H18" s="16">
        <v>782</v>
      </c>
      <c r="I18" s="35" t="s">
        <v>923</v>
      </c>
      <c r="J18" s="16" t="s">
        <v>1043</v>
      </c>
      <c r="K18" s="16">
        <v>4</v>
      </c>
      <c r="L18" s="16">
        <v>180</v>
      </c>
      <c r="M18" s="19">
        <v>7698.9647000000004</v>
      </c>
      <c r="N18" s="25" t="s">
        <v>650</v>
      </c>
      <c r="O18" s="16"/>
      <c r="P18" s="16"/>
      <c r="S18" s="1197" t="n">
        <v>66.1116</v>
      </c>
      <c r="T18" s="1197" t="n">
        <v>18.59563</v>
      </c>
      <c r="U18" s="1194" t="n">
        <v>120.337</v>
      </c>
      <c r="V18" s="1194" t="n">
        <v>66.9621</v>
      </c>
      <c r="W18" s="1196" t="n">
        <v>3.0295087042</v>
      </c>
      <c r="X18" s="1194" t="n">
        <v>1.086</v>
      </c>
      <c r="Y18" s="1194" t="n">
        <v>0.172</v>
      </c>
      <c r="Z18" s="1194" t="n">
        <v>4.34</v>
      </c>
      <c r="AA18" s="1194" t="n">
        <v>85.849</v>
      </c>
      <c r="AB18" s="1193" t="n">
        <v>1812.818</v>
      </c>
      <c r="AC18" s="1194" t="n">
        <v>5.0814</v>
      </c>
      <c r="AD18" s="1194" t="n">
        <v>3.88144</v>
      </c>
      <c r="AE18" s="1194" t="n">
        <v>49.26897</v>
      </c>
      <c r="AF18" s="1194" t="n">
        <v>1.53739</v>
      </c>
      <c r="AG18" s="1192" t="n">
        <v>1.474116911E8</v>
      </c>
      <c r="AH18" s="1195" t="n">
        <v>0.7128255</v>
      </c>
      <c r="AI18" s="1192" t="n">
        <v>395368.59702</v>
      </c>
      <c r="AJ18" s="1195" t="n">
        <v>-0.0965343</v>
      </c>
      <c r="AK18" s="1194" t="n">
        <v>135.7021</v>
      </c>
      <c r="AL18" s="1192" t="s">
        <v>264</v>
      </c>
      <c r="AM18" s="1194" t="n">
        <v>44.1904</v>
      </c>
    </row>
    <row r="19" spans="1:39">
      <c r="A19" t="s">
        <v>715</v>
      </c>
      <c r="B19" t="s">
        <v>996</v>
      </c>
      <c r="C19" s="15">
        <v>0.12847222222222224</v>
      </c>
      <c r="E19" s="16">
        <v>300</v>
      </c>
      <c r="F19" s="16" t="s">
        <v>1293</v>
      </c>
      <c r="G19" s="140">
        <v>870</v>
      </c>
      <c r="H19" s="140">
        <v>782</v>
      </c>
      <c r="I19" t="s">
        <v>1209</v>
      </c>
      <c r="J19" s="16" t="s">
        <v>1043</v>
      </c>
      <c r="K19" s="16">
        <v>4</v>
      </c>
      <c r="L19" s="140">
        <v>180</v>
      </c>
      <c r="M19" s="8">
        <v>7698.9647000000004</v>
      </c>
      <c r="S19" s="1197" t="n">
        <v>66.14485</v>
      </c>
      <c r="T19" s="1197" t="n">
        <v>18.60238</v>
      </c>
      <c r="U19" s="1194" t="n">
        <v>122.6765</v>
      </c>
      <c r="V19" s="1194" t="n">
        <v>68.0305</v>
      </c>
      <c r="W19" s="1196" t="n">
        <v>3.1297824999</v>
      </c>
      <c r="X19" s="1194" t="n">
        <v>1.078</v>
      </c>
      <c r="Y19" s="1194" t="n">
        <v>0.17</v>
      </c>
      <c r="Z19" s="1194" t="n">
        <v>4.34</v>
      </c>
      <c r="AA19" s="1194" t="n">
        <v>85.866</v>
      </c>
      <c r="AB19" s="1193" t="n">
        <v>1812.97</v>
      </c>
      <c r="AC19" s="1194" t="n">
        <v>5.05879</v>
      </c>
      <c r="AD19" s="1194" t="n">
        <v>3.88059</v>
      </c>
      <c r="AE19" s="1194" t="n">
        <v>49.21839</v>
      </c>
      <c r="AF19" s="1194" t="n">
        <v>1.53745</v>
      </c>
      <c r="AG19" s="1192" t="n">
        <v>1.474119476E8</v>
      </c>
      <c r="AH19" s="1195" t="n">
        <v>0.7123293</v>
      </c>
      <c r="AI19" s="1192" t="n">
        <v>395335.40155</v>
      </c>
      <c r="AJ19" s="1195" t="n">
        <v>-0.0878584</v>
      </c>
      <c r="AK19" s="1194" t="n">
        <v>135.7301</v>
      </c>
      <c r="AL19" s="1192" t="s">
        <v>264</v>
      </c>
      <c r="AM19" s="1194" t="n">
        <v>44.1625</v>
      </c>
    </row>
    <row r="20" spans="1:39">
      <c r="A20" t="s">
        <v>729</v>
      </c>
      <c r="B20" t="s">
        <v>1166</v>
      </c>
      <c r="C20" s="15">
        <v>0.13541666666666666</v>
      </c>
      <c r="E20" s="16">
        <v>300</v>
      </c>
      <c r="F20" s="16" t="s">
        <v>1293</v>
      </c>
      <c r="G20" s="140">
        <v>870</v>
      </c>
      <c r="H20" s="140">
        <v>782</v>
      </c>
      <c r="I20" t="s">
        <v>731</v>
      </c>
      <c r="J20" s="16" t="s">
        <v>1043</v>
      </c>
      <c r="K20" s="16">
        <v>4</v>
      </c>
      <c r="L20" s="140">
        <v>180</v>
      </c>
      <c r="M20" s="8">
        <v>7698.9647000000004</v>
      </c>
      <c r="S20" s="1197" t="n">
        <v>66.19988</v>
      </c>
      <c r="T20" s="1197" t="n">
        <v>18.61325</v>
      </c>
      <c r="U20" s="1194" t="n">
        <v>127.0319</v>
      </c>
      <c r="V20" s="1194" t="n">
        <v>69.7454</v>
      </c>
      <c r="W20" s="1196" t="n">
        <v>3.2969054928</v>
      </c>
      <c r="X20" s="1194" t="n">
        <v>1.065</v>
      </c>
      <c r="Y20" s="1194" t="n">
        <v>0.169</v>
      </c>
      <c r="Z20" s="1194" t="n">
        <v>4.34</v>
      </c>
      <c r="AA20" s="1194" t="n">
        <v>85.894</v>
      </c>
      <c r="AB20" s="1193" t="n">
        <v>1813.192</v>
      </c>
      <c r="AC20" s="1194" t="n">
        <v>5.02066</v>
      </c>
      <c r="AD20" s="1194" t="n">
        <v>3.87945</v>
      </c>
      <c r="AE20" s="1194" t="n">
        <v>49.1341</v>
      </c>
      <c r="AF20" s="1194" t="n">
        <v>1.53756</v>
      </c>
      <c r="AG20" s="1192" t="n">
        <v>1.474123748E8</v>
      </c>
      <c r="AH20" s="1195" t="n">
        <v>0.7115016</v>
      </c>
      <c r="AI20" s="1192" t="n">
        <v>395287.0626</v>
      </c>
      <c r="AJ20" s="1195" t="n">
        <v>-0.0732257</v>
      </c>
      <c r="AK20" s="1194" t="n">
        <v>135.7763</v>
      </c>
      <c r="AL20" s="1192" t="s">
        <v>264</v>
      </c>
      <c r="AM20" s="1194" t="n">
        <v>44.1164</v>
      </c>
    </row>
    <row r="21" spans="1:39">
      <c r="A21" t="s">
        <v>730</v>
      </c>
      <c r="B21" t="s">
        <v>924</v>
      </c>
      <c r="C21" s="15">
        <v>0.14027777777777778</v>
      </c>
      <c r="E21" s="16">
        <v>300</v>
      </c>
      <c r="F21" s="16" t="s">
        <v>1293</v>
      </c>
      <c r="G21" s="140">
        <v>870</v>
      </c>
      <c r="H21" s="140">
        <v>782</v>
      </c>
      <c r="I21" t="s">
        <v>1209</v>
      </c>
      <c r="J21" s="16" t="s">
        <v>1043</v>
      </c>
      <c r="K21" s="16">
        <v>4</v>
      </c>
      <c r="L21" s="140">
        <v>180</v>
      </c>
      <c r="M21" s="8">
        <v>7698.9647000000004</v>
      </c>
      <c r="S21" s="1197" t="n">
        <v>66.23813</v>
      </c>
      <c r="T21" s="1197" t="n">
        <v>18.62058</v>
      </c>
      <c r="U21" s="1194" t="n">
        <v>130.474</v>
      </c>
      <c r="V21" s="1194" t="n">
        <v>70.8867</v>
      </c>
      <c r="W21" s="1196" t="n">
        <v>3.4138915878</v>
      </c>
      <c r="X21" s="1194" t="n">
        <v>1.058</v>
      </c>
      <c r="Y21" s="1194" t="n">
        <v>0.167</v>
      </c>
      <c r="Z21" s="1194" t="n">
        <v>4.33</v>
      </c>
      <c r="AA21" s="1194" t="n">
        <v>85.913</v>
      </c>
      <c r="AB21" s="1193" t="n">
        <v>1813.323</v>
      </c>
      <c r="AC21" s="1194" t="n">
        <v>4.99366</v>
      </c>
      <c r="AD21" s="1194" t="n">
        <v>3.87887</v>
      </c>
      <c r="AE21" s="1194" t="n">
        <v>49.0751</v>
      </c>
      <c r="AF21" s="1194" t="n">
        <v>1.53763</v>
      </c>
      <c r="AG21" s="1192" t="n">
        <v>1.474126735E8</v>
      </c>
      <c r="AH21" s="1195" t="n">
        <v>0.7109215</v>
      </c>
      <c r="AI21" s="1192" t="n">
        <v>395258.47807</v>
      </c>
      <c r="AJ21" s="1195" t="n">
        <v>-0.0628666</v>
      </c>
      <c r="AK21" s="1194" t="n">
        <v>135.8083</v>
      </c>
      <c r="AL21" s="1192" t="s">
        <v>264</v>
      </c>
      <c r="AM21" s="1194" t="n">
        <v>44.0845</v>
      </c>
    </row>
    <row r="22" spans="1:39">
      <c r="A22" t="s">
        <v>730</v>
      </c>
      <c r="B22" t="s">
        <v>794</v>
      </c>
      <c r="C22" s="15">
        <v>0.14722222222222223</v>
      </c>
      <c r="E22" s="16">
        <v>300</v>
      </c>
      <c r="F22" s="16" t="s">
        <v>1293</v>
      </c>
      <c r="G22" s="140">
        <v>870</v>
      </c>
      <c r="H22" s="140">
        <v>782</v>
      </c>
      <c r="I22" t="s">
        <v>731</v>
      </c>
      <c r="J22" s="16" t="s">
        <v>1043</v>
      </c>
      <c r="K22" s="16">
        <v>4</v>
      </c>
      <c r="L22" s="140">
        <v>180</v>
      </c>
      <c r="M22" s="8">
        <v>7698.9647000000004</v>
      </c>
      <c r="S22" s="1197" t="n">
        <v>66.29244</v>
      </c>
      <c r="T22" s="1197" t="n">
        <v>18.63065</v>
      </c>
      <c r="U22" s="1194" t="n">
        <v>136.052</v>
      </c>
      <c r="V22" s="1194" t="n">
        <v>72.4106</v>
      </c>
      <c r="W22" s="1196" t="n">
        <v>3.5810145807</v>
      </c>
      <c r="X22" s="1194" t="n">
        <v>1.049</v>
      </c>
      <c r="Y22" s="1194" t="n">
        <v>0.166</v>
      </c>
      <c r="Z22" s="1194" t="n">
        <v>4.33</v>
      </c>
      <c r="AA22" s="1194" t="n">
        <v>85.941</v>
      </c>
      <c r="AB22" s="1193" t="n">
        <v>1813.475</v>
      </c>
      <c r="AC22" s="1194" t="n">
        <v>4.95471</v>
      </c>
      <c r="AD22" s="1194" t="n">
        <v>3.87837</v>
      </c>
      <c r="AE22" s="1194" t="n">
        <v>48.99081</v>
      </c>
      <c r="AF22" s="1194" t="n">
        <v>1.53773</v>
      </c>
      <c r="AG22" s="1192" t="n">
        <v>1.474130998E8</v>
      </c>
      <c r="AH22" s="1195" t="n">
        <v>0.710092</v>
      </c>
      <c r="AI22" s="1192" t="n">
        <v>395225.23101</v>
      </c>
      <c r="AJ22" s="1195" t="n">
        <v>-0.0479226</v>
      </c>
      <c r="AK22" s="1194" t="n">
        <v>135.8536</v>
      </c>
      <c r="AL22" s="1192" t="s">
        <v>264</v>
      </c>
      <c r="AM22" s="1194" t="n">
        <v>44.0393</v>
      </c>
    </row>
    <row r="23" spans="1:39">
      <c r="A23" s="599" t="s">
        <v>66</v>
      </c>
      <c r="B23" t="s">
        <v>1041</v>
      </c>
      <c r="C23" s="15">
        <v>0.15416666666666667</v>
      </c>
      <c r="E23" s="16">
        <v>300</v>
      </c>
      <c r="F23" s="16" t="s">
        <v>1293</v>
      </c>
      <c r="G23" s="140">
        <v>870</v>
      </c>
      <c r="H23" s="140">
        <v>782</v>
      </c>
      <c r="I23" t="s">
        <v>1209</v>
      </c>
      <c r="J23" s="16" t="s">
        <v>1043</v>
      </c>
      <c r="K23" s="16">
        <v>4</v>
      </c>
      <c r="L23" s="140">
        <v>180</v>
      </c>
      <c r="M23" s="8">
        <v>7698.9647000000004</v>
      </c>
      <c r="S23" s="1197" t="n">
        <v>66.34642</v>
      </c>
      <c r="T23" s="1197" t="n">
        <v>18.64023</v>
      </c>
      <c r="U23" s="1194" t="n">
        <v>142.5235</v>
      </c>
      <c r="V23" s="1194" t="n">
        <v>73.7772</v>
      </c>
      <c r="W23" s="1196" t="n">
        <v>3.7481375736</v>
      </c>
      <c r="X23" s="1194" t="n">
        <v>1.041</v>
      </c>
      <c r="Y23" s="1194" t="n">
        <v>0.165</v>
      </c>
      <c r="Z23" s="1194" t="n">
        <v>4.33</v>
      </c>
      <c r="AA23" s="1194" t="n">
        <v>85.968</v>
      </c>
      <c r="AB23" s="1193" t="n">
        <v>1813.587</v>
      </c>
      <c r="AC23" s="1194" t="n">
        <v>4.91535</v>
      </c>
      <c r="AD23" s="1194" t="n">
        <v>3.87826</v>
      </c>
      <c r="AE23" s="1194" t="n">
        <v>48.90652</v>
      </c>
      <c r="AF23" s="1194" t="n">
        <v>1.53783</v>
      </c>
      <c r="AG23" s="1192" t="n">
        <v>1.474135256E8</v>
      </c>
      <c r="AH23" s="1195" t="n">
        <v>0.7092614</v>
      </c>
      <c r="AI23" s="1192" t="n">
        <v>395200.9961</v>
      </c>
      <c r="AJ23" s="1195" t="n">
        <v>-0.0328328</v>
      </c>
      <c r="AK23" s="1194" t="n">
        <v>135.8986</v>
      </c>
      <c r="AL23" s="1192" t="s">
        <v>264</v>
      </c>
      <c r="AM23" s="1194" t="n">
        <v>43.9944</v>
      </c>
    </row>
    <row r="24" spans="1:39">
      <c r="A24" s="599" t="s">
        <v>66</v>
      </c>
      <c r="B24" t="s">
        <v>1042</v>
      </c>
      <c r="C24" s="15">
        <v>0.16041666666666668</v>
      </c>
      <c r="E24" s="16">
        <v>300</v>
      </c>
      <c r="F24" s="16" t="s">
        <v>1293</v>
      </c>
      <c r="G24" s="140">
        <v>870</v>
      </c>
      <c r="H24" s="140">
        <v>782</v>
      </c>
      <c r="I24" t="s">
        <v>731</v>
      </c>
      <c r="J24" s="16" t="s">
        <v>1043</v>
      </c>
      <c r="K24" s="16">
        <v>4</v>
      </c>
      <c r="L24" s="140">
        <v>180</v>
      </c>
      <c r="M24" s="8">
        <v>7698.9647000000004</v>
      </c>
      <c r="S24" s="1197" t="n">
        <v>66.39477</v>
      </c>
      <c r="T24" s="1197" t="n">
        <v>18.64844</v>
      </c>
      <c r="U24" s="1194" t="n">
        <v>149.1978</v>
      </c>
      <c r="V24" s="1194" t="n">
        <v>74.8367</v>
      </c>
      <c r="W24" s="1196" t="n">
        <v>3.8985482672</v>
      </c>
      <c r="X24" s="1194" t="n">
        <v>1.036</v>
      </c>
      <c r="Y24" s="1194" t="n">
        <v>0.164</v>
      </c>
      <c r="Z24" s="1194" t="n">
        <v>4.33</v>
      </c>
      <c r="AA24" s="1194" t="n">
        <v>85.992</v>
      </c>
      <c r="AB24" s="1193" t="n">
        <v>1813.651</v>
      </c>
      <c r="AC24" s="1194" t="n">
        <v>4.87964</v>
      </c>
      <c r="AD24" s="1194" t="n">
        <v>3.87852</v>
      </c>
      <c r="AE24" s="1194" t="n">
        <v>48.83066</v>
      </c>
      <c r="AF24" s="1194" t="n">
        <v>1.53792</v>
      </c>
      <c r="AG24" s="1192" t="n">
        <v>1.474139084E8</v>
      </c>
      <c r="AH24" s="1195" t="n">
        <v>0.7085131</v>
      </c>
      <c r="AI24" s="1192" t="n">
        <v>395186.95582</v>
      </c>
      <c r="AJ24" s="1195" t="n">
        <v>-0.0191504</v>
      </c>
      <c r="AK24" s="1194" t="n">
        <v>135.9387</v>
      </c>
      <c r="AL24" s="1192" t="s">
        <v>264</v>
      </c>
      <c r="AM24" s="1194" t="n">
        <v>43.9544</v>
      </c>
    </row>
    <row r="25" spans="1:39">
      <c r="A25" t="s">
        <v>729</v>
      </c>
      <c r="B25" t="s">
        <v>1044</v>
      </c>
      <c r="C25" s="15">
        <v>0.16874999999999998</v>
      </c>
      <c r="E25" s="16">
        <v>300</v>
      </c>
      <c r="F25" s="16" t="s">
        <v>1293</v>
      </c>
      <c r="G25" s="140">
        <v>870</v>
      </c>
      <c r="H25" s="140">
        <v>782</v>
      </c>
      <c r="I25" s="599" t="s">
        <v>76</v>
      </c>
      <c r="J25" s="16" t="s">
        <v>1043</v>
      </c>
      <c r="K25" s="16">
        <v>4</v>
      </c>
      <c r="L25" s="140">
        <v>120</v>
      </c>
      <c r="M25" s="8">
        <v>7698.9647000000004</v>
      </c>
      <c r="S25" s="1197" t="n">
        <v>66.45897</v>
      </c>
      <c r="T25" s="1197" t="n">
        <v>18.65876</v>
      </c>
      <c r="U25" s="1194" t="n">
        <v>159.3801</v>
      </c>
      <c r="V25" s="1194" t="n">
        <v>75.933</v>
      </c>
      <c r="W25" s="1196" t="n">
        <v>4.0990958588</v>
      </c>
      <c r="X25" s="1194" t="n">
        <v>1.03</v>
      </c>
      <c r="Y25" s="1194" t="n">
        <v>0.163</v>
      </c>
      <c r="Z25" s="1194" t="n">
        <v>4.33</v>
      </c>
      <c r="AA25" s="1194" t="n">
        <v>86.024</v>
      </c>
      <c r="AB25" s="1193" t="n">
        <v>1813.684</v>
      </c>
      <c r="AC25" s="1194" t="n">
        <v>4.83166</v>
      </c>
      <c r="AD25" s="1194" t="n">
        <v>3.87941</v>
      </c>
      <c r="AE25" s="1194" t="n">
        <v>48.72951</v>
      </c>
      <c r="AF25" s="1194" t="n">
        <v>1.53805</v>
      </c>
      <c r="AG25" s="1192" t="n">
        <v>1.474144182E8</v>
      </c>
      <c r="AH25" s="1195" t="n">
        <v>0.7075139</v>
      </c>
      <c r="AI25" s="1192" t="n">
        <v>395179.76872</v>
      </c>
      <c r="AJ25" s="1195" t="n">
        <v>-7.943E-4</v>
      </c>
      <c r="AK25" s="1194" t="n">
        <v>135.9918</v>
      </c>
      <c r="AL25" s="1192" t="s">
        <v>264</v>
      </c>
      <c r="AM25" s="1194" t="n">
        <v>43.9014</v>
      </c>
    </row>
    <row r="26" spans="1:39">
      <c r="A26" t="s">
        <v>730</v>
      </c>
      <c r="B26" t="s">
        <v>1045</v>
      </c>
      <c r="C26" s="15">
        <v>0.17500000000000002</v>
      </c>
      <c r="E26" s="16">
        <v>300</v>
      </c>
      <c r="F26" s="16" t="s">
        <v>1293</v>
      </c>
      <c r="G26" s="140">
        <v>870</v>
      </c>
      <c r="H26" s="140">
        <v>782</v>
      </c>
      <c r="I26" s="599" t="s">
        <v>77</v>
      </c>
      <c r="J26" s="16" t="s">
        <v>1043</v>
      </c>
      <c r="K26" s="16">
        <v>4</v>
      </c>
      <c r="L26" s="140">
        <v>120</v>
      </c>
      <c r="M26" s="8">
        <v>7698.9647000000004</v>
      </c>
      <c r="S26" s="1197" t="n">
        <v>66.50699</v>
      </c>
      <c r="T26" s="1197" t="n">
        <v>18.66604</v>
      </c>
      <c r="U26" s="1194" t="n">
        <v>167.8653</v>
      </c>
      <c r="V26" s="1194" t="n">
        <v>76.4693</v>
      </c>
      <c r="W26" s="1196" t="n">
        <v>4.2495065524</v>
      </c>
      <c r="X26" s="1194" t="n">
        <v>1.028</v>
      </c>
      <c r="Y26" s="1194" t="n">
        <v>0.163</v>
      </c>
      <c r="Z26" s="1194" t="n">
        <v>4.33</v>
      </c>
      <c r="AA26" s="1194" t="n">
        <v>86.048</v>
      </c>
      <c r="AB26" s="1193" t="n">
        <v>1813.669</v>
      </c>
      <c r="AC26" s="1194" t="n">
        <v>4.79546</v>
      </c>
      <c r="AD26" s="1194" t="n">
        <v>3.88049</v>
      </c>
      <c r="AE26" s="1194" t="n">
        <v>48.65365</v>
      </c>
      <c r="AF26" s="1194" t="n">
        <v>1.53814</v>
      </c>
      <c r="AG26" s="1192" t="n">
        <v>1.474148E8</v>
      </c>
      <c r="AH26" s="1195" t="n">
        <v>0.7067637</v>
      </c>
      <c r="AI26" s="1192" t="n">
        <v>395183.07111</v>
      </c>
      <c r="AJ26" s="1195" t="n">
        <v>0.0130307</v>
      </c>
      <c r="AK26" s="1194" t="n">
        <v>136.0314</v>
      </c>
      <c r="AL26" s="1192" t="s">
        <v>264</v>
      </c>
      <c r="AM26" s="1194" t="n">
        <v>43.8619</v>
      </c>
    </row>
    <row r="27" spans="1:39">
      <c r="A27" s="599" t="s">
        <v>64</v>
      </c>
      <c r="B27" t="s">
        <v>1046</v>
      </c>
      <c r="C27" s="15">
        <v>0.17986111111111111</v>
      </c>
      <c r="E27" s="16">
        <v>300</v>
      </c>
      <c r="F27" s="16" t="s">
        <v>1293</v>
      </c>
      <c r="G27" s="140">
        <v>870</v>
      </c>
      <c r="H27" s="140">
        <v>782</v>
      </c>
      <c r="I27" t="s">
        <v>1209</v>
      </c>
      <c r="J27" s="16" t="s">
        <v>1043</v>
      </c>
      <c r="K27" s="16">
        <v>4</v>
      </c>
      <c r="L27" s="140">
        <v>120</v>
      </c>
      <c r="M27" s="8">
        <v>7698.9647000000004</v>
      </c>
      <c r="S27" s="1197" t="n">
        <v>66.54429</v>
      </c>
      <c r="T27" s="1197" t="n">
        <v>18.67142</v>
      </c>
      <c r="U27" s="1194" t="n">
        <v>174.8127</v>
      </c>
      <c r="V27" s="1194" t="n">
        <v>76.6944</v>
      </c>
      <c r="W27" s="1196" t="n">
        <v>4.3664926475</v>
      </c>
      <c r="X27" s="1194" t="n">
        <v>1.027</v>
      </c>
      <c r="Y27" s="1194" t="n">
        <v>0.162</v>
      </c>
      <c r="Z27" s="1194" t="n">
        <v>4.33</v>
      </c>
      <c r="AA27" s="1194" t="n">
        <v>86.067</v>
      </c>
      <c r="AB27" s="1193" t="n">
        <v>1813.633</v>
      </c>
      <c r="AC27" s="1194" t="n">
        <v>4.76721</v>
      </c>
      <c r="AD27" s="1194" t="n">
        <v>3.88159</v>
      </c>
      <c r="AE27" s="1194" t="n">
        <v>48.59464</v>
      </c>
      <c r="AF27" s="1194" t="n">
        <v>1.53821</v>
      </c>
      <c r="AG27" s="1192" t="n">
        <v>1.474150967E8</v>
      </c>
      <c r="AH27" s="1195" t="n">
        <v>0.7061795</v>
      </c>
      <c r="AI27" s="1192" t="n">
        <v>395190.80628</v>
      </c>
      <c r="AJ27" s="1195" t="n">
        <v>0.0238028</v>
      </c>
      <c r="AK27" s="1194" t="n">
        <v>136.0621</v>
      </c>
      <c r="AL27" s="1192" t="s">
        <v>264</v>
      </c>
      <c r="AM27" s="1194" t="n">
        <v>43.8312</v>
      </c>
    </row>
    <row r="28" spans="1:39">
      <c r="A28" t="s">
        <v>1104</v>
      </c>
      <c r="B28" t="s">
        <v>1047</v>
      </c>
      <c r="C28" s="15">
        <v>0.18541666666666667</v>
      </c>
      <c r="E28" s="16">
        <v>30</v>
      </c>
      <c r="F28" s="16" t="s">
        <v>1293</v>
      </c>
      <c r="G28" s="140">
        <v>870</v>
      </c>
      <c r="H28" s="140">
        <v>782</v>
      </c>
      <c r="I28" t="s">
        <v>923</v>
      </c>
      <c r="J28" s="16" t="s">
        <v>1043</v>
      </c>
      <c r="K28" s="16">
        <v>4</v>
      </c>
      <c r="L28" s="140">
        <v>120</v>
      </c>
      <c r="M28" s="8">
        <v>7698.9647000000004</v>
      </c>
      <c r="S28" s="1197" t="n">
        <v>66.57093</v>
      </c>
      <c r="T28" s="1197" t="n">
        <v>18.67511</v>
      </c>
      <c r="U28" s="1194" t="n">
        <v>179.8679</v>
      </c>
      <c r="V28" s="1194" t="n">
        <v>76.7464</v>
      </c>
      <c r="W28" s="1196" t="n">
        <v>4.450054144</v>
      </c>
      <c r="X28" s="1194" t="n">
        <v>1.027</v>
      </c>
      <c r="Y28" s="1194" t="n">
        <v>0.162</v>
      </c>
      <c r="Z28" s="1194" t="n">
        <v>4.33</v>
      </c>
      <c r="AA28" s="1194" t="n">
        <v>86.08</v>
      </c>
      <c r="AB28" s="1193" t="n">
        <v>1813.595</v>
      </c>
      <c r="AC28" s="1194" t="n">
        <v>4.74699</v>
      </c>
      <c r="AD28" s="1194" t="n">
        <v>3.88252</v>
      </c>
      <c r="AE28" s="1194" t="n">
        <v>48.5525</v>
      </c>
      <c r="AF28" s="1194" t="n">
        <v>1.53826</v>
      </c>
      <c r="AG28" s="1192" t="n">
        <v>1.474153085E8</v>
      </c>
      <c r="AH28" s="1195" t="n">
        <v>0.705762</v>
      </c>
      <c r="AI28" s="1192" t="n">
        <v>395199.10246</v>
      </c>
      <c r="AJ28" s="1195" t="n">
        <v>0.0315015</v>
      </c>
      <c r="AK28" s="1194" t="n">
        <v>136.084</v>
      </c>
      <c r="AL28" s="1192" t="s">
        <v>264</v>
      </c>
      <c r="AM28" s="1194" t="n">
        <v>43.8094</v>
      </c>
    </row>
    <row r="29" spans="1:39">
      <c r="A29" t="s">
        <v>1104</v>
      </c>
      <c r="B29" t="s">
        <v>1294</v>
      </c>
      <c r="C29" s="15">
        <v>0.18680555555555556</v>
      </c>
      <c r="E29" s="16">
        <v>30</v>
      </c>
      <c r="F29" s="16" t="s">
        <v>1293</v>
      </c>
      <c r="G29" s="140">
        <v>870</v>
      </c>
      <c r="H29" s="140">
        <v>782</v>
      </c>
      <c r="I29" t="s">
        <v>923</v>
      </c>
      <c r="J29" s="16" t="s">
        <v>1043</v>
      </c>
      <c r="K29" s="16">
        <v>4</v>
      </c>
      <c r="L29" s="140">
        <v>180</v>
      </c>
      <c r="M29" s="8">
        <v>7698.9647000000004</v>
      </c>
      <c r="S29" s="1197" t="n">
        <v>66.58158</v>
      </c>
      <c r="T29" s="1197" t="n">
        <v>18.67655</v>
      </c>
      <c r="U29" s="1194" t="n">
        <v>181.8948</v>
      </c>
      <c r="V29" s="1194" t="n">
        <v>76.7414</v>
      </c>
      <c r="W29" s="1196" t="n">
        <v>4.4834787426</v>
      </c>
      <c r="X29" s="1194" t="n">
        <v>1.027</v>
      </c>
      <c r="Y29" s="1194" t="n">
        <v>0.162</v>
      </c>
      <c r="Z29" s="1194" t="n">
        <v>4.33</v>
      </c>
      <c r="AA29" s="1194" t="n">
        <v>86.085</v>
      </c>
      <c r="AB29" s="1193" t="n">
        <v>1813.577</v>
      </c>
      <c r="AC29" s="1194" t="n">
        <v>4.7389</v>
      </c>
      <c r="AD29" s="1194" t="n">
        <v>3.88292</v>
      </c>
      <c r="AE29" s="1194" t="n">
        <v>48.53564</v>
      </c>
      <c r="AF29" s="1194" t="n">
        <v>1.53828</v>
      </c>
      <c r="AG29" s="1192" t="n">
        <v>1.474153932E8</v>
      </c>
      <c r="AH29" s="1195" t="n">
        <v>0.7055949</v>
      </c>
      <c r="AI29" s="1192" t="n">
        <v>395203.06768</v>
      </c>
      <c r="AJ29" s="1195" t="n">
        <v>0.0345811</v>
      </c>
      <c r="AK29" s="1194" t="n">
        <v>136.0927</v>
      </c>
      <c r="AL29" s="1192" t="s">
        <v>264</v>
      </c>
      <c r="AM29" s="1194" t="n">
        <v>43.8007</v>
      </c>
    </row>
    <row r="30" spans="1:39">
      <c r="A30" t="s">
        <v>742</v>
      </c>
      <c r="B30" t="s">
        <v>856</v>
      </c>
      <c r="C30" s="15">
        <v>0.19027777777777777</v>
      </c>
      <c r="E30" s="16">
        <v>300</v>
      </c>
      <c r="F30" s="16" t="s">
        <v>1293</v>
      </c>
      <c r="G30" s="140">
        <v>870</v>
      </c>
      <c r="H30" s="140">
        <v>782</v>
      </c>
      <c r="I30" t="s">
        <v>743</v>
      </c>
      <c r="J30" s="16" t="s">
        <v>1043</v>
      </c>
      <c r="K30" s="16">
        <v>4</v>
      </c>
      <c r="L30" s="140">
        <v>180</v>
      </c>
      <c r="M30" s="8">
        <v>7698.9647000000004</v>
      </c>
    </row>
    <row r="31" spans="1:39">
      <c r="A31" t="s">
        <v>744</v>
      </c>
      <c r="B31" t="s">
        <v>1247</v>
      </c>
      <c r="C31" s="15">
        <v>0.19652777777777777</v>
      </c>
      <c r="D31" s="38">
        <v>0</v>
      </c>
      <c r="E31" s="16">
        <v>30</v>
      </c>
      <c r="F31" s="16" t="s">
        <v>1292</v>
      </c>
      <c r="G31" s="140">
        <v>880</v>
      </c>
      <c r="H31" s="140">
        <v>866</v>
      </c>
      <c r="I31" t="s">
        <v>306</v>
      </c>
      <c r="J31" s="16" t="s">
        <v>1010</v>
      </c>
      <c r="K31" s="16">
        <v>4</v>
      </c>
      <c r="L31" s="140">
        <v>180</v>
      </c>
      <c r="M31" s="153">
        <v>7647.38</v>
      </c>
      <c r="N31" t="s">
        <v>651</v>
      </c>
    </row>
    <row r="32" spans="1:39">
      <c r="A32" t="s">
        <v>1095</v>
      </c>
      <c r="B32" t="s">
        <v>980</v>
      </c>
      <c r="C32" s="15">
        <v>0.19930555555555554</v>
      </c>
      <c r="D32" s="38">
        <v>0</v>
      </c>
      <c r="E32" s="16">
        <v>30</v>
      </c>
      <c r="F32" s="16" t="s">
        <v>645</v>
      </c>
      <c r="G32" s="140">
        <v>1190</v>
      </c>
      <c r="H32" s="140">
        <v>998</v>
      </c>
      <c r="I32" t="s">
        <v>306</v>
      </c>
      <c r="J32" s="16" t="s">
        <v>1010</v>
      </c>
      <c r="K32" s="16">
        <v>4</v>
      </c>
      <c r="L32" s="140">
        <v>180</v>
      </c>
      <c r="M32" s="8">
        <v>5891.451</v>
      </c>
      <c r="N32" t="s">
        <v>1049</v>
      </c>
      <c r="O32" s="140">
        <v>264.8</v>
      </c>
      <c r="P32" s="140">
        <v>268.60000000000002</v>
      </c>
    </row>
    <row r="33" spans="1:39">
      <c r="A33" t="s">
        <v>745</v>
      </c>
      <c r="B33" t="s">
        <v>1298</v>
      </c>
      <c r="C33" s="15">
        <v>0.20416666666666669</v>
      </c>
      <c r="E33" s="16">
        <v>30</v>
      </c>
      <c r="F33" s="16" t="s">
        <v>645</v>
      </c>
      <c r="G33" s="140">
        <v>1190</v>
      </c>
      <c r="H33" s="140">
        <v>1103</v>
      </c>
      <c r="I33" t="s">
        <v>923</v>
      </c>
      <c r="J33" s="16" t="s">
        <v>1043</v>
      </c>
      <c r="K33" s="16">
        <v>4</v>
      </c>
      <c r="L33" s="140">
        <v>180</v>
      </c>
      <c r="M33" s="8">
        <v>5889.9508999999998</v>
      </c>
      <c r="S33" s="1197" t="n">
        <v>66.71495</v>
      </c>
      <c r="T33" s="1197" t="n">
        <v>18.6929</v>
      </c>
      <c r="U33" s="1194" t="n">
        <v>205.7276</v>
      </c>
      <c r="V33" s="1194" t="n">
        <v>75.4942</v>
      </c>
      <c r="W33" s="1196" t="n">
        <v>4.9012862251</v>
      </c>
      <c r="X33" s="1194" t="n">
        <v>1.033</v>
      </c>
      <c r="Y33" s="1194" t="n">
        <v>0.163</v>
      </c>
      <c r="Z33" s="1194" t="n">
        <v>4.33</v>
      </c>
      <c r="AA33" s="1194" t="n">
        <v>86.151</v>
      </c>
      <c r="AB33" s="1193" t="n">
        <v>1813.207</v>
      </c>
      <c r="AC33" s="1194" t="n">
        <v>4.63763</v>
      </c>
      <c r="AD33" s="1194" t="n">
        <v>3.88958</v>
      </c>
      <c r="AE33" s="1194" t="n">
        <v>48.32492</v>
      </c>
      <c r="AF33" s="1194" t="n">
        <v>1.53853</v>
      </c>
      <c r="AG33" s="1192" t="n">
        <v>1.4741645E8</v>
      </c>
      <c r="AH33" s="1195" t="n">
        <v>0.7035029</v>
      </c>
      <c r="AI33" s="1192" t="n">
        <v>395283.77544</v>
      </c>
      <c r="AJ33" s="1195" t="n">
        <v>0.0729769</v>
      </c>
      <c r="AK33" s="1194" t="n">
        <v>136.2019</v>
      </c>
      <c r="AL33" s="1192" t="s">
        <v>264</v>
      </c>
      <c r="AM33" s="1194" t="n">
        <v>43.6917</v>
      </c>
    </row>
    <row r="34" spans="1:39">
      <c r="A34" t="s">
        <v>745</v>
      </c>
      <c r="B34" t="s">
        <v>1117</v>
      </c>
      <c r="C34" s="15">
        <v>0.20625000000000002</v>
      </c>
      <c r="E34" s="16">
        <v>30</v>
      </c>
      <c r="F34" s="16" t="s">
        <v>645</v>
      </c>
      <c r="G34" s="140">
        <v>1190</v>
      </c>
      <c r="H34" s="140">
        <v>1103</v>
      </c>
      <c r="I34" t="s">
        <v>923</v>
      </c>
      <c r="J34" s="16" t="s">
        <v>1043</v>
      </c>
      <c r="K34" s="16">
        <v>4</v>
      </c>
      <c r="L34" s="140">
        <v>120</v>
      </c>
      <c r="M34" s="8">
        <v>5889.9508999999998</v>
      </c>
      <c r="S34" s="1197" t="n">
        <v>66.73101</v>
      </c>
      <c r="T34" s="1197" t="n">
        <v>18.69466</v>
      </c>
      <c r="U34" s="1194" t="n">
        <v>208.2491</v>
      </c>
      <c r="V34" s="1194" t="n">
        <v>75.2124</v>
      </c>
      <c r="W34" s="1196" t="n">
        <v>4.951423123</v>
      </c>
      <c r="X34" s="1194" t="n">
        <v>1.034</v>
      </c>
      <c r="Y34" s="1194" t="n">
        <v>0.164</v>
      </c>
      <c r="Z34" s="1194" t="n">
        <v>4.33</v>
      </c>
      <c r="AA34" s="1194" t="n">
        <v>86.159</v>
      </c>
      <c r="AB34" s="1193" t="n">
        <v>1813.145</v>
      </c>
      <c r="AC34" s="1194" t="n">
        <v>4.62549</v>
      </c>
      <c r="AD34" s="1194" t="n">
        <v>3.89059</v>
      </c>
      <c r="AE34" s="1194" t="n">
        <v>48.29963</v>
      </c>
      <c r="AF34" s="1194" t="n">
        <v>1.53856</v>
      </c>
      <c r="AG34" s="1192" t="n">
        <v>1.474165766E8</v>
      </c>
      <c r="AH34" s="1195" t="n">
        <v>0.7032514</v>
      </c>
      <c r="AI34" s="1192" t="n">
        <v>395297.32484</v>
      </c>
      <c r="AJ34" s="1195" t="n">
        <v>0.0775602</v>
      </c>
      <c r="AK34" s="1194" t="n">
        <v>136.215</v>
      </c>
      <c r="AL34" s="1192" t="s">
        <v>264</v>
      </c>
      <c r="AM34" s="1194" t="n">
        <v>43.6786</v>
      </c>
    </row>
    <row r="35" spans="1:39">
      <c r="A35" t="s">
        <v>584</v>
      </c>
      <c r="B35" t="s">
        <v>1118</v>
      </c>
      <c r="C35" s="15">
        <v>0.20833333333333334</v>
      </c>
      <c r="E35" s="16">
        <v>300</v>
      </c>
      <c r="F35" s="16" t="s">
        <v>645</v>
      </c>
      <c r="G35" s="140">
        <v>1190</v>
      </c>
      <c r="H35" s="140">
        <v>1103</v>
      </c>
      <c r="I35" t="s">
        <v>1209</v>
      </c>
      <c r="J35" s="16" t="s">
        <v>1043</v>
      </c>
      <c r="K35" s="16">
        <v>4</v>
      </c>
      <c r="L35" s="140">
        <v>120</v>
      </c>
      <c r="M35" s="8">
        <v>5889.9508999999998</v>
      </c>
      <c r="S35" s="1197" t="n">
        <v>66.76318</v>
      </c>
      <c r="T35" s="1197" t="n">
        <v>18.69803</v>
      </c>
      <c r="U35" s="1194" t="n">
        <v>213.0163</v>
      </c>
      <c r="V35" s="1194" t="n">
        <v>74.5786</v>
      </c>
      <c r="W35" s="1196" t="n">
        <v>5.0516969188</v>
      </c>
      <c r="X35" s="1194" t="n">
        <v>1.037</v>
      </c>
      <c r="Y35" s="1194" t="n">
        <v>0.164</v>
      </c>
      <c r="Z35" s="1194" t="n">
        <v>4.33</v>
      </c>
      <c r="AA35" s="1194" t="n">
        <v>86.174</v>
      </c>
      <c r="AB35" s="1193" t="n">
        <v>1813.009</v>
      </c>
      <c r="AC35" s="1194" t="n">
        <v>4.60124</v>
      </c>
      <c r="AD35" s="1194" t="n">
        <v>3.89274</v>
      </c>
      <c r="AE35" s="1194" t="n">
        <v>48.24906</v>
      </c>
      <c r="AF35" s="1194" t="n">
        <v>1.53862</v>
      </c>
      <c r="AG35" s="1192" t="n">
        <v>1.474168297E8</v>
      </c>
      <c r="AH35" s="1195" t="n">
        <v>0.7027482</v>
      </c>
      <c r="AI35" s="1192" t="n">
        <v>395326.89517</v>
      </c>
      <c r="AJ35" s="1195" t="n">
        <v>0.0867023</v>
      </c>
      <c r="AK35" s="1194" t="n">
        <v>136.2412</v>
      </c>
      <c r="AL35" s="1192" t="s">
        <v>264</v>
      </c>
      <c r="AM35" s="1194" t="n">
        <v>43.6524</v>
      </c>
    </row>
    <row r="36" spans="1:39">
      <c r="A36" s="599" t="s">
        <v>65</v>
      </c>
      <c r="B36" t="s">
        <v>1120</v>
      </c>
      <c r="C36" s="15">
        <v>0.21319444444444444</v>
      </c>
      <c r="E36" s="16">
        <v>300</v>
      </c>
      <c r="F36" s="16" t="s">
        <v>645</v>
      </c>
      <c r="G36" s="140">
        <v>1190</v>
      </c>
      <c r="H36" s="140">
        <v>1103</v>
      </c>
      <c r="I36" s="599" t="s">
        <v>77</v>
      </c>
      <c r="J36" s="16" t="s">
        <v>1043</v>
      </c>
      <c r="K36" s="16">
        <v>4</v>
      </c>
      <c r="L36" s="140">
        <v>120</v>
      </c>
      <c r="M36" s="8">
        <v>5889.9508999999998</v>
      </c>
      <c r="S36" s="1197" t="n">
        <v>66.80083</v>
      </c>
      <c r="T36" s="1197" t="n">
        <v>18.70174</v>
      </c>
      <c r="U36" s="1194" t="n">
        <v>218.1093</v>
      </c>
      <c r="V36" s="1194" t="n">
        <v>73.7338</v>
      </c>
      <c r="W36" s="1196" t="n">
        <v>5.1686830139</v>
      </c>
      <c r="X36" s="1194" t="n">
        <v>1.041</v>
      </c>
      <c r="Y36" s="1194" t="n">
        <v>0.165</v>
      </c>
      <c r="Z36" s="1194" t="n">
        <v>4.33</v>
      </c>
      <c r="AA36" s="1194" t="n">
        <v>86.193</v>
      </c>
      <c r="AB36" s="1193" t="n">
        <v>1812.832</v>
      </c>
      <c r="AC36" s="1194" t="n">
        <v>4.57301</v>
      </c>
      <c r="AD36" s="1194" t="n">
        <v>3.89547</v>
      </c>
      <c r="AE36" s="1194" t="n">
        <v>48.19005</v>
      </c>
      <c r="AF36" s="1194" t="n">
        <v>1.5387</v>
      </c>
      <c r="AG36" s="1192" t="n">
        <v>1.474171248E8</v>
      </c>
      <c r="AH36" s="1195" t="n">
        <v>0.7021607</v>
      </c>
      <c r="AI36" s="1192" t="n">
        <v>395365.54456</v>
      </c>
      <c r="AJ36" s="1195" t="n">
        <v>0.0973203</v>
      </c>
      <c r="AK36" s="1194" t="n">
        <v>136.2719</v>
      </c>
      <c r="AL36" s="1192" t="s">
        <v>264</v>
      </c>
      <c r="AM36" s="1194" t="n">
        <v>43.6218</v>
      </c>
    </row>
    <row r="37" spans="1:39">
      <c r="A37" t="s">
        <v>571</v>
      </c>
      <c r="B37" t="s">
        <v>1122</v>
      </c>
      <c r="C37" s="15">
        <v>0.21736111111111112</v>
      </c>
      <c r="E37" s="16">
        <v>300</v>
      </c>
      <c r="F37" s="16" t="s">
        <v>645</v>
      </c>
      <c r="G37" s="140">
        <v>1190</v>
      </c>
      <c r="H37" s="140">
        <v>1103</v>
      </c>
      <c r="I37" s="599" t="s">
        <v>76</v>
      </c>
      <c r="J37" s="16" t="s">
        <v>1043</v>
      </c>
      <c r="K37" s="16">
        <v>4</v>
      </c>
      <c r="L37" s="140">
        <v>120</v>
      </c>
      <c r="M37" s="8">
        <v>5889.9508999999998</v>
      </c>
      <c r="S37" s="1197" t="n">
        <v>66.8332</v>
      </c>
      <c r="T37" s="1197" t="n">
        <v>18.70473</v>
      </c>
      <c r="U37" s="1194" t="n">
        <v>222.0851</v>
      </c>
      <c r="V37" s="1194" t="n">
        <v>72.9317</v>
      </c>
      <c r="W37" s="1196" t="n">
        <v>5.2689568097</v>
      </c>
      <c r="X37" s="1194" t="n">
        <v>1.046</v>
      </c>
      <c r="Y37" s="1194" t="n">
        <v>0.165</v>
      </c>
      <c r="Z37" s="1194" t="n">
        <v>4.32</v>
      </c>
      <c r="AA37" s="1194" t="n">
        <v>86.209</v>
      </c>
      <c r="AB37" s="1193" t="n">
        <v>1812.664</v>
      </c>
      <c r="AC37" s="1194" t="n">
        <v>4.54887</v>
      </c>
      <c r="AD37" s="1194" t="n">
        <v>3.89802</v>
      </c>
      <c r="AE37" s="1194" t="n">
        <v>48.13948</v>
      </c>
      <c r="AF37" s="1194" t="n">
        <v>1.53876</v>
      </c>
      <c r="AG37" s="1192" t="n">
        <v>1.474173774E8</v>
      </c>
      <c r="AH37" s="1195" t="n">
        <v>0.7016567</v>
      </c>
      <c r="AI37" s="1192" t="n">
        <v>395402.21342</v>
      </c>
      <c r="AJ37" s="1195" t="n">
        <v>0.1063735</v>
      </c>
      <c r="AK37" s="1194" t="n">
        <v>136.2982</v>
      </c>
      <c r="AL37" s="1192" t="s">
        <v>264</v>
      </c>
      <c r="AM37" s="1194" t="n">
        <v>43.5955</v>
      </c>
    </row>
    <row r="38" spans="1:39">
      <c r="A38" t="s">
        <v>572</v>
      </c>
      <c r="B38" t="s">
        <v>831</v>
      </c>
      <c r="C38" s="15">
        <v>0.22500000000000001</v>
      </c>
      <c r="E38" s="16">
        <v>300</v>
      </c>
      <c r="F38" s="16" t="s">
        <v>645</v>
      </c>
      <c r="G38" s="140">
        <v>1190</v>
      </c>
      <c r="H38" s="140">
        <v>1103</v>
      </c>
      <c r="I38" t="s">
        <v>652</v>
      </c>
      <c r="J38" s="16" t="s">
        <v>1043</v>
      </c>
      <c r="K38" s="16">
        <v>4</v>
      </c>
      <c r="L38" s="140">
        <v>120</v>
      </c>
      <c r="M38" s="8">
        <v>5889.9508999999998</v>
      </c>
      <c r="S38" s="1197" t="n">
        <v>66.89285</v>
      </c>
      <c r="T38" s="1197" t="n">
        <v>18.70975</v>
      </c>
      <c r="U38" s="1194" t="n">
        <v>228.5161</v>
      </c>
      <c r="V38" s="1194" t="n">
        <v>71.3069</v>
      </c>
      <c r="W38" s="1196" t="n">
        <v>5.4527921021</v>
      </c>
      <c r="X38" s="1194" t="n">
        <v>1.055</v>
      </c>
      <c r="Y38" s="1194" t="n">
        <v>0.167</v>
      </c>
      <c r="Z38" s="1194" t="n">
        <v>4.32</v>
      </c>
      <c r="AA38" s="1194" t="n">
        <v>86.238</v>
      </c>
      <c r="AB38" s="1193" t="n">
        <v>1812.317</v>
      </c>
      <c r="AC38" s="1194" t="n">
        <v>4.50483</v>
      </c>
      <c r="AD38" s="1194" t="n">
        <v>3.90317</v>
      </c>
      <c r="AE38" s="1194" t="n">
        <v>48.04676</v>
      </c>
      <c r="AF38" s="1194" t="n">
        <v>1.53887</v>
      </c>
      <c r="AG38" s="1192" t="n">
        <v>1.474178402E8</v>
      </c>
      <c r="AH38" s="1195" t="n">
        <v>0.7007318</v>
      </c>
      <c r="AI38" s="1192" t="n">
        <v>395477.86796</v>
      </c>
      <c r="AJ38" s="1195" t="n">
        <v>0.1228353</v>
      </c>
      <c r="AK38" s="1194" t="n">
        <v>136.3466</v>
      </c>
      <c r="AL38" s="1192" t="s">
        <v>264</v>
      </c>
      <c r="AM38" s="1194" t="n">
        <v>43.5472</v>
      </c>
    </row>
    <row r="39" spans="1:39">
      <c r="A39" s="599" t="s">
        <v>79</v>
      </c>
      <c r="B39" t="s">
        <v>833</v>
      </c>
      <c r="C39" s="15">
        <v>0.23263888888888887</v>
      </c>
      <c r="E39" s="16">
        <v>60</v>
      </c>
      <c r="F39" s="16" t="s">
        <v>645</v>
      </c>
      <c r="G39" s="140">
        <v>1190</v>
      </c>
      <c r="H39" s="140">
        <v>1103</v>
      </c>
      <c r="I39" s="599" t="s">
        <v>78</v>
      </c>
      <c r="J39" s="16" t="s">
        <v>1043</v>
      </c>
      <c r="K39" s="16">
        <v>4</v>
      </c>
      <c r="L39" s="140">
        <v>120</v>
      </c>
      <c r="M39" s="8">
        <v>5889.9508999999998</v>
      </c>
      <c r="S39" s="1197" t="n">
        <v>66.942</v>
      </c>
      <c r="T39" s="1197" t="n">
        <v>18.71343</v>
      </c>
      <c r="U39" s="1194" t="n">
        <v>233.0512</v>
      </c>
      <c r="V39" s="1194" t="n">
        <v>69.8581</v>
      </c>
      <c r="W39" s="1196" t="n">
        <v>5.6032027958</v>
      </c>
      <c r="X39" s="1194" t="n">
        <v>1.065</v>
      </c>
      <c r="Y39" s="1194" t="n">
        <v>0.168</v>
      </c>
      <c r="Z39" s="1194" t="n">
        <v>4.32</v>
      </c>
      <c r="AA39" s="1194" t="n">
        <v>86.262</v>
      </c>
      <c r="AB39" s="1193" t="n">
        <v>1811.997</v>
      </c>
      <c r="AC39" s="1194" t="n">
        <v>4.46904</v>
      </c>
      <c r="AD39" s="1194" t="n">
        <v>3.90785</v>
      </c>
      <c r="AE39" s="1194" t="n">
        <v>47.9709</v>
      </c>
      <c r="AF39" s="1194" t="n">
        <v>1.53896</v>
      </c>
      <c r="AG39" s="1192" t="n">
        <v>1.474182184E8</v>
      </c>
      <c r="AH39" s="1195" t="n">
        <v>0.6999742</v>
      </c>
      <c r="AI39" s="1192" t="n">
        <v>395547.80598</v>
      </c>
      <c r="AJ39" s="1195" t="n">
        <v>0.1361517</v>
      </c>
      <c r="AK39" s="1194" t="n">
        <v>136.3865</v>
      </c>
      <c r="AL39" s="1192" t="s">
        <v>264</v>
      </c>
      <c r="AM39" s="1194" t="n">
        <v>43.5074</v>
      </c>
    </row>
    <row r="40" spans="1:39">
      <c r="A40" t="s">
        <v>433</v>
      </c>
      <c r="B40" t="s">
        <v>1127</v>
      </c>
      <c r="C40" s="15">
        <v>0.23472222222222219</v>
      </c>
      <c r="E40" s="16">
        <v>300</v>
      </c>
      <c r="F40" s="16" t="s">
        <v>645</v>
      </c>
      <c r="G40" s="140">
        <v>1190</v>
      </c>
      <c r="H40" s="140">
        <v>1103</v>
      </c>
      <c r="I40" t="s">
        <v>434</v>
      </c>
      <c r="J40" s="16" t="s">
        <v>1043</v>
      </c>
      <c r="K40" s="16">
        <v>4</v>
      </c>
      <c r="L40" s="140">
        <v>180</v>
      </c>
      <c r="M40" s="8">
        <v>5889.9508999999998</v>
      </c>
      <c r="N40" t="s">
        <v>435</v>
      </c>
      <c r="S40" s="1197" t="n">
        <v>66.96946</v>
      </c>
      <c r="T40" s="1197" t="n">
        <v>18.7153</v>
      </c>
      <c r="U40" s="1194" t="n">
        <v>235.3263</v>
      </c>
      <c r="V40" s="1194" t="n">
        <v>69.0158</v>
      </c>
      <c r="W40" s="1196" t="n">
        <v>5.6867642924</v>
      </c>
      <c r="X40" s="1194" t="n">
        <v>1.07</v>
      </c>
      <c r="Y40" s="1194" t="n">
        <v>0.169</v>
      </c>
      <c r="Z40" s="1194" t="n">
        <v>4.32</v>
      </c>
      <c r="AA40" s="1194" t="n">
        <v>86.275</v>
      </c>
      <c r="AB40" s="1193" t="n">
        <v>1811.804</v>
      </c>
      <c r="AC40" s="1194" t="n">
        <v>4.44927</v>
      </c>
      <c r="AD40" s="1194" t="n">
        <v>3.91063</v>
      </c>
      <c r="AE40" s="1194" t="n">
        <v>47.92876</v>
      </c>
      <c r="AF40" s="1194" t="n">
        <v>1.53901</v>
      </c>
      <c r="AG40" s="1192" t="n">
        <v>1.474184284E8</v>
      </c>
      <c r="AH40" s="1195" t="n">
        <v>0.6995529</v>
      </c>
      <c r="AI40" s="1192" t="n">
        <v>395589.75527</v>
      </c>
      <c r="AJ40" s="1195" t="n">
        <v>0.1434825</v>
      </c>
      <c r="AK40" s="1194" t="n">
        <v>136.4088</v>
      </c>
      <c r="AL40" s="1192" t="s">
        <v>264</v>
      </c>
      <c r="AM40" s="1194" t="n">
        <v>43.4851</v>
      </c>
    </row>
    <row r="41" spans="1:39">
      <c r="A41" t="s">
        <v>905</v>
      </c>
      <c r="B41" t="s">
        <v>1128</v>
      </c>
      <c r="C41" s="15">
        <v>0.24097222222222223</v>
      </c>
      <c r="E41" s="16">
        <v>300</v>
      </c>
      <c r="F41" s="16" t="s">
        <v>645</v>
      </c>
      <c r="G41" s="140">
        <v>1190</v>
      </c>
      <c r="H41" s="140">
        <v>1103</v>
      </c>
      <c r="I41" t="s">
        <v>1209</v>
      </c>
      <c r="J41" s="16" t="s">
        <v>1043</v>
      </c>
      <c r="K41" s="16">
        <v>4</v>
      </c>
      <c r="L41" s="140">
        <v>180</v>
      </c>
      <c r="M41" s="8">
        <v>5889.9508999999998</v>
      </c>
      <c r="S41" s="1197" t="n">
        <v>67.01919</v>
      </c>
      <c r="T41" s="1197" t="n">
        <v>18.71837</v>
      </c>
      <c r="U41" s="1194" t="n">
        <v>239.0411</v>
      </c>
      <c r="V41" s="1194" t="n">
        <v>67.4441</v>
      </c>
      <c r="W41" s="1196" t="n">
        <v>5.8371749861</v>
      </c>
      <c r="X41" s="1194" t="n">
        <v>1.082</v>
      </c>
      <c r="Y41" s="1194" t="n">
        <v>0.171</v>
      </c>
      <c r="Z41" s="1194" t="n">
        <v>4.32</v>
      </c>
      <c r="AA41" s="1194" t="n">
        <v>86.299</v>
      </c>
      <c r="AB41" s="1193" t="n">
        <v>1811.433</v>
      </c>
      <c r="AC41" s="1194" t="n">
        <v>4.41392</v>
      </c>
      <c r="AD41" s="1194" t="n">
        <v>3.91598</v>
      </c>
      <c r="AE41" s="1194" t="n">
        <v>47.8529</v>
      </c>
      <c r="AF41" s="1194" t="n">
        <v>1.5391</v>
      </c>
      <c r="AG41" s="1192" t="n">
        <v>1.474188059E8</v>
      </c>
      <c r="AH41" s="1195" t="n">
        <v>0.698794</v>
      </c>
      <c r="AI41" s="1192" t="n">
        <v>395670.77601</v>
      </c>
      <c r="AJ41" s="1195" t="n">
        <v>0.1565437</v>
      </c>
      <c r="AK41" s="1194" t="n">
        <v>136.449</v>
      </c>
      <c r="AL41" s="1192" t="s">
        <v>264</v>
      </c>
      <c r="AM41" s="1194" t="n">
        <v>43.4449</v>
      </c>
    </row>
    <row r="42" spans="1:39">
      <c r="A42" t="s">
        <v>905</v>
      </c>
      <c r="B42" t="s">
        <v>1129</v>
      </c>
      <c r="C42" s="15">
        <v>0.24722222222222223</v>
      </c>
      <c r="E42" s="16">
        <v>300</v>
      </c>
      <c r="F42" s="16" t="s">
        <v>645</v>
      </c>
      <c r="G42" s="140">
        <v>1190</v>
      </c>
      <c r="H42" s="140">
        <v>1103</v>
      </c>
      <c r="I42" t="s">
        <v>731</v>
      </c>
      <c r="J42" s="16" t="s">
        <v>1043</v>
      </c>
      <c r="K42" s="16">
        <v>4</v>
      </c>
      <c r="L42" s="140">
        <v>180</v>
      </c>
      <c r="M42" s="8">
        <v>5889.9508999999998</v>
      </c>
      <c r="S42" s="1197" t="n">
        <v>67.06935</v>
      </c>
      <c r="T42" s="1197" t="n">
        <v>18.72106</v>
      </c>
      <c r="U42" s="1194" t="n">
        <v>242.3347</v>
      </c>
      <c r="V42" s="1194" t="n">
        <v>65.8135</v>
      </c>
      <c r="W42" s="1196" t="n">
        <v>5.9875856799</v>
      </c>
      <c r="X42" s="1194" t="n">
        <v>1.096</v>
      </c>
      <c r="Y42" s="1194" t="n">
        <v>0.173</v>
      </c>
      <c r="Z42" s="1194" t="n">
        <v>4.32</v>
      </c>
      <c r="AA42" s="1194" t="n">
        <v>86.324</v>
      </c>
      <c r="AB42" s="1193" t="n">
        <v>1811.03</v>
      </c>
      <c r="AC42" s="1194" t="n">
        <v>4.37889</v>
      </c>
      <c r="AD42" s="1194" t="n">
        <v>3.92176</v>
      </c>
      <c r="AE42" s="1194" t="n">
        <v>47.77704</v>
      </c>
      <c r="AF42" s="1194" t="n">
        <v>1.53919</v>
      </c>
      <c r="AG42" s="1192" t="n">
        <v>1.47419183E8</v>
      </c>
      <c r="AH42" s="1195" t="n">
        <v>0.6980343</v>
      </c>
      <c r="AI42" s="1192" t="n">
        <v>395758.80016</v>
      </c>
      <c r="AJ42" s="1195" t="n">
        <v>0.169416</v>
      </c>
      <c r="AK42" s="1194" t="n">
        <v>136.4896</v>
      </c>
      <c r="AL42" s="1192" t="s">
        <v>264</v>
      </c>
      <c r="AM42" s="1194" t="n">
        <v>43.4044</v>
      </c>
    </row>
    <row r="43" spans="1:39">
      <c r="A43" t="s">
        <v>571</v>
      </c>
      <c r="B43" t="s">
        <v>879</v>
      </c>
      <c r="C43" s="15">
        <v>0.25416666666666665</v>
      </c>
      <c r="E43" s="16">
        <v>300</v>
      </c>
      <c r="F43" s="16" t="s">
        <v>645</v>
      </c>
      <c r="G43" s="140">
        <v>1190</v>
      </c>
      <c r="H43" s="140">
        <v>1103</v>
      </c>
      <c r="I43" t="s">
        <v>1209</v>
      </c>
      <c r="J43" s="16" t="s">
        <v>1043</v>
      </c>
      <c r="K43" s="16">
        <v>4</v>
      </c>
      <c r="L43" s="140">
        <v>180</v>
      </c>
      <c r="M43" s="8">
        <v>5889.9508999999998</v>
      </c>
      <c r="S43" s="1197" t="n">
        <v>67.12563</v>
      </c>
      <c r="T43" s="1197" t="n">
        <v>18.72361</v>
      </c>
      <c r="U43" s="1194" t="n">
        <v>245.5836</v>
      </c>
      <c r="V43" s="1194" t="n">
        <v>63.9466</v>
      </c>
      <c r="W43" s="1196" t="n">
        <v>6.154708673</v>
      </c>
      <c r="X43" s="1194" t="n">
        <v>1.112</v>
      </c>
      <c r="Y43" s="1194" t="n">
        <v>0.176</v>
      </c>
      <c r="Z43" s="1194" t="n">
        <v>4.32</v>
      </c>
      <c r="AA43" s="1194" t="n">
        <v>86.351</v>
      </c>
      <c r="AB43" s="1193" t="n">
        <v>1810.546</v>
      </c>
      <c r="AC43" s="1194" t="n">
        <v>4.34042</v>
      </c>
      <c r="AD43" s="1194" t="n">
        <v>3.92868</v>
      </c>
      <c r="AE43" s="1194" t="n">
        <v>47.69275</v>
      </c>
      <c r="AF43" s="1194" t="n">
        <v>1.53929</v>
      </c>
      <c r="AG43" s="1192" t="n">
        <v>1.474196016E8</v>
      </c>
      <c r="AH43" s="1195" t="n">
        <v>0.6971892</v>
      </c>
      <c r="AI43" s="1192" t="n">
        <v>395864.68781</v>
      </c>
      <c r="AJ43" s="1195" t="n">
        <v>0.1834735</v>
      </c>
      <c r="AK43" s="1194" t="n">
        <v>136.5352</v>
      </c>
      <c r="AL43" s="1192" t="s">
        <v>264</v>
      </c>
      <c r="AM43" s="1194" t="n">
        <v>43.3589</v>
      </c>
    </row>
    <row r="44" spans="1:39">
      <c r="A44" t="s">
        <v>571</v>
      </c>
      <c r="B44" t="s">
        <v>880</v>
      </c>
      <c r="C44" s="15">
        <v>0.25972222222222224</v>
      </c>
      <c r="E44" s="16">
        <v>300</v>
      </c>
      <c r="F44" s="16" t="s">
        <v>645</v>
      </c>
      <c r="G44" s="140">
        <v>1190</v>
      </c>
      <c r="H44" s="140">
        <v>1103</v>
      </c>
      <c r="I44" t="s">
        <v>731</v>
      </c>
      <c r="J44" s="16" t="s">
        <v>1043</v>
      </c>
      <c r="K44" s="16">
        <v>4</v>
      </c>
      <c r="L44" s="140">
        <v>180</v>
      </c>
      <c r="M44" s="8">
        <v>5889.9508999999998</v>
      </c>
      <c r="S44" s="1197" t="n">
        <v>67.17112</v>
      </c>
      <c r="T44" s="1197" t="n">
        <v>18.72533</v>
      </c>
      <c r="U44" s="1194" t="n">
        <v>247.9226</v>
      </c>
      <c r="V44" s="1194" t="n">
        <v>62.4196</v>
      </c>
      <c r="W44" s="1196" t="n">
        <v>6.2884070675</v>
      </c>
      <c r="X44" s="1194" t="n">
        <v>1.127</v>
      </c>
      <c r="Y44" s="1194" t="n">
        <v>0.178</v>
      </c>
      <c r="Z44" s="1194" t="n">
        <v>4.32</v>
      </c>
      <c r="AA44" s="1194" t="n">
        <v>86.373</v>
      </c>
      <c r="AB44" s="1193" t="n">
        <v>1810.131</v>
      </c>
      <c r="AC44" s="1194" t="n">
        <v>4.31001</v>
      </c>
      <c r="AD44" s="1194" t="n">
        <v>3.93461</v>
      </c>
      <c r="AE44" s="1194" t="n">
        <v>47.62532</v>
      </c>
      <c r="AF44" s="1194" t="n">
        <v>1.53937</v>
      </c>
      <c r="AG44" s="1192" t="n">
        <v>1.474199361E8</v>
      </c>
      <c r="AH44" s="1195" t="n">
        <v>0.6965124</v>
      </c>
      <c r="AI44" s="1192" t="n">
        <v>395955.4193</v>
      </c>
      <c r="AJ44" s="1195" t="n">
        <v>0.194517</v>
      </c>
      <c r="AK44" s="1194" t="n">
        <v>136.5719</v>
      </c>
      <c r="AL44" s="1192" t="s">
        <v>264</v>
      </c>
      <c r="AM44" s="1194" t="n">
        <v>43.3222</v>
      </c>
    </row>
    <row r="45" spans="1:39">
      <c r="A45" t="s">
        <v>584</v>
      </c>
      <c r="B45" t="s">
        <v>881</v>
      </c>
      <c r="C45" s="15">
        <v>0.26458333333333334</v>
      </c>
      <c r="E45" s="16">
        <v>300</v>
      </c>
      <c r="F45" s="16" t="s">
        <v>645</v>
      </c>
      <c r="G45" s="140">
        <v>1190</v>
      </c>
      <c r="H45" s="140">
        <v>1103</v>
      </c>
      <c r="I45" s="599" t="s">
        <v>1209</v>
      </c>
      <c r="J45" s="16" t="s">
        <v>1043</v>
      </c>
      <c r="K45" s="16">
        <v>4</v>
      </c>
      <c r="L45" s="140">
        <v>180</v>
      </c>
      <c r="M45" s="8">
        <v>5889.9508999999998</v>
      </c>
      <c r="S45" s="1197" t="n">
        <v>67.21128</v>
      </c>
      <c r="T45" s="1197" t="n">
        <v>18.72659</v>
      </c>
      <c r="U45" s="1194" t="n">
        <v>249.8082</v>
      </c>
      <c r="V45" s="1194" t="n">
        <v>61.0633</v>
      </c>
      <c r="W45" s="1196" t="n">
        <v>6.4053931627</v>
      </c>
      <c r="X45" s="1194" t="n">
        <v>1.142</v>
      </c>
      <c r="Y45" s="1194" t="n">
        <v>0.181</v>
      </c>
      <c r="Z45" s="1194" t="n">
        <v>4.32</v>
      </c>
      <c r="AA45" s="1194" t="n">
        <v>86.392</v>
      </c>
      <c r="AB45" s="1193" t="n">
        <v>1809.749</v>
      </c>
      <c r="AC45" s="1194" t="n">
        <v>4.28371</v>
      </c>
      <c r="AD45" s="1194" t="n">
        <v>3.94008</v>
      </c>
      <c r="AE45" s="1194" t="n">
        <v>47.56632</v>
      </c>
      <c r="AF45" s="1194" t="n">
        <v>1.53944</v>
      </c>
      <c r="AG45" s="1192" t="n">
        <v>1.474202285E8</v>
      </c>
      <c r="AH45" s="1195" t="n">
        <v>0.6959197</v>
      </c>
      <c r="AI45" s="1192" t="n">
        <v>396039.12348</v>
      </c>
      <c r="AJ45" s="1195" t="n">
        <v>0.2040214</v>
      </c>
      <c r="AK45" s="1194" t="n">
        <v>136.6044</v>
      </c>
      <c r="AL45" s="1192" t="s">
        <v>264</v>
      </c>
      <c r="AM45" s="1194" t="n">
        <v>43.2898</v>
      </c>
    </row>
    <row r="46" spans="1:39">
      <c r="A46" t="s">
        <v>584</v>
      </c>
      <c r="B46" t="s">
        <v>1191</v>
      </c>
      <c r="C46" s="15">
        <v>0.27013888888888887</v>
      </c>
      <c r="E46" s="16">
        <v>300</v>
      </c>
      <c r="F46" s="16" t="s">
        <v>645</v>
      </c>
      <c r="G46" s="140">
        <v>1190</v>
      </c>
      <c r="H46" s="140">
        <v>1103</v>
      </c>
      <c r="I46" t="s">
        <v>731</v>
      </c>
      <c r="J46" s="16" t="s">
        <v>1043</v>
      </c>
      <c r="K46" s="16">
        <v>4</v>
      </c>
      <c r="L46" s="140">
        <v>180</v>
      </c>
      <c r="M46" s="8">
        <v>5889.9508999999998</v>
      </c>
      <c r="S46" s="1197" t="n">
        <v>67.25761</v>
      </c>
      <c r="T46" s="1197" t="n">
        <v>18.72777</v>
      </c>
      <c r="U46" s="1194" t="n">
        <v>251.8045</v>
      </c>
      <c r="V46" s="1194" t="n">
        <v>59.494</v>
      </c>
      <c r="W46" s="1196" t="n">
        <v>6.5390915572</v>
      </c>
      <c r="X46" s="1194" t="n">
        <v>1.16</v>
      </c>
      <c r="Y46" s="1194" t="n">
        <v>0.183</v>
      </c>
      <c r="Z46" s="1194" t="n">
        <v>4.32</v>
      </c>
      <c r="AA46" s="1194" t="n">
        <v>86.415</v>
      </c>
      <c r="AB46" s="1193" t="n">
        <v>1809.289</v>
      </c>
      <c r="AC46" s="1194" t="n">
        <v>4.254</v>
      </c>
      <c r="AD46" s="1194" t="n">
        <v>3.94664</v>
      </c>
      <c r="AE46" s="1194" t="n">
        <v>47.49889</v>
      </c>
      <c r="AF46" s="1194" t="n">
        <v>1.53952</v>
      </c>
      <c r="AG46" s="1192" t="n">
        <v>1.474205624E8</v>
      </c>
      <c r="AH46" s="1195" t="n">
        <v>0.6952417</v>
      </c>
      <c r="AI46" s="1192" t="n">
        <v>396139.62977</v>
      </c>
      <c r="AJ46" s="1195" t="n">
        <v>0.2146907</v>
      </c>
      <c r="AK46" s="1194" t="n">
        <v>136.6418</v>
      </c>
      <c r="AL46" s="1192" t="s">
        <v>264</v>
      </c>
      <c r="AM46" s="1194" t="n">
        <v>43.2524</v>
      </c>
    </row>
    <row r="47" spans="1:39">
      <c r="A47" s="599" t="s">
        <v>65</v>
      </c>
      <c r="B47" t="s">
        <v>1192</v>
      </c>
      <c r="C47" s="15">
        <v>0.27499999999999997</v>
      </c>
      <c r="E47" s="16">
        <v>300</v>
      </c>
      <c r="F47" s="16" t="s">
        <v>645</v>
      </c>
      <c r="G47" s="140">
        <v>1190</v>
      </c>
      <c r="H47" s="140">
        <v>1103</v>
      </c>
      <c r="I47" t="s">
        <v>1209</v>
      </c>
      <c r="J47" s="16" t="s">
        <v>1043</v>
      </c>
      <c r="K47" s="16">
        <v>4</v>
      </c>
      <c r="L47" s="140">
        <v>180</v>
      </c>
      <c r="M47" s="8">
        <v>5889.9508999999998</v>
      </c>
      <c r="S47" s="1197" t="n">
        <v>67.29856</v>
      </c>
      <c r="T47" s="1197" t="n">
        <v>18.72857</v>
      </c>
      <c r="U47" s="1194" t="n">
        <v>253.4302</v>
      </c>
      <c r="V47" s="1194" t="n">
        <v>58.1067</v>
      </c>
      <c r="W47" s="1196" t="n">
        <v>6.6560776524</v>
      </c>
      <c r="X47" s="1194" t="n">
        <v>1.177</v>
      </c>
      <c r="Y47" s="1194" t="n">
        <v>0.186</v>
      </c>
      <c r="Z47" s="1194" t="n">
        <v>4.32</v>
      </c>
      <c r="AA47" s="1194" t="n">
        <v>86.434</v>
      </c>
      <c r="AB47" s="1193" t="n">
        <v>1808.869</v>
      </c>
      <c r="AC47" s="1194" t="n">
        <v>4.22835</v>
      </c>
      <c r="AD47" s="1194" t="n">
        <v>3.95267</v>
      </c>
      <c r="AE47" s="1194" t="n">
        <v>47.43989</v>
      </c>
      <c r="AF47" s="1194" t="n">
        <v>1.53959</v>
      </c>
      <c r="AG47" s="1192" t="n">
        <v>1.474208543E8</v>
      </c>
      <c r="AH47" s="1195" t="n">
        <v>0.6946479</v>
      </c>
      <c r="AI47" s="1192" t="n">
        <v>396231.73527</v>
      </c>
      <c r="AJ47" s="1195" t="n">
        <v>0.2238483</v>
      </c>
      <c r="AK47" s="1194" t="n">
        <v>136.6749</v>
      </c>
      <c r="AL47" s="1192" t="s">
        <v>264</v>
      </c>
      <c r="AM47" s="1194" t="n">
        <v>43.2193</v>
      </c>
    </row>
    <row r="48" spans="1:39">
      <c r="A48" s="599" t="s">
        <v>65</v>
      </c>
      <c r="B48" t="s">
        <v>885</v>
      </c>
      <c r="C48" s="15">
        <v>0.28125</v>
      </c>
      <c r="E48" s="16">
        <v>300</v>
      </c>
      <c r="F48" s="16" t="s">
        <v>645</v>
      </c>
      <c r="G48" s="140">
        <v>1190</v>
      </c>
      <c r="H48" s="140">
        <v>1103</v>
      </c>
      <c r="I48" t="s">
        <v>731</v>
      </c>
      <c r="J48" s="16" t="s">
        <v>1043</v>
      </c>
      <c r="K48" s="16">
        <v>4</v>
      </c>
      <c r="L48" s="140">
        <v>180</v>
      </c>
      <c r="M48" s="8">
        <v>5889.9508999999998</v>
      </c>
      <c r="S48" s="1197" t="n">
        <v>67.35179</v>
      </c>
      <c r="T48" s="1197" t="n">
        <v>18.7293</v>
      </c>
      <c r="U48" s="1194" t="n">
        <v>255.3774</v>
      </c>
      <c r="V48" s="1194" t="n">
        <v>56.3068</v>
      </c>
      <c r="W48" s="1196" t="n">
        <v>6.8064883462</v>
      </c>
      <c r="X48" s="1194" t="n">
        <v>1.201</v>
      </c>
      <c r="Y48" s="1194" t="n">
        <v>0.19</v>
      </c>
      <c r="Z48" s="1194" t="n">
        <v>4.32</v>
      </c>
      <c r="AA48" s="1194" t="n">
        <v>86.46</v>
      </c>
      <c r="AB48" s="1193" t="n">
        <v>1808.303</v>
      </c>
      <c r="AC48" s="1194" t="n">
        <v>4.19586</v>
      </c>
      <c r="AD48" s="1194" t="n">
        <v>3.9608</v>
      </c>
      <c r="AE48" s="1194" t="n">
        <v>47.36403</v>
      </c>
      <c r="AF48" s="1194" t="n">
        <v>1.53968</v>
      </c>
      <c r="AG48" s="1192" t="n">
        <v>1.474212292E8</v>
      </c>
      <c r="AH48" s="1195" t="n">
        <v>0.6938838</v>
      </c>
      <c r="AI48" s="1192" t="n">
        <v>396355.74456</v>
      </c>
      <c r="AJ48" s="1195" t="n">
        <v>0.2353642</v>
      </c>
      <c r="AK48" s="1194" t="n">
        <v>136.718</v>
      </c>
      <c r="AL48" s="1192" t="s">
        <v>264</v>
      </c>
      <c r="AM48" s="1194" t="n">
        <v>43.1764</v>
      </c>
    </row>
    <row r="49" spans="1:39">
      <c r="A49" t="s">
        <v>436</v>
      </c>
      <c r="B49" t="s">
        <v>1159</v>
      </c>
      <c r="C49" s="15">
        <v>0.29305555555555557</v>
      </c>
      <c r="E49" s="16">
        <v>300</v>
      </c>
      <c r="F49" s="16" t="s">
        <v>645</v>
      </c>
      <c r="G49" s="140">
        <v>1190</v>
      </c>
      <c r="H49" s="140">
        <v>1103</v>
      </c>
      <c r="I49" t="s">
        <v>437</v>
      </c>
      <c r="J49" s="16" t="s">
        <v>1043</v>
      </c>
      <c r="K49" s="16">
        <v>4</v>
      </c>
      <c r="L49" s="140">
        <v>180</v>
      </c>
      <c r="M49" s="8">
        <v>5889.9508999999998</v>
      </c>
      <c r="S49" s="1197" t="n">
        <v>67.45425</v>
      </c>
      <c r="T49" s="1197" t="n">
        <v>18.72976</v>
      </c>
      <c r="U49" s="1194" t="n">
        <v>258.6938</v>
      </c>
      <c r="V49" s="1194" t="n">
        <v>52.8682</v>
      </c>
      <c r="W49" s="1196" t="n">
        <v>7.0905974346</v>
      </c>
      <c r="X49" s="1194" t="n">
        <v>1.253</v>
      </c>
      <c r="Y49" s="1194" t="n">
        <v>0.198</v>
      </c>
      <c r="Z49" s="1194" t="n">
        <v>4.32</v>
      </c>
      <c r="AA49" s="1194" t="n">
        <v>86.509</v>
      </c>
      <c r="AB49" s="1193" t="n">
        <v>1807.159</v>
      </c>
      <c r="AC49" s="1194" t="n">
        <v>4.13615</v>
      </c>
      <c r="AD49" s="1194" t="n">
        <v>3.97732</v>
      </c>
      <c r="AE49" s="1194" t="n">
        <v>47.22075</v>
      </c>
      <c r="AF49" s="1194" t="n">
        <v>1.53985</v>
      </c>
      <c r="AG49" s="1192" t="n">
        <v>1.474219362E8</v>
      </c>
      <c r="AH49" s="1195" t="n">
        <v>0.6924383</v>
      </c>
      <c r="AI49" s="1192" t="n">
        <v>396606.59207</v>
      </c>
      <c r="AJ49" s="1195" t="n">
        <v>0.2562686</v>
      </c>
      <c r="AK49" s="1194" t="n">
        <v>136.8008</v>
      </c>
      <c r="AL49" s="1192" t="s">
        <v>264</v>
      </c>
      <c r="AM49" s="1194" t="n">
        <v>43.0936</v>
      </c>
    </row>
    <row r="50" spans="1:39">
      <c r="A50" t="s">
        <v>436</v>
      </c>
      <c r="B50" t="s">
        <v>1160</v>
      </c>
      <c r="C50" s="15">
        <v>0.29930555555555555</v>
      </c>
      <c r="E50" s="16">
        <v>300</v>
      </c>
      <c r="F50" s="16" t="s">
        <v>645</v>
      </c>
      <c r="G50" s="140">
        <v>1190</v>
      </c>
      <c r="H50" s="140">
        <v>1103</v>
      </c>
      <c r="I50" s="599" t="s">
        <v>81</v>
      </c>
      <c r="J50" s="16" t="s">
        <v>1043</v>
      </c>
      <c r="K50" s="16">
        <v>4</v>
      </c>
      <c r="L50" s="140">
        <v>180</v>
      </c>
      <c r="M50" s="8">
        <v>5889.9508999999998</v>
      </c>
      <c r="S50" s="1197" t="n">
        <v>67.50959</v>
      </c>
      <c r="T50" s="1197" t="n">
        <v>18.72954</v>
      </c>
      <c r="U50" s="1194" t="n">
        <v>260.2934</v>
      </c>
      <c r="V50" s="1194" t="n">
        <v>51.0321</v>
      </c>
      <c r="W50" s="1196" t="n">
        <v>7.2410081285</v>
      </c>
      <c r="X50" s="1194" t="n">
        <v>1.285</v>
      </c>
      <c r="Y50" s="1194" t="n">
        <v>0.203</v>
      </c>
      <c r="Z50" s="1194" t="n">
        <v>4.31</v>
      </c>
      <c r="AA50" s="1194" t="n">
        <v>86.536</v>
      </c>
      <c r="AB50" s="1193" t="n">
        <v>1806.516</v>
      </c>
      <c r="AC50" s="1194" t="n">
        <v>4.10547</v>
      </c>
      <c r="AD50" s="1194" t="n">
        <v>3.98668</v>
      </c>
      <c r="AE50" s="1194" t="n">
        <v>47.14489</v>
      </c>
      <c r="AF50" s="1194" t="n">
        <v>1.53994</v>
      </c>
      <c r="AG50" s="1192" t="n">
        <v>1.474223099E8</v>
      </c>
      <c r="AH50" s="1195" t="n">
        <v>0.6916719</v>
      </c>
      <c r="AI50" s="1192" t="n">
        <v>396747.86101</v>
      </c>
      <c r="AJ50" s="1195" t="n">
        <v>0.2668563</v>
      </c>
      <c r="AK50" s="1194" t="n">
        <v>136.8456</v>
      </c>
      <c r="AL50" s="1192" t="s">
        <v>264</v>
      </c>
      <c r="AM50" s="1194" t="n">
        <v>43.0489</v>
      </c>
    </row>
    <row r="51" spans="1:39">
      <c r="A51" t="s">
        <v>438</v>
      </c>
      <c r="B51" t="s">
        <v>1162</v>
      </c>
      <c r="C51" s="15">
        <v>0.30486111111111108</v>
      </c>
      <c r="E51" s="16">
        <v>300</v>
      </c>
      <c r="F51" s="16" t="s">
        <v>645</v>
      </c>
      <c r="G51" s="140">
        <v>1190</v>
      </c>
      <c r="H51" s="140">
        <v>1103</v>
      </c>
      <c r="I51" t="s">
        <v>593</v>
      </c>
      <c r="J51" s="16" t="s">
        <v>1043</v>
      </c>
      <c r="K51" s="16">
        <v>4</v>
      </c>
      <c r="L51" s="140">
        <v>180</v>
      </c>
      <c r="M51" s="8">
        <v>5889.9508999999998</v>
      </c>
      <c r="S51" s="1197" t="n">
        <v>67.55944</v>
      </c>
      <c r="T51" s="1197" t="n">
        <v>18.72909</v>
      </c>
      <c r="U51" s="1194" t="n">
        <v>261.6407</v>
      </c>
      <c r="V51" s="1194" t="n">
        <v>49.3933</v>
      </c>
      <c r="W51" s="1196" t="n">
        <v>7.3747065231</v>
      </c>
      <c r="X51" s="1194" t="n">
        <v>1.316</v>
      </c>
      <c r="Y51" s="1194" t="n">
        <v>0.208</v>
      </c>
      <c r="Z51" s="1194" t="n">
        <v>4.31</v>
      </c>
      <c r="AA51" s="1194" t="n">
        <v>86.56</v>
      </c>
      <c r="AB51" s="1193" t="n">
        <v>1805.923</v>
      </c>
      <c r="AC51" s="1194" t="n">
        <v>4.07879</v>
      </c>
      <c r="AD51" s="1194" t="n">
        <v>3.99535</v>
      </c>
      <c r="AE51" s="1194" t="n">
        <v>47.07746</v>
      </c>
      <c r="AF51" s="1194" t="n">
        <v>1.54002</v>
      </c>
      <c r="AG51" s="1192" t="n">
        <v>1.474226417E8</v>
      </c>
      <c r="AH51" s="1195" t="n">
        <v>0.69099</v>
      </c>
      <c r="AI51" s="1192" t="n">
        <v>396878.16021</v>
      </c>
      <c r="AJ51" s="1195" t="n">
        <v>0.2759725</v>
      </c>
      <c r="AK51" s="1194" t="n">
        <v>136.886</v>
      </c>
      <c r="AL51" s="1192" t="s">
        <v>264</v>
      </c>
      <c r="AM51" s="1194" t="n">
        <v>43.0085</v>
      </c>
    </row>
    <row r="52" spans="1:39">
      <c r="A52" t="s">
        <v>759</v>
      </c>
      <c r="B52" t="s">
        <v>1163</v>
      </c>
      <c r="C52" s="15">
        <v>0.31041666666666667</v>
      </c>
      <c r="E52" s="16">
        <v>300</v>
      </c>
      <c r="F52" s="16" t="s">
        <v>645</v>
      </c>
      <c r="G52" s="140">
        <v>1190</v>
      </c>
      <c r="H52" s="140">
        <v>1103</v>
      </c>
      <c r="I52" t="s">
        <v>760</v>
      </c>
      <c r="J52" s="16" t="s">
        <v>1043</v>
      </c>
      <c r="K52" s="16">
        <v>4</v>
      </c>
      <c r="L52" s="140">
        <v>180</v>
      </c>
      <c r="M52" s="8">
        <v>5889.9508999999998</v>
      </c>
      <c r="S52" s="1197" t="n">
        <v>67.60995</v>
      </c>
      <c r="T52" s="1197" t="n">
        <v>18.72839</v>
      </c>
      <c r="U52" s="1194" t="n">
        <v>262.9269</v>
      </c>
      <c r="V52" s="1194" t="n">
        <v>47.7493</v>
      </c>
      <c r="W52" s="1196" t="n">
        <v>7.5084049176</v>
      </c>
      <c r="X52" s="1194" t="n">
        <v>1.349</v>
      </c>
      <c r="Y52" s="1194" t="n">
        <v>0.213</v>
      </c>
      <c r="Z52" s="1194" t="n">
        <v>4.31</v>
      </c>
      <c r="AA52" s="1194" t="n">
        <v>86.584</v>
      </c>
      <c r="AB52" s="1193" t="n">
        <v>1805.31</v>
      </c>
      <c r="AC52" s="1194" t="n">
        <v>4.05268</v>
      </c>
      <c r="AD52" s="1194" t="n">
        <v>4.00435</v>
      </c>
      <c r="AE52" s="1194" t="n">
        <v>47.01003</v>
      </c>
      <c r="AF52" s="1194" t="n">
        <v>1.5401</v>
      </c>
      <c r="AG52" s="1192" t="n">
        <v>1.474229733E8</v>
      </c>
      <c r="AH52" s="1195" t="n">
        <v>0.6903074</v>
      </c>
      <c r="AI52" s="1192" t="n">
        <v>397012.76662</v>
      </c>
      <c r="AJ52" s="1195" t="n">
        <v>0.2848001</v>
      </c>
      <c r="AK52" s="1194" t="n">
        <v>136.9269</v>
      </c>
      <c r="AL52" s="1192" t="s">
        <v>264</v>
      </c>
      <c r="AM52" s="1194" t="n">
        <v>42.9677</v>
      </c>
    </row>
    <row r="53" spans="1:39">
      <c r="A53" t="s">
        <v>761</v>
      </c>
      <c r="B53" t="s">
        <v>1164</v>
      </c>
      <c r="C53" s="15">
        <v>0.31597222222222221</v>
      </c>
      <c r="E53" s="16">
        <v>300</v>
      </c>
      <c r="F53" s="16" t="s">
        <v>645</v>
      </c>
      <c r="G53" s="140">
        <v>1190</v>
      </c>
      <c r="H53" s="140">
        <v>1103</v>
      </c>
      <c r="I53" t="s">
        <v>760</v>
      </c>
      <c r="J53" s="16" t="s">
        <v>1043</v>
      </c>
      <c r="K53" s="16">
        <v>4</v>
      </c>
      <c r="L53" s="140">
        <v>180</v>
      </c>
      <c r="M53" s="8">
        <v>5889.9508999999998</v>
      </c>
      <c r="S53" s="1197" t="n">
        <v>67.66114</v>
      </c>
      <c r="T53" s="1197" t="n">
        <v>18.72747</v>
      </c>
      <c r="U53" s="1194" t="n">
        <v>264.1595</v>
      </c>
      <c r="V53" s="1194" t="n">
        <v>46.1013</v>
      </c>
      <c r="W53" s="1196" t="n">
        <v>7.6421033122</v>
      </c>
      <c r="X53" s="1194" t="n">
        <v>1.386</v>
      </c>
      <c r="Y53" s="1194" t="n">
        <v>0.219</v>
      </c>
      <c r="Z53" s="1194" t="n">
        <v>4.31</v>
      </c>
      <c r="AA53" s="1194" t="n">
        <v>86.609</v>
      </c>
      <c r="AB53" s="1193" t="n">
        <v>1804.679</v>
      </c>
      <c r="AC53" s="1194" t="n">
        <v>4.02717</v>
      </c>
      <c r="AD53" s="1194" t="n">
        <v>4.01367</v>
      </c>
      <c r="AE53" s="1194" t="n">
        <v>46.9426</v>
      </c>
      <c r="AF53" s="1194" t="n">
        <v>1.54018</v>
      </c>
      <c r="AG53" s="1192" t="n">
        <v>1.474233044E8</v>
      </c>
      <c r="AH53" s="1195" t="n">
        <v>0.6896242</v>
      </c>
      <c r="AI53" s="1192" t="n">
        <v>397151.53922</v>
      </c>
      <c r="AJ53" s="1195" t="n">
        <v>0.2933289</v>
      </c>
      <c r="AK53" s="1194" t="n">
        <v>136.9684</v>
      </c>
      <c r="AL53" s="1192" t="s">
        <v>264</v>
      </c>
      <c r="AM53" s="1194" t="n">
        <v>42.9262</v>
      </c>
    </row>
    <row r="54" spans="1:39">
      <c r="A54" t="s">
        <v>595</v>
      </c>
      <c r="B54" t="s">
        <v>1140</v>
      </c>
      <c r="C54" s="15">
        <v>0.32083333333333336</v>
      </c>
      <c r="E54" s="16">
        <v>300</v>
      </c>
      <c r="F54" s="16" t="s">
        <v>645</v>
      </c>
      <c r="G54" s="140">
        <v>1190</v>
      </c>
      <c r="H54" s="140">
        <v>1103</v>
      </c>
      <c r="I54" t="s">
        <v>596</v>
      </c>
      <c r="J54" s="16" t="s">
        <v>1043</v>
      </c>
      <c r="K54" s="16">
        <v>4</v>
      </c>
      <c r="L54" s="140">
        <v>180</v>
      </c>
      <c r="M54" s="8">
        <v>5889.9508999999998</v>
      </c>
      <c r="S54" s="1197" t="n">
        <v>67.7065</v>
      </c>
      <c r="T54" s="1197" t="n">
        <v>18.72647</v>
      </c>
      <c r="U54" s="1194" t="n">
        <v>265.1993</v>
      </c>
      <c r="V54" s="1194" t="n">
        <v>44.6568</v>
      </c>
      <c r="W54" s="1196" t="n">
        <v>7.7590894074</v>
      </c>
      <c r="X54" s="1194" t="n">
        <v>1.421</v>
      </c>
      <c r="Y54" s="1194" t="n">
        <v>0.225</v>
      </c>
      <c r="Z54" s="1194" t="n">
        <v>4.31</v>
      </c>
      <c r="AA54" s="1194" t="n">
        <v>86.631</v>
      </c>
      <c r="AB54" s="1193" t="n">
        <v>1804.113</v>
      </c>
      <c r="AC54" s="1194" t="n">
        <v>4.00536</v>
      </c>
      <c r="AD54" s="1194" t="n">
        <v>4.02209</v>
      </c>
      <c r="AE54" s="1194" t="n">
        <v>46.8836</v>
      </c>
      <c r="AF54" s="1194" t="n">
        <v>1.54025</v>
      </c>
      <c r="AG54" s="1192" t="n">
        <v>1.47423594E8</v>
      </c>
      <c r="AH54" s="1195" t="n">
        <v>0.6890259</v>
      </c>
      <c r="AI54" s="1192" t="n">
        <v>397276.26835</v>
      </c>
      <c r="AJ54" s="1195" t="n">
        <v>0.3005388</v>
      </c>
      <c r="AK54" s="1194" t="n">
        <v>137.0052</v>
      </c>
      <c r="AL54" s="1192" t="s">
        <v>264</v>
      </c>
      <c r="AM54" s="1194" t="n">
        <v>42.8894</v>
      </c>
    </row>
    <row r="55" spans="1:39">
      <c r="A55" t="s">
        <v>715</v>
      </c>
      <c r="B55" t="s">
        <v>863</v>
      </c>
      <c r="C55" s="15">
        <v>0.3263888888888889</v>
      </c>
      <c r="E55" s="16">
        <v>300</v>
      </c>
      <c r="F55" s="16" t="s">
        <v>645</v>
      </c>
      <c r="G55" s="140">
        <v>1190</v>
      </c>
      <c r="H55" s="140">
        <v>1103</v>
      </c>
      <c r="I55" t="s">
        <v>597</v>
      </c>
      <c r="J55" s="16" t="s">
        <v>1043</v>
      </c>
      <c r="K55" s="16">
        <v>4</v>
      </c>
      <c r="L55" s="140">
        <v>180</v>
      </c>
      <c r="M55" s="8">
        <v>5889.9508999999998</v>
      </c>
      <c r="S55" s="1197" t="n">
        <v>67.75902</v>
      </c>
      <c r="T55" s="1197" t="n">
        <v>18.72513</v>
      </c>
      <c r="U55" s="1194" t="n">
        <v>266.3486</v>
      </c>
      <c r="V55" s="1194" t="n">
        <v>43.0037</v>
      </c>
      <c r="W55" s="1196" t="n">
        <v>7.892787802</v>
      </c>
      <c r="X55" s="1194" t="n">
        <v>1.464</v>
      </c>
      <c r="Y55" s="1194" t="n">
        <v>0.232</v>
      </c>
      <c r="Z55" s="1194" t="n">
        <v>4.31</v>
      </c>
      <c r="AA55" s="1194" t="n">
        <v>86.656</v>
      </c>
      <c r="AB55" s="1193" t="n">
        <v>1803.449</v>
      </c>
      <c r="AC55" s="1194" t="n">
        <v>3.98103</v>
      </c>
      <c r="AD55" s="1194" t="n">
        <v>4.032</v>
      </c>
      <c r="AE55" s="1194" t="n">
        <v>46.81617</v>
      </c>
      <c r="AF55" s="1194" t="n">
        <v>1.54033</v>
      </c>
      <c r="AG55" s="1192" t="n">
        <v>1.474239245E8</v>
      </c>
      <c r="AH55" s="1195" t="n">
        <v>0.6883415</v>
      </c>
      <c r="AI55" s="1192" t="n">
        <v>397422.45608</v>
      </c>
      <c r="AJ55" s="1195" t="n">
        <v>0.3084815</v>
      </c>
      <c r="AK55" s="1194" t="n">
        <v>137.0479</v>
      </c>
      <c r="AL55" s="1192" t="s">
        <v>264</v>
      </c>
      <c r="AM55" s="1194" t="n">
        <v>42.8468</v>
      </c>
    </row>
    <row r="56" spans="1:39">
      <c r="A56" t="s">
        <v>715</v>
      </c>
      <c r="B56" t="s">
        <v>864</v>
      </c>
      <c r="C56" s="15">
        <v>0.33263888888888887</v>
      </c>
      <c r="E56" s="16">
        <v>300</v>
      </c>
      <c r="F56" s="16" t="s">
        <v>645</v>
      </c>
      <c r="G56" s="140">
        <v>1190</v>
      </c>
      <c r="H56" s="140">
        <v>1103</v>
      </c>
      <c r="I56" t="s">
        <v>598</v>
      </c>
      <c r="J56" s="16" t="s">
        <v>1043</v>
      </c>
      <c r="K56" s="16">
        <v>4</v>
      </c>
      <c r="L56" s="140">
        <v>180</v>
      </c>
      <c r="M56" s="8">
        <v>5889.9508999999998</v>
      </c>
      <c r="S56" s="1197" t="n">
        <v>67.80557</v>
      </c>
      <c r="T56" s="1197" t="n">
        <v>18.72379</v>
      </c>
      <c r="U56" s="1194" t="n">
        <v>267.3238</v>
      </c>
      <c r="V56" s="1194" t="n">
        <v>41.556</v>
      </c>
      <c r="W56" s="1196" t="n">
        <v>8.0097738973</v>
      </c>
      <c r="X56" s="1194" t="n">
        <v>1.505</v>
      </c>
      <c r="Y56" s="1194" t="n">
        <v>0.238</v>
      </c>
      <c r="Z56" s="1194" t="n">
        <v>4.31</v>
      </c>
      <c r="AA56" s="1194" t="n">
        <v>86.679</v>
      </c>
      <c r="AB56" s="1193" t="n">
        <v>1802.855</v>
      </c>
      <c r="AC56" s="1194" t="n">
        <v>3.96028</v>
      </c>
      <c r="AD56" s="1194" t="n">
        <v>4.04093</v>
      </c>
      <c r="AE56" s="1194" t="n">
        <v>46.75717</v>
      </c>
      <c r="AF56" s="1194" t="n">
        <v>1.5404</v>
      </c>
      <c r="AG56" s="1192" t="n">
        <v>1.474242135E8</v>
      </c>
      <c r="AH56" s="1195" t="n">
        <v>0.6877422</v>
      </c>
      <c r="AI56" s="1192" t="n">
        <v>397553.43951</v>
      </c>
      <c r="AJ56" s="1195" t="n">
        <v>0.3151645</v>
      </c>
      <c r="AK56" s="1194" t="n">
        <v>137.0857</v>
      </c>
      <c r="AL56" s="1192" t="s">
        <v>264</v>
      </c>
      <c r="AM56" s="1194" t="n">
        <v>42.809</v>
      </c>
    </row>
    <row r="57" spans="1:39">
      <c r="A57" t="s">
        <v>715</v>
      </c>
      <c r="B57" t="s">
        <v>973</v>
      </c>
      <c r="C57" s="15">
        <v>0.33819444444444446</v>
      </c>
      <c r="E57" s="16">
        <v>300</v>
      </c>
      <c r="F57" s="16" t="s">
        <v>645</v>
      </c>
      <c r="G57" s="140">
        <v>1190</v>
      </c>
      <c r="H57" s="140">
        <v>1103</v>
      </c>
      <c r="I57" t="s">
        <v>599</v>
      </c>
      <c r="J57" s="16" t="s">
        <v>1043</v>
      </c>
      <c r="K57" s="16">
        <v>4</v>
      </c>
      <c r="L57" s="140">
        <v>180</v>
      </c>
      <c r="M57" s="8">
        <v>5889.9508999999998</v>
      </c>
      <c r="S57" s="1197" t="n">
        <v>67.87309</v>
      </c>
      <c r="T57" s="1197" t="n">
        <v>18.72161</v>
      </c>
      <c r="U57" s="1194" t="n">
        <v>268.6742</v>
      </c>
      <c r="V57" s="1194" t="n">
        <v>39.4867</v>
      </c>
      <c r="W57" s="1196" t="n">
        <v>8.1768968906</v>
      </c>
      <c r="X57" s="1194" t="n">
        <v>1.569</v>
      </c>
      <c r="Y57" s="1194" t="n">
        <v>0.248</v>
      </c>
      <c r="Z57" s="1194" t="n">
        <v>4.31</v>
      </c>
      <c r="AA57" s="1194" t="n">
        <v>86.711</v>
      </c>
      <c r="AB57" s="1193" t="n">
        <v>1801.985</v>
      </c>
      <c r="AC57" s="1194" t="n">
        <v>3.93154</v>
      </c>
      <c r="AD57" s="1194" t="n">
        <v>4.05408</v>
      </c>
      <c r="AE57" s="1194" t="n">
        <v>46.67289</v>
      </c>
      <c r="AF57" s="1194" t="n">
        <v>1.5405</v>
      </c>
      <c r="AG57" s="1192" t="n">
        <v>1.474246259E8</v>
      </c>
      <c r="AH57" s="1195" t="n">
        <v>0.6868852</v>
      </c>
      <c r="AI57" s="1192" t="n">
        <v>397745.30868</v>
      </c>
      <c r="AJ57" s="1195" t="n">
        <v>0.3242676</v>
      </c>
      <c r="AK57" s="1194" t="n">
        <v>137.1407</v>
      </c>
      <c r="AL57" s="1192" t="s">
        <v>264</v>
      </c>
      <c r="AM57" s="1194" t="n">
        <v>42.7541</v>
      </c>
    </row>
    <row r="58" spans="1:39">
      <c r="A58" t="s">
        <v>715</v>
      </c>
      <c r="B58" t="s">
        <v>975</v>
      </c>
      <c r="C58" s="15">
        <v>0.3430555555555555</v>
      </c>
      <c r="E58" s="16">
        <v>300</v>
      </c>
      <c r="F58" s="16" t="s">
        <v>645</v>
      </c>
      <c r="G58" s="140">
        <v>1190</v>
      </c>
      <c r="H58" s="140">
        <v>1103</v>
      </c>
      <c r="I58" t="s">
        <v>600</v>
      </c>
      <c r="J58" s="16" t="s">
        <v>1043</v>
      </c>
      <c r="K58" s="16">
        <v>4</v>
      </c>
      <c r="L58" s="140">
        <v>180</v>
      </c>
      <c r="M58" s="8">
        <v>5889.9508999999998</v>
      </c>
      <c r="S58" s="1197" t="n">
        <v>67.92108</v>
      </c>
      <c r="T58" s="1197" t="n">
        <v>18.7199</v>
      </c>
      <c r="U58" s="1194" t="n">
        <v>269.5932</v>
      </c>
      <c r="V58" s="1194" t="n">
        <v>38.038</v>
      </c>
      <c r="W58" s="1196" t="n">
        <v>8.2938829858</v>
      </c>
      <c r="X58" s="1194" t="n">
        <v>1.619</v>
      </c>
      <c r="Y58" s="1194" t="n">
        <v>0.256</v>
      </c>
      <c r="Z58" s="1194" t="n">
        <v>4.31</v>
      </c>
      <c r="AA58" s="1194" t="n">
        <v>86.734</v>
      </c>
      <c r="AB58" s="1193" t="n">
        <v>1801.363</v>
      </c>
      <c r="AC58" s="1194" t="n">
        <v>3.91207</v>
      </c>
      <c r="AD58" s="1194" t="n">
        <v>4.06357</v>
      </c>
      <c r="AE58" s="1194" t="n">
        <v>46.61389</v>
      </c>
      <c r="AF58" s="1194" t="n">
        <v>1.54057</v>
      </c>
      <c r="AG58" s="1192" t="n">
        <v>1.474249143E8</v>
      </c>
      <c r="AH58" s="1195" t="n">
        <v>0.6862847</v>
      </c>
      <c r="AI58" s="1192" t="n">
        <v>397882.79106</v>
      </c>
      <c r="AJ58" s="1195" t="n">
        <v>0.3303215</v>
      </c>
      <c r="AK58" s="1194" t="n">
        <v>137.1798</v>
      </c>
      <c r="AL58" s="1192" t="s">
        <v>264</v>
      </c>
      <c r="AM58" s="1194" t="n">
        <v>42.715</v>
      </c>
    </row>
    <row r="59" spans="1:39">
      <c r="A59" t="s">
        <v>715</v>
      </c>
      <c r="B59" t="s">
        <v>976</v>
      </c>
      <c r="C59" s="15">
        <v>0.34791666666666665</v>
      </c>
      <c r="E59" s="16">
        <v>300</v>
      </c>
      <c r="F59" s="16" t="s">
        <v>645</v>
      </c>
      <c r="G59" s="140">
        <v>1190</v>
      </c>
      <c r="H59" s="140">
        <v>1103</v>
      </c>
      <c r="I59" s="599" t="s">
        <v>80</v>
      </c>
      <c r="J59" s="16" t="s">
        <v>1043</v>
      </c>
      <c r="K59" s="16">
        <v>4</v>
      </c>
      <c r="L59" s="140">
        <v>180</v>
      </c>
      <c r="M59" s="8">
        <v>5889.9508999999998</v>
      </c>
      <c r="S59" s="1197" t="n">
        <v>67.96967</v>
      </c>
      <c r="T59" s="1197" t="n">
        <v>18.71805</v>
      </c>
      <c r="U59" s="1194" t="n">
        <v>270.4934</v>
      </c>
      <c r="V59" s="1194" t="n">
        <v>36.5896</v>
      </c>
      <c r="W59" s="1196" t="n">
        <v>8.4108690811</v>
      </c>
      <c r="X59" s="1194" t="n">
        <v>1.674</v>
      </c>
      <c r="Y59" s="1194" t="n">
        <v>0.265</v>
      </c>
      <c r="Z59" s="1194" t="n">
        <v>4.31</v>
      </c>
      <c r="AA59" s="1194" t="n">
        <v>86.758</v>
      </c>
      <c r="AB59" s="1193" t="n">
        <v>1800.729</v>
      </c>
      <c r="AC59" s="1194" t="n">
        <v>3.89315</v>
      </c>
      <c r="AD59" s="1194" t="n">
        <v>4.07328</v>
      </c>
      <c r="AE59" s="1194" t="n">
        <v>46.55489</v>
      </c>
      <c r="AF59" s="1194" t="n">
        <v>1.54064</v>
      </c>
      <c r="AG59" s="1192" t="n">
        <v>1.474252024E8</v>
      </c>
      <c r="AH59" s="1195" t="n">
        <v>0.6856837</v>
      </c>
      <c r="AI59" s="1192" t="n">
        <v>398022.7601</v>
      </c>
      <c r="AJ59" s="1195" t="n">
        <v>0.3361072</v>
      </c>
      <c r="AK59" s="1194" t="n">
        <v>137.2194</v>
      </c>
      <c r="AL59" s="1192" t="s">
        <v>264</v>
      </c>
      <c r="AM59" s="1194" t="n">
        <v>42.6755</v>
      </c>
    </row>
    <row r="60" spans="1:39">
      <c r="A60" t="s">
        <v>584</v>
      </c>
      <c r="B60" t="s">
        <v>978</v>
      </c>
      <c r="C60" s="15">
        <v>0.3520833333333333</v>
      </c>
      <c r="E60" s="16">
        <v>300</v>
      </c>
      <c r="F60" s="16" t="s">
        <v>645</v>
      </c>
      <c r="G60" s="140">
        <v>1190</v>
      </c>
      <c r="H60" s="140">
        <v>1103</v>
      </c>
      <c r="I60" t="s">
        <v>601</v>
      </c>
      <c r="J60" s="16" t="s">
        <v>1043</v>
      </c>
      <c r="K60" s="16">
        <v>4</v>
      </c>
      <c r="L60" s="140">
        <v>180</v>
      </c>
      <c r="M60" s="8">
        <v>5889.9508999999998</v>
      </c>
      <c r="S60" s="1197" t="n">
        <v>68.01181</v>
      </c>
      <c r="T60" s="1197" t="n">
        <v>18.71635</v>
      </c>
      <c r="U60" s="1194" t="n">
        <v>271.2516</v>
      </c>
      <c r="V60" s="1194" t="n">
        <v>35.3486</v>
      </c>
      <c r="W60" s="1196" t="n">
        <v>8.5111428771</v>
      </c>
      <c r="X60" s="1194" t="n">
        <v>1.724</v>
      </c>
      <c r="Y60" s="1194" t="n">
        <v>0.273</v>
      </c>
      <c r="Z60" s="1194" t="n">
        <v>4.31</v>
      </c>
      <c r="AA60" s="1194" t="n">
        <v>86.778</v>
      </c>
      <c r="AB60" s="1193" t="n">
        <v>1800.178</v>
      </c>
      <c r="AC60" s="1194" t="n">
        <v>3.87737</v>
      </c>
      <c r="AD60" s="1194" t="n">
        <v>4.08177</v>
      </c>
      <c r="AE60" s="1194" t="n">
        <v>46.50432</v>
      </c>
      <c r="AF60" s="1194" t="n">
        <v>1.5407</v>
      </c>
      <c r="AG60" s="1192" t="n">
        <v>1.474254491E8</v>
      </c>
      <c r="AH60" s="1195" t="n">
        <v>0.6851682</v>
      </c>
      <c r="AI60" s="1192" t="n">
        <v>398144.62662</v>
      </c>
      <c r="AJ60" s="1195" t="n">
        <v>0.3408493</v>
      </c>
      <c r="AK60" s="1194" t="n">
        <v>137.2538</v>
      </c>
      <c r="AL60" s="1192" t="s">
        <v>264</v>
      </c>
      <c r="AM60" s="1194" t="n">
        <v>42.6411</v>
      </c>
    </row>
    <row r="61" spans="1:39">
      <c r="A61" t="s">
        <v>1104</v>
      </c>
      <c r="B61" t="s">
        <v>979</v>
      </c>
      <c r="C61" s="15">
        <v>0.35833333333333334</v>
      </c>
      <c r="E61" s="16">
        <v>300</v>
      </c>
      <c r="F61" s="16" t="s">
        <v>645</v>
      </c>
      <c r="G61" s="140">
        <v>1190</v>
      </c>
      <c r="H61" s="140">
        <v>1103</v>
      </c>
      <c r="I61" t="s">
        <v>923</v>
      </c>
      <c r="J61" s="16" t="s">
        <v>1043</v>
      </c>
      <c r="K61" s="16">
        <v>4</v>
      </c>
      <c r="L61" s="140">
        <v>180</v>
      </c>
      <c r="M61" s="8">
        <v>5889.9508999999998</v>
      </c>
      <c r="S61" s="1197" t="n">
        <v>68.07589</v>
      </c>
      <c r="T61" s="1197" t="n">
        <v>18.71363</v>
      </c>
      <c r="U61" s="1194" t="n">
        <v>272.3687</v>
      </c>
      <c r="V61" s="1194" t="n">
        <v>33.4885</v>
      </c>
      <c r="W61" s="1196" t="n">
        <v>8.661553571</v>
      </c>
      <c r="X61" s="1194" t="n">
        <v>1.807</v>
      </c>
      <c r="Y61" s="1194" t="n">
        <v>0.286</v>
      </c>
      <c r="Z61" s="1194" t="n">
        <v>4.31</v>
      </c>
      <c r="AA61" s="1194" t="n">
        <v>86.809</v>
      </c>
      <c r="AB61" s="1193" t="n">
        <v>1799.338</v>
      </c>
      <c r="AC61" s="1194" t="n">
        <v>3.8545</v>
      </c>
      <c r="AD61" s="1194" t="n">
        <v>4.09481</v>
      </c>
      <c r="AE61" s="1194" t="n">
        <v>46.42846</v>
      </c>
      <c r="AF61" s="1194" t="n">
        <v>1.54079</v>
      </c>
      <c r="AG61" s="1192" t="n">
        <v>1.474258189E8</v>
      </c>
      <c r="AH61" s="1195" t="n">
        <v>0.6843943</v>
      </c>
      <c r="AI61" s="1192" t="n">
        <v>398330.53593</v>
      </c>
      <c r="AJ61" s="1195" t="n">
        <v>0.3475798</v>
      </c>
      <c r="AK61" s="1194" t="n">
        <v>137.3062</v>
      </c>
      <c r="AL61" s="1192" t="s">
        <v>264</v>
      </c>
      <c r="AM61" s="1194" t="n">
        <v>42.5888</v>
      </c>
    </row>
    <row r="62" spans="1:39">
      <c r="A62" t="s">
        <v>602</v>
      </c>
      <c r="B62" t="s">
        <v>784</v>
      </c>
      <c r="C62" s="15">
        <v>0.36041666666666666</v>
      </c>
      <c r="E62" s="16">
        <v>300</v>
      </c>
      <c r="F62" s="16" t="s">
        <v>645</v>
      </c>
      <c r="G62" s="140">
        <v>1190</v>
      </c>
      <c r="H62" s="140">
        <v>1103</v>
      </c>
      <c r="I62" t="s">
        <v>603</v>
      </c>
      <c r="J62" s="16" t="s">
        <v>1043</v>
      </c>
      <c r="K62" s="16">
        <v>4</v>
      </c>
      <c r="L62" s="140">
        <v>180</v>
      </c>
      <c r="M62" s="8">
        <v>5889.9508999999998</v>
      </c>
    </row>
    <row r="63" spans="1:39">
      <c r="A63" t="s">
        <v>1095</v>
      </c>
      <c r="B63" t="s">
        <v>785</v>
      </c>
      <c r="C63" s="15">
        <v>0.3659722222222222</v>
      </c>
      <c r="D63" s="38">
        <v>0</v>
      </c>
      <c r="E63" s="16">
        <v>30</v>
      </c>
      <c r="F63" s="16" t="s">
        <v>645</v>
      </c>
      <c r="G63" s="140">
        <v>1190</v>
      </c>
      <c r="H63" s="140">
        <v>998</v>
      </c>
      <c r="I63" t="s">
        <v>306</v>
      </c>
      <c r="J63" s="16" t="s">
        <v>1010</v>
      </c>
      <c r="K63" s="16">
        <v>4</v>
      </c>
      <c r="L63" s="140">
        <v>180</v>
      </c>
      <c r="M63" s="8">
        <v>5891.451</v>
      </c>
      <c r="O63" s="140">
        <v>264.7</v>
      </c>
      <c r="P63" s="140">
        <v>268.5</v>
      </c>
    </row>
    <row r="64" spans="1:39">
      <c r="A64" t="s">
        <v>403</v>
      </c>
      <c r="B64" t="s">
        <v>1232</v>
      </c>
      <c r="C64" s="15">
        <v>0.36944444444444446</v>
      </c>
      <c r="E64" s="16">
        <v>300</v>
      </c>
      <c r="F64" s="16" t="s">
        <v>645</v>
      </c>
      <c r="G64" s="140">
        <v>1190</v>
      </c>
      <c r="H64" s="140">
        <v>1103</v>
      </c>
      <c r="I64" s="599" t="s">
        <v>1209</v>
      </c>
      <c r="J64" s="16" t="s">
        <v>1043</v>
      </c>
      <c r="K64" s="16">
        <v>4</v>
      </c>
      <c r="L64" s="140">
        <v>180</v>
      </c>
      <c r="M64" s="8">
        <v>5889.9508999999998</v>
      </c>
      <c r="S64" s="1197" t="n">
        <v>68.19244</v>
      </c>
      <c r="T64" s="1197" t="n">
        <v>18.70831</v>
      </c>
      <c r="U64" s="1194" t="n">
        <v>274.3053</v>
      </c>
      <c r="V64" s="1194" t="n">
        <v>30.1877</v>
      </c>
      <c r="W64" s="1196" t="n">
        <v>8.9289503603</v>
      </c>
      <c r="X64" s="1194" t="n">
        <v>1.981</v>
      </c>
      <c r="Y64" s="1194" t="n">
        <v>0.313</v>
      </c>
      <c r="Z64" s="1194" t="n">
        <v>4.3</v>
      </c>
      <c r="AA64" s="1194" t="n">
        <v>86.865</v>
      </c>
      <c r="AB64" s="1193" t="n">
        <v>1797.808</v>
      </c>
      <c r="AC64" s="1194" t="n">
        <v>3.81624</v>
      </c>
      <c r="AD64" s="1194" t="n">
        <v>4.11884</v>
      </c>
      <c r="AE64" s="1194" t="n">
        <v>46.2936</v>
      </c>
      <c r="AF64" s="1194" t="n">
        <v>1.54095</v>
      </c>
      <c r="AG64" s="1192" t="n">
        <v>1.474264753E8</v>
      </c>
      <c r="AH64" s="1195" t="n">
        <v>0.6830165</v>
      </c>
      <c r="AI64" s="1192" t="n">
        <v>398669.54257</v>
      </c>
      <c r="AJ64" s="1195" t="n">
        <v>0.3583858</v>
      </c>
      <c r="AK64" s="1194" t="n">
        <v>137.4017</v>
      </c>
      <c r="AL64" s="1192" t="s">
        <v>264</v>
      </c>
      <c r="AM64" s="1194" t="n">
        <v>42.4934</v>
      </c>
    </row>
    <row r="65" spans="1:39">
      <c r="A65" t="s">
        <v>403</v>
      </c>
      <c r="B65" t="s">
        <v>1233</v>
      </c>
      <c r="C65" s="15">
        <v>0.3743055555555555</v>
      </c>
      <c r="E65" s="16">
        <v>300</v>
      </c>
      <c r="F65" s="16" t="s">
        <v>645</v>
      </c>
      <c r="G65" s="140">
        <v>1190</v>
      </c>
      <c r="H65" s="140">
        <v>1103</v>
      </c>
      <c r="I65" t="s">
        <v>731</v>
      </c>
      <c r="J65" s="16" t="s">
        <v>1043</v>
      </c>
      <c r="K65" s="16">
        <v>4</v>
      </c>
      <c r="L65" s="140">
        <v>180</v>
      </c>
      <c r="M65" s="8">
        <v>5889.9508999999998</v>
      </c>
      <c r="S65" s="1197" t="n">
        <v>68.22957</v>
      </c>
      <c r="T65" s="1197" t="n">
        <v>18.70652</v>
      </c>
      <c r="U65" s="1194" t="n">
        <v>274.9001</v>
      </c>
      <c r="V65" s="1194" t="n">
        <v>29.1582</v>
      </c>
      <c r="W65" s="1196" t="n">
        <v>9.012511857</v>
      </c>
      <c r="X65" s="1194" t="n">
        <v>2.044</v>
      </c>
      <c r="Y65" s="1194" t="n">
        <v>0.323</v>
      </c>
      <c r="Z65" s="1194" t="n">
        <v>4.3</v>
      </c>
      <c r="AA65" s="1194" t="n">
        <v>86.883</v>
      </c>
      <c r="AB65" s="1193" t="n">
        <v>1797.321</v>
      </c>
      <c r="AC65" s="1194" t="n">
        <v>3.80493</v>
      </c>
      <c r="AD65" s="1194" t="n">
        <v>4.12656</v>
      </c>
      <c r="AE65" s="1194" t="n">
        <v>46.25146</v>
      </c>
      <c r="AF65" s="1194" t="n">
        <v>1.541</v>
      </c>
      <c r="AG65" s="1192" t="n">
        <v>1.474266801E8</v>
      </c>
      <c r="AH65" s="1195" t="n">
        <v>0.6825855</v>
      </c>
      <c r="AI65" s="1192" t="n">
        <v>398777.52936</v>
      </c>
      <c r="AJ65" s="1195" t="n">
        <v>0.3614523</v>
      </c>
      <c r="AK65" s="1194" t="n">
        <v>137.4321</v>
      </c>
      <c r="AL65" s="1192" t="s">
        <v>264</v>
      </c>
      <c r="AM65" s="1194" t="n">
        <v>42.463</v>
      </c>
    </row>
    <row r="66" spans="1:39">
      <c r="A66" t="s">
        <v>403</v>
      </c>
      <c r="B66" t="s">
        <v>1234</v>
      </c>
      <c r="C66" s="15">
        <v>0.37916666666666665</v>
      </c>
      <c r="E66" s="16">
        <v>300</v>
      </c>
      <c r="F66" s="16" t="s">
        <v>645</v>
      </c>
      <c r="G66" s="140">
        <v>1190</v>
      </c>
      <c r="H66" s="140">
        <v>1103</v>
      </c>
      <c r="I66" t="s">
        <v>972</v>
      </c>
      <c r="J66" s="16" t="s">
        <v>1043</v>
      </c>
      <c r="K66" s="16">
        <v>4</v>
      </c>
      <c r="L66" s="140">
        <v>180</v>
      </c>
      <c r="M66" s="8">
        <v>5889.9508999999998</v>
      </c>
      <c r="S66" s="1197" t="n">
        <v>68.29726</v>
      </c>
      <c r="T66" s="1197" t="n">
        <v>18.70318</v>
      </c>
      <c r="U66" s="1194" t="n">
        <v>275.9607</v>
      </c>
      <c r="V66" s="1194" t="n">
        <v>27.3083</v>
      </c>
      <c r="W66" s="1196" t="n">
        <v>9.162922551</v>
      </c>
      <c r="X66" s="1194" t="n">
        <v>2.17</v>
      </c>
      <c r="Y66" s="1194" t="n">
        <v>0.343</v>
      </c>
      <c r="Z66" s="1194" t="n">
        <v>4.3</v>
      </c>
      <c r="AA66" s="1194" t="n">
        <v>86.916</v>
      </c>
      <c r="AB66" s="1193" t="n">
        <v>1796.435</v>
      </c>
      <c r="AC66" s="1194" t="n">
        <v>3.78535</v>
      </c>
      <c r="AD66" s="1194" t="n">
        <v>4.14071</v>
      </c>
      <c r="AE66" s="1194" t="n">
        <v>46.17561</v>
      </c>
      <c r="AF66" s="1194" t="n">
        <v>1.54109</v>
      </c>
      <c r="AG66" s="1192" t="n">
        <v>1.474270485E8</v>
      </c>
      <c r="AH66" s="1195" t="n">
        <v>0.6818089</v>
      </c>
      <c r="AI66" s="1192" t="n">
        <v>398974.13697</v>
      </c>
      <c r="AJ66" s="1195" t="n">
        <v>0.366593</v>
      </c>
      <c r="AK66" s="1194" t="n">
        <v>137.4877</v>
      </c>
      <c r="AL66" s="1192" t="s">
        <v>264</v>
      </c>
      <c r="AM66" s="1194" t="n">
        <v>42.4074</v>
      </c>
    </row>
    <row r="67" spans="1:39">
      <c r="A67" t="s">
        <v>403</v>
      </c>
      <c r="B67" t="s">
        <v>1260</v>
      </c>
      <c r="C67" s="15">
        <v>0.38541666666666669</v>
      </c>
      <c r="E67" s="16">
        <v>300</v>
      </c>
      <c r="F67" s="16" t="s">
        <v>645</v>
      </c>
      <c r="G67" s="140">
        <v>1190</v>
      </c>
      <c r="H67" s="140">
        <v>1103</v>
      </c>
      <c r="I67" t="s">
        <v>446</v>
      </c>
      <c r="J67" s="16" t="s">
        <v>1043</v>
      </c>
      <c r="K67" s="16">
        <v>4</v>
      </c>
      <c r="L67" s="140">
        <v>180</v>
      </c>
      <c r="M67" s="8">
        <v>5889.9508999999998</v>
      </c>
      <c r="S67" s="1197" t="n">
        <v>68.36606</v>
      </c>
      <c r="T67" s="1197" t="n">
        <v>18.69967</v>
      </c>
      <c r="U67" s="1194" t="n">
        <v>277.011</v>
      </c>
      <c r="V67" s="1194" t="n">
        <v>25.4627</v>
      </c>
      <c r="W67" s="1196" t="n">
        <v>9.313333245</v>
      </c>
      <c r="X67" s="1194" t="n">
        <v>2.313</v>
      </c>
      <c r="Y67" s="1194" t="n">
        <v>0.366</v>
      </c>
      <c r="Z67" s="1194" t="n">
        <v>4.3</v>
      </c>
      <c r="AA67" s="1194" t="n">
        <v>86.949</v>
      </c>
      <c r="AB67" s="1193" t="n">
        <v>1795.539</v>
      </c>
      <c r="AC67" s="1194" t="n">
        <v>3.7668</v>
      </c>
      <c r="AD67" s="1194" t="n">
        <v>4.15516</v>
      </c>
      <c r="AE67" s="1194" t="n">
        <v>46.09975</v>
      </c>
      <c r="AF67" s="1194" t="n">
        <v>1.54118</v>
      </c>
      <c r="AG67" s="1192" t="n">
        <v>1.474274165E8</v>
      </c>
      <c r="AH67" s="1195" t="n">
        <v>0.6810316</v>
      </c>
      <c r="AI67" s="1192" t="n">
        <v>399173.3878</v>
      </c>
      <c r="AJ67" s="1195" t="n">
        <v>0.3712404</v>
      </c>
      <c r="AK67" s="1194" t="n">
        <v>137.5443</v>
      </c>
      <c r="AL67" s="1192" t="s">
        <v>264</v>
      </c>
      <c r="AM67" s="1194" t="n">
        <v>42.3509</v>
      </c>
    </row>
    <row r="68" spans="1:39">
      <c r="A68" t="s">
        <v>403</v>
      </c>
      <c r="B68" t="s">
        <v>1261</v>
      </c>
      <c r="C68" s="15">
        <v>0.39027777777777778</v>
      </c>
      <c r="E68" s="16">
        <v>300</v>
      </c>
      <c r="F68" s="16" t="s">
        <v>645</v>
      </c>
      <c r="G68" s="140">
        <v>1190</v>
      </c>
      <c r="H68" s="140">
        <v>1103</v>
      </c>
      <c r="I68" t="s">
        <v>444</v>
      </c>
      <c r="J68" s="16" t="s">
        <v>1043</v>
      </c>
      <c r="K68" s="16">
        <v>4</v>
      </c>
      <c r="L68" s="140">
        <v>180</v>
      </c>
      <c r="M68" s="8">
        <v>5889.9508999999998</v>
      </c>
      <c r="S68" s="1197" t="n">
        <v>68.42036</v>
      </c>
      <c r="T68" s="1197" t="n">
        <v>18.69685</v>
      </c>
      <c r="U68" s="1194" t="n">
        <v>277.8224</v>
      </c>
      <c r="V68" s="1194" t="n">
        <v>24.0307</v>
      </c>
      <c r="W68" s="1196" t="n">
        <v>9.4303193403</v>
      </c>
      <c r="X68" s="1194" t="n">
        <v>2.441</v>
      </c>
      <c r="Y68" s="1194" t="n">
        <v>0.386</v>
      </c>
      <c r="Z68" s="1194" t="n">
        <v>4.3</v>
      </c>
      <c r="AA68" s="1194" t="n">
        <v>86.975</v>
      </c>
      <c r="AB68" s="1193" t="n">
        <v>1794.834</v>
      </c>
      <c r="AC68" s="1194" t="n">
        <v>3.7531</v>
      </c>
      <c r="AD68" s="1194" t="n">
        <v>4.1666</v>
      </c>
      <c r="AE68" s="1194" t="n">
        <v>46.04075</v>
      </c>
      <c r="AF68" s="1194" t="n">
        <v>1.54125</v>
      </c>
      <c r="AG68" s="1192" t="n">
        <v>1.474277024E8</v>
      </c>
      <c r="AH68" s="1195" t="n">
        <v>0.6804265</v>
      </c>
      <c r="AI68" s="1192" t="n">
        <v>399330.01664</v>
      </c>
      <c r="AJ68" s="1195" t="n">
        <v>0.3745101</v>
      </c>
      <c r="AK68" s="1194" t="n">
        <v>137.5891</v>
      </c>
      <c r="AL68" s="1192" t="s">
        <v>264</v>
      </c>
      <c r="AM68" s="1194" t="n">
        <v>42.3062</v>
      </c>
    </row>
    <row r="69" spans="1:39">
      <c r="A69" t="s">
        <v>403</v>
      </c>
      <c r="B69" t="s">
        <v>787</v>
      </c>
      <c r="C69" s="15">
        <v>0.39513888888888887</v>
      </c>
      <c r="E69" s="16">
        <v>300</v>
      </c>
      <c r="F69" s="16" t="s">
        <v>645</v>
      </c>
      <c r="G69" s="140">
        <v>1190</v>
      </c>
      <c r="H69" s="140">
        <v>1103</v>
      </c>
      <c r="I69" t="s">
        <v>445</v>
      </c>
      <c r="J69" s="16" t="s">
        <v>1043</v>
      </c>
      <c r="K69" s="16">
        <v>4</v>
      </c>
      <c r="L69" s="140">
        <v>180</v>
      </c>
      <c r="M69" s="8">
        <v>5889.9508999999998</v>
      </c>
      <c r="S69" s="1197" t="n">
        <v>68.47534</v>
      </c>
      <c r="T69" s="1197" t="n">
        <v>18.69394</v>
      </c>
      <c r="U69" s="1194" t="n">
        <v>278.6304</v>
      </c>
      <c r="V69" s="1194" t="n">
        <v>22.602</v>
      </c>
      <c r="W69" s="1196" t="n">
        <v>9.5473054357</v>
      </c>
      <c r="X69" s="1194" t="n">
        <v>2.584</v>
      </c>
      <c r="Y69" s="1194" t="n">
        <v>0.409</v>
      </c>
      <c r="Z69" s="1194" t="n">
        <v>4.3</v>
      </c>
      <c r="AA69" s="1194" t="n">
        <v>87.002</v>
      </c>
      <c r="AB69" s="1193" t="n">
        <v>1794.125</v>
      </c>
      <c r="AC69" s="1194" t="n">
        <v>3.74003</v>
      </c>
      <c r="AD69" s="1194" t="n">
        <v>4.17822</v>
      </c>
      <c r="AE69" s="1194" t="n">
        <v>45.98175</v>
      </c>
      <c r="AF69" s="1194" t="n">
        <v>1.54132</v>
      </c>
      <c r="AG69" s="1192" t="n">
        <v>1.47427988E8</v>
      </c>
      <c r="AH69" s="1195" t="n">
        <v>0.6798209</v>
      </c>
      <c r="AI69" s="1192" t="n">
        <v>399487.95495</v>
      </c>
      <c r="AJ69" s="1195" t="n">
        <v>0.3774752</v>
      </c>
      <c r="AK69" s="1194" t="n">
        <v>137.6344</v>
      </c>
      <c r="AL69" s="1192" t="s">
        <v>264</v>
      </c>
      <c r="AM69" s="1194" t="n">
        <v>42.2609</v>
      </c>
    </row>
    <row r="70" spans="1:39">
      <c r="A70" t="s">
        <v>1104</v>
      </c>
      <c r="B70" t="s">
        <v>447</v>
      </c>
      <c r="C70" s="15">
        <v>0.39999999999999997</v>
      </c>
      <c r="E70" s="16">
        <v>30</v>
      </c>
      <c r="F70" s="16" t="s">
        <v>645</v>
      </c>
      <c r="G70" s="140">
        <v>1190</v>
      </c>
      <c r="H70" s="140">
        <v>1103</v>
      </c>
      <c r="I70" t="s">
        <v>923</v>
      </c>
      <c r="J70" s="16" t="s">
        <v>1043</v>
      </c>
      <c r="K70" s="16">
        <v>4</v>
      </c>
      <c r="L70" s="140">
        <v>180</v>
      </c>
      <c r="M70" s="8">
        <v>5889.9508999999998</v>
      </c>
      <c r="S70" s="1197" t="n">
        <v>68.50708</v>
      </c>
      <c r="T70" s="1197" t="n">
        <v>18.69224</v>
      </c>
      <c r="U70" s="1194" t="n">
        <v>279.0909</v>
      </c>
      <c r="V70" s="1194" t="n">
        <v>21.7872</v>
      </c>
      <c r="W70" s="1196" t="n">
        <v>9.614154633</v>
      </c>
      <c r="X70" s="1194" t="n">
        <v>2.674</v>
      </c>
      <c r="Y70" s="1194" t="n">
        <v>0.423</v>
      </c>
      <c r="Z70" s="1194" t="n">
        <v>4.3</v>
      </c>
      <c r="AA70" s="1194" t="n">
        <v>87.017</v>
      </c>
      <c r="AB70" s="1193" t="n">
        <v>1793.717</v>
      </c>
      <c r="AC70" s="1194" t="n">
        <v>3.73285</v>
      </c>
      <c r="AD70" s="1194" t="n">
        <v>4.18494</v>
      </c>
      <c r="AE70" s="1194" t="n">
        <v>45.94804</v>
      </c>
      <c r="AF70" s="1194" t="n">
        <v>1.54135</v>
      </c>
      <c r="AG70" s="1192" t="n">
        <v>1.474281511E8</v>
      </c>
      <c r="AH70" s="1195" t="n">
        <v>0.6794747</v>
      </c>
      <c r="AI70" s="1192" t="n">
        <v>399578.74395</v>
      </c>
      <c r="AJ70" s="1195" t="n">
        <v>0.3790319</v>
      </c>
      <c r="AK70" s="1194" t="n">
        <v>137.6606</v>
      </c>
      <c r="AL70" s="1192" t="s">
        <v>264</v>
      </c>
      <c r="AM70" s="1194" t="n">
        <v>42.2347</v>
      </c>
    </row>
    <row r="71" spans="1:39">
      <c r="A71" t="s">
        <v>913</v>
      </c>
      <c r="B71" t="s">
        <v>448</v>
      </c>
      <c r="C71" s="15">
        <v>0.40208333333333335</v>
      </c>
      <c r="E71" s="16">
        <v>300</v>
      </c>
      <c r="F71" s="16" t="s">
        <v>645</v>
      </c>
      <c r="G71" s="140">
        <v>1190</v>
      </c>
      <c r="H71" s="140">
        <v>1103</v>
      </c>
      <c r="I71" t="s">
        <v>449</v>
      </c>
      <c r="J71" s="16" t="s">
        <v>1043</v>
      </c>
      <c r="K71" s="16">
        <v>4</v>
      </c>
      <c r="L71" s="140">
        <v>180</v>
      </c>
      <c r="M71" s="8">
        <v>5889.9508999999998</v>
      </c>
    </row>
    <row r="72" spans="1:39">
      <c r="A72" t="s">
        <v>1095</v>
      </c>
      <c r="B72" t="s">
        <v>628</v>
      </c>
      <c r="C72" s="15">
        <v>0.4069444444444445</v>
      </c>
      <c r="D72" s="38">
        <v>0</v>
      </c>
      <c r="E72" s="16">
        <v>30</v>
      </c>
      <c r="F72" s="16" t="s">
        <v>645</v>
      </c>
      <c r="G72" s="140">
        <v>1190</v>
      </c>
      <c r="H72" s="140">
        <v>998</v>
      </c>
      <c r="I72" t="s">
        <v>306</v>
      </c>
      <c r="J72" s="16" t="s">
        <v>1010</v>
      </c>
      <c r="K72" s="16">
        <v>4</v>
      </c>
      <c r="L72" s="140">
        <v>180</v>
      </c>
      <c r="M72" s="8">
        <v>5891.451</v>
      </c>
      <c r="N72" t="s">
        <v>653</v>
      </c>
      <c r="O72" s="140">
        <v>264.7</v>
      </c>
      <c r="P72" s="140">
        <v>268.5</v>
      </c>
    </row>
    <row r="73" spans="1:39">
      <c r="A73" t="s">
        <v>990</v>
      </c>
      <c r="B73" t="s">
        <v>629</v>
      </c>
      <c r="C73" s="15">
        <v>0.43194444444444446</v>
      </c>
      <c r="D73" s="38">
        <v>0</v>
      </c>
      <c r="E73" s="16">
        <v>10</v>
      </c>
      <c r="F73" s="16" t="s">
        <v>645</v>
      </c>
      <c r="G73" s="140">
        <v>1190</v>
      </c>
      <c r="H73" s="140">
        <v>1103</v>
      </c>
      <c r="I73" t="s">
        <v>411</v>
      </c>
      <c r="J73" s="16" t="s">
        <v>1010</v>
      </c>
      <c r="K73" s="16">
        <v>4</v>
      </c>
      <c r="L73" s="140">
        <v>180</v>
      </c>
      <c r="M73" s="8">
        <v>5889.9508999999998</v>
      </c>
      <c r="N73" t="s">
        <v>499</v>
      </c>
      <c r="O73" s="140">
        <v>264.8</v>
      </c>
      <c r="P73" s="140">
        <v>268.39999999999998</v>
      </c>
    </row>
    <row r="74" spans="1:39">
      <c r="A74" t="s">
        <v>1095</v>
      </c>
      <c r="B74" t="s">
        <v>450</v>
      </c>
      <c r="C74" s="15">
        <v>0.43611111111111112</v>
      </c>
      <c r="D74" s="38">
        <v>0</v>
      </c>
      <c r="E74" s="16">
        <v>30</v>
      </c>
      <c r="F74" s="16" t="s">
        <v>645</v>
      </c>
      <c r="G74" s="140">
        <v>1070</v>
      </c>
      <c r="H74" s="140">
        <v>878</v>
      </c>
      <c r="I74" t="s">
        <v>412</v>
      </c>
      <c r="J74" s="16" t="s">
        <v>1010</v>
      </c>
      <c r="K74" s="16">
        <v>4</v>
      </c>
      <c r="L74" s="140">
        <v>180</v>
      </c>
      <c r="M74" s="8">
        <v>5891.451</v>
      </c>
      <c r="N74" t="s">
        <v>500</v>
      </c>
      <c r="O74" s="140">
        <v>264.7</v>
      </c>
      <c r="P74" s="140">
        <v>268.5</v>
      </c>
    </row>
    <row r="75" spans="1:39">
      <c r="A75" t="s">
        <v>451</v>
      </c>
      <c r="B75" t="s">
        <v>452</v>
      </c>
      <c r="C75" s="15">
        <v>0.44027777777777777</v>
      </c>
      <c r="D75" s="38">
        <v>0</v>
      </c>
      <c r="E75" s="16">
        <v>30</v>
      </c>
      <c r="F75" s="16" t="s">
        <v>1293</v>
      </c>
      <c r="G75" s="16">
        <v>870</v>
      </c>
      <c r="H75" s="16">
        <v>782</v>
      </c>
      <c r="I75" t="s">
        <v>411</v>
      </c>
      <c r="J75" s="16" t="s">
        <v>1010</v>
      </c>
      <c r="K75" s="16">
        <v>4</v>
      </c>
      <c r="L75" s="140">
        <v>180</v>
      </c>
      <c r="M75" s="8">
        <v>7698.9647000000004</v>
      </c>
      <c r="O75" s="140">
        <v>264.39999999999998</v>
      </c>
      <c r="P75" s="140">
        <v>263</v>
      </c>
    </row>
    <row r="78" spans="1:39">
      <c r="B78" s="3" t="s">
        <v>1012</v>
      </c>
      <c r="C78" s="147" t="s">
        <v>1013</v>
      </c>
      <c r="D78" s="22">
        <v>5888.5839999999998</v>
      </c>
      <c r="E78" s="149"/>
      <c r="F78" s="84" t="s">
        <v>1014</v>
      </c>
      <c r="G78" s="84" t="s">
        <v>1015</v>
      </c>
      <c r="H78" s="84" t="s">
        <v>1016</v>
      </c>
      <c r="I78" s="22" t="s">
        <v>1018</v>
      </c>
      <c r="J78" s="84" t="s">
        <v>1019</v>
      </c>
      <c r="K78" s="84" t="s">
        <v>1020</v>
      </c>
    </row>
    <row r="79" spans="1:39">
      <c r="B79" s="2"/>
      <c r="C79" s="147" t="s">
        <v>1017</v>
      </c>
      <c r="D79" s="22">
        <v>5889.9508999999998</v>
      </c>
      <c r="E79" s="149"/>
      <c r="F79" s="84" t="s">
        <v>874</v>
      </c>
      <c r="G79" s="84" t="s">
        <v>875</v>
      </c>
      <c r="H79" s="84" t="s">
        <v>876</v>
      </c>
      <c r="I79" s="22" t="s">
        <v>1203</v>
      </c>
      <c r="J79" s="84" t="s">
        <v>1204</v>
      </c>
      <c r="K79" s="84" t="s">
        <v>700</v>
      </c>
    </row>
    <row r="80" spans="1:39">
      <c r="B80" s="2"/>
      <c r="C80" s="147" t="s">
        <v>701</v>
      </c>
      <c r="D80" s="22">
        <v>5891.451</v>
      </c>
      <c r="E80" s="149"/>
      <c r="F80" s="84" t="s">
        <v>702</v>
      </c>
      <c r="G80" s="84" t="s">
        <v>703</v>
      </c>
      <c r="H80" s="84" t="s">
        <v>704</v>
      </c>
      <c r="I80" s="22" t="s">
        <v>384</v>
      </c>
      <c r="J80" s="84" t="s">
        <v>695</v>
      </c>
      <c r="K80" s="84" t="s">
        <v>478</v>
      </c>
    </row>
    <row r="81" spans="2:12">
      <c r="B81" s="2"/>
      <c r="C81" s="147" t="s">
        <v>696</v>
      </c>
      <c r="D81" s="150">
        <v>7647.38</v>
      </c>
      <c r="E81" s="149"/>
      <c r="F81" s="84" t="s">
        <v>1188</v>
      </c>
      <c r="G81" s="84" t="s">
        <v>1201</v>
      </c>
      <c r="H81" s="84" t="s">
        <v>1202</v>
      </c>
      <c r="I81" s="22" t="s">
        <v>697</v>
      </c>
      <c r="J81" s="84" t="s">
        <v>698</v>
      </c>
      <c r="K81" s="84" t="s">
        <v>699</v>
      </c>
    </row>
    <row r="82" spans="2:12">
      <c r="B82" s="2"/>
      <c r="C82" s="147" t="s">
        <v>538</v>
      </c>
      <c r="D82" s="22">
        <v>7698.9647000000004</v>
      </c>
      <c r="E82" s="149"/>
      <c r="F82" s="84" t="s">
        <v>539</v>
      </c>
      <c r="G82" s="84" t="s">
        <v>540</v>
      </c>
      <c r="H82" s="84" t="s">
        <v>541</v>
      </c>
      <c r="I82" s="22" t="s">
        <v>542</v>
      </c>
      <c r="J82" s="84" t="s">
        <v>543</v>
      </c>
      <c r="K82" s="84" t="s">
        <v>544</v>
      </c>
    </row>
    <row r="83" spans="2:12">
      <c r="B83" s="2"/>
      <c r="C83" s="147"/>
      <c r="D83" s="22"/>
      <c r="E83" s="149"/>
      <c r="F83" s="84"/>
    </row>
    <row r="84" spans="2:12">
      <c r="B84" s="2"/>
      <c r="C84" s="147" t="s">
        <v>1211</v>
      </c>
      <c r="D84" s="619" t="s">
        <v>1206</v>
      </c>
      <c r="E84" s="619"/>
      <c r="F84" s="84" t="s">
        <v>545</v>
      </c>
      <c r="I84" s="138" t="s">
        <v>1195</v>
      </c>
      <c r="J84" s="623" t="s">
        <v>1196</v>
      </c>
      <c r="K84" s="623"/>
      <c r="L84" s="148" t="s">
        <v>1197</v>
      </c>
    </row>
    <row r="85" spans="2:12">
      <c r="B85" s="2"/>
      <c r="C85" s="147" t="s">
        <v>1212</v>
      </c>
      <c r="D85" s="619" t="s">
        <v>1207</v>
      </c>
      <c r="E85" s="619"/>
      <c r="F85" s="19"/>
      <c r="J85" s="623" t="s">
        <v>479</v>
      </c>
      <c r="K85" s="623"/>
      <c r="L85" s="148" t="s">
        <v>1199</v>
      </c>
    </row>
    <row r="86" spans="2:12">
      <c r="B86" s="2"/>
      <c r="C86" s="147" t="s">
        <v>1213</v>
      </c>
      <c r="D86" s="619" t="s">
        <v>1208</v>
      </c>
      <c r="E86" s="619"/>
      <c r="F86" s="19"/>
    </row>
    <row r="87" spans="2:12">
      <c r="B87" s="2"/>
      <c r="C87" s="147" t="s">
        <v>1214</v>
      </c>
      <c r="D87" s="619" t="s">
        <v>1194</v>
      </c>
      <c r="E87" s="619"/>
      <c r="F87" s="19"/>
      <c r="H87" s="16"/>
      <c r="I87" s="16"/>
    </row>
    <row r="88" spans="2:12">
      <c r="B88" s="2"/>
      <c r="C88" s="85"/>
      <c r="E88" s="15"/>
      <c r="F88" s="19"/>
      <c r="H88" s="16"/>
      <c r="I88" s="16"/>
    </row>
    <row r="89" spans="2:12">
      <c r="B89" s="2"/>
      <c r="C89" s="28" t="s">
        <v>859</v>
      </c>
      <c r="D89" s="142">
        <v>1</v>
      </c>
      <c r="E89" s="620" t="s">
        <v>1286</v>
      </c>
      <c r="F89" s="620"/>
      <c r="G89" s="620"/>
      <c r="H89" s="16"/>
      <c r="I89" s="16"/>
    </row>
    <row r="90" spans="2:12">
      <c r="B90" s="2"/>
      <c r="C90" s="19"/>
      <c r="D90" s="67"/>
      <c r="E90" s="617" t="s">
        <v>925</v>
      </c>
      <c r="F90" s="618"/>
      <c r="G90" s="618"/>
      <c r="H90" s="16"/>
      <c r="I90" s="16"/>
    </row>
    <row r="91" spans="2:12">
      <c r="B91" s="2"/>
      <c r="C91" s="85"/>
      <c r="D91" s="67">
        <v>2</v>
      </c>
      <c r="E91" s="620" t="s">
        <v>926</v>
      </c>
      <c r="F91" s="620"/>
      <c r="G91" s="620"/>
      <c r="H91" s="16"/>
      <c r="I91" s="16"/>
    </row>
    <row r="92" spans="2:12">
      <c r="B92" s="2"/>
      <c r="C92" s="85"/>
      <c r="D92" s="67"/>
      <c r="E92" s="617" t="s">
        <v>927</v>
      </c>
      <c r="F92" s="618"/>
      <c r="G92" s="618"/>
      <c r="H92" s="16"/>
      <c r="I92" s="16"/>
    </row>
    <row r="93" spans="2:12">
      <c r="B93" s="2"/>
      <c r="D93" s="142">
        <v>3</v>
      </c>
      <c r="E93" s="614" t="s">
        <v>928</v>
      </c>
      <c r="F93" s="614"/>
      <c r="G93" s="614"/>
      <c r="H93" s="16"/>
      <c r="I93" s="16"/>
    </row>
    <row r="94" spans="2:12">
      <c r="B94" s="2"/>
      <c r="D94" s="142"/>
      <c r="E94" s="615" t="s">
        <v>929</v>
      </c>
      <c r="F94" s="615"/>
      <c r="G94" s="615"/>
      <c r="H94" s="16"/>
      <c r="I94" s="16"/>
    </row>
    <row r="95" spans="2:12">
      <c r="B95" s="2"/>
      <c r="D95" s="142">
        <v>4</v>
      </c>
      <c r="E95" s="614" t="s">
        <v>1289</v>
      </c>
      <c r="F95" s="614"/>
      <c r="G95" s="614"/>
      <c r="H95" s="16"/>
      <c r="I95" s="16"/>
    </row>
    <row r="96" spans="2:12">
      <c r="B96" s="2"/>
      <c r="E96" s="615" t="s">
        <v>1290</v>
      </c>
      <c r="F96" s="615"/>
      <c r="G96" s="615"/>
      <c r="H96" s="16"/>
      <c r="I96" s="16"/>
    </row>
    <row r="97" spans="2:5">
      <c r="B97" s="142"/>
      <c r="C97" s="614"/>
      <c r="D97" s="614"/>
      <c r="E97" s="614"/>
    </row>
    <row r="98" spans="2:5">
      <c r="B98" s="5"/>
      <c r="C98" s="615"/>
      <c r="D98" s="615"/>
      <c r="E98" s="615"/>
    </row>
    <row r="99" spans="2:5">
      <c r="B99" s="142"/>
      <c r="C99" s="614"/>
      <c r="D99" s="614"/>
      <c r="E99" s="614"/>
    </row>
    <row r="100" spans="2:5">
      <c r="B100"/>
      <c r="C100" s="615"/>
      <c r="D100" s="615"/>
      <c r="E100" s="615"/>
    </row>
  </sheetData>
  <mergeCells count="38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G12:H12"/>
    <mergeCell ref="O12:P12"/>
    <mergeCell ref="C98:E98"/>
    <mergeCell ref="C99:E99"/>
    <mergeCell ref="C100:E100"/>
    <mergeCell ref="D84:E84"/>
    <mergeCell ref="D85:E85"/>
    <mergeCell ref="D86:E86"/>
    <mergeCell ref="D87:E87"/>
    <mergeCell ref="E89:G89"/>
    <mergeCell ref="E90:G90"/>
    <mergeCell ref="E91:G91"/>
    <mergeCell ref="E92:G92"/>
    <mergeCell ref="E93:G93"/>
    <mergeCell ref="E94:G94"/>
    <mergeCell ref="E95:G95"/>
    <mergeCell ref="E96:G96"/>
    <mergeCell ref="C97:E97"/>
    <mergeCell ref="J84:K84"/>
    <mergeCell ref="J85:K85"/>
    <mergeCell ref="F9:I9"/>
    <mergeCell ref="K3:N3"/>
    <mergeCell ref="K6:P6"/>
    <mergeCell ref="K7:P7"/>
    <mergeCell ref="K8:P8"/>
    <mergeCell ref="K9:P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workbookViewId="0">
      <selection activeCell="I66" sqref="I66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1112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958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321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477</v>
      </c>
      <c r="G7" s="624"/>
      <c r="H7" s="624"/>
      <c r="I7" s="624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621"/>
      <c r="J11" s="621"/>
      <c r="K11" s="621"/>
      <c r="L11" s="621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6.0416666666666667E-2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264.60000000000002</v>
      </c>
      <c r="P14" s="104">
        <v>270.2</v>
      </c>
      <c r="Q14" s="100">
        <f>AVERAGE(O14:O16)</f>
        <v>264.56666666666666</v>
      </c>
      <c r="R14" s="100">
        <f>AVERAGE(P14:P16)</f>
        <v>270.5333333333333</v>
      </c>
    </row>
    <row r="15" spans="1:39">
      <c r="A15" s="50" t="s">
        <v>1095</v>
      </c>
      <c r="B15" s="25" t="s">
        <v>991</v>
      </c>
      <c r="C15" s="15">
        <v>7.013888888888889E-2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1113</v>
      </c>
      <c r="O15" s="100">
        <v>264.60000000000002</v>
      </c>
      <c r="P15" s="100">
        <v>270.7</v>
      </c>
      <c r="Q15" s="100">
        <v>264.56670000000003</v>
      </c>
      <c r="R15" s="100">
        <v>270.5333</v>
      </c>
    </row>
    <row r="16" spans="1:39">
      <c r="A16" s="50" t="s">
        <v>1095</v>
      </c>
      <c r="B16" s="25" t="s">
        <v>1096</v>
      </c>
      <c r="C16" s="15">
        <v>8.4722222222222213E-2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264.5</v>
      </c>
      <c r="P16" s="100">
        <v>270.7</v>
      </c>
      <c r="Q16" s="100">
        <v>264.56670000000003</v>
      </c>
      <c r="R16" s="100">
        <v>270.5333</v>
      </c>
    </row>
    <row r="17" spans="1:39">
      <c r="A17" s="50" t="s">
        <v>1095</v>
      </c>
      <c r="B17" s="25" t="s">
        <v>1097</v>
      </c>
      <c r="C17" s="15">
        <v>9.3055555555555558E-2</v>
      </c>
      <c r="D17" s="32">
        <v>0</v>
      </c>
      <c r="E17" s="19">
        <v>30</v>
      </c>
      <c r="F17" s="16" t="s">
        <v>1292</v>
      </c>
      <c r="G17" s="16">
        <v>880</v>
      </c>
      <c r="H17" s="33">
        <v>864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993</v>
      </c>
      <c r="O17" s="100">
        <v>263.89999999999998</v>
      </c>
      <c r="P17" s="100">
        <v>267.2</v>
      </c>
      <c r="Q17" s="100">
        <v>263.89999999999998</v>
      </c>
      <c r="R17" s="100">
        <v>267.2</v>
      </c>
    </row>
    <row r="18" spans="1:39">
      <c r="A18" s="50" t="s">
        <v>942</v>
      </c>
      <c r="B18" s="25" t="s">
        <v>943</v>
      </c>
      <c r="C18" s="38">
        <v>0.1875</v>
      </c>
      <c r="E18" s="19">
        <v>300</v>
      </c>
      <c r="F18" s="19" t="s">
        <v>1291</v>
      </c>
      <c r="G18" s="33">
        <v>1190</v>
      </c>
      <c r="H18" s="33">
        <v>1098</v>
      </c>
      <c r="I18" s="91" t="s">
        <v>161</v>
      </c>
      <c r="J18" s="66" t="s">
        <v>1043</v>
      </c>
      <c r="K18" s="33">
        <v>4</v>
      </c>
      <c r="L18" s="33">
        <v>180</v>
      </c>
      <c r="M18" s="19">
        <v>5889.9508999999998</v>
      </c>
      <c r="N18" s="91"/>
      <c r="Q18" s="100">
        <f>AVERAGE(O30,O38)</f>
        <v>265.3</v>
      </c>
      <c r="R18" s="100">
        <f>AVERAGE(P30,P38)</f>
        <v>272.10000000000002</v>
      </c>
    </row>
    <row r="19" spans="1:39">
      <c r="A19" s="50" t="s">
        <v>942</v>
      </c>
      <c r="B19" s="25" t="s">
        <v>945</v>
      </c>
      <c r="C19" s="38">
        <v>0.19305555555555554</v>
      </c>
      <c r="E19" s="19">
        <v>300</v>
      </c>
      <c r="F19" s="19" t="s">
        <v>1291</v>
      </c>
      <c r="G19" s="33">
        <v>1190</v>
      </c>
      <c r="H19" s="33">
        <v>1098</v>
      </c>
      <c r="I19" s="91" t="s">
        <v>944</v>
      </c>
      <c r="J19" s="66" t="s">
        <v>1043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272.10000000000002</v>
      </c>
    </row>
    <row r="20" spans="1:39">
      <c r="A20" s="50" t="s">
        <v>913</v>
      </c>
      <c r="B20" s="25" t="s">
        <v>1133</v>
      </c>
      <c r="C20" s="38">
        <v>0.20138888888888887</v>
      </c>
      <c r="E20" s="19">
        <v>300</v>
      </c>
      <c r="F20" s="19" t="s">
        <v>1291</v>
      </c>
      <c r="G20" s="33">
        <v>1190</v>
      </c>
      <c r="H20" s="33">
        <v>1098</v>
      </c>
      <c r="I20" s="91" t="s">
        <v>946</v>
      </c>
      <c r="J20" s="66" t="s">
        <v>1043</v>
      </c>
      <c r="K20" s="33">
        <v>4</v>
      </c>
      <c r="L20" s="33">
        <v>180</v>
      </c>
      <c r="M20" s="19">
        <v>5889.9508999999998</v>
      </c>
      <c r="Q20" s="100">
        <v>265.3</v>
      </c>
      <c r="R20" s="100">
        <v>272.10000000000002</v>
      </c>
    </row>
    <row r="21" spans="1:39">
      <c r="A21" s="50" t="s">
        <v>1104</v>
      </c>
      <c r="B21" s="25" t="s">
        <v>924</v>
      </c>
      <c r="C21" s="38">
        <v>0.20902777777777778</v>
      </c>
      <c r="E21" s="19">
        <v>30</v>
      </c>
      <c r="F21" s="19" t="s">
        <v>1291</v>
      </c>
      <c r="G21" s="33">
        <v>1190</v>
      </c>
      <c r="H21" s="33">
        <v>1098</v>
      </c>
      <c r="I21" s="91" t="s">
        <v>923</v>
      </c>
      <c r="J21" s="66" t="s">
        <v>1043</v>
      </c>
      <c r="K21" s="33">
        <v>4</v>
      </c>
      <c r="L21" s="33">
        <v>180</v>
      </c>
      <c r="M21" s="19">
        <v>5889.9508999999998</v>
      </c>
      <c r="Q21" s="100">
        <v>265.3</v>
      </c>
      <c r="R21" s="100">
        <v>272.10000000000002</v>
      </c>
      <c r="S21" s="1467" t="n">
        <v>229.13458</v>
      </c>
      <c r="T21" s="1467" t="n">
        <v>-16.49785</v>
      </c>
      <c r="U21" s="1464" t="n">
        <v>120.5465</v>
      </c>
      <c r="V21" s="1464" t="n">
        <v>14.5084</v>
      </c>
      <c r="W21" s="1466" t="n">
        <v>11.2606154766</v>
      </c>
      <c r="X21" s="1464" t="n">
        <v>3.919</v>
      </c>
      <c r="Y21" s="1464" t="n">
        <v>0.62</v>
      </c>
      <c r="Z21" s="1464" t="n">
        <v>3.96</v>
      </c>
      <c r="AA21" s="1464" t="n">
        <v>95.603</v>
      </c>
      <c r="AB21" s="1463" t="n">
        <v>1902.34</v>
      </c>
      <c r="AC21" s="1464" t="n">
        <v>355.96514</v>
      </c>
      <c r="AD21" s="1464" t="n">
        <v>-2.15746</v>
      </c>
      <c r="AE21" s="1464" t="n">
        <v>331.85343</v>
      </c>
      <c r="AF21" s="1464" t="n">
        <v>0.06293</v>
      </c>
      <c r="AG21" s="1462" t="n">
        <v>1.505025321E8</v>
      </c>
      <c r="AH21" s="1465" t="n">
        <v>0.0704887</v>
      </c>
      <c r="AI21" s="1462" t="n">
        <v>376763.04969</v>
      </c>
      <c r="AJ21" s="1465" t="n">
        <v>-0.3504583</v>
      </c>
      <c r="AK21" s="1464" t="n">
        <v>155.7279</v>
      </c>
      <c r="AL21" s="1462" t="s">
        <v>265</v>
      </c>
      <c r="AM21" s="1464" t="n">
        <v>24.2133</v>
      </c>
    </row>
    <row r="22" spans="1:39">
      <c r="A22" s="50" t="s">
        <v>948</v>
      </c>
      <c r="B22" s="25" t="s">
        <v>794</v>
      </c>
      <c r="C22" s="38">
        <v>0.21319444444444444</v>
      </c>
      <c r="E22" s="19">
        <v>300</v>
      </c>
      <c r="F22" s="19" t="s">
        <v>1291</v>
      </c>
      <c r="G22" s="33">
        <v>1190</v>
      </c>
      <c r="H22" s="33">
        <v>1098</v>
      </c>
      <c r="I22" s="91" t="s">
        <v>947</v>
      </c>
      <c r="J22" s="66" t="s">
        <v>1043</v>
      </c>
      <c r="K22" s="33">
        <v>4</v>
      </c>
      <c r="L22" s="33">
        <v>180</v>
      </c>
      <c r="M22" s="19">
        <v>5889.9508999999998</v>
      </c>
      <c r="Q22" s="100">
        <v>265.3</v>
      </c>
      <c r="R22" s="100">
        <v>272.10000000000002</v>
      </c>
      <c r="S22" s="1467" t="n">
        <v>229.20518</v>
      </c>
      <c r="T22" s="1467" t="n">
        <v>-16.52099</v>
      </c>
      <c r="U22" s="1464" t="n">
        <v>121.9847</v>
      </c>
      <c r="V22" s="1464" t="n">
        <v>16.0783</v>
      </c>
      <c r="W22" s="1466" t="n">
        <v>11.4110261597</v>
      </c>
      <c r="X22" s="1464" t="n">
        <v>3.558</v>
      </c>
      <c r="Y22" s="1464" t="n">
        <v>0.563</v>
      </c>
      <c r="Z22" s="1464" t="n">
        <v>3.97</v>
      </c>
      <c r="AA22" s="1464" t="n">
        <v>95.58</v>
      </c>
      <c r="AB22" s="1463" t="n">
        <v>1903.286</v>
      </c>
      <c r="AC22" s="1464" t="n">
        <v>355.95431</v>
      </c>
      <c r="AD22" s="1464" t="n">
        <v>-2.15451</v>
      </c>
      <c r="AE22" s="1464" t="n">
        <v>331.77737</v>
      </c>
      <c r="AF22" s="1464" t="n">
        <v>0.06271</v>
      </c>
      <c r="AG22" s="1462" t="n">
        <v>1.505025699E8</v>
      </c>
      <c r="AH22" s="1465" t="n">
        <v>0.0693043</v>
      </c>
      <c r="AI22" s="1462" t="n">
        <v>376575.72893</v>
      </c>
      <c r="AJ22" s="1465" t="n">
        <v>-0.3432754</v>
      </c>
      <c r="AK22" s="1464" t="n">
        <v>155.6631</v>
      </c>
      <c r="AL22" s="1462" t="s">
        <v>265</v>
      </c>
      <c r="AM22" s="1464" t="n">
        <v>24.278</v>
      </c>
    </row>
    <row r="23" spans="1:39">
      <c r="A23" s="50" t="s">
        <v>948</v>
      </c>
      <c r="B23" s="25" t="s">
        <v>1041</v>
      </c>
      <c r="C23" s="38">
        <v>0.21805555555555556</v>
      </c>
      <c r="E23" s="19">
        <v>300</v>
      </c>
      <c r="F23" s="19" t="s">
        <v>1291</v>
      </c>
      <c r="G23" s="33">
        <v>1190</v>
      </c>
      <c r="H23" s="33">
        <v>1098</v>
      </c>
      <c r="I23" s="91" t="s">
        <v>949</v>
      </c>
      <c r="J23" s="66" t="s">
        <v>1043</v>
      </c>
      <c r="K23" s="33">
        <v>4</v>
      </c>
      <c r="L23" s="33">
        <v>180</v>
      </c>
      <c r="M23" s="19">
        <v>5889.9508999999998</v>
      </c>
      <c r="Q23" s="100">
        <v>265.3</v>
      </c>
      <c r="R23" s="100">
        <v>272.10000000000002</v>
      </c>
      <c r="S23" s="1467" t="n">
        <v>229.25936</v>
      </c>
      <c r="T23" s="1467" t="n">
        <v>-16.53885</v>
      </c>
      <c r="U23" s="1464" t="n">
        <v>123.1314</v>
      </c>
      <c r="V23" s="1464" t="n">
        <v>17.2825</v>
      </c>
      <c r="W23" s="1466" t="n">
        <v>11.5280122466</v>
      </c>
      <c r="X23" s="1464" t="n">
        <v>3.324</v>
      </c>
      <c r="Y23" s="1464" t="n">
        <v>0.526</v>
      </c>
      <c r="Z23" s="1464" t="n">
        <v>3.97</v>
      </c>
      <c r="AA23" s="1464" t="n">
        <v>95.562</v>
      </c>
      <c r="AB23" s="1463" t="n">
        <v>1904.009</v>
      </c>
      <c r="AC23" s="1464" t="n">
        <v>355.94517</v>
      </c>
      <c r="AD23" s="1464" t="n">
        <v>-2.15213</v>
      </c>
      <c r="AE23" s="1464" t="n">
        <v>331.71821</v>
      </c>
      <c r="AF23" s="1464" t="n">
        <v>0.06254</v>
      </c>
      <c r="AG23" s="1462" t="n">
        <v>1.505025988E8</v>
      </c>
      <c r="AH23" s="1465" t="n">
        <v>0.0683834</v>
      </c>
      <c r="AI23" s="1462" t="n">
        <v>376432.78863</v>
      </c>
      <c r="AJ23" s="1465" t="n">
        <v>-0.3373762</v>
      </c>
      <c r="AK23" s="1464" t="n">
        <v>155.6134</v>
      </c>
      <c r="AL23" s="1462" t="s">
        <v>265</v>
      </c>
      <c r="AM23" s="1464" t="n">
        <v>24.3275</v>
      </c>
    </row>
    <row r="24" spans="1:39">
      <c r="A24" s="50" t="s">
        <v>68</v>
      </c>
      <c r="B24" s="25" t="s">
        <v>1042</v>
      </c>
      <c r="C24" s="38">
        <v>0.22638888888888889</v>
      </c>
      <c r="E24" s="19">
        <v>300</v>
      </c>
      <c r="F24" s="19" t="s">
        <v>1291</v>
      </c>
      <c r="G24" s="33">
        <v>1190</v>
      </c>
      <c r="H24" s="33">
        <v>1098</v>
      </c>
      <c r="I24" s="91" t="s">
        <v>947</v>
      </c>
      <c r="J24" s="66" t="s">
        <v>1043</v>
      </c>
      <c r="K24" s="33">
        <v>4</v>
      </c>
      <c r="L24" s="33">
        <v>180</v>
      </c>
      <c r="M24" s="19">
        <v>5889.9508999999998</v>
      </c>
      <c r="Q24" s="100">
        <v>265.3</v>
      </c>
      <c r="R24" s="100">
        <v>272.10000000000002</v>
      </c>
      <c r="S24" s="1467" t="n">
        <v>229.35079</v>
      </c>
      <c r="T24" s="1467" t="n">
        <v>-16.56918</v>
      </c>
      <c r="U24" s="1464" t="n">
        <v>125.1581</v>
      </c>
      <c r="V24" s="1464" t="n">
        <v>19.3101</v>
      </c>
      <c r="W24" s="1466" t="n">
        <v>11.7285598242</v>
      </c>
      <c r="X24" s="1464" t="n">
        <v>2.994</v>
      </c>
      <c r="Y24" s="1464" t="n">
        <v>0.474</v>
      </c>
      <c r="Z24" s="1464" t="n">
        <v>3.97</v>
      </c>
      <c r="AA24" s="1464" t="n">
        <v>95.532</v>
      </c>
      <c r="AB24" s="1463" t="n">
        <v>1905.219</v>
      </c>
      <c r="AC24" s="1464" t="n">
        <v>355.92809</v>
      </c>
      <c r="AD24" s="1464" t="n">
        <v>-2.14789</v>
      </c>
      <c r="AE24" s="1464" t="n">
        <v>331.61679</v>
      </c>
      <c r="AF24" s="1464" t="n">
        <v>0.06225</v>
      </c>
      <c r="AG24" s="1462" t="n">
        <v>1.505026475E8</v>
      </c>
      <c r="AH24" s="1465" t="n">
        <v>0.0668056</v>
      </c>
      <c r="AI24" s="1462" t="n">
        <v>376193.7055</v>
      </c>
      <c r="AJ24" s="1465" t="n">
        <v>-0.3266425</v>
      </c>
      <c r="AK24" s="1464" t="n">
        <v>155.5297</v>
      </c>
      <c r="AL24" s="1462" t="s">
        <v>265</v>
      </c>
      <c r="AM24" s="1464" t="n">
        <v>24.4111</v>
      </c>
    </row>
    <row r="25" spans="1:39">
      <c r="A25" s="50" t="s">
        <v>68</v>
      </c>
      <c r="B25" s="25" t="s">
        <v>1044</v>
      </c>
      <c r="C25" s="38">
        <v>0.23124999999999998</v>
      </c>
      <c r="E25" s="19">
        <v>300</v>
      </c>
      <c r="F25" s="19" t="s">
        <v>1291</v>
      </c>
      <c r="G25" s="33">
        <v>1190</v>
      </c>
      <c r="H25" s="33">
        <v>1098</v>
      </c>
      <c r="I25" s="91" t="s">
        <v>949</v>
      </c>
      <c r="J25" s="66" t="s">
        <v>1043</v>
      </c>
      <c r="K25" s="33">
        <v>4</v>
      </c>
      <c r="L25" s="33">
        <v>180</v>
      </c>
      <c r="M25" s="19">
        <v>5889.9508999999998</v>
      </c>
      <c r="Q25" s="100">
        <v>265.3</v>
      </c>
      <c r="R25" s="100">
        <v>272.10000000000002</v>
      </c>
      <c r="S25" s="1467" t="n">
        <v>229.40331</v>
      </c>
      <c r="T25" s="1467" t="n">
        <v>-16.58669</v>
      </c>
      <c r="U25" s="1464" t="n">
        <v>126.3779</v>
      </c>
      <c r="V25" s="1464" t="n">
        <v>20.4698</v>
      </c>
      <c r="W25" s="1466" t="n">
        <v>11.8455459112</v>
      </c>
      <c r="X25" s="1464" t="n">
        <v>2.834</v>
      </c>
      <c r="Y25" s="1464" t="n">
        <v>0.448</v>
      </c>
      <c r="Z25" s="1464" t="n">
        <v>3.97</v>
      </c>
      <c r="AA25" s="1464" t="n">
        <v>95.515</v>
      </c>
      <c r="AB25" s="1463" t="n">
        <v>1905.907</v>
      </c>
      <c r="AC25" s="1464" t="n">
        <v>355.91731</v>
      </c>
      <c r="AD25" s="1464" t="n">
        <v>-2.14534</v>
      </c>
      <c r="AE25" s="1464" t="n">
        <v>331.55763</v>
      </c>
      <c r="AF25" s="1464" t="n">
        <v>0.06208</v>
      </c>
      <c r="AG25" s="1462" t="n">
        <v>1.505026753E8</v>
      </c>
      <c r="AH25" s="1465" t="n">
        <v>0.0658856</v>
      </c>
      <c r="AI25" s="1462" t="n">
        <v>376057.90148</v>
      </c>
      <c r="AJ25" s="1465" t="n">
        <v>-0.320028</v>
      </c>
      <c r="AK25" s="1464" t="n">
        <v>155.4817</v>
      </c>
      <c r="AL25" s="1462" t="s">
        <v>265</v>
      </c>
      <c r="AM25" s="1464" t="n">
        <v>24.4591</v>
      </c>
    </row>
    <row r="26" spans="1:39">
      <c r="A26" s="50" t="s">
        <v>775</v>
      </c>
      <c r="B26" s="25" t="s">
        <v>1045</v>
      </c>
      <c r="C26" s="38">
        <v>0.23680555555555557</v>
      </c>
      <c r="E26" s="19">
        <v>300</v>
      </c>
      <c r="F26" s="19" t="s">
        <v>1291</v>
      </c>
      <c r="G26" s="33">
        <v>1190</v>
      </c>
      <c r="H26" s="33">
        <v>1098</v>
      </c>
      <c r="I26" s="91" t="s">
        <v>947</v>
      </c>
      <c r="J26" s="66" t="s">
        <v>1043</v>
      </c>
      <c r="K26" s="33">
        <v>4</v>
      </c>
      <c r="L26" s="33">
        <v>180</v>
      </c>
      <c r="M26" s="19">
        <v>5889.9508999999998</v>
      </c>
      <c r="Q26" s="100">
        <v>265.3</v>
      </c>
      <c r="R26" s="100">
        <v>272.10000000000002</v>
      </c>
      <c r="S26" s="1467" t="n">
        <v>229.46261</v>
      </c>
      <c r="T26" s="1467" t="n">
        <v>-16.60654</v>
      </c>
      <c r="U26" s="1464" t="n">
        <v>127.8078</v>
      </c>
      <c r="V26" s="1464" t="n">
        <v>21.7729</v>
      </c>
      <c r="W26" s="1466" t="n">
        <v>11.9792442963</v>
      </c>
      <c r="X26" s="1464" t="n">
        <v>2.675</v>
      </c>
      <c r="Y26" s="1464" t="n">
        <v>0.423</v>
      </c>
      <c r="Z26" s="1464" t="n">
        <v>3.97</v>
      </c>
      <c r="AA26" s="1464" t="n">
        <v>95.495</v>
      </c>
      <c r="AB26" s="1463" t="n">
        <v>1906.677</v>
      </c>
      <c r="AC26" s="1464" t="n">
        <v>355.90428</v>
      </c>
      <c r="AD26" s="1464" t="n">
        <v>-2.14237</v>
      </c>
      <c r="AE26" s="1464" t="n">
        <v>331.49002</v>
      </c>
      <c r="AF26" s="1464" t="n">
        <v>0.06188</v>
      </c>
      <c r="AG26" s="1462" t="n">
        <v>1.505027067E8</v>
      </c>
      <c r="AH26" s="1465" t="n">
        <v>0.0648346</v>
      </c>
      <c r="AI26" s="1462" t="n">
        <v>375906.17005</v>
      </c>
      <c r="AJ26" s="1465" t="n">
        <v>-0.3121587</v>
      </c>
      <c r="AK26" s="1464" t="n">
        <v>155.4275</v>
      </c>
      <c r="AL26" s="1462" t="s">
        <v>265</v>
      </c>
      <c r="AM26" s="1464" t="n">
        <v>24.5131</v>
      </c>
    </row>
    <row r="27" spans="1:39">
      <c r="A27" s="50" t="s">
        <v>775</v>
      </c>
      <c r="B27" s="25" t="s">
        <v>1046</v>
      </c>
      <c r="C27" s="38">
        <v>0.24097222222222223</v>
      </c>
      <c r="E27" s="19">
        <v>300</v>
      </c>
      <c r="F27" s="19" t="s">
        <v>1291</v>
      </c>
      <c r="G27" s="33">
        <v>1190</v>
      </c>
      <c r="H27" s="33">
        <v>1098</v>
      </c>
      <c r="I27" s="91" t="s">
        <v>949</v>
      </c>
      <c r="J27" s="66" t="s">
        <v>1043</v>
      </c>
      <c r="K27" s="33">
        <v>4</v>
      </c>
      <c r="L27" s="33">
        <v>180</v>
      </c>
      <c r="M27" s="19">
        <v>5889.9508999999998</v>
      </c>
      <c r="Q27" s="100">
        <v>265.3</v>
      </c>
      <c r="R27" s="100">
        <v>272.10000000000002</v>
      </c>
      <c r="S27" s="1467" t="n">
        <v>229.5066</v>
      </c>
      <c r="T27" s="1467" t="n">
        <v>-16.62131</v>
      </c>
      <c r="U27" s="1464" t="n">
        <v>128.9063</v>
      </c>
      <c r="V27" s="1464" t="n">
        <v>22.7337</v>
      </c>
      <c r="W27" s="1466" t="n">
        <v>12.0795180852</v>
      </c>
      <c r="X27" s="1464" t="n">
        <v>2.57</v>
      </c>
      <c r="Y27" s="1464" t="n">
        <v>0.406</v>
      </c>
      <c r="Z27" s="1464" t="n">
        <v>3.97</v>
      </c>
      <c r="AA27" s="1464" t="n">
        <v>95.481</v>
      </c>
      <c r="AB27" s="1463" t="n">
        <v>1907.241</v>
      </c>
      <c r="AC27" s="1464" t="n">
        <v>355.89401</v>
      </c>
      <c r="AD27" s="1464" t="n">
        <v>-2.14011</v>
      </c>
      <c r="AE27" s="1464" t="n">
        <v>331.43931</v>
      </c>
      <c r="AF27" s="1464" t="n">
        <v>0.06173</v>
      </c>
      <c r="AG27" s="1462" t="n">
        <v>1.505027299E8</v>
      </c>
      <c r="AH27" s="1465" t="n">
        <v>0.0640467</v>
      </c>
      <c r="AI27" s="1462" t="n">
        <v>375794.89277</v>
      </c>
      <c r="AJ27" s="1465" t="n">
        <v>-0.3060448</v>
      </c>
      <c r="AK27" s="1464" t="n">
        <v>155.3874</v>
      </c>
      <c r="AL27" s="1462" t="s">
        <v>265</v>
      </c>
      <c r="AM27" s="1464" t="n">
        <v>24.5532</v>
      </c>
    </row>
    <row r="28" spans="1:39">
      <c r="A28" s="50" t="s">
        <v>1104</v>
      </c>
      <c r="B28" s="25" t="s">
        <v>1047</v>
      </c>
      <c r="C28" s="38">
        <v>0.24583333333333335</v>
      </c>
      <c r="E28" s="19">
        <v>30</v>
      </c>
      <c r="F28" s="19" t="s">
        <v>1291</v>
      </c>
      <c r="G28" s="33">
        <v>1190</v>
      </c>
      <c r="H28" s="33">
        <v>1098</v>
      </c>
      <c r="I28" s="91" t="s">
        <v>923</v>
      </c>
      <c r="J28" s="66" t="s">
        <v>1043</v>
      </c>
      <c r="K28" s="33">
        <v>4</v>
      </c>
      <c r="L28" s="33">
        <v>180</v>
      </c>
      <c r="M28" s="19">
        <v>5889.9508999999998</v>
      </c>
      <c r="Q28" s="100">
        <v>265.3</v>
      </c>
      <c r="R28" s="100">
        <v>272.10000000000002</v>
      </c>
      <c r="S28" s="1467" t="n">
        <v>229.53569</v>
      </c>
      <c r="T28" s="1467" t="n">
        <v>-16.63109</v>
      </c>
      <c r="U28" s="1464" t="n">
        <v>129.6514</v>
      </c>
      <c r="V28" s="1464" t="n">
        <v>23.366</v>
      </c>
      <c r="W28" s="1466" t="n">
        <v>12.1463672778</v>
      </c>
      <c r="X28" s="1464" t="n">
        <v>2.505</v>
      </c>
      <c r="Y28" s="1464" t="n">
        <v>0.396</v>
      </c>
      <c r="Z28" s="1464" t="n">
        <v>3.97</v>
      </c>
      <c r="AA28" s="1464" t="n">
        <v>95.471</v>
      </c>
      <c r="AB28" s="1463" t="n">
        <v>1907.612</v>
      </c>
      <c r="AC28" s="1464" t="n">
        <v>355.88694</v>
      </c>
      <c r="AD28" s="1464" t="n">
        <v>-2.1386</v>
      </c>
      <c r="AE28" s="1464" t="n">
        <v>331.40551</v>
      </c>
      <c r="AF28" s="1464" t="n">
        <v>0.06164</v>
      </c>
      <c r="AG28" s="1462" t="n">
        <v>1.505027452E8</v>
      </c>
      <c r="AH28" s="1465" t="n">
        <v>0.0635216</v>
      </c>
      <c r="AI28" s="1462" t="n">
        <v>375721.9445</v>
      </c>
      <c r="AJ28" s="1465" t="n">
        <v>-0.3018702</v>
      </c>
      <c r="AK28" s="1464" t="n">
        <v>155.3608</v>
      </c>
      <c r="AL28" s="1462" t="s">
        <v>265</v>
      </c>
      <c r="AM28" s="1464" t="n">
        <v>24.5797</v>
      </c>
    </row>
    <row r="29" spans="1:39">
      <c r="A29" s="50" t="s">
        <v>913</v>
      </c>
      <c r="B29" s="25" t="s">
        <v>776</v>
      </c>
      <c r="C29" s="38">
        <v>0.24861111111111112</v>
      </c>
      <c r="E29" s="19">
        <v>300</v>
      </c>
      <c r="F29" s="19" t="s">
        <v>1291</v>
      </c>
      <c r="G29" s="33">
        <v>1190</v>
      </c>
      <c r="H29" s="33">
        <v>1098</v>
      </c>
      <c r="I29" s="91" t="s">
        <v>777</v>
      </c>
      <c r="J29" s="66" t="s">
        <v>1043</v>
      </c>
      <c r="K29" s="33">
        <v>4</v>
      </c>
      <c r="L29" s="33">
        <v>180</v>
      </c>
      <c r="M29" s="19">
        <v>5889.9508999999998</v>
      </c>
      <c r="Q29" s="100">
        <v>265.3</v>
      </c>
      <c r="R29" s="100">
        <v>272.10000000000002</v>
      </c>
    </row>
    <row r="30" spans="1:39">
      <c r="A30" s="50" t="s">
        <v>1095</v>
      </c>
      <c r="B30" s="25" t="s">
        <v>899</v>
      </c>
      <c r="C30" s="38">
        <v>0.25416666666666665</v>
      </c>
      <c r="D30" s="32">
        <v>0</v>
      </c>
      <c r="E30" s="19">
        <v>30</v>
      </c>
      <c r="F30" s="19" t="s">
        <v>1291</v>
      </c>
      <c r="G30" s="16">
        <v>1190</v>
      </c>
      <c r="H30" s="90">
        <v>995</v>
      </c>
      <c r="I30" s="91" t="s">
        <v>1067</v>
      </c>
      <c r="J30" s="66" t="s">
        <v>1010</v>
      </c>
      <c r="K30" s="33">
        <v>4</v>
      </c>
      <c r="L30" s="33">
        <v>180</v>
      </c>
      <c r="M30" s="19">
        <v>5891.451</v>
      </c>
      <c r="N30" t="s">
        <v>959</v>
      </c>
      <c r="O30" s="105">
        <v>265.3</v>
      </c>
      <c r="P30" s="105">
        <v>272.10000000000002</v>
      </c>
      <c r="Q30" s="100">
        <v>265.3</v>
      </c>
      <c r="R30" s="100">
        <v>272.10000000000002</v>
      </c>
    </row>
    <row r="31" spans="1:39">
      <c r="A31" s="50" t="s">
        <v>1256</v>
      </c>
      <c r="B31" s="25" t="s">
        <v>1296</v>
      </c>
      <c r="C31" s="38">
        <v>0.28680555555555554</v>
      </c>
      <c r="E31" s="19">
        <v>300</v>
      </c>
      <c r="F31" s="19" t="s">
        <v>1291</v>
      </c>
      <c r="G31" s="16">
        <v>1190</v>
      </c>
      <c r="H31" s="90">
        <v>1098</v>
      </c>
      <c r="I31" s="91" t="s">
        <v>1209</v>
      </c>
      <c r="J31" s="66" t="s">
        <v>1043</v>
      </c>
      <c r="K31" s="33">
        <v>4</v>
      </c>
      <c r="L31" s="33">
        <v>180</v>
      </c>
      <c r="M31" s="19">
        <v>5889.9508999999998</v>
      </c>
      <c r="Q31" s="100">
        <v>265.3</v>
      </c>
      <c r="R31" s="100">
        <v>272.10000000000002</v>
      </c>
      <c r="S31" s="1467" t="n">
        <v>229.96536</v>
      </c>
      <c r="T31" s="1467" t="n">
        <v>-16.77586</v>
      </c>
      <c r="U31" s="1464" t="n">
        <v>142.6701</v>
      </c>
      <c r="V31" s="1464" t="n">
        <v>32.1528</v>
      </c>
      <c r="W31" s="1466" t="n">
        <v>13.1825297636</v>
      </c>
      <c r="X31" s="1464" t="n">
        <v>1.873</v>
      </c>
      <c r="Y31" s="1464" t="n">
        <v>0.296</v>
      </c>
      <c r="Z31" s="1464" t="n">
        <v>3.98</v>
      </c>
      <c r="AA31" s="1464" t="n">
        <v>95.329</v>
      </c>
      <c r="AB31" s="1463" t="n">
        <v>1912.654</v>
      </c>
      <c r="AC31" s="1464" t="n">
        <v>355.75559</v>
      </c>
      <c r="AD31" s="1464" t="n">
        <v>-2.11533</v>
      </c>
      <c r="AE31" s="1464" t="n">
        <v>330.88151</v>
      </c>
      <c r="AF31" s="1464" t="n">
        <v>0.06012</v>
      </c>
      <c r="AG31" s="1462" t="n">
        <v>1.505029664E8</v>
      </c>
      <c r="AH31" s="1465" t="n">
        <v>0.0553962</v>
      </c>
      <c r="AI31" s="1462" t="n">
        <v>374731.34417</v>
      </c>
      <c r="AJ31" s="1465" t="n">
        <v>-0.2280271</v>
      </c>
      <c r="AK31" s="1464" t="n">
        <v>154.9711</v>
      </c>
      <c r="AL31" s="1462" t="s">
        <v>265</v>
      </c>
      <c r="AM31" s="1464" t="n">
        <v>24.9686</v>
      </c>
    </row>
    <row r="32" spans="1:39">
      <c r="A32" s="50" t="s">
        <v>1256</v>
      </c>
      <c r="B32" s="25" t="s">
        <v>1297</v>
      </c>
      <c r="C32" s="38">
        <v>0.29236111111111113</v>
      </c>
      <c r="E32" s="19">
        <v>300</v>
      </c>
      <c r="F32" s="19" t="s">
        <v>1291</v>
      </c>
      <c r="G32" s="16">
        <v>1190</v>
      </c>
      <c r="H32" s="90">
        <v>1098</v>
      </c>
      <c r="I32" s="91" t="s">
        <v>1039</v>
      </c>
      <c r="J32" s="66" t="s">
        <v>1043</v>
      </c>
      <c r="K32" s="33">
        <v>4</v>
      </c>
      <c r="L32" s="33">
        <v>180</v>
      </c>
      <c r="M32" s="19">
        <v>5889.9508999999998</v>
      </c>
      <c r="Q32" s="100">
        <v>265.3</v>
      </c>
      <c r="R32" s="100">
        <v>272.10000000000002</v>
      </c>
      <c r="S32" s="1467" t="n">
        <v>230.01823</v>
      </c>
      <c r="T32" s="1467" t="n">
        <v>-16.7935</v>
      </c>
      <c r="U32" s="1464" t="n">
        <v>144.5689</v>
      </c>
      <c r="V32" s="1464" t="n">
        <v>33.1205</v>
      </c>
      <c r="W32" s="1466" t="n">
        <v>13.316228149</v>
      </c>
      <c r="X32" s="1464" t="n">
        <v>1.825</v>
      </c>
      <c r="Y32" s="1464" t="n">
        <v>0.289</v>
      </c>
      <c r="Z32" s="1464" t="n">
        <v>3.98</v>
      </c>
      <c r="AA32" s="1464" t="n">
        <v>95.311</v>
      </c>
      <c r="AB32" s="1463" t="n">
        <v>1913.2</v>
      </c>
      <c r="AC32" s="1464" t="n">
        <v>355.73596</v>
      </c>
      <c r="AD32" s="1464" t="n">
        <v>-2.11255</v>
      </c>
      <c r="AE32" s="1464" t="n">
        <v>330.8139</v>
      </c>
      <c r="AF32" s="1464" t="n">
        <v>0.05993</v>
      </c>
      <c r="AG32" s="1462" t="n">
        <v>1.505029927E8</v>
      </c>
      <c r="AH32" s="1465" t="n">
        <v>0.0543498</v>
      </c>
      <c r="AI32" s="1462" t="n">
        <v>374624.43838</v>
      </c>
      <c r="AJ32" s="1465" t="n">
        <v>-0.2173963</v>
      </c>
      <c r="AK32" s="1464" t="n">
        <v>154.9235</v>
      </c>
      <c r="AL32" s="1462" t="s">
        <v>265</v>
      </c>
      <c r="AM32" s="1464" t="n">
        <v>25.0162</v>
      </c>
    </row>
    <row r="33" spans="1:39">
      <c r="A33" s="50" t="s">
        <v>1256</v>
      </c>
      <c r="B33" s="25" t="s">
        <v>1298</v>
      </c>
      <c r="C33" s="38">
        <v>0.29722222222222222</v>
      </c>
      <c r="E33" s="19">
        <v>300</v>
      </c>
      <c r="F33" s="19" t="s">
        <v>1291</v>
      </c>
      <c r="G33" s="16">
        <v>1190</v>
      </c>
      <c r="H33" s="90">
        <v>1098</v>
      </c>
      <c r="I33" s="91" t="s">
        <v>960</v>
      </c>
      <c r="J33" s="66" t="s">
        <v>1043</v>
      </c>
      <c r="K33" s="33">
        <v>4</v>
      </c>
      <c r="L33" s="33">
        <v>180</v>
      </c>
      <c r="M33" s="19">
        <v>5889.9508999999998</v>
      </c>
      <c r="Q33" s="100">
        <v>265.3</v>
      </c>
      <c r="R33" s="100">
        <v>272.10000000000002</v>
      </c>
      <c r="S33" s="1467" t="n">
        <v>230.06408</v>
      </c>
      <c r="T33" s="1467" t="n">
        <v>-16.80873</v>
      </c>
      <c r="U33" s="1464" t="n">
        <v>146.2736</v>
      </c>
      <c r="V33" s="1464" t="n">
        <v>33.9303</v>
      </c>
      <c r="W33" s="1466" t="n">
        <v>13.4332142362</v>
      </c>
      <c r="X33" s="1464" t="n">
        <v>1.787</v>
      </c>
      <c r="Y33" s="1464" t="n">
        <v>0.283</v>
      </c>
      <c r="Z33" s="1464" t="n">
        <v>3.98</v>
      </c>
      <c r="AA33" s="1464" t="n">
        <v>95.296</v>
      </c>
      <c r="AB33" s="1463" t="n">
        <v>1913.656</v>
      </c>
      <c r="AC33" s="1464" t="n">
        <v>355.71835</v>
      </c>
      <c r="AD33" s="1464" t="n">
        <v>-2.1102</v>
      </c>
      <c r="AE33" s="1464" t="n">
        <v>330.75474</v>
      </c>
      <c r="AF33" s="1464" t="n">
        <v>0.05976</v>
      </c>
      <c r="AG33" s="1462" t="n">
        <v>1.505030154E8</v>
      </c>
      <c r="AH33" s="1465" t="n">
        <v>0.0534345</v>
      </c>
      <c r="AI33" s="1462" t="n">
        <v>374535.12054</v>
      </c>
      <c r="AJ33" s="1465" t="n">
        <v>-0.2079186</v>
      </c>
      <c r="AK33" s="1464" t="n">
        <v>154.8823</v>
      </c>
      <c r="AL33" s="1462" t="s">
        <v>265</v>
      </c>
      <c r="AM33" s="1464" t="n">
        <v>25.0573</v>
      </c>
    </row>
    <row r="34" spans="1:39">
      <c r="A34" s="50" t="s">
        <v>1256</v>
      </c>
      <c r="B34" s="25" t="s">
        <v>1117</v>
      </c>
      <c r="C34" s="38">
        <v>0.30208333333333331</v>
      </c>
      <c r="E34" s="19">
        <v>300</v>
      </c>
      <c r="F34" s="19" t="s">
        <v>1291</v>
      </c>
      <c r="G34" s="16">
        <v>1190</v>
      </c>
      <c r="H34" s="90">
        <v>1098</v>
      </c>
      <c r="I34" s="91" t="s">
        <v>961</v>
      </c>
      <c r="J34" s="66" t="s">
        <v>1043</v>
      </c>
      <c r="K34" s="33">
        <v>4</v>
      </c>
      <c r="L34" s="33">
        <v>180</v>
      </c>
      <c r="M34" s="19">
        <v>5889.9508999999998</v>
      </c>
      <c r="Q34" s="100">
        <v>265.3</v>
      </c>
      <c r="R34" s="100">
        <v>272.10000000000002</v>
      </c>
      <c r="S34" s="1467" t="n">
        <v>230.10957</v>
      </c>
      <c r="T34" s="1467" t="n">
        <v>-16.82376</v>
      </c>
      <c r="U34" s="1464" t="n">
        <v>148.0187</v>
      </c>
      <c r="V34" s="1464" t="n">
        <v>34.7039</v>
      </c>
      <c r="W34" s="1466" t="n">
        <v>13.5502003234</v>
      </c>
      <c r="X34" s="1464" t="n">
        <v>1.752</v>
      </c>
      <c r="Y34" s="1464" t="n">
        <v>0.277</v>
      </c>
      <c r="Z34" s="1464" t="n">
        <v>3.98</v>
      </c>
      <c r="AA34" s="1464" t="n">
        <v>95.281</v>
      </c>
      <c r="AB34" s="1463" t="n">
        <v>1914.092</v>
      </c>
      <c r="AC34" s="1464" t="n">
        <v>355.70034</v>
      </c>
      <c r="AD34" s="1464" t="n">
        <v>-2.10793</v>
      </c>
      <c r="AE34" s="1464" t="n">
        <v>330.69558</v>
      </c>
      <c r="AF34" s="1464" t="n">
        <v>0.05959</v>
      </c>
      <c r="AG34" s="1462" t="n">
        <v>1.505030376E8</v>
      </c>
      <c r="AH34" s="1465" t="n">
        <v>0.0525196</v>
      </c>
      <c r="AI34" s="1462" t="n">
        <v>374449.81606</v>
      </c>
      <c r="AJ34" s="1465" t="n">
        <v>-0.1982856</v>
      </c>
      <c r="AK34" s="1464" t="n">
        <v>154.8414</v>
      </c>
      <c r="AL34" s="1462" t="s">
        <v>265</v>
      </c>
      <c r="AM34" s="1464" t="n">
        <v>25.0981</v>
      </c>
    </row>
    <row r="35" spans="1:39">
      <c r="A35" s="50" t="s">
        <v>1256</v>
      </c>
      <c r="B35" s="25" t="s">
        <v>1118</v>
      </c>
      <c r="C35" s="38">
        <v>0.30694444444444441</v>
      </c>
      <c r="E35" s="19">
        <v>300</v>
      </c>
      <c r="F35" s="19" t="s">
        <v>1291</v>
      </c>
      <c r="G35" s="16">
        <v>1190</v>
      </c>
      <c r="H35" s="90">
        <v>1098</v>
      </c>
      <c r="I35" s="91" t="s">
        <v>962</v>
      </c>
      <c r="J35" s="66" t="s">
        <v>1043</v>
      </c>
      <c r="K35" s="33">
        <v>4</v>
      </c>
      <c r="L35" s="33">
        <v>180</v>
      </c>
      <c r="M35" s="19">
        <v>5889.9508999999998</v>
      </c>
      <c r="Q35" s="100">
        <v>265.3</v>
      </c>
      <c r="R35" s="100">
        <v>272.10000000000002</v>
      </c>
      <c r="S35" s="1467" t="n">
        <v>230.15472</v>
      </c>
      <c r="T35" s="1467" t="n">
        <v>-16.83859</v>
      </c>
      <c r="U35" s="1464" t="n">
        <v>149.8041</v>
      </c>
      <c r="V35" s="1464" t="n">
        <v>35.4398</v>
      </c>
      <c r="W35" s="1466" t="n">
        <v>13.6671864107</v>
      </c>
      <c r="X35" s="1464" t="n">
        <v>1.72</v>
      </c>
      <c r="Y35" s="1464" t="n">
        <v>0.272</v>
      </c>
      <c r="Z35" s="1464" t="n">
        <v>3.99</v>
      </c>
      <c r="AA35" s="1464" t="n">
        <v>95.266</v>
      </c>
      <c r="AB35" s="1463" t="n">
        <v>1914.508</v>
      </c>
      <c r="AC35" s="1464" t="n">
        <v>355.68196</v>
      </c>
      <c r="AD35" s="1464" t="n">
        <v>-2.10574</v>
      </c>
      <c r="AE35" s="1464" t="n">
        <v>330.63642</v>
      </c>
      <c r="AF35" s="1464" t="n">
        <v>0.05942</v>
      </c>
      <c r="AG35" s="1462" t="n">
        <v>1.505030595E8</v>
      </c>
      <c r="AH35" s="1465" t="n">
        <v>0.0516051</v>
      </c>
      <c r="AI35" s="1462" t="n">
        <v>374368.58836</v>
      </c>
      <c r="AJ35" s="1465" t="n">
        <v>-0.188506</v>
      </c>
      <c r="AK35" s="1464" t="n">
        <v>154.8009</v>
      </c>
      <c r="AL35" s="1462" t="s">
        <v>265</v>
      </c>
      <c r="AM35" s="1464" t="n">
        <v>25.1386</v>
      </c>
    </row>
    <row r="36" spans="1:39">
      <c r="A36" s="50" t="s">
        <v>778</v>
      </c>
      <c r="B36" s="25" t="s">
        <v>1120</v>
      </c>
      <c r="C36" s="38">
        <v>0.31180555555555556</v>
      </c>
      <c r="E36" s="19">
        <v>30</v>
      </c>
      <c r="F36" s="19" t="s">
        <v>1291</v>
      </c>
      <c r="G36" s="16">
        <v>1190</v>
      </c>
      <c r="H36" s="90">
        <v>1098</v>
      </c>
      <c r="I36" s="91" t="s">
        <v>923</v>
      </c>
      <c r="J36" s="66" t="s">
        <v>1043</v>
      </c>
      <c r="K36" s="33">
        <v>4</v>
      </c>
      <c r="L36" s="33">
        <v>180</v>
      </c>
      <c r="M36" s="19">
        <v>5889.9508999999998</v>
      </c>
      <c r="Q36" s="100">
        <v>265.3</v>
      </c>
      <c r="R36" s="100">
        <v>272.10000000000002</v>
      </c>
      <c r="S36" s="1467" t="n">
        <v>230.18038</v>
      </c>
      <c r="T36" s="1467" t="n">
        <v>-16.84697</v>
      </c>
      <c r="U36" s="1464" t="n">
        <v>150.8422</v>
      </c>
      <c r="V36" s="1464" t="n">
        <v>35.8428</v>
      </c>
      <c r="W36" s="1466" t="n">
        <v>13.7340356034</v>
      </c>
      <c r="X36" s="1464" t="n">
        <v>1.704</v>
      </c>
      <c r="Y36" s="1464" t="n">
        <v>0.269</v>
      </c>
      <c r="Z36" s="1464" t="n">
        <v>3.99</v>
      </c>
      <c r="AA36" s="1464" t="n">
        <v>95.258</v>
      </c>
      <c r="AB36" s="1463" t="n">
        <v>1914.736</v>
      </c>
      <c r="AC36" s="1464" t="n">
        <v>355.67129</v>
      </c>
      <c r="AD36" s="1464" t="n">
        <v>-2.10454</v>
      </c>
      <c r="AE36" s="1464" t="n">
        <v>330.60261</v>
      </c>
      <c r="AF36" s="1464" t="n">
        <v>0.05932</v>
      </c>
      <c r="AG36" s="1462" t="n">
        <v>1.505030718E8</v>
      </c>
      <c r="AH36" s="1465" t="n">
        <v>0.0510826</v>
      </c>
      <c r="AI36" s="1462" t="n">
        <v>374324.02608</v>
      </c>
      <c r="AJ36" s="1465" t="n">
        <v>-0.1828551</v>
      </c>
      <c r="AK36" s="1464" t="n">
        <v>154.7779</v>
      </c>
      <c r="AL36" s="1462" t="s">
        <v>265</v>
      </c>
      <c r="AM36" s="1464" t="n">
        <v>25.1615</v>
      </c>
    </row>
    <row r="37" spans="1:39">
      <c r="A37" s="50" t="s">
        <v>913</v>
      </c>
      <c r="B37" s="25" t="s">
        <v>779</v>
      </c>
      <c r="C37" s="38">
        <v>0.31388888888888888</v>
      </c>
      <c r="E37" s="19">
        <v>300</v>
      </c>
      <c r="F37" s="19" t="s">
        <v>1291</v>
      </c>
      <c r="G37" s="16">
        <v>1190</v>
      </c>
      <c r="H37" s="90">
        <v>1098</v>
      </c>
      <c r="I37" s="91" t="s">
        <v>777</v>
      </c>
      <c r="J37" s="66" t="s">
        <v>1043</v>
      </c>
      <c r="K37" s="33">
        <v>4</v>
      </c>
      <c r="L37" s="33">
        <v>180</v>
      </c>
      <c r="M37" s="19">
        <v>5889.9508999999998</v>
      </c>
      <c r="Q37" s="100">
        <v>265.3</v>
      </c>
      <c r="R37" s="100">
        <v>272.10000000000002</v>
      </c>
    </row>
    <row r="38" spans="1:39">
      <c r="A38" s="50" t="s">
        <v>1095</v>
      </c>
      <c r="B38" s="25" t="s">
        <v>1075</v>
      </c>
      <c r="C38" s="38">
        <v>0.31875000000000003</v>
      </c>
      <c r="D38" s="32">
        <v>0</v>
      </c>
      <c r="E38" s="19">
        <v>30</v>
      </c>
      <c r="F38" s="19" t="s">
        <v>1291</v>
      </c>
      <c r="G38" s="16">
        <v>1190</v>
      </c>
      <c r="H38" s="90">
        <v>995</v>
      </c>
      <c r="I38" s="91" t="s">
        <v>1067</v>
      </c>
      <c r="J38" s="66" t="s">
        <v>1010</v>
      </c>
      <c r="K38" s="33">
        <v>4</v>
      </c>
      <c r="L38" s="33">
        <v>180</v>
      </c>
      <c r="M38" s="19">
        <v>5889.9508999999998</v>
      </c>
      <c r="N38" t="s">
        <v>780</v>
      </c>
      <c r="O38" s="105">
        <v>265.3</v>
      </c>
      <c r="P38" s="105">
        <v>272.10000000000002</v>
      </c>
      <c r="Q38" s="100">
        <v>265.3</v>
      </c>
      <c r="R38" s="100">
        <v>272.10000000000002</v>
      </c>
    </row>
    <row r="39" spans="1:39">
      <c r="A39" s="50" t="s">
        <v>1095</v>
      </c>
      <c r="B39" s="25" t="s">
        <v>1126</v>
      </c>
      <c r="C39" s="38">
        <v>0.3215277777777778</v>
      </c>
      <c r="D39" s="32">
        <v>0</v>
      </c>
      <c r="E39" s="19">
        <v>30</v>
      </c>
      <c r="F39" s="16" t="s">
        <v>1292</v>
      </c>
      <c r="G39" s="16">
        <v>880</v>
      </c>
      <c r="H39" s="33">
        <v>864</v>
      </c>
      <c r="I39" s="91" t="s">
        <v>1067</v>
      </c>
      <c r="J39" s="66" t="s">
        <v>1010</v>
      </c>
      <c r="K39" s="33">
        <v>4</v>
      </c>
      <c r="L39" s="33">
        <v>180</v>
      </c>
      <c r="M39" s="80">
        <v>7647.38</v>
      </c>
      <c r="N39" t="s">
        <v>993</v>
      </c>
      <c r="O39" s="115">
        <v>263.89999999999998</v>
      </c>
      <c r="P39" s="115">
        <v>267.60000000000002</v>
      </c>
      <c r="Q39" s="100">
        <v>263.89999999999998</v>
      </c>
      <c r="R39" s="100">
        <v>267.60000000000002</v>
      </c>
    </row>
    <row r="40" spans="1:39">
      <c r="A40" s="50" t="s">
        <v>1256</v>
      </c>
      <c r="B40" s="25" t="s">
        <v>1127</v>
      </c>
      <c r="C40" s="38">
        <v>0.3215277777777778</v>
      </c>
      <c r="E40" s="19">
        <v>300</v>
      </c>
      <c r="F40" s="16" t="s">
        <v>1293</v>
      </c>
      <c r="G40" s="16">
        <v>870</v>
      </c>
      <c r="H40" s="90">
        <v>778</v>
      </c>
      <c r="I40" s="91" t="s">
        <v>1209</v>
      </c>
      <c r="J40" s="66" t="s">
        <v>1043</v>
      </c>
      <c r="K40" s="33">
        <v>4</v>
      </c>
      <c r="L40" s="33">
        <v>180</v>
      </c>
      <c r="M40" s="19">
        <v>7698.9647000000004</v>
      </c>
      <c r="Q40" s="100">
        <v>263.89999999999998</v>
      </c>
      <c r="R40" s="100">
        <v>267.60000000000002</v>
      </c>
      <c r="S40" s="1467" t="n">
        <v>230.28832</v>
      </c>
      <c r="T40" s="1467" t="n">
        <v>-16.88181</v>
      </c>
      <c r="U40" s="1464" t="n">
        <v>155.396</v>
      </c>
      <c r="V40" s="1464" t="n">
        <v>37.4049</v>
      </c>
      <c r="W40" s="1466" t="n">
        <v>14.0181446726</v>
      </c>
      <c r="X40" s="1464" t="n">
        <v>1.643</v>
      </c>
      <c r="Y40" s="1464" t="n">
        <v>0.26</v>
      </c>
      <c r="Z40" s="1464" t="n">
        <v>3.99</v>
      </c>
      <c r="AA40" s="1464" t="n">
        <v>95.222</v>
      </c>
      <c r="AB40" s="1463" t="n">
        <v>1915.626</v>
      </c>
      <c r="AC40" s="1464" t="n">
        <v>355.62474</v>
      </c>
      <c r="AD40" s="1464" t="n">
        <v>-2.09984</v>
      </c>
      <c r="AE40" s="1464" t="n">
        <v>330.45893</v>
      </c>
      <c r="AF40" s="1464" t="n">
        <v>0.0589</v>
      </c>
      <c r="AG40" s="1462" t="n">
        <v>1.505031228E8</v>
      </c>
      <c r="AH40" s="1465" t="n">
        <v>0.0488636</v>
      </c>
      <c r="AI40" s="1462" t="n">
        <v>374149.94513</v>
      </c>
      <c r="AJ40" s="1465" t="n">
        <v>-0.1583749</v>
      </c>
      <c r="AK40" s="1464" t="n">
        <v>154.6814</v>
      </c>
      <c r="AL40" s="1462" t="s">
        <v>265</v>
      </c>
      <c r="AM40" s="1464" t="n">
        <v>25.2578</v>
      </c>
    </row>
    <row r="41" spans="1:39">
      <c r="A41" s="50" t="s">
        <v>1256</v>
      </c>
      <c r="B41" s="25" t="s">
        <v>1128</v>
      </c>
      <c r="C41" s="38">
        <v>0.32916666666666666</v>
      </c>
      <c r="E41" s="19">
        <v>300</v>
      </c>
      <c r="F41" s="16" t="s">
        <v>1293</v>
      </c>
      <c r="G41" s="16">
        <v>870</v>
      </c>
      <c r="H41" s="90">
        <v>778</v>
      </c>
      <c r="I41" s="91" t="s">
        <v>1209</v>
      </c>
      <c r="J41" s="66" t="s">
        <v>1043</v>
      </c>
      <c r="K41" s="33">
        <v>4</v>
      </c>
      <c r="L41" s="33">
        <v>180</v>
      </c>
      <c r="M41" s="19">
        <v>7698.9647000000004</v>
      </c>
      <c r="Q41" s="100">
        <v>263.89999999999998</v>
      </c>
      <c r="R41" s="100">
        <v>267.60000000000002</v>
      </c>
      <c r="S41" s="1467" t="n">
        <v>230.35734</v>
      </c>
      <c r="T41" s="1467" t="n">
        <v>-16.90368</v>
      </c>
      <c r="U41" s="1464" t="n">
        <v>158.4592</v>
      </c>
      <c r="V41" s="1464" t="n">
        <v>38.2786</v>
      </c>
      <c r="W41" s="1466" t="n">
        <v>14.2019799527</v>
      </c>
      <c r="X41" s="1464" t="n">
        <v>1.611</v>
      </c>
      <c r="Y41" s="1464" t="n">
        <v>0.255</v>
      </c>
      <c r="Z41" s="1464" t="n">
        <v>3.99</v>
      </c>
      <c r="AA41" s="1464" t="n">
        <v>95.199</v>
      </c>
      <c r="AB41" s="1463" t="n">
        <v>1916.134</v>
      </c>
      <c r="AC41" s="1464" t="n">
        <v>355.59365</v>
      </c>
      <c r="AD41" s="1464" t="n">
        <v>-2.09719</v>
      </c>
      <c r="AE41" s="1464" t="n">
        <v>330.36597</v>
      </c>
      <c r="AF41" s="1464" t="n">
        <v>0.05863</v>
      </c>
      <c r="AG41" s="1462" t="n">
        <v>1.505031545E8</v>
      </c>
      <c r="AH41" s="1465" t="n">
        <v>0.0474289</v>
      </c>
      <c r="AI41" s="1462" t="n">
        <v>374050.753</v>
      </c>
      <c r="AJ41" s="1465" t="n">
        <v>-0.1421777</v>
      </c>
      <c r="AK41" s="1464" t="n">
        <v>154.6199</v>
      </c>
      <c r="AL41" s="1462" t="s">
        <v>265</v>
      </c>
      <c r="AM41" s="1464" t="n">
        <v>25.3192</v>
      </c>
    </row>
    <row r="42" spans="1:39">
      <c r="A42" s="50" t="s">
        <v>1256</v>
      </c>
      <c r="B42" s="25" t="s">
        <v>1129</v>
      </c>
      <c r="C42" s="38">
        <v>0.3347222222222222</v>
      </c>
      <c r="E42" s="19">
        <v>600</v>
      </c>
      <c r="F42" s="16" t="s">
        <v>1293</v>
      </c>
      <c r="G42" s="16">
        <v>870</v>
      </c>
      <c r="H42" s="90">
        <v>778</v>
      </c>
      <c r="I42" s="91" t="s">
        <v>1039</v>
      </c>
      <c r="J42" s="66" t="s">
        <v>1043</v>
      </c>
      <c r="K42" s="33">
        <v>4</v>
      </c>
      <c r="L42" s="33">
        <v>180</v>
      </c>
      <c r="M42" s="19">
        <v>7698.9647000000004</v>
      </c>
      <c r="Q42" s="100">
        <v>263.89999999999998</v>
      </c>
      <c r="R42" s="100">
        <v>267.60000000000002</v>
      </c>
      <c r="S42" s="1467" t="n">
        <v>230.41959</v>
      </c>
      <c r="T42" s="1467" t="n">
        <v>-16.92309</v>
      </c>
      <c r="U42" s="1464" t="n">
        <v>161.3172</v>
      </c>
      <c r="V42" s="1464" t="n">
        <v>38.9734</v>
      </c>
      <c r="W42" s="1466" t="n">
        <v>14.3691029346</v>
      </c>
      <c r="X42" s="1464" t="n">
        <v>1.587</v>
      </c>
      <c r="Y42" s="1464" t="n">
        <v>0.251</v>
      </c>
      <c r="Z42" s="1464" t="n">
        <v>3.99</v>
      </c>
      <c r="AA42" s="1464" t="n">
        <v>95.178</v>
      </c>
      <c r="AB42" s="1463" t="n">
        <v>1916.549</v>
      </c>
      <c r="AC42" s="1464" t="n">
        <v>355.5648</v>
      </c>
      <c r="AD42" s="1464" t="n">
        <v>-2.09508</v>
      </c>
      <c r="AE42" s="1464" t="n">
        <v>330.28145</v>
      </c>
      <c r="AF42" s="1464" t="n">
        <v>0.05839</v>
      </c>
      <c r="AG42" s="1462" t="n">
        <v>1.505031826E8</v>
      </c>
      <c r="AH42" s="1465" t="n">
        <v>0.0461254</v>
      </c>
      <c r="AI42" s="1462" t="n">
        <v>373969.92053</v>
      </c>
      <c r="AJ42" s="1465" t="n">
        <v>-0.1272451</v>
      </c>
      <c r="AK42" s="1464" t="n">
        <v>154.5645</v>
      </c>
      <c r="AL42" s="1462" t="s">
        <v>265</v>
      </c>
      <c r="AM42" s="1464" t="n">
        <v>25.3745</v>
      </c>
    </row>
    <row r="43" spans="1:39">
      <c r="A43" s="50" t="s">
        <v>1255</v>
      </c>
      <c r="B43" s="25" t="s">
        <v>879</v>
      </c>
      <c r="C43" s="38">
        <v>0.3430555555555555</v>
      </c>
      <c r="E43" s="19">
        <v>600</v>
      </c>
      <c r="F43" s="16" t="s">
        <v>1293</v>
      </c>
      <c r="G43" s="16">
        <v>870</v>
      </c>
      <c r="H43" s="90">
        <v>778</v>
      </c>
      <c r="I43" s="91" t="s">
        <v>1209</v>
      </c>
      <c r="J43" s="66" t="s">
        <v>1043</v>
      </c>
      <c r="K43" s="33">
        <v>4</v>
      </c>
      <c r="L43" s="33">
        <v>180</v>
      </c>
      <c r="M43" s="19">
        <v>7698.9647000000004</v>
      </c>
      <c r="Q43" s="100">
        <v>263.89999999999998</v>
      </c>
      <c r="R43" s="100">
        <v>267.60000000000002</v>
      </c>
      <c r="S43" s="1467" t="n">
        <v>230.49379</v>
      </c>
      <c r="T43" s="1467" t="n">
        <v>-16.94577</v>
      </c>
      <c r="U43" s="1464" t="n">
        <v>164.8292</v>
      </c>
      <c r="V43" s="1464" t="n">
        <v>39.6765</v>
      </c>
      <c r="W43" s="1466" t="n">
        <v>14.569650513</v>
      </c>
      <c r="X43" s="1464" t="n">
        <v>1.563</v>
      </c>
      <c r="Y43" s="1464" t="n">
        <v>0.247</v>
      </c>
      <c r="Z43" s="1464" t="n">
        <v>3.99</v>
      </c>
      <c r="AA43" s="1464" t="n">
        <v>95.154</v>
      </c>
      <c r="AB43" s="1463" t="n">
        <v>1916.985</v>
      </c>
      <c r="AC43" s="1464" t="n">
        <v>355.52954</v>
      </c>
      <c r="AD43" s="1464" t="n">
        <v>-2.09296</v>
      </c>
      <c r="AE43" s="1464" t="n">
        <v>330.18003</v>
      </c>
      <c r="AF43" s="1464" t="n">
        <v>0.0581</v>
      </c>
      <c r="AG43" s="1462" t="n">
        <v>1.505032153E8</v>
      </c>
      <c r="AH43" s="1465" t="n">
        <v>0.0445621</v>
      </c>
      <c r="AI43" s="1462" t="n">
        <v>373884.82513</v>
      </c>
      <c r="AJ43" s="1465" t="n">
        <v>-0.1091046</v>
      </c>
      <c r="AK43" s="1464" t="n">
        <v>154.4986</v>
      </c>
      <c r="AL43" s="1462" t="s">
        <v>265</v>
      </c>
      <c r="AM43" s="1464" t="n">
        <v>25.4402</v>
      </c>
    </row>
    <row r="44" spans="1:39">
      <c r="A44" s="50" t="s">
        <v>1255</v>
      </c>
      <c r="B44" s="25" t="s">
        <v>880</v>
      </c>
      <c r="C44" s="38">
        <v>0.3520833333333333</v>
      </c>
      <c r="E44" s="19">
        <v>600</v>
      </c>
      <c r="F44" s="16" t="s">
        <v>1293</v>
      </c>
      <c r="G44" s="16">
        <v>870</v>
      </c>
      <c r="H44" s="90">
        <v>778</v>
      </c>
      <c r="I44" s="91" t="s">
        <v>1039</v>
      </c>
      <c r="J44" s="66" t="s">
        <v>1043</v>
      </c>
      <c r="K44" s="33">
        <v>4</v>
      </c>
      <c r="L44" s="33">
        <v>180</v>
      </c>
      <c r="M44" s="19">
        <v>7698.9647000000004</v>
      </c>
      <c r="Q44" s="100">
        <v>263.89999999999998</v>
      </c>
      <c r="R44" s="100">
        <v>267.60000000000002</v>
      </c>
      <c r="S44" s="1467" t="n">
        <v>230.57365</v>
      </c>
      <c r="T44" s="1467" t="n">
        <v>-16.96959</v>
      </c>
      <c r="U44" s="1464" t="n">
        <v>168.72</v>
      </c>
      <c r="V44" s="1464" t="n">
        <v>40.2706</v>
      </c>
      <c r="W44" s="1466" t="n">
        <v>14.7869103896</v>
      </c>
      <c r="X44" s="1464" t="n">
        <v>1.544</v>
      </c>
      <c r="Y44" s="1464" t="n">
        <v>0.244</v>
      </c>
      <c r="Z44" s="1464" t="n">
        <v>3.99</v>
      </c>
      <c r="AA44" s="1464" t="n">
        <v>95.127</v>
      </c>
      <c r="AB44" s="1463" t="n">
        <v>1917.382</v>
      </c>
      <c r="AC44" s="1464" t="n">
        <v>355.49065</v>
      </c>
      <c r="AD44" s="1464" t="n">
        <v>-2.09122</v>
      </c>
      <c r="AE44" s="1464" t="n">
        <v>330.07016</v>
      </c>
      <c r="AF44" s="1464" t="n">
        <v>0.05778</v>
      </c>
      <c r="AG44" s="1462" t="n">
        <v>1.505032494E8</v>
      </c>
      <c r="AH44" s="1465" t="n">
        <v>0.0428699</v>
      </c>
      <c r="AI44" s="1462" t="n">
        <v>373807.46417</v>
      </c>
      <c r="AJ44" s="1465" t="n">
        <v>-0.0892322</v>
      </c>
      <c r="AK44" s="1464" t="n">
        <v>154.428</v>
      </c>
      <c r="AL44" s="1462" t="s">
        <v>265</v>
      </c>
      <c r="AM44" s="1464" t="n">
        <v>25.5108</v>
      </c>
    </row>
    <row r="45" spans="1:39">
      <c r="A45" s="50" t="s">
        <v>1255</v>
      </c>
      <c r="B45" s="25" t="s">
        <v>881</v>
      </c>
      <c r="C45" s="38">
        <v>0.36180555555555555</v>
      </c>
      <c r="E45" s="19">
        <v>300</v>
      </c>
      <c r="F45" s="19" t="s">
        <v>1291</v>
      </c>
      <c r="G45" s="16">
        <v>1190</v>
      </c>
      <c r="H45" s="90">
        <v>1098</v>
      </c>
      <c r="I45" s="91" t="s">
        <v>1209</v>
      </c>
      <c r="J45" s="66" t="s">
        <v>1043</v>
      </c>
      <c r="K45" s="33">
        <v>4</v>
      </c>
      <c r="L45" s="33">
        <v>180</v>
      </c>
      <c r="M45" s="19">
        <v>5889.9508999999998</v>
      </c>
      <c r="N45" t="s">
        <v>1049</v>
      </c>
      <c r="Q45" s="100">
        <f>AVERAGE(O52,O63,O64,O66)</f>
        <v>264.10000000000002</v>
      </c>
      <c r="R45" s="100">
        <f>AVERAGE(P52,P63,P64,P66)</f>
        <v>269.92500000000001</v>
      </c>
      <c r="S45" s="1467" t="n">
        <v>230.64703</v>
      </c>
      <c r="T45" s="1467" t="n">
        <v>-16.99087</v>
      </c>
      <c r="U45" s="1464" t="n">
        <v>172.3732</v>
      </c>
      <c r="V45" s="1464" t="n">
        <v>40.6587</v>
      </c>
      <c r="W45" s="1466" t="n">
        <v>14.9874579681</v>
      </c>
      <c r="X45" s="1464" t="n">
        <v>1.532</v>
      </c>
      <c r="Y45" s="1464" t="n">
        <v>0.242</v>
      </c>
      <c r="Z45" s="1464" t="n">
        <v>3.99</v>
      </c>
      <c r="AA45" s="1464" t="n">
        <v>95.103</v>
      </c>
      <c r="AB45" s="1463" t="n">
        <v>1917.677</v>
      </c>
      <c r="AC45" s="1464" t="n">
        <v>355.45422</v>
      </c>
      <c r="AD45" s="1464" t="n">
        <v>-2.09017</v>
      </c>
      <c r="AE45" s="1464" t="n">
        <v>329.96874</v>
      </c>
      <c r="AF45" s="1464" t="n">
        <v>0.05749</v>
      </c>
      <c r="AG45" s="1462" t="n">
        <v>1.505032797E8</v>
      </c>
      <c r="AH45" s="1465" t="n">
        <v>0.0413089</v>
      </c>
      <c r="AI45" s="1462" t="n">
        <v>373749.87051</v>
      </c>
      <c r="AJ45" s="1465" t="n">
        <v>-0.0707373</v>
      </c>
      <c r="AK45" s="1464" t="n">
        <v>154.3632</v>
      </c>
      <c r="AL45" s="1462" t="s">
        <v>265</v>
      </c>
      <c r="AM45" s="1464" t="n">
        <v>25.5754</v>
      </c>
    </row>
    <row r="46" spans="1:39">
      <c r="A46" s="50" t="s">
        <v>1255</v>
      </c>
      <c r="B46" s="25" t="s">
        <v>1191</v>
      </c>
      <c r="C46" s="38">
        <v>0.37291666666666662</v>
      </c>
      <c r="E46" s="19">
        <v>300</v>
      </c>
      <c r="F46" s="19" t="s">
        <v>1291</v>
      </c>
      <c r="G46" s="16">
        <v>1190</v>
      </c>
      <c r="H46" s="90">
        <v>1098</v>
      </c>
      <c r="I46" s="91" t="s">
        <v>1039</v>
      </c>
      <c r="J46" s="66" t="s">
        <v>1043</v>
      </c>
      <c r="K46" s="33">
        <v>4</v>
      </c>
      <c r="L46" s="33">
        <v>180</v>
      </c>
      <c r="M46" s="19">
        <v>5889.9508999999998</v>
      </c>
      <c r="Q46" s="100">
        <v>264.10000000000002</v>
      </c>
      <c r="R46" s="100">
        <v>269.92500000000001</v>
      </c>
      <c r="S46" s="1467" t="n">
        <v>230.74454</v>
      </c>
      <c r="T46" s="1467" t="n">
        <v>-17.01818</v>
      </c>
      <c r="U46" s="1464" t="n">
        <v>177.3027</v>
      </c>
      <c r="V46" s="1464" t="n">
        <v>40.9304</v>
      </c>
      <c r="W46" s="1466" t="n">
        <v>15.2548547396</v>
      </c>
      <c r="X46" s="1464" t="n">
        <v>1.524</v>
      </c>
      <c r="Y46" s="1464" t="n">
        <v>0.241</v>
      </c>
      <c r="Z46" s="1464" t="n">
        <v>4.0</v>
      </c>
      <c r="AA46" s="1464" t="n">
        <v>95.071</v>
      </c>
      <c r="AB46" s="1463" t="n">
        <v>1917.964</v>
      </c>
      <c r="AC46" s="1464" t="n">
        <v>355.40506</v>
      </c>
      <c r="AD46" s="1464" t="n">
        <v>-2.08965</v>
      </c>
      <c r="AE46" s="1464" t="n">
        <v>329.83351</v>
      </c>
      <c r="AF46" s="1464" t="n">
        <v>0.0571</v>
      </c>
      <c r="AG46" s="1462" t="n">
        <v>1.505033183E8</v>
      </c>
      <c r="AH46" s="1465" t="n">
        <v>0.0392293</v>
      </c>
      <c r="AI46" s="1462" t="n">
        <v>373693.85997</v>
      </c>
      <c r="AJ46" s="1465" t="n">
        <v>-0.0459381</v>
      </c>
      <c r="AK46" s="1464" t="n">
        <v>154.2773</v>
      </c>
      <c r="AL46" s="1462" t="s">
        <v>265</v>
      </c>
      <c r="AM46" s="1464" t="n">
        <v>25.6611</v>
      </c>
    </row>
    <row r="47" spans="1:39">
      <c r="A47" s="50" t="s">
        <v>1255</v>
      </c>
      <c r="B47" s="25" t="s">
        <v>1192</v>
      </c>
      <c r="C47" s="38">
        <v>0.37847222222222227</v>
      </c>
      <c r="E47" s="19">
        <v>300</v>
      </c>
      <c r="F47" s="19" t="s">
        <v>1291</v>
      </c>
      <c r="G47" s="16">
        <v>1190</v>
      </c>
      <c r="H47" s="90">
        <v>1098</v>
      </c>
      <c r="I47" s="91" t="s">
        <v>960</v>
      </c>
      <c r="J47" s="66" t="s">
        <v>1043</v>
      </c>
      <c r="K47" s="33">
        <v>4</v>
      </c>
      <c r="L47" s="33">
        <v>180</v>
      </c>
      <c r="M47" s="19">
        <v>5889.9508999999998</v>
      </c>
      <c r="Q47" s="100">
        <v>264.10000000000002</v>
      </c>
      <c r="R47" s="100">
        <v>269.92500000000001</v>
      </c>
      <c r="S47" s="1467" t="n">
        <v>230.79324</v>
      </c>
      <c r="T47" s="1467" t="n">
        <v>-17.03137</v>
      </c>
      <c r="U47" s="1464" t="n">
        <v>179.7789</v>
      </c>
      <c r="V47" s="1464" t="n">
        <v>40.9596</v>
      </c>
      <c r="W47" s="1466" t="n">
        <v>15.3885531253</v>
      </c>
      <c r="X47" s="1464" t="n">
        <v>1.523</v>
      </c>
      <c r="Y47" s="1464" t="n">
        <v>0.241</v>
      </c>
      <c r="Z47" s="1464" t="n">
        <v>4.0</v>
      </c>
      <c r="AA47" s="1464" t="n">
        <v>95.054</v>
      </c>
      <c r="AB47" s="1463" t="n">
        <v>1918.062</v>
      </c>
      <c r="AC47" s="1464" t="n">
        <v>355.38029</v>
      </c>
      <c r="AD47" s="1464" t="n">
        <v>-2.0898</v>
      </c>
      <c r="AE47" s="1464" t="n">
        <v>329.7659</v>
      </c>
      <c r="AF47" s="1464" t="n">
        <v>0.0569</v>
      </c>
      <c r="AG47" s="1462" t="n">
        <v>1.505033369E8</v>
      </c>
      <c r="AH47" s="1465" t="n">
        <v>0.0381902</v>
      </c>
      <c r="AI47" s="1462" t="n">
        <v>373674.79266</v>
      </c>
      <c r="AJ47" s="1465" t="n">
        <v>-0.0335116</v>
      </c>
      <c r="AK47" s="1464" t="n">
        <v>154.2346</v>
      </c>
      <c r="AL47" s="1462" t="s">
        <v>265</v>
      </c>
      <c r="AM47" s="1464" t="n">
        <v>25.7037</v>
      </c>
    </row>
    <row r="48" spans="1:39">
      <c r="A48" s="50" t="s">
        <v>1255</v>
      </c>
      <c r="B48" s="25" t="s">
        <v>885</v>
      </c>
      <c r="C48" s="38">
        <v>0.3840277777777778</v>
      </c>
      <c r="E48" s="19">
        <v>300</v>
      </c>
      <c r="F48" s="19" t="s">
        <v>1291</v>
      </c>
      <c r="G48" s="16">
        <v>1190</v>
      </c>
      <c r="H48" s="90">
        <v>1098</v>
      </c>
      <c r="I48" s="91" t="s">
        <v>961</v>
      </c>
      <c r="J48" s="66" t="s">
        <v>1043</v>
      </c>
      <c r="K48" s="33">
        <v>4</v>
      </c>
      <c r="L48" s="33">
        <v>180</v>
      </c>
      <c r="M48" s="19">
        <v>5889.9508999999998</v>
      </c>
      <c r="Q48" s="100">
        <v>264.10000000000002</v>
      </c>
      <c r="R48" s="100">
        <v>269.92500000000001</v>
      </c>
      <c r="S48" s="1467" t="n">
        <v>230.84195</v>
      </c>
      <c r="T48" s="1467" t="n">
        <v>-17.04425</v>
      </c>
      <c r="U48" s="1464" t="n">
        <v>182.2544</v>
      </c>
      <c r="V48" s="1464" t="n">
        <v>40.9173</v>
      </c>
      <c r="W48" s="1466" t="n">
        <v>15.5222515111</v>
      </c>
      <c r="X48" s="1464" t="n">
        <v>1.524</v>
      </c>
      <c r="Y48" s="1464" t="n">
        <v>0.241</v>
      </c>
      <c r="Z48" s="1464" t="n">
        <v>4.0</v>
      </c>
      <c r="AA48" s="1464" t="n">
        <v>95.038</v>
      </c>
      <c r="AB48" s="1463" t="n">
        <v>1918.13</v>
      </c>
      <c r="AC48" s="1464" t="n">
        <v>355.35545</v>
      </c>
      <c r="AD48" s="1464" t="n">
        <v>-2.09023</v>
      </c>
      <c r="AE48" s="1464" t="n">
        <v>329.69828</v>
      </c>
      <c r="AF48" s="1464" t="n">
        <v>0.0567</v>
      </c>
      <c r="AG48" s="1462" t="n">
        <v>1.50503355E8</v>
      </c>
      <c r="AH48" s="1465" t="n">
        <v>0.0371516</v>
      </c>
      <c r="AI48" s="1462" t="n">
        <v>373661.69</v>
      </c>
      <c r="AJ48" s="1465" t="n">
        <v>-0.0210867</v>
      </c>
      <c r="AK48" s="1464" t="n">
        <v>154.1918</v>
      </c>
      <c r="AL48" s="1462" t="s">
        <v>265</v>
      </c>
      <c r="AM48" s="1464" t="n">
        <v>25.7464</v>
      </c>
    </row>
    <row r="49" spans="1:39">
      <c r="A49" s="50" t="s">
        <v>1255</v>
      </c>
      <c r="B49" s="25" t="s">
        <v>1159</v>
      </c>
      <c r="C49" s="38">
        <v>0.3888888888888889</v>
      </c>
      <c r="E49" s="19">
        <v>300</v>
      </c>
      <c r="F49" s="19" t="s">
        <v>1291</v>
      </c>
      <c r="G49" s="16">
        <v>1190</v>
      </c>
      <c r="H49" s="90">
        <v>1098</v>
      </c>
      <c r="I49" s="91" t="s">
        <v>962</v>
      </c>
      <c r="J49" s="66" t="s">
        <v>1043</v>
      </c>
      <c r="K49" s="33">
        <v>4</v>
      </c>
      <c r="L49" s="33">
        <v>180</v>
      </c>
      <c r="M49" s="19">
        <v>5889.9508999999998</v>
      </c>
      <c r="Q49" s="100">
        <v>264.10000000000002</v>
      </c>
      <c r="R49" s="100">
        <v>269.92500000000001</v>
      </c>
      <c r="S49" s="1467" t="n">
        <v>230.88461</v>
      </c>
      <c r="T49" s="1467" t="n">
        <v>-17.05527</v>
      </c>
      <c r="U49" s="1464" t="n">
        <v>184.4148</v>
      </c>
      <c r="V49" s="1464" t="n">
        <v>40.8218</v>
      </c>
      <c r="W49" s="1466" t="n">
        <v>15.6392375986</v>
      </c>
      <c r="X49" s="1464" t="n">
        <v>1.527</v>
      </c>
      <c r="Y49" s="1464" t="n">
        <v>0.242</v>
      </c>
      <c r="Z49" s="1464" t="n">
        <v>4.0</v>
      </c>
      <c r="AA49" s="1464" t="n">
        <v>95.024</v>
      </c>
      <c r="AB49" s="1463" t="n">
        <v>1918.163</v>
      </c>
      <c r="AC49" s="1464" t="n">
        <v>355.33366</v>
      </c>
      <c r="AD49" s="1464" t="n">
        <v>-2.09084</v>
      </c>
      <c r="AE49" s="1464" t="n">
        <v>329.63912</v>
      </c>
      <c r="AF49" s="1464" t="n">
        <v>0.05653</v>
      </c>
      <c r="AG49" s="1462" t="n">
        <v>1.505033704E8</v>
      </c>
      <c r="AH49" s="1465" t="n">
        <v>0.0362433</v>
      </c>
      <c r="AI49" s="1462" t="n">
        <v>373655.11488</v>
      </c>
      <c r="AJ49" s="1465" t="n">
        <v>-0.0102277</v>
      </c>
      <c r="AK49" s="1464" t="n">
        <v>154.1545</v>
      </c>
      <c r="AL49" s="1462" t="s">
        <v>265</v>
      </c>
      <c r="AM49" s="1464" t="n">
        <v>25.7836</v>
      </c>
    </row>
    <row r="50" spans="1:39">
      <c r="A50" s="50" t="s">
        <v>1104</v>
      </c>
      <c r="B50" s="25" t="s">
        <v>1160</v>
      </c>
      <c r="C50" s="38">
        <v>0.39652777777777781</v>
      </c>
      <c r="E50" s="19">
        <v>30</v>
      </c>
      <c r="F50" s="19" t="s">
        <v>1291</v>
      </c>
      <c r="G50" s="16">
        <v>1190</v>
      </c>
      <c r="H50" s="90">
        <v>1098</v>
      </c>
      <c r="I50" s="91" t="s">
        <v>923</v>
      </c>
      <c r="J50" s="66" t="s">
        <v>1043</v>
      </c>
      <c r="K50" s="33">
        <v>4</v>
      </c>
      <c r="L50" s="33">
        <v>180</v>
      </c>
      <c r="M50" s="19">
        <v>5889.9508999999998</v>
      </c>
      <c r="Q50" s="100">
        <v>264.10000000000002</v>
      </c>
      <c r="R50" s="100">
        <v>269.92500000000001</v>
      </c>
      <c r="S50" s="1467" t="n">
        <v>230.93342</v>
      </c>
      <c r="T50" s="1467" t="n">
        <v>-17.06758</v>
      </c>
      <c r="U50" s="1464" t="n">
        <v>186.8719</v>
      </c>
      <c r="V50" s="1464" t="n">
        <v>40.6463</v>
      </c>
      <c r="W50" s="1466" t="n">
        <v>15.7729359845</v>
      </c>
      <c r="X50" s="1464" t="n">
        <v>1.532</v>
      </c>
      <c r="Y50" s="1464" t="n">
        <v>0.242</v>
      </c>
      <c r="Z50" s="1464" t="n">
        <v>4.0</v>
      </c>
      <c r="AA50" s="1464" t="n">
        <v>95.008</v>
      </c>
      <c r="AB50" s="1463" t="n">
        <v>1918.173</v>
      </c>
      <c r="AC50" s="1464" t="n">
        <v>355.30875</v>
      </c>
      <c r="AD50" s="1464" t="n">
        <v>-2.09183</v>
      </c>
      <c r="AE50" s="1464" t="n">
        <v>329.57151</v>
      </c>
      <c r="AF50" s="1464" t="n">
        <v>0.05634</v>
      </c>
      <c r="AG50" s="1462" t="n">
        <v>1.505033875E8</v>
      </c>
      <c r="AH50" s="1465" t="n">
        <v>0.0352056</v>
      </c>
      <c r="AI50" s="1462" t="n">
        <v>373653.17895</v>
      </c>
      <c r="AJ50" s="1465" t="n">
        <v>0.0021549</v>
      </c>
      <c r="AK50" s="1464" t="n">
        <v>154.1118</v>
      </c>
      <c r="AL50" s="1462" t="s">
        <v>265</v>
      </c>
      <c r="AM50" s="1464" t="n">
        <v>25.8262</v>
      </c>
    </row>
    <row r="51" spans="1:39">
      <c r="A51" s="50" t="s">
        <v>913</v>
      </c>
      <c r="B51" s="25" t="s">
        <v>1065</v>
      </c>
      <c r="C51" s="38">
        <v>0.39861111111111108</v>
      </c>
      <c r="E51" s="19">
        <v>300</v>
      </c>
      <c r="F51" s="19" t="s">
        <v>1291</v>
      </c>
      <c r="G51" s="16">
        <v>1190</v>
      </c>
      <c r="H51" s="90">
        <v>1098</v>
      </c>
      <c r="I51" s="91" t="s">
        <v>1072</v>
      </c>
      <c r="J51" s="66" t="s">
        <v>1043</v>
      </c>
      <c r="K51" s="33">
        <v>4</v>
      </c>
      <c r="L51" s="33">
        <v>180</v>
      </c>
      <c r="M51" s="19">
        <v>5889.9508999999998</v>
      </c>
      <c r="Q51" s="100">
        <v>264.10000000000002</v>
      </c>
      <c r="R51" s="100">
        <v>269.92500000000001</v>
      </c>
    </row>
    <row r="52" spans="1:39">
      <c r="A52" s="50" t="s">
        <v>1095</v>
      </c>
      <c r="B52" s="25" t="s">
        <v>892</v>
      </c>
      <c r="C52" s="38">
        <v>0.40416666666666662</v>
      </c>
      <c r="D52" s="32">
        <v>0</v>
      </c>
      <c r="E52" s="19">
        <v>30</v>
      </c>
      <c r="F52" s="19" t="s">
        <v>1291</v>
      </c>
      <c r="G52" s="16">
        <v>1190</v>
      </c>
      <c r="H52" s="90">
        <v>995</v>
      </c>
      <c r="I52" s="91" t="s">
        <v>1067</v>
      </c>
      <c r="J52" s="66" t="s">
        <v>1010</v>
      </c>
      <c r="K52" s="33">
        <v>4</v>
      </c>
      <c r="L52" s="33">
        <v>180</v>
      </c>
      <c r="M52" s="19">
        <v>5891.451</v>
      </c>
      <c r="N52" t="s">
        <v>781</v>
      </c>
      <c r="O52" s="105">
        <v>264.10000000000002</v>
      </c>
      <c r="P52" s="105">
        <v>270</v>
      </c>
      <c r="Q52" s="100">
        <v>264.10000000000002</v>
      </c>
      <c r="R52" s="100">
        <v>269.92500000000001</v>
      </c>
    </row>
    <row r="53" spans="1:39">
      <c r="A53" s="50" t="s">
        <v>1006</v>
      </c>
      <c r="B53" s="25" t="s">
        <v>1164</v>
      </c>
      <c r="C53" s="38">
        <v>0.4069444444444445</v>
      </c>
      <c r="E53" s="19">
        <v>300</v>
      </c>
      <c r="F53" s="19" t="s">
        <v>1291</v>
      </c>
      <c r="G53" s="16">
        <v>1190</v>
      </c>
      <c r="H53" s="90">
        <v>1098</v>
      </c>
      <c r="I53" s="91" t="s">
        <v>1209</v>
      </c>
      <c r="J53" s="66" t="s">
        <v>1043</v>
      </c>
      <c r="K53" s="33">
        <v>4</v>
      </c>
      <c r="L53" s="33">
        <v>180</v>
      </c>
      <c r="M53" s="19">
        <v>5889.9508999999998</v>
      </c>
      <c r="Q53" s="100">
        <v>264.10000000000002</v>
      </c>
      <c r="R53" s="100">
        <v>269.92500000000001</v>
      </c>
      <c r="S53" s="1467" t="n">
        <v>231.0437</v>
      </c>
      <c r="T53" s="1467" t="n">
        <v>-17.09414</v>
      </c>
      <c r="U53" s="1464" t="n">
        <v>192.3243</v>
      </c>
      <c r="V53" s="1464" t="n">
        <v>39.9971</v>
      </c>
      <c r="W53" s="1466" t="n">
        <v>16.0737573526</v>
      </c>
      <c r="X53" s="1464" t="n">
        <v>1.553</v>
      </c>
      <c r="Y53" s="1464" t="n">
        <v>0.246</v>
      </c>
      <c r="Z53" s="1464" t="n">
        <v>4.0</v>
      </c>
      <c r="AA53" s="1464" t="n">
        <v>94.971</v>
      </c>
      <c r="AB53" s="1463" t="n">
        <v>1918.084</v>
      </c>
      <c r="AC53" s="1464" t="n">
        <v>355.25278</v>
      </c>
      <c r="AD53" s="1464" t="n">
        <v>-2.09521</v>
      </c>
      <c r="AE53" s="1464" t="n">
        <v>329.41937</v>
      </c>
      <c r="AF53" s="1464" t="n">
        <v>0.0559</v>
      </c>
      <c r="AG53" s="1462" t="n">
        <v>1.505034243E8</v>
      </c>
      <c r="AH53" s="1465" t="n">
        <v>0.0328727</v>
      </c>
      <c r="AI53" s="1462" t="n">
        <v>373670.47987</v>
      </c>
      <c r="AJ53" s="1465" t="n">
        <v>0.0298348</v>
      </c>
      <c r="AK53" s="1464" t="n">
        <v>154.0155</v>
      </c>
      <c r="AL53" s="1462" t="s">
        <v>265</v>
      </c>
      <c r="AM53" s="1464" t="n">
        <v>25.9223</v>
      </c>
    </row>
    <row r="54" spans="1:39">
      <c r="A54" s="50" t="s">
        <v>1006</v>
      </c>
      <c r="B54" s="25" t="s">
        <v>1140</v>
      </c>
      <c r="C54" s="38">
        <v>0.41250000000000003</v>
      </c>
      <c r="E54" s="19">
        <v>300</v>
      </c>
      <c r="F54" s="19" t="s">
        <v>1291</v>
      </c>
      <c r="G54" s="16">
        <v>1190</v>
      </c>
      <c r="H54" s="90">
        <v>1098</v>
      </c>
      <c r="I54" s="91" t="s">
        <v>1039</v>
      </c>
      <c r="J54" s="66" t="s">
        <v>1043</v>
      </c>
      <c r="K54" s="33">
        <v>4</v>
      </c>
      <c r="L54" s="33">
        <v>180</v>
      </c>
      <c r="M54" s="19">
        <v>5889.9508999999998</v>
      </c>
      <c r="Q54" s="100">
        <v>264.10000000000002</v>
      </c>
      <c r="R54" s="100">
        <v>269.92500000000001</v>
      </c>
      <c r="S54" s="1467" t="n">
        <v>231.09299</v>
      </c>
      <c r="T54" s="1467" t="n">
        <v>-17.10544</v>
      </c>
      <c r="U54" s="1464" t="n">
        <v>194.7012</v>
      </c>
      <c r="V54" s="1464" t="n">
        <v>39.5982</v>
      </c>
      <c r="W54" s="1466" t="n">
        <v>16.2074557385</v>
      </c>
      <c r="X54" s="1464" t="n">
        <v>1.566</v>
      </c>
      <c r="Y54" s="1464" t="n">
        <v>0.248</v>
      </c>
      <c r="Z54" s="1464" t="n">
        <v>4.0</v>
      </c>
      <c r="AA54" s="1464" t="n">
        <v>94.955</v>
      </c>
      <c r="AB54" s="1463" t="n">
        <v>1917.996</v>
      </c>
      <c r="AC54" s="1464" t="n">
        <v>355.22802</v>
      </c>
      <c r="AD54" s="1464" t="n">
        <v>-2.09723</v>
      </c>
      <c r="AE54" s="1464" t="n">
        <v>329.35176</v>
      </c>
      <c r="AF54" s="1464" t="n">
        <v>0.0557</v>
      </c>
      <c r="AG54" s="1462" t="n">
        <v>1.505034398E8</v>
      </c>
      <c r="AH54" s="1465" t="n">
        <v>0.0318367</v>
      </c>
      <c r="AI54" s="1462" t="n">
        <v>373687.72835</v>
      </c>
      <c r="AJ54" s="1465" t="n">
        <v>0.0420232</v>
      </c>
      <c r="AK54" s="1464" t="n">
        <v>153.9726</v>
      </c>
      <c r="AL54" s="1462" t="s">
        <v>265</v>
      </c>
      <c r="AM54" s="1464" t="n">
        <v>25.9651</v>
      </c>
    </row>
    <row r="55" spans="1:39">
      <c r="A55" s="50" t="s">
        <v>1006</v>
      </c>
      <c r="B55" s="25" t="s">
        <v>863</v>
      </c>
      <c r="C55" s="38">
        <v>0.41736111111111113</v>
      </c>
      <c r="E55" s="19">
        <v>300</v>
      </c>
      <c r="F55" s="19" t="s">
        <v>1291</v>
      </c>
      <c r="G55" s="16">
        <v>1190</v>
      </c>
      <c r="H55" s="90">
        <v>1098</v>
      </c>
      <c r="I55" s="91" t="s">
        <v>753</v>
      </c>
      <c r="J55" s="66" t="s">
        <v>1043</v>
      </c>
      <c r="K55" s="33">
        <v>4</v>
      </c>
      <c r="L55" s="33">
        <v>180</v>
      </c>
      <c r="M55" s="19">
        <v>5889.9508999999998</v>
      </c>
      <c r="Q55" s="100">
        <v>264.10000000000002</v>
      </c>
      <c r="R55" s="100">
        <v>269.92500000000001</v>
      </c>
      <c r="S55" s="1467" t="n">
        <v>231.13629</v>
      </c>
      <c r="T55" s="1467" t="n">
        <v>-17.11508</v>
      </c>
      <c r="U55" s="1464" t="n">
        <v>196.7522</v>
      </c>
      <c r="V55" s="1464" t="n">
        <v>39.1953</v>
      </c>
      <c r="W55" s="1466" t="n">
        <v>16.3244418262</v>
      </c>
      <c r="X55" s="1464" t="n">
        <v>1.579</v>
      </c>
      <c r="Y55" s="1464" t="n">
        <v>0.25</v>
      </c>
      <c r="Z55" s="1464" t="n">
        <v>4.0</v>
      </c>
      <c r="AA55" s="1464" t="n">
        <v>94.941</v>
      </c>
      <c r="AB55" s="1463" t="n">
        <v>1917.894</v>
      </c>
      <c r="AC55" s="1464" t="n">
        <v>355.20645</v>
      </c>
      <c r="AD55" s="1464" t="n">
        <v>-2.09928</v>
      </c>
      <c r="AE55" s="1464" t="n">
        <v>329.2926</v>
      </c>
      <c r="AF55" s="1464" t="n">
        <v>0.05553</v>
      </c>
      <c r="AG55" s="1462" t="n">
        <v>1.50503453E8</v>
      </c>
      <c r="AH55" s="1465" t="n">
        <v>0.0309306</v>
      </c>
      <c r="AI55" s="1462" t="n">
        <v>373707.604</v>
      </c>
      <c r="AJ55" s="1465" t="n">
        <v>0.0526146</v>
      </c>
      <c r="AK55" s="1464" t="n">
        <v>153.9349</v>
      </c>
      <c r="AL55" s="1462" t="s">
        <v>265</v>
      </c>
      <c r="AM55" s="1464" t="n">
        <v>26.0027</v>
      </c>
    </row>
    <row r="56" spans="1:39">
      <c r="A56" s="50" t="s">
        <v>1006</v>
      </c>
      <c r="B56" s="25" t="s">
        <v>864</v>
      </c>
      <c r="C56" s="38">
        <v>0.42291666666666666</v>
      </c>
      <c r="E56" s="19">
        <v>300</v>
      </c>
      <c r="F56" s="19" t="s">
        <v>1291</v>
      </c>
      <c r="G56" s="16">
        <v>1190</v>
      </c>
      <c r="H56" s="90">
        <v>1098</v>
      </c>
      <c r="I56" s="91" t="s">
        <v>782</v>
      </c>
      <c r="J56" s="66" t="s">
        <v>1043</v>
      </c>
      <c r="K56" s="33">
        <v>4</v>
      </c>
      <c r="L56" s="33">
        <v>180</v>
      </c>
      <c r="M56" s="19">
        <v>5889.9508999999998</v>
      </c>
      <c r="Q56" s="100">
        <v>264.10000000000002</v>
      </c>
      <c r="R56" s="100">
        <v>269.92500000000001</v>
      </c>
      <c r="S56" s="1467" t="n">
        <v>231.18601</v>
      </c>
      <c r="T56" s="1467" t="n">
        <v>-17.12582</v>
      </c>
      <c r="U56" s="1464" t="n">
        <v>199.0594</v>
      </c>
      <c r="V56" s="1464" t="n">
        <v>38.6748</v>
      </c>
      <c r="W56" s="1466" t="n">
        <v>16.4581402121</v>
      </c>
      <c r="X56" s="1464" t="n">
        <v>1.597</v>
      </c>
      <c r="Y56" s="1464" t="n">
        <v>0.253</v>
      </c>
      <c r="Z56" s="1464" t="n">
        <v>4.01</v>
      </c>
      <c r="AA56" s="1464" t="n">
        <v>94.924</v>
      </c>
      <c r="AB56" s="1463" t="n">
        <v>1917.749</v>
      </c>
      <c r="AC56" s="1464" t="n">
        <v>355.18193</v>
      </c>
      <c r="AD56" s="1464" t="n">
        <v>-2.10195</v>
      </c>
      <c r="AE56" s="1464" t="n">
        <v>329.22498</v>
      </c>
      <c r="AF56" s="1464" t="n">
        <v>0.05534</v>
      </c>
      <c r="AG56" s="1462" t="n">
        <v>1.505034676E8</v>
      </c>
      <c r="AH56" s="1465" t="n">
        <v>0.0298955</v>
      </c>
      <c r="AI56" s="1462" t="n">
        <v>373735.74396</v>
      </c>
      <c r="AJ56" s="1465" t="n">
        <v>0.0646222</v>
      </c>
      <c r="AK56" s="1464" t="n">
        <v>153.8917</v>
      </c>
      <c r="AL56" s="1462" t="s">
        <v>265</v>
      </c>
      <c r="AM56" s="1464" t="n">
        <v>26.0458</v>
      </c>
    </row>
    <row r="57" spans="1:39">
      <c r="A57" s="50" t="s">
        <v>827</v>
      </c>
      <c r="B57" s="25" t="s">
        <v>973</v>
      </c>
      <c r="C57" s="38">
        <v>0.42777777777777781</v>
      </c>
      <c r="E57" s="19">
        <v>300</v>
      </c>
      <c r="F57" s="19" t="s">
        <v>1291</v>
      </c>
      <c r="G57" s="16">
        <v>1190</v>
      </c>
      <c r="H57" s="90">
        <v>1098</v>
      </c>
      <c r="I57" s="91" t="s">
        <v>1209</v>
      </c>
      <c r="J57" s="66" t="s">
        <v>1043</v>
      </c>
      <c r="K57" s="33">
        <v>4</v>
      </c>
      <c r="L57" s="33">
        <v>180</v>
      </c>
      <c r="M57" s="19">
        <v>5889.9508999999998</v>
      </c>
      <c r="Q57" s="100">
        <v>264.10000000000002</v>
      </c>
      <c r="R57" s="100">
        <v>269.92500000000001</v>
      </c>
      <c r="S57" s="1467" t="n">
        <v>231.22975</v>
      </c>
      <c r="T57" s="1467" t="n">
        <v>-17.13496</v>
      </c>
      <c r="U57" s="1464" t="n">
        <v>201.0433</v>
      </c>
      <c r="V57" s="1464" t="n">
        <v>38.1684</v>
      </c>
      <c r="W57" s="1466" t="n">
        <v>16.5751262998</v>
      </c>
      <c r="X57" s="1464" t="n">
        <v>1.615</v>
      </c>
      <c r="Y57" s="1464" t="n">
        <v>0.255</v>
      </c>
      <c r="Z57" s="1464" t="n">
        <v>4.01</v>
      </c>
      <c r="AA57" s="1464" t="n">
        <v>94.91</v>
      </c>
      <c r="AB57" s="1463" t="n">
        <v>1917.599</v>
      </c>
      <c r="AC57" s="1464" t="n">
        <v>355.16062</v>
      </c>
      <c r="AD57" s="1464" t="n">
        <v>-2.10457</v>
      </c>
      <c r="AE57" s="1464" t="n">
        <v>329.16582</v>
      </c>
      <c r="AF57" s="1464" t="n">
        <v>0.05516</v>
      </c>
      <c r="AG57" s="1462" t="n">
        <v>1.5050348E8</v>
      </c>
      <c r="AH57" s="1465" t="n">
        <v>0.0289902</v>
      </c>
      <c r="AI57" s="1462" t="n">
        <v>373765.07367</v>
      </c>
      <c r="AJ57" s="1465" t="n">
        <v>0.0750337</v>
      </c>
      <c r="AK57" s="1464" t="n">
        <v>153.8537</v>
      </c>
      <c r="AL57" s="1462" t="s">
        <v>265</v>
      </c>
      <c r="AM57" s="1464" t="n">
        <v>26.0837</v>
      </c>
    </row>
    <row r="58" spans="1:39">
      <c r="A58" s="50" t="s">
        <v>827</v>
      </c>
      <c r="B58" s="25" t="s">
        <v>975</v>
      </c>
      <c r="C58" s="38">
        <v>0.43333333333333335</v>
      </c>
      <c r="E58" s="19">
        <v>300</v>
      </c>
      <c r="F58" s="19" t="s">
        <v>1291</v>
      </c>
      <c r="G58" s="16">
        <v>1190</v>
      </c>
      <c r="H58" s="90">
        <v>1098</v>
      </c>
      <c r="I58" s="91" t="s">
        <v>1039</v>
      </c>
      <c r="J58" s="66" t="s">
        <v>1043</v>
      </c>
      <c r="K58" s="33">
        <v>4</v>
      </c>
      <c r="L58" s="33">
        <v>180</v>
      </c>
      <c r="M58" s="19">
        <v>5889.9508999999998</v>
      </c>
      <c r="Q58" s="100">
        <v>264.10000000000002</v>
      </c>
      <c r="R58" s="100">
        <v>269.92500000000001</v>
      </c>
      <c r="S58" s="1467" t="n">
        <v>231.28003</v>
      </c>
      <c r="T58" s="1467" t="n">
        <v>-17.14513</v>
      </c>
      <c r="U58" s="1464" t="n">
        <v>203.268</v>
      </c>
      <c r="V58" s="1464" t="n">
        <v>37.5332</v>
      </c>
      <c r="W58" s="1466" t="n">
        <v>16.7088246858</v>
      </c>
      <c r="X58" s="1464" t="n">
        <v>1.638</v>
      </c>
      <c r="Y58" s="1464" t="n">
        <v>0.259</v>
      </c>
      <c r="Z58" s="1464" t="n">
        <v>4.01</v>
      </c>
      <c r="AA58" s="1464" t="n">
        <v>94.893</v>
      </c>
      <c r="AB58" s="1463" t="n">
        <v>1917.4</v>
      </c>
      <c r="AC58" s="1464" t="n">
        <v>355.13645</v>
      </c>
      <c r="AD58" s="1464" t="n">
        <v>-2.10789</v>
      </c>
      <c r="AE58" s="1464" t="n">
        <v>329.0982</v>
      </c>
      <c r="AF58" s="1464" t="n">
        <v>0.05497</v>
      </c>
      <c r="AG58" s="1462" t="n">
        <v>1.505034936E8</v>
      </c>
      <c r="AH58" s="1465" t="n">
        <v>0.0279561</v>
      </c>
      <c r="AI58" s="1462" t="n">
        <v>373803.9201</v>
      </c>
      <c r="AJ58" s="1465" t="n">
        <v>0.0868111</v>
      </c>
      <c r="AK58" s="1464" t="n">
        <v>153.8101</v>
      </c>
      <c r="AL58" s="1462" t="s">
        <v>265</v>
      </c>
      <c r="AM58" s="1464" t="n">
        <v>26.1272</v>
      </c>
    </row>
    <row r="59" spans="1:39">
      <c r="A59" s="50" t="s">
        <v>827</v>
      </c>
      <c r="B59" s="25" t="s">
        <v>976</v>
      </c>
      <c r="C59" s="38">
        <v>0.43888888888888888</v>
      </c>
      <c r="E59" s="19">
        <v>300</v>
      </c>
      <c r="F59" s="19" t="s">
        <v>1291</v>
      </c>
      <c r="G59" s="16">
        <v>1190</v>
      </c>
      <c r="H59" s="90">
        <v>1098</v>
      </c>
      <c r="I59" s="91" t="s">
        <v>754</v>
      </c>
      <c r="J59" s="66" t="s">
        <v>1043</v>
      </c>
      <c r="K59" s="33">
        <v>4</v>
      </c>
      <c r="L59" s="33">
        <v>180</v>
      </c>
      <c r="M59" s="19">
        <v>5889.9508999999998</v>
      </c>
      <c r="Q59" s="100">
        <v>264.10000000000002</v>
      </c>
      <c r="R59" s="100">
        <v>269.92500000000001</v>
      </c>
      <c r="S59" s="1467" t="n">
        <v>231.33065</v>
      </c>
      <c r="T59" s="1467" t="n">
        <v>-17.155</v>
      </c>
      <c r="U59" s="1464" t="n">
        <v>205.4446</v>
      </c>
      <c r="V59" s="1464" t="n">
        <v>36.84</v>
      </c>
      <c r="W59" s="1466" t="n">
        <v>16.8425230718</v>
      </c>
      <c r="X59" s="1464" t="n">
        <v>1.664</v>
      </c>
      <c r="Y59" s="1464" t="n">
        <v>0.263</v>
      </c>
      <c r="Z59" s="1464" t="n">
        <v>4.01</v>
      </c>
      <c r="AA59" s="1464" t="n">
        <v>94.876</v>
      </c>
      <c r="AB59" s="1463" t="n">
        <v>1917.172</v>
      </c>
      <c r="AC59" s="1464" t="n">
        <v>355.11252</v>
      </c>
      <c r="AD59" s="1464" t="n">
        <v>-2.11158</v>
      </c>
      <c r="AE59" s="1464" t="n">
        <v>329.03059</v>
      </c>
      <c r="AF59" s="1464" t="n">
        <v>0.05477</v>
      </c>
      <c r="AG59" s="1462" t="n">
        <v>1.505035068E8</v>
      </c>
      <c r="AH59" s="1465" t="n">
        <v>0.0269224</v>
      </c>
      <c r="AI59" s="1462" t="n">
        <v>373848.38578</v>
      </c>
      <c r="AJ59" s="1465" t="n">
        <v>0.098446</v>
      </c>
      <c r="AK59" s="1464" t="n">
        <v>153.7662</v>
      </c>
      <c r="AL59" s="1462" t="s">
        <v>265</v>
      </c>
      <c r="AM59" s="1464" t="n">
        <v>26.171</v>
      </c>
    </row>
    <row r="60" spans="1:39">
      <c r="A60" s="50" t="s">
        <v>827</v>
      </c>
      <c r="B60" s="25" t="s">
        <v>978</v>
      </c>
      <c r="C60" s="38">
        <v>0.44444444444444442</v>
      </c>
      <c r="E60" s="19">
        <v>300</v>
      </c>
      <c r="F60" s="19" t="s">
        <v>1291</v>
      </c>
      <c r="G60" s="16">
        <v>1190</v>
      </c>
      <c r="H60" s="90">
        <v>1098</v>
      </c>
      <c r="I60" s="91" t="s">
        <v>783</v>
      </c>
      <c r="J60" s="66" t="s">
        <v>1043</v>
      </c>
      <c r="K60" s="33">
        <v>4</v>
      </c>
      <c r="L60" s="33">
        <v>180</v>
      </c>
      <c r="M60" s="19">
        <v>5889.9508999999998</v>
      </c>
      <c r="Q60" s="100">
        <v>264.10000000000002</v>
      </c>
      <c r="R60" s="100">
        <v>269.92500000000001</v>
      </c>
      <c r="S60" s="1467" t="n">
        <v>231.38165</v>
      </c>
      <c r="T60" s="1467" t="n">
        <v>-17.16458</v>
      </c>
      <c r="U60" s="1464" t="n">
        <v>207.5712</v>
      </c>
      <c r="V60" s="1464" t="n">
        <v>36.0911</v>
      </c>
      <c r="W60" s="1466" t="n">
        <v>16.9762214578</v>
      </c>
      <c r="X60" s="1464" t="n">
        <v>1.693</v>
      </c>
      <c r="Y60" s="1464" t="n">
        <v>0.268</v>
      </c>
      <c r="Z60" s="1464" t="n">
        <v>4.01</v>
      </c>
      <c r="AA60" s="1464" t="n">
        <v>94.859</v>
      </c>
      <c r="AB60" s="1463" t="n">
        <v>1916.915</v>
      </c>
      <c r="AC60" s="1464" t="n">
        <v>355.08885</v>
      </c>
      <c r="AD60" s="1464" t="n">
        <v>-2.11563</v>
      </c>
      <c r="AE60" s="1464" t="n">
        <v>328.96297</v>
      </c>
      <c r="AF60" s="1464" t="n">
        <v>0.05458</v>
      </c>
      <c r="AG60" s="1462" t="n">
        <v>1.505035195E8</v>
      </c>
      <c r="AH60" s="1465" t="n">
        <v>0.0258893</v>
      </c>
      <c r="AI60" s="1462" t="n">
        <v>373898.39901</v>
      </c>
      <c r="AJ60" s="1465" t="n">
        <v>0.1099247</v>
      </c>
      <c r="AK60" s="1464" t="n">
        <v>153.722</v>
      </c>
      <c r="AL60" s="1462" t="s">
        <v>265</v>
      </c>
      <c r="AM60" s="1464" t="n">
        <v>26.2151</v>
      </c>
    </row>
    <row r="61" spans="1:39">
      <c r="A61" s="50" t="s">
        <v>1104</v>
      </c>
      <c r="B61" s="25" t="s">
        <v>979</v>
      </c>
      <c r="C61" s="38">
        <v>0.44930555555555557</v>
      </c>
      <c r="E61" s="19">
        <v>30</v>
      </c>
      <c r="F61" s="19" t="s">
        <v>1291</v>
      </c>
      <c r="G61" s="16">
        <v>1190</v>
      </c>
      <c r="H61" s="90">
        <v>1098</v>
      </c>
      <c r="I61" s="91" t="s">
        <v>923</v>
      </c>
      <c r="J61" s="66" t="s">
        <v>1043</v>
      </c>
      <c r="K61" s="33">
        <v>4</v>
      </c>
      <c r="L61" s="33">
        <v>180</v>
      </c>
      <c r="M61" s="19">
        <v>5889.9508999999998</v>
      </c>
      <c r="Q61" s="100">
        <v>264.10000000000002</v>
      </c>
      <c r="R61" s="100">
        <v>269.92500000000001</v>
      </c>
      <c r="S61" s="1467" t="n">
        <v>231.40729</v>
      </c>
      <c r="T61" s="1467" t="n">
        <v>-17.16925</v>
      </c>
      <c r="U61" s="1464" t="n">
        <v>208.6153</v>
      </c>
      <c r="V61" s="1464" t="n">
        <v>35.6965</v>
      </c>
      <c r="W61" s="1466" t="n">
        <v>17.0430706508</v>
      </c>
      <c r="X61" s="1464" t="n">
        <v>1.71</v>
      </c>
      <c r="Y61" s="1464" t="n">
        <v>0.27</v>
      </c>
      <c r="Z61" s="1464" t="n">
        <v>4.01</v>
      </c>
      <c r="AA61" s="1464" t="n">
        <v>94.851</v>
      </c>
      <c r="AB61" s="1463" t="n">
        <v>1916.776</v>
      </c>
      <c r="AC61" s="1464" t="n">
        <v>355.07712</v>
      </c>
      <c r="AD61" s="1464" t="n">
        <v>-2.11779</v>
      </c>
      <c r="AE61" s="1464" t="n">
        <v>328.92917</v>
      </c>
      <c r="AF61" s="1464" t="n">
        <v>0.05448</v>
      </c>
      <c r="AG61" s="1462" t="n">
        <v>1.505035256E8</v>
      </c>
      <c r="AH61" s="1465" t="n">
        <v>0.0253729</v>
      </c>
      <c r="AI61" s="1462" t="n">
        <v>373925.4618</v>
      </c>
      <c r="AJ61" s="1465" t="n">
        <v>0.1156014</v>
      </c>
      <c r="AK61" s="1464" t="n">
        <v>153.6998</v>
      </c>
      <c r="AL61" s="1462" t="s">
        <v>265</v>
      </c>
      <c r="AM61" s="1464" t="n">
        <v>26.2373</v>
      </c>
    </row>
    <row r="62" spans="1:39">
      <c r="A62" s="50" t="s">
        <v>913</v>
      </c>
      <c r="B62" s="25" t="s">
        <v>784</v>
      </c>
      <c r="C62" s="38">
        <v>0.45069444444444445</v>
      </c>
      <c r="E62" s="19">
        <v>300</v>
      </c>
      <c r="F62" s="19" t="s">
        <v>1291</v>
      </c>
      <c r="G62" s="16">
        <v>1190</v>
      </c>
      <c r="H62" s="90">
        <v>1098</v>
      </c>
      <c r="I62" s="91" t="s">
        <v>1072</v>
      </c>
      <c r="J62" s="66" t="s">
        <v>1043</v>
      </c>
      <c r="K62" s="33">
        <v>4</v>
      </c>
      <c r="L62" s="33">
        <v>180</v>
      </c>
      <c r="M62" s="19">
        <v>5889.9508999999998</v>
      </c>
      <c r="Q62" s="100">
        <v>264.10000000000002</v>
      </c>
      <c r="R62" s="100">
        <v>269.92500000000001</v>
      </c>
    </row>
    <row r="63" spans="1:39">
      <c r="A63" s="50" t="s">
        <v>1095</v>
      </c>
      <c r="B63" s="25" t="s">
        <v>785</v>
      </c>
      <c r="C63" s="38">
        <v>0.45555555555555555</v>
      </c>
      <c r="D63" s="32">
        <v>0</v>
      </c>
      <c r="E63" s="19">
        <v>30</v>
      </c>
      <c r="F63" s="19" t="s">
        <v>1291</v>
      </c>
      <c r="G63" s="16">
        <v>1190</v>
      </c>
      <c r="H63" s="90">
        <v>995</v>
      </c>
      <c r="I63" s="35" t="s">
        <v>306</v>
      </c>
      <c r="J63" s="66" t="s">
        <v>1010</v>
      </c>
      <c r="K63" s="33">
        <v>4</v>
      </c>
      <c r="L63" s="33">
        <v>180</v>
      </c>
      <c r="M63" s="19">
        <v>5891.451</v>
      </c>
      <c r="N63" t="s">
        <v>623</v>
      </c>
      <c r="O63" s="100">
        <v>264.10000000000002</v>
      </c>
      <c r="P63" s="100">
        <v>270</v>
      </c>
      <c r="Q63" s="100">
        <v>264.10000000000002</v>
      </c>
      <c r="R63" s="100">
        <v>269.92500000000001</v>
      </c>
    </row>
    <row r="64" spans="1:39">
      <c r="A64" s="50" t="s">
        <v>1095</v>
      </c>
      <c r="B64" s="25" t="s">
        <v>624</v>
      </c>
      <c r="C64" s="38">
        <v>0.45763888888888887</v>
      </c>
      <c r="D64" s="32">
        <v>0</v>
      </c>
      <c r="E64" s="19">
        <v>30</v>
      </c>
      <c r="F64" s="19" t="s">
        <v>1291</v>
      </c>
      <c r="G64" s="16">
        <v>1070</v>
      </c>
      <c r="H64" s="90">
        <v>875</v>
      </c>
      <c r="I64" s="91" t="s">
        <v>159</v>
      </c>
      <c r="J64" s="66" t="s">
        <v>1010</v>
      </c>
      <c r="K64" s="33">
        <v>4</v>
      </c>
      <c r="L64" s="33">
        <v>180</v>
      </c>
      <c r="M64" s="19">
        <v>5891.451</v>
      </c>
      <c r="O64" s="100">
        <v>264</v>
      </c>
      <c r="P64" s="100">
        <v>270.10000000000002</v>
      </c>
      <c r="Q64" s="100">
        <v>264.10000000000002</v>
      </c>
      <c r="R64" s="100">
        <v>269.92500000000001</v>
      </c>
    </row>
    <row r="65" spans="1:39">
      <c r="A65" s="50" t="s">
        <v>1255</v>
      </c>
      <c r="B65" s="25" t="s">
        <v>1233</v>
      </c>
      <c r="C65" s="38">
        <v>0.4604166666666667</v>
      </c>
      <c r="E65" s="19">
        <v>300</v>
      </c>
      <c r="F65" s="19" t="s">
        <v>1291</v>
      </c>
      <c r="G65" s="16">
        <v>1190</v>
      </c>
      <c r="H65" s="90">
        <v>1098</v>
      </c>
      <c r="I65" s="91" t="s">
        <v>625</v>
      </c>
      <c r="J65" s="66" t="s">
        <v>1043</v>
      </c>
      <c r="K65" s="33">
        <v>4</v>
      </c>
      <c r="L65" s="33">
        <v>120</v>
      </c>
      <c r="M65" s="19">
        <v>5889.951</v>
      </c>
      <c r="Q65" s="100">
        <v>264.10000000000002</v>
      </c>
      <c r="R65" s="100">
        <v>269.92500000000001</v>
      </c>
      <c r="S65" s="1467" t="n">
        <v>231.53063</v>
      </c>
      <c r="T65" s="1467" t="n">
        <v>-17.1905</v>
      </c>
      <c r="U65" s="1464" t="n">
        <v>213.395</v>
      </c>
      <c r="V65" s="1464" t="n">
        <v>33.6491</v>
      </c>
      <c r="W65" s="1466" t="n">
        <v>17.3606043178</v>
      </c>
      <c r="X65" s="1464" t="n">
        <v>1.8</v>
      </c>
      <c r="Y65" s="1464" t="n">
        <v>0.285</v>
      </c>
      <c r="Z65" s="1464" t="n">
        <v>4.01</v>
      </c>
      <c r="AA65" s="1464" t="n">
        <v>94.809</v>
      </c>
      <c r="AB65" s="1463" t="n">
        <v>1916.024</v>
      </c>
      <c r="AC65" s="1464" t="n">
        <v>355.02254</v>
      </c>
      <c r="AD65" s="1464" t="n">
        <v>-2.12935</v>
      </c>
      <c r="AE65" s="1464" t="n">
        <v>328.76858</v>
      </c>
      <c r="AF65" s="1464" t="n">
        <v>0.05401</v>
      </c>
      <c r="AG65" s="1462" t="n">
        <v>1.505035532E8</v>
      </c>
      <c r="AH65" s="1465" t="n">
        <v>0.0229219</v>
      </c>
      <c r="AI65" s="1462" t="n">
        <v>374072.35455</v>
      </c>
      <c r="AJ65" s="1465" t="n">
        <v>0.1419368</v>
      </c>
      <c r="AK65" s="1464" t="n">
        <v>153.5931</v>
      </c>
      <c r="AL65" s="1462" t="s">
        <v>265</v>
      </c>
      <c r="AM65" s="1464" t="n">
        <v>26.3437</v>
      </c>
    </row>
    <row r="66" spans="1:39">
      <c r="A66" s="50" t="s">
        <v>1011</v>
      </c>
      <c r="B66" s="25" t="s">
        <v>626</v>
      </c>
      <c r="C66" s="38">
        <v>0.47847222222222219</v>
      </c>
      <c r="D66" s="32">
        <v>0</v>
      </c>
      <c r="E66" s="19">
        <v>10</v>
      </c>
      <c r="F66" s="19" t="s">
        <v>1291</v>
      </c>
      <c r="G66" s="16">
        <v>1190</v>
      </c>
      <c r="H66" s="90">
        <v>1098</v>
      </c>
      <c r="I66" s="91" t="s">
        <v>160</v>
      </c>
      <c r="J66" s="66" t="s">
        <v>1010</v>
      </c>
      <c r="K66" s="33">
        <v>4</v>
      </c>
      <c r="L66" s="33">
        <v>180</v>
      </c>
      <c r="M66" s="19">
        <v>5889.9508999999998</v>
      </c>
      <c r="O66" s="100">
        <v>264.2</v>
      </c>
      <c r="P66" s="100">
        <v>269.60000000000002</v>
      </c>
      <c r="Q66" s="100">
        <v>264.10000000000002</v>
      </c>
      <c r="R66" s="100">
        <v>269.92500000000001</v>
      </c>
    </row>
    <row r="67" spans="1:39">
      <c r="B67"/>
      <c r="N67" t="s">
        <v>612</v>
      </c>
    </row>
    <row r="70" spans="1:39">
      <c r="B70" s="5" t="s">
        <v>1012</v>
      </c>
      <c r="C70" s="147" t="s">
        <v>1013</v>
      </c>
      <c r="D70" s="84">
        <v>5888.5839999999998</v>
      </c>
      <c r="E70" s="149"/>
      <c r="F70" s="84" t="s">
        <v>1014</v>
      </c>
      <c r="G70" s="84" t="s">
        <v>1015</v>
      </c>
      <c r="H70" s="84" t="s">
        <v>1016</v>
      </c>
      <c r="I70" s="22" t="s">
        <v>1018</v>
      </c>
      <c r="J70" s="84" t="s">
        <v>1019</v>
      </c>
      <c r="K70" s="84" t="s">
        <v>1020</v>
      </c>
      <c r="L70" s="177"/>
    </row>
    <row r="71" spans="1:39">
      <c r="B71" s="183"/>
      <c r="C71" s="147" t="s">
        <v>1017</v>
      </c>
      <c r="D71" s="84">
        <v>5889.9508999999998</v>
      </c>
      <c r="E71" s="149"/>
      <c r="F71" s="84" t="s">
        <v>874</v>
      </c>
      <c r="G71" s="84" t="s">
        <v>875</v>
      </c>
      <c r="H71" s="84" t="s">
        <v>876</v>
      </c>
      <c r="I71" s="22" t="s">
        <v>1203</v>
      </c>
      <c r="J71" s="84" t="s">
        <v>1204</v>
      </c>
      <c r="K71" s="84" t="s">
        <v>700</v>
      </c>
      <c r="L71" s="177"/>
    </row>
    <row r="72" spans="1:39">
      <c r="B72" s="182"/>
      <c r="C72" s="147" t="s">
        <v>701</v>
      </c>
      <c r="D72" s="84">
        <v>5891.451</v>
      </c>
      <c r="E72" s="149"/>
      <c r="F72" s="84" t="s">
        <v>702</v>
      </c>
      <c r="G72" s="84" t="s">
        <v>703</v>
      </c>
      <c r="H72" s="84" t="s">
        <v>704</v>
      </c>
      <c r="I72" s="22" t="s">
        <v>384</v>
      </c>
      <c r="J72" s="84" t="s">
        <v>695</v>
      </c>
      <c r="K72" s="84" t="s">
        <v>478</v>
      </c>
      <c r="L72" s="177"/>
    </row>
    <row r="73" spans="1:39">
      <c r="B73" s="182"/>
      <c r="C73" s="147" t="s">
        <v>696</v>
      </c>
      <c r="D73" s="155">
        <v>7647.38</v>
      </c>
      <c r="E73" s="149"/>
      <c r="F73" s="84" t="s">
        <v>1188</v>
      </c>
      <c r="G73" s="84" t="s">
        <v>1201</v>
      </c>
      <c r="H73" s="84" t="s">
        <v>1202</v>
      </c>
      <c r="I73" s="22" t="s">
        <v>697</v>
      </c>
      <c r="J73" s="84" t="s">
        <v>698</v>
      </c>
      <c r="K73" s="84" t="s">
        <v>699</v>
      </c>
      <c r="L73" s="177"/>
    </row>
    <row r="74" spans="1:39">
      <c r="B74" s="182"/>
      <c r="C74" s="147" t="s">
        <v>538</v>
      </c>
      <c r="D74" s="84">
        <v>7698.9647000000004</v>
      </c>
      <c r="E74" s="149"/>
      <c r="F74" s="84" t="s">
        <v>539</v>
      </c>
      <c r="G74" s="84" t="s">
        <v>540</v>
      </c>
      <c r="H74" s="84" t="s">
        <v>541</v>
      </c>
      <c r="I74" s="22" t="s">
        <v>542</v>
      </c>
      <c r="J74" s="84" t="s">
        <v>543</v>
      </c>
      <c r="K74" s="84" t="s">
        <v>544</v>
      </c>
      <c r="L74" s="177"/>
    </row>
    <row r="75" spans="1:39">
      <c r="B75" s="182"/>
      <c r="C75" s="147"/>
      <c r="D75" s="84"/>
      <c r="E75" s="149"/>
      <c r="F75" s="84"/>
      <c r="G75" s="177"/>
      <c r="H75" s="177"/>
      <c r="J75" s="177"/>
      <c r="K75" s="177"/>
      <c r="L75" s="177"/>
    </row>
    <row r="76" spans="1:39">
      <c r="B76" s="182"/>
      <c r="C76" s="147" t="s">
        <v>1211</v>
      </c>
      <c r="D76" s="631" t="s">
        <v>1206</v>
      </c>
      <c r="E76" s="631"/>
      <c r="F76" s="84" t="s">
        <v>545</v>
      </c>
      <c r="G76" s="177"/>
      <c r="H76" s="177"/>
      <c r="I76" s="173" t="s">
        <v>1195</v>
      </c>
      <c r="J76" s="623" t="s">
        <v>1196</v>
      </c>
      <c r="K76" s="623"/>
      <c r="L76" s="148" t="s">
        <v>1197</v>
      </c>
    </row>
    <row r="77" spans="1:39">
      <c r="B77" s="182"/>
      <c r="C77" s="147" t="s">
        <v>1212</v>
      </c>
      <c r="D77" s="631" t="s">
        <v>1207</v>
      </c>
      <c r="E77" s="631"/>
      <c r="F77" s="19"/>
      <c r="G77" s="177"/>
      <c r="H77" s="177"/>
      <c r="J77" s="623" t="s">
        <v>479</v>
      </c>
      <c r="K77" s="623"/>
      <c r="L77" s="148" t="s">
        <v>1199</v>
      </c>
    </row>
    <row r="78" spans="1:39">
      <c r="B78" s="182"/>
      <c r="C78" s="147" t="s">
        <v>1213</v>
      </c>
      <c r="D78" s="631" t="s">
        <v>1208</v>
      </c>
      <c r="E78" s="631"/>
      <c r="F78" s="19"/>
      <c r="G78" s="177"/>
      <c r="H78" s="177"/>
      <c r="J78" s="177"/>
      <c r="K78" s="177"/>
      <c r="L78" s="177"/>
    </row>
    <row r="79" spans="1:39">
      <c r="B79" s="182"/>
      <c r="C79" s="147" t="s">
        <v>1214</v>
      </c>
      <c r="D79" s="631" t="s">
        <v>1194</v>
      </c>
      <c r="E79" s="631"/>
      <c r="F79" s="19"/>
      <c r="G79" s="177"/>
      <c r="H79" s="177"/>
      <c r="I79" s="177"/>
      <c r="J79" s="177"/>
      <c r="K79" s="177"/>
      <c r="L79" s="177"/>
    </row>
    <row r="80" spans="1:39">
      <c r="B80" s="182"/>
      <c r="C80" s="85"/>
      <c r="D80" s="177"/>
      <c r="E80" s="15"/>
      <c r="F80" s="19"/>
      <c r="G80" s="177"/>
      <c r="H80" s="177"/>
      <c r="I80" s="177"/>
      <c r="J80" s="177"/>
      <c r="K80" s="177"/>
      <c r="L80" s="177"/>
    </row>
    <row r="81" spans="2:12">
      <c r="B81" s="182"/>
      <c r="C81" s="28" t="s">
        <v>859</v>
      </c>
      <c r="D81" s="175">
        <v>1</v>
      </c>
      <c r="E81" s="632" t="s">
        <v>1286</v>
      </c>
      <c r="F81" s="632"/>
      <c r="G81" s="632"/>
      <c r="H81" s="177"/>
      <c r="I81" s="177"/>
      <c r="J81" s="177"/>
      <c r="K81" s="177"/>
      <c r="L81" s="177"/>
    </row>
    <row r="82" spans="2:12">
      <c r="B82" s="182"/>
      <c r="C82" s="19"/>
      <c r="D82" s="28"/>
      <c r="E82" s="633" t="s">
        <v>925</v>
      </c>
      <c r="F82" s="634"/>
      <c r="G82" s="634"/>
      <c r="H82" s="177"/>
      <c r="I82" s="177"/>
      <c r="J82" s="177"/>
      <c r="K82" s="177"/>
      <c r="L82" s="177"/>
    </row>
    <row r="83" spans="2:12">
      <c r="B83" s="182"/>
      <c r="C83" s="85"/>
      <c r="D83" s="28">
        <v>2</v>
      </c>
      <c r="E83" s="632" t="s">
        <v>926</v>
      </c>
      <c r="F83" s="632"/>
      <c r="G83" s="632"/>
      <c r="H83" s="177"/>
      <c r="I83" s="177"/>
      <c r="J83" s="177"/>
      <c r="K83" s="177"/>
      <c r="L83" s="177"/>
    </row>
    <row r="84" spans="2:12">
      <c r="B84" s="182"/>
      <c r="C84" s="85"/>
      <c r="D84" s="28"/>
      <c r="E84" s="633" t="s">
        <v>927</v>
      </c>
      <c r="F84" s="634"/>
      <c r="G84" s="634"/>
      <c r="H84" s="177"/>
      <c r="I84" s="177"/>
      <c r="J84" s="177"/>
      <c r="K84" s="177"/>
      <c r="L84" s="177"/>
    </row>
    <row r="85" spans="2:12">
      <c r="B85" s="182"/>
      <c r="C85" s="177"/>
      <c r="D85" s="175">
        <v>3</v>
      </c>
      <c r="E85" s="623" t="s">
        <v>928</v>
      </c>
      <c r="F85" s="623"/>
      <c r="G85" s="623"/>
      <c r="H85" s="177"/>
      <c r="I85" s="177"/>
      <c r="J85" s="177"/>
      <c r="K85" s="177"/>
      <c r="L85" s="177"/>
    </row>
    <row r="86" spans="2:12">
      <c r="B86" s="182"/>
      <c r="C86" s="177"/>
      <c r="D86" s="175"/>
      <c r="E86" s="629" t="s">
        <v>929</v>
      </c>
      <c r="F86" s="629"/>
      <c r="G86" s="629"/>
      <c r="H86" s="177"/>
      <c r="I86" s="177"/>
      <c r="J86" s="177"/>
      <c r="K86" s="177"/>
      <c r="L86" s="177"/>
    </row>
    <row r="87" spans="2:12">
      <c r="B87" s="182"/>
      <c r="C87" s="177"/>
      <c r="D87" s="175">
        <v>4</v>
      </c>
      <c r="E87" s="623" t="s">
        <v>1289</v>
      </c>
      <c r="F87" s="623"/>
      <c r="G87" s="623"/>
      <c r="H87" s="177"/>
      <c r="I87" s="177"/>
      <c r="J87" s="177"/>
      <c r="K87" s="177"/>
      <c r="L87" s="177"/>
    </row>
    <row r="88" spans="2:12">
      <c r="B88" s="182"/>
      <c r="C88" s="67"/>
      <c r="D88" s="62"/>
      <c r="E88" s="62"/>
      <c r="F88" s="62"/>
      <c r="G88" s="22"/>
      <c r="H88" s="22"/>
    </row>
    <row r="89" spans="2:12">
      <c r="B89" s="2"/>
      <c r="C89" s="3"/>
      <c r="D89" s="58"/>
      <c r="E89" s="47"/>
      <c r="F89" s="47"/>
      <c r="G89" s="22"/>
      <c r="H89" s="22"/>
    </row>
    <row r="90" spans="2:12">
      <c r="B90" s="2"/>
      <c r="C90" s="6"/>
      <c r="D90" s="87"/>
      <c r="E90" s="87"/>
      <c r="F90" s="87"/>
      <c r="G90" s="22"/>
      <c r="H90" s="22"/>
    </row>
    <row r="91" spans="2:12">
      <c r="B91"/>
      <c r="C91" s="5"/>
      <c r="D91" s="1"/>
      <c r="E91" s="1"/>
      <c r="F91" s="1"/>
      <c r="G91" s="1"/>
      <c r="H91" s="1"/>
      <c r="I91" s="40"/>
    </row>
    <row r="92" spans="2:12">
      <c r="B92"/>
      <c r="C92" s="6"/>
      <c r="D92" s="87"/>
      <c r="E92" s="87"/>
      <c r="F92" s="87"/>
      <c r="G92" s="1"/>
      <c r="H92" s="1"/>
      <c r="I92" s="17"/>
    </row>
    <row r="93" spans="2:12">
      <c r="B93"/>
      <c r="D93" s="1"/>
      <c r="E93" s="1"/>
      <c r="F93" s="1"/>
      <c r="G93" s="1"/>
      <c r="H93" s="1"/>
      <c r="I93" s="17"/>
    </row>
  </sheetData>
  <mergeCells count="32">
    <mergeCell ref="AC12:AD12"/>
    <mergeCell ref="AE12:AF12"/>
    <mergeCell ref="Q12:R12"/>
    <mergeCell ref="F6:I6"/>
    <mergeCell ref="I11:L11"/>
    <mergeCell ref="G12:H12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F8:I8"/>
    <mergeCell ref="D76:E76"/>
    <mergeCell ref="J76:K76"/>
    <mergeCell ref="O12:P12"/>
    <mergeCell ref="D77:E77"/>
    <mergeCell ref="J77:K77"/>
    <mergeCell ref="D78:E78"/>
    <mergeCell ref="D79:E79"/>
    <mergeCell ref="E81:G81"/>
    <mergeCell ref="E87:G87"/>
    <mergeCell ref="E82:G82"/>
    <mergeCell ref="E83:G83"/>
    <mergeCell ref="E84:G84"/>
    <mergeCell ref="E85:G85"/>
    <mergeCell ref="E86:G8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0" workbookViewId="0">
      <selection activeCell="I15" sqref="I15:I17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1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38" t="s">
        <v>1138</v>
      </c>
      <c r="B1" s="638"/>
      <c r="C1" s="638"/>
      <c r="D1" s="638"/>
      <c r="E1" s="638"/>
      <c r="F1" s="638"/>
      <c r="G1" s="638"/>
      <c r="H1" s="638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615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464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322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323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0.11527777777777777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3">
        <v>264.2</v>
      </c>
      <c r="P14" s="103">
        <v>269.60000000000002</v>
      </c>
      <c r="Q14" s="101">
        <f>AVERAGE(O14:O16)</f>
        <v>264.13333333333333</v>
      </c>
      <c r="R14" s="101">
        <f>AVERAGE(P14:P16)</f>
        <v>269.83333333333331</v>
      </c>
    </row>
    <row r="15" spans="1:39">
      <c r="A15" s="50" t="s">
        <v>1095</v>
      </c>
      <c r="B15" s="25" t="s">
        <v>991</v>
      </c>
      <c r="C15" s="15">
        <v>0.12847222222222224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616</v>
      </c>
      <c r="O15" s="101">
        <v>264.10000000000002</v>
      </c>
      <c r="P15" s="101">
        <v>269.89999999999998</v>
      </c>
      <c r="Q15" s="101">
        <v>264.13330000000002</v>
      </c>
      <c r="R15" s="101">
        <v>269.83330000000001</v>
      </c>
    </row>
    <row r="16" spans="1:39">
      <c r="A16" s="50" t="s">
        <v>1095</v>
      </c>
      <c r="B16" s="25" t="s">
        <v>1096</v>
      </c>
      <c r="C16" s="15">
        <v>0.13055555555555556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1">
        <v>264.10000000000002</v>
      </c>
      <c r="P16" s="101">
        <v>270</v>
      </c>
      <c r="Q16" s="101">
        <v>264.13330000000002</v>
      </c>
      <c r="R16" s="101">
        <v>269.83330000000001</v>
      </c>
    </row>
    <row r="17" spans="1:18">
      <c r="A17" s="50" t="s">
        <v>1095</v>
      </c>
      <c r="B17" s="25" t="s">
        <v>1097</v>
      </c>
      <c r="C17" s="15">
        <v>0.14097222222222222</v>
      </c>
      <c r="D17" s="32">
        <v>0</v>
      </c>
      <c r="E17" s="19">
        <v>30</v>
      </c>
      <c r="F17" s="16" t="s">
        <v>1292</v>
      </c>
      <c r="G17" s="16">
        <v>880</v>
      </c>
      <c r="H17" s="33">
        <v>863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993</v>
      </c>
      <c r="O17" s="101">
        <v>265.2</v>
      </c>
      <c r="P17" s="101">
        <v>271.8</v>
      </c>
      <c r="Q17" s="101">
        <v>265.2</v>
      </c>
      <c r="R17" s="101">
        <v>271.8</v>
      </c>
    </row>
    <row r="18" spans="1:18">
      <c r="A18" s="50"/>
      <c r="B18" s="25"/>
      <c r="C18" s="38"/>
      <c r="E18" s="19"/>
      <c r="F18" s="19"/>
      <c r="G18" s="33"/>
      <c r="H18" s="33"/>
      <c r="I18" s="91"/>
      <c r="J18" s="66"/>
      <c r="K18" s="33"/>
      <c r="L18" s="33"/>
      <c r="N18" s="91"/>
    </row>
    <row r="19" spans="1:18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N19" t="s">
        <v>617</v>
      </c>
    </row>
    <row r="20" spans="1:18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</row>
    <row r="21" spans="1:18">
      <c r="A21" s="50"/>
      <c r="B21" s="5" t="s">
        <v>1012</v>
      </c>
      <c r="C21" s="147" t="s">
        <v>1013</v>
      </c>
      <c r="D21" s="84">
        <v>5888.5839999999998</v>
      </c>
      <c r="E21" s="149"/>
      <c r="F21" s="84" t="s">
        <v>1014</v>
      </c>
      <c r="G21" s="84" t="s">
        <v>1015</v>
      </c>
      <c r="H21" s="84" t="s">
        <v>1016</v>
      </c>
      <c r="I21" s="22" t="s">
        <v>1018</v>
      </c>
      <c r="J21" s="84" t="s">
        <v>1019</v>
      </c>
      <c r="K21" s="84" t="s">
        <v>1020</v>
      </c>
      <c r="L21" s="177"/>
    </row>
    <row r="22" spans="1:18">
      <c r="A22" s="50"/>
      <c r="B22" s="183"/>
      <c r="C22" s="147" t="s">
        <v>1017</v>
      </c>
      <c r="D22" s="84">
        <v>5889.9508999999998</v>
      </c>
      <c r="E22" s="149"/>
      <c r="F22" s="84" t="s">
        <v>874</v>
      </c>
      <c r="G22" s="84" t="s">
        <v>875</v>
      </c>
      <c r="H22" s="84" t="s">
        <v>876</v>
      </c>
      <c r="I22" s="22" t="s">
        <v>1203</v>
      </c>
      <c r="J22" s="84" t="s">
        <v>1204</v>
      </c>
      <c r="K22" s="84" t="s">
        <v>700</v>
      </c>
      <c r="L22" s="177"/>
    </row>
    <row r="23" spans="1:18">
      <c r="A23" s="50"/>
      <c r="B23" s="182"/>
      <c r="C23" s="147" t="s">
        <v>701</v>
      </c>
      <c r="D23" s="84">
        <v>5891.451</v>
      </c>
      <c r="E23" s="149"/>
      <c r="F23" s="84" t="s">
        <v>702</v>
      </c>
      <c r="G23" s="84" t="s">
        <v>703</v>
      </c>
      <c r="H23" s="84" t="s">
        <v>704</v>
      </c>
      <c r="I23" s="22" t="s">
        <v>384</v>
      </c>
      <c r="J23" s="84" t="s">
        <v>695</v>
      </c>
      <c r="K23" s="84" t="s">
        <v>478</v>
      </c>
      <c r="L23" s="177"/>
    </row>
    <row r="24" spans="1:18">
      <c r="A24" s="50"/>
      <c r="B24" s="182"/>
      <c r="C24" s="147" t="s">
        <v>696</v>
      </c>
      <c r="D24" s="155">
        <v>7647.38</v>
      </c>
      <c r="E24" s="149"/>
      <c r="F24" s="84" t="s">
        <v>1188</v>
      </c>
      <c r="G24" s="84" t="s">
        <v>1201</v>
      </c>
      <c r="H24" s="84" t="s">
        <v>1202</v>
      </c>
      <c r="I24" s="22" t="s">
        <v>697</v>
      </c>
      <c r="J24" s="84" t="s">
        <v>698</v>
      </c>
      <c r="K24" s="84" t="s">
        <v>699</v>
      </c>
      <c r="L24" s="177"/>
    </row>
    <row r="25" spans="1:18">
      <c r="A25" s="50"/>
      <c r="B25" s="182"/>
      <c r="C25" s="147" t="s">
        <v>538</v>
      </c>
      <c r="D25" s="84">
        <v>7698.9647000000004</v>
      </c>
      <c r="E25" s="149"/>
      <c r="F25" s="84" t="s">
        <v>539</v>
      </c>
      <c r="G25" s="84" t="s">
        <v>540</v>
      </c>
      <c r="H25" s="84" t="s">
        <v>541</v>
      </c>
      <c r="I25" s="22" t="s">
        <v>542</v>
      </c>
      <c r="J25" s="84" t="s">
        <v>543</v>
      </c>
      <c r="K25" s="84" t="s">
        <v>544</v>
      </c>
      <c r="L25" s="177"/>
    </row>
    <row r="26" spans="1:18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</row>
    <row r="27" spans="1:18">
      <c r="A27" s="50"/>
      <c r="B27" s="182"/>
      <c r="C27" s="147" t="s">
        <v>1211</v>
      </c>
      <c r="D27" s="631" t="s">
        <v>1206</v>
      </c>
      <c r="E27" s="631"/>
      <c r="F27" s="84" t="s">
        <v>545</v>
      </c>
      <c r="G27" s="177"/>
      <c r="H27" s="177"/>
      <c r="I27" s="173" t="s">
        <v>1195</v>
      </c>
      <c r="J27" s="623" t="s">
        <v>1196</v>
      </c>
      <c r="K27" s="623"/>
      <c r="L27" s="148" t="s">
        <v>1197</v>
      </c>
    </row>
    <row r="28" spans="1:18">
      <c r="A28" s="50"/>
      <c r="B28" s="182"/>
      <c r="C28" s="147" t="s">
        <v>1212</v>
      </c>
      <c r="D28" s="631" t="s">
        <v>1207</v>
      </c>
      <c r="E28" s="631"/>
      <c r="F28" s="19"/>
      <c r="G28" s="177"/>
      <c r="H28" s="177"/>
      <c r="J28" s="623" t="s">
        <v>479</v>
      </c>
      <c r="K28" s="623"/>
      <c r="L28" s="148" t="s">
        <v>1199</v>
      </c>
    </row>
    <row r="29" spans="1:18">
      <c r="A29" s="50"/>
      <c r="B29" s="182"/>
      <c r="C29" s="147" t="s">
        <v>1213</v>
      </c>
      <c r="D29" s="631" t="s">
        <v>1208</v>
      </c>
      <c r="E29" s="631"/>
      <c r="F29" s="19"/>
      <c r="G29" s="177"/>
      <c r="H29" s="177"/>
      <c r="J29" s="177"/>
      <c r="K29" s="177"/>
      <c r="L29" s="177"/>
    </row>
    <row r="30" spans="1:18">
      <c r="A30" s="50"/>
      <c r="B30" s="182"/>
      <c r="C30" s="147" t="s">
        <v>1214</v>
      </c>
      <c r="D30" s="631" t="s">
        <v>1194</v>
      </c>
      <c r="E30" s="631"/>
      <c r="F30" s="19"/>
      <c r="G30" s="177"/>
      <c r="H30" s="177"/>
      <c r="I30" s="177"/>
      <c r="J30" s="177"/>
      <c r="K30" s="177"/>
      <c r="L30" s="177"/>
    </row>
    <row r="31" spans="1:18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</row>
    <row r="32" spans="1:18">
      <c r="A32" s="50"/>
      <c r="B32" s="182"/>
      <c r="C32" s="28" t="s">
        <v>859</v>
      </c>
      <c r="D32" s="175">
        <v>1</v>
      </c>
      <c r="E32" s="632" t="s">
        <v>1286</v>
      </c>
      <c r="F32" s="632"/>
      <c r="G32" s="632"/>
      <c r="H32" s="177"/>
      <c r="I32" s="177"/>
      <c r="J32" s="177"/>
      <c r="K32" s="177"/>
      <c r="L32" s="177"/>
    </row>
    <row r="33" spans="1:12">
      <c r="A33" s="50"/>
      <c r="B33" s="182"/>
      <c r="C33" s="19"/>
      <c r="D33" s="28"/>
      <c r="E33" s="633" t="s">
        <v>925</v>
      </c>
      <c r="F33" s="634"/>
      <c r="G33" s="634"/>
      <c r="H33" s="177"/>
      <c r="I33" s="177"/>
      <c r="J33" s="177"/>
      <c r="K33" s="177"/>
      <c r="L33" s="177"/>
    </row>
    <row r="34" spans="1:12">
      <c r="A34" s="50"/>
      <c r="B34" s="182"/>
      <c r="C34" s="85"/>
      <c r="D34" s="28">
        <v>2</v>
      </c>
      <c r="E34" s="632" t="s">
        <v>926</v>
      </c>
      <c r="F34" s="632"/>
      <c r="G34" s="632"/>
      <c r="H34" s="177"/>
      <c r="I34" s="177"/>
      <c r="J34" s="177"/>
      <c r="K34" s="177"/>
      <c r="L34" s="177"/>
    </row>
    <row r="35" spans="1:12">
      <c r="A35" s="50"/>
      <c r="B35" s="182"/>
      <c r="C35" s="85"/>
      <c r="D35" s="28"/>
      <c r="E35" s="633" t="s">
        <v>927</v>
      </c>
      <c r="F35" s="634"/>
      <c r="G35" s="634"/>
      <c r="H35" s="177"/>
      <c r="I35" s="177"/>
      <c r="J35" s="177"/>
      <c r="K35" s="177"/>
      <c r="L35" s="177"/>
    </row>
    <row r="36" spans="1:12">
      <c r="A36" s="50"/>
      <c r="B36" s="182"/>
      <c r="C36" s="177"/>
      <c r="D36" s="175">
        <v>3</v>
      </c>
      <c r="E36" s="623" t="s">
        <v>928</v>
      </c>
      <c r="F36" s="623"/>
      <c r="G36" s="623"/>
      <c r="H36" s="177"/>
      <c r="I36" s="177"/>
      <c r="J36" s="177"/>
      <c r="K36" s="177"/>
      <c r="L36" s="177"/>
    </row>
    <row r="37" spans="1:12">
      <c r="A37" s="50"/>
      <c r="B37" s="182"/>
      <c r="C37" s="177"/>
      <c r="D37" s="175"/>
      <c r="E37" s="629" t="s">
        <v>929</v>
      </c>
      <c r="F37" s="629"/>
      <c r="G37" s="629"/>
      <c r="H37" s="177"/>
      <c r="I37" s="177"/>
      <c r="J37" s="177"/>
      <c r="K37" s="177"/>
      <c r="L37" s="177"/>
    </row>
    <row r="38" spans="1:12">
      <c r="A38" s="50"/>
      <c r="B38" s="182"/>
      <c r="C38" s="177"/>
      <c r="D38" s="175">
        <v>4</v>
      </c>
      <c r="E38" s="623" t="s">
        <v>1289</v>
      </c>
      <c r="F38" s="623"/>
      <c r="G38" s="623"/>
      <c r="H38" s="177"/>
      <c r="I38" s="177"/>
      <c r="J38" s="177"/>
      <c r="K38" s="177"/>
      <c r="L38" s="177"/>
    </row>
    <row r="39" spans="1:12">
      <c r="A39" s="50"/>
      <c r="B39" s="182"/>
      <c r="C39" s="67"/>
      <c r="D39" s="172"/>
      <c r="E39" s="172"/>
      <c r="F39" s="172"/>
      <c r="G39" s="22"/>
      <c r="H39" s="22"/>
    </row>
    <row r="40" spans="1:12">
      <c r="A40" s="50"/>
      <c r="B40" s="25"/>
      <c r="C40" s="38"/>
      <c r="E40" s="19"/>
      <c r="F40" s="16"/>
      <c r="G40" s="16"/>
      <c r="H40" s="90"/>
      <c r="I40" s="91"/>
      <c r="J40" s="66"/>
      <c r="K40" s="33"/>
      <c r="L40" s="33"/>
    </row>
    <row r="41" spans="1:12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</row>
    <row r="42" spans="1:12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</row>
    <row r="43" spans="1:12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</row>
    <row r="44" spans="1:12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</row>
    <row r="45" spans="1:12">
      <c r="A45" s="50"/>
      <c r="B45" s="25"/>
      <c r="C45" s="38"/>
      <c r="E45" s="19"/>
      <c r="F45" s="19"/>
      <c r="G45" s="16"/>
      <c r="H45" s="90"/>
      <c r="I45" s="91"/>
      <c r="J45" s="66"/>
      <c r="K45" s="33"/>
      <c r="L45" s="33"/>
    </row>
    <row r="46" spans="1:12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</row>
    <row r="47" spans="1:12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</row>
    <row r="48" spans="1:12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</row>
    <row r="49" spans="1:12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</row>
    <row r="50" spans="1:12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2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</row>
    <row r="53" spans="1:12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2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2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 t="s">
        <v>1013</v>
      </c>
      <c r="C71" s="21">
        <v>5888.5839999999998</v>
      </c>
      <c r="D71" s="51"/>
      <c r="E71" s="22"/>
      <c r="F71" s="22" t="s">
        <v>1014</v>
      </c>
      <c r="G71" s="84" t="s">
        <v>1015</v>
      </c>
      <c r="H71" s="84" t="s">
        <v>1016</v>
      </c>
      <c r="I71" s="22" t="s">
        <v>1018</v>
      </c>
      <c r="J71" s="84" t="s">
        <v>1019</v>
      </c>
      <c r="K71" s="84" t="s">
        <v>1020</v>
      </c>
    </row>
    <row r="72" spans="1:12">
      <c r="B72" s="20" t="s">
        <v>1017</v>
      </c>
      <c r="C72" s="21">
        <v>5889.9508999999998</v>
      </c>
      <c r="D72" s="51"/>
      <c r="E72" s="22"/>
      <c r="F72" s="22" t="s">
        <v>874</v>
      </c>
      <c r="G72" s="84" t="s">
        <v>875</v>
      </c>
      <c r="H72" s="84" t="s">
        <v>876</v>
      </c>
      <c r="I72" s="22" t="s">
        <v>1203</v>
      </c>
      <c r="J72" s="84" t="s">
        <v>1204</v>
      </c>
      <c r="K72" s="84" t="s">
        <v>700</v>
      </c>
    </row>
    <row r="73" spans="1:12">
      <c r="B73" s="20" t="s">
        <v>701</v>
      </c>
      <c r="C73" s="21">
        <v>5891.451</v>
      </c>
      <c r="D73" s="51"/>
      <c r="E73" s="22"/>
      <c r="F73" s="84" t="s">
        <v>702</v>
      </c>
      <c r="G73" s="84" t="s">
        <v>703</v>
      </c>
      <c r="H73" s="84" t="s">
        <v>704</v>
      </c>
      <c r="I73" s="22" t="s">
        <v>384</v>
      </c>
      <c r="J73" s="84" t="s">
        <v>695</v>
      </c>
      <c r="K73" s="84" t="s">
        <v>546</v>
      </c>
    </row>
    <row r="74" spans="1:12">
      <c r="B74" s="20" t="s">
        <v>696</v>
      </c>
      <c r="C74" s="89">
        <v>7647.38</v>
      </c>
      <c r="D74" s="51"/>
      <c r="E74" s="22"/>
      <c r="F74" s="22" t="s">
        <v>1188</v>
      </c>
      <c r="G74" s="84" t="s">
        <v>1201</v>
      </c>
      <c r="H74" s="84" t="s">
        <v>1202</v>
      </c>
      <c r="I74" s="22" t="s">
        <v>697</v>
      </c>
      <c r="J74" s="84" t="s">
        <v>698</v>
      </c>
      <c r="K74" s="84" t="s">
        <v>699</v>
      </c>
    </row>
    <row r="75" spans="1:12">
      <c r="B75" s="20" t="s">
        <v>538</v>
      </c>
      <c r="C75" s="21">
        <v>7698.9647000000004</v>
      </c>
      <c r="D75" s="51"/>
      <c r="E75" s="22"/>
      <c r="F75" s="22" t="s">
        <v>539</v>
      </c>
      <c r="G75" s="84" t="s">
        <v>540</v>
      </c>
      <c r="H75" s="84" t="s">
        <v>541</v>
      </c>
      <c r="I75" s="22" t="s">
        <v>542</v>
      </c>
      <c r="J75" s="84" t="s">
        <v>543</v>
      </c>
      <c r="K75" s="84" t="s">
        <v>544</v>
      </c>
    </row>
    <row r="76" spans="1:12">
      <c r="B76" s="23"/>
      <c r="C76" s="22"/>
      <c r="D76" s="51"/>
      <c r="E76" s="22"/>
      <c r="K76" s="1"/>
    </row>
    <row r="77" spans="1:12">
      <c r="B77" s="20" t="s">
        <v>1211</v>
      </c>
      <c r="C77" s="61" t="s">
        <v>1206</v>
      </c>
      <c r="D77" s="61"/>
      <c r="E77" s="22" t="s">
        <v>545</v>
      </c>
      <c r="K77" s="1"/>
    </row>
    <row r="78" spans="1:12">
      <c r="B78" s="20" t="s">
        <v>1212</v>
      </c>
      <c r="C78" s="61" t="s">
        <v>1207</v>
      </c>
      <c r="D78" s="61"/>
      <c r="E78" s="8"/>
      <c r="K78" s="1"/>
    </row>
    <row r="79" spans="1:12">
      <c r="B79" s="20" t="s">
        <v>1213</v>
      </c>
      <c r="C79" s="61" t="s">
        <v>1208</v>
      </c>
      <c r="D79" s="61"/>
      <c r="E79" s="8"/>
      <c r="K79" s="1"/>
    </row>
    <row r="80" spans="1:12">
      <c r="B80" s="20" t="s">
        <v>1214</v>
      </c>
      <c r="C80" s="61" t="s">
        <v>1194</v>
      </c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 t="s">
        <v>1195</v>
      </c>
      <c r="C82" s="6" t="s">
        <v>1196</v>
      </c>
      <c r="D82" s="43" t="s">
        <v>1197</v>
      </c>
      <c r="E82" s="8"/>
      <c r="F82" s="1"/>
      <c r="G82" s="16"/>
      <c r="H82" s="16"/>
    </row>
    <row r="83" spans="2:11">
      <c r="B83" s="3"/>
      <c r="C83" s="6" t="s">
        <v>1198</v>
      </c>
      <c r="D83" s="43" t="s">
        <v>1199</v>
      </c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 t="s">
        <v>859</v>
      </c>
      <c r="C85" s="6">
        <v>1</v>
      </c>
      <c r="D85" s="62" t="s">
        <v>1286</v>
      </c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 t="s">
        <v>925</v>
      </c>
      <c r="E86" s="47"/>
      <c r="F86" s="47"/>
      <c r="G86" s="22"/>
      <c r="H86" s="22"/>
      <c r="J86" s="1"/>
      <c r="K86" s="1"/>
    </row>
    <row r="87" spans="2:11">
      <c r="B87" s="2"/>
      <c r="C87" s="67">
        <v>2</v>
      </c>
      <c r="D87" s="62" t="s">
        <v>926</v>
      </c>
      <c r="E87" s="62"/>
      <c r="F87" s="62"/>
      <c r="G87" s="22"/>
      <c r="H87" s="22"/>
    </row>
    <row r="88" spans="2:11">
      <c r="B88" s="2"/>
      <c r="C88" s="3"/>
      <c r="D88" s="58" t="s">
        <v>927</v>
      </c>
      <c r="E88" s="47"/>
      <c r="F88" s="47"/>
      <c r="G88" s="22"/>
      <c r="H88" s="22"/>
    </row>
    <row r="89" spans="2:11">
      <c r="B89"/>
      <c r="C89" s="6">
        <v>3</v>
      </c>
      <c r="D89" s="87" t="s">
        <v>928</v>
      </c>
      <c r="E89" s="87"/>
      <c r="F89" s="87"/>
      <c r="G89" s="22"/>
      <c r="H89" s="22"/>
    </row>
    <row r="90" spans="2:11">
      <c r="B90"/>
      <c r="C90" s="5"/>
      <c r="D90" s="1" t="s">
        <v>929</v>
      </c>
      <c r="E90" s="1"/>
      <c r="F90" s="1"/>
      <c r="G90" s="1"/>
      <c r="H90" s="1"/>
      <c r="I90" s="40"/>
    </row>
    <row r="91" spans="2:11">
      <c r="B91"/>
      <c r="C91" s="6">
        <v>4</v>
      </c>
      <c r="D91" s="87" t="s">
        <v>1289</v>
      </c>
      <c r="E91" s="87"/>
      <c r="F91" s="87"/>
      <c r="G91" s="1"/>
      <c r="H91" s="1"/>
      <c r="I91" s="17"/>
    </row>
    <row r="92" spans="2:11">
      <c r="B92"/>
      <c r="D92" s="1" t="s">
        <v>1290</v>
      </c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27:E27"/>
    <mergeCell ref="J27:K27"/>
    <mergeCell ref="O12:P12"/>
    <mergeCell ref="D28:E28"/>
    <mergeCell ref="J28:K28"/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workbookViewId="0">
      <selection activeCell="I15" sqref="I15:I18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618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464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324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9"/>
      <c r="G9" s="69"/>
      <c r="H9" s="69"/>
      <c r="I9" s="69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0.15069444444444444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5889.951</v>
      </c>
      <c r="O14" s="104">
        <v>267.39999999999998</v>
      </c>
      <c r="P14" s="104">
        <v>272</v>
      </c>
      <c r="Q14" s="100">
        <f>AVERAGE(O14:O16)</f>
        <v>267.36666666666667</v>
      </c>
      <c r="R14" s="100">
        <f>AVERAGE(P14:P16)</f>
        <v>272.26666666666665</v>
      </c>
    </row>
    <row r="15" spans="1:39">
      <c r="A15" s="50" t="s">
        <v>1095</v>
      </c>
      <c r="B15" s="25" t="s">
        <v>991</v>
      </c>
      <c r="C15" s="15">
        <v>0.16111111111111112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619</v>
      </c>
      <c r="O15" s="100">
        <v>267.3</v>
      </c>
      <c r="P15" s="100">
        <v>272.39999999999998</v>
      </c>
      <c r="Q15" s="100">
        <v>267.36669999999998</v>
      </c>
      <c r="R15" s="100">
        <v>272.26670000000001</v>
      </c>
    </row>
    <row r="16" spans="1:39">
      <c r="A16" s="50" t="s">
        <v>1095</v>
      </c>
      <c r="B16" s="25" t="s">
        <v>1096</v>
      </c>
      <c r="C16" s="15">
        <v>0.16319444444444445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272.39999999999998</v>
      </c>
      <c r="Q16" s="100">
        <v>267.36669999999998</v>
      </c>
      <c r="R16" s="100">
        <v>272.26670000000001</v>
      </c>
    </row>
    <row r="17" spans="1:18">
      <c r="A17" s="50" t="s">
        <v>1095</v>
      </c>
      <c r="B17" s="25" t="s">
        <v>1097</v>
      </c>
      <c r="C17" s="15">
        <v>0.19027777777777777</v>
      </c>
      <c r="D17" s="32">
        <v>0</v>
      </c>
      <c r="E17" s="19">
        <v>30</v>
      </c>
      <c r="F17" s="16" t="s">
        <v>1292</v>
      </c>
      <c r="G17" s="16">
        <v>880</v>
      </c>
      <c r="H17" s="33">
        <v>861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993</v>
      </c>
      <c r="O17" s="100">
        <v>265.5</v>
      </c>
      <c r="P17" s="100">
        <v>262.5</v>
      </c>
      <c r="Q17" s="100">
        <f>AVERAGE(O17:O18)</f>
        <v>265.39999999999998</v>
      </c>
      <c r="R17" s="100">
        <f>AVERAGE(P17:P18)</f>
        <v>262.55</v>
      </c>
    </row>
    <row r="18" spans="1:18">
      <c r="A18" s="50" t="s">
        <v>620</v>
      </c>
      <c r="B18" s="25" t="s">
        <v>988</v>
      </c>
      <c r="C18" s="38">
        <v>0.19999999999999998</v>
      </c>
      <c r="D18" s="32">
        <v>4.1666666666666699E-2</v>
      </c>
      <c r="E18" s="19">
        <v>10</v>
      </c>
      <c r="F18" s="16" t="s">
        <v>1293</v>
      </c>
      <c r="G18" s="33">
        <v>870</v>
      </c>
      <c r="H18" s="33">
        <v>779</v>
      </c>
      <c r="I18" s="91" t="s">
        <v>160</v>
      </c>
      <c r="J18" s="66" t="s">
        <v>1010</v>
      </c>
      <c r="K18" s="33">
        <v>4</v>
      </c>
      <c r="L18" s="33">
        <v>180</v>
      </c>
      <c r="M18" s="8">
        <v>7698.9647000000004</v>
      </c>
      <c r="N18" s="91"/>
      <c r="O18" s="100">
        <v>265.3</v>
      </c>
      <c r="P18" s="100">
        <v>262.60000000000002</v>
      </c>
      <c r="Q18" s="100">
        <v>265.39999999999998</v>
      </c>
      <c r="R18" s="100">
        <v>262.55</v>
      </c>
    </row>
    <row r="19" spans="1:18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</row>
    <row r="20" spans="1:18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N20" t="s">
        <v>617</v>
      </c>
    </row>
    <row r="21" spans="1:18">
      <c r="A21" s="50"/>
      <c r="B21" s="25"/>
      <c r="C21" s="38"/>
      <c r="E21" s="19"/>
      <c r="F21" s="19"/>
      <c r="G21" s="179"/>
      <c r="H21" s="179"/>
      <c r="I21" s="91"/>
      <c r="J21" s="178"/>
      <c r="K21" s="179"/>
      <c r="L21" s="179"/>
    </row>
    <row r="22" spans="1:18">
      <c r="A22" s="50"/>
      <c r="B22" s="5" t="s">
        <v>1012</v>
      </c>
      <c r="C22" s="147" t="s">
        <v>1013</v>
      </c>
      <c r="D22" s="84">
        <v>5888.5839999999998</v>
      </c>
      <c r="E22" s="149"/>
      <c r="F22" s="84" t="s">
        <v>1014</v>
      </c>
      <c r="G22" s="84" t="s">
        <v>1015</v>
      </c>
      <c r="H22" s="84" t="s">
        <v>1016</v>
      </c>
      <c r="I22" s="22" t="s">
        <v>1018</v>
      </c>
      <c r="J22" s="84" t="s">
        <v>1019</v>
      </c>
      <c r="K22" s="84" t="s">
        <v>1020</v>
      </c>
      <c r="L22" s="177"/>
    </row>
    <row r="23" spans="1:18">
      <c r="A23" s="50"/>
      <c r="B23" s="183"/>
      <c r="C23" s="147" t="s">
        <v>1017</v>
      </c>
      <c r="D23" s="84">
        <v>5889.9508999999998</v>
      </c>
      <c r="E23" s="149"/>
      <c r="F23" s="84" t="s">
        <v>874</v>
      </c>
      <c r="G23" s="84" t="s">
        <v>875</v>
      </c>
      <c r="H23" s="84" t="s">
        <v>876</v>
      </c>
      <c r="I23" s="22" t="s">
        <v>1203</v>
      </c>
      <c r="J23" s="84" t="s">
        <v>1204</v>
      </c>
      <c r="K23" s="84" t="s">
        <v>700</v>
      </c>
      <c r="L23" s="177"/>
    </row>
    <row r="24" spans="1:18">
      <c r="A24" s="50"/>
      <c r="B24" s="182"/>
      <c r="C24" s="147" t="s">
        <v>701</v>
      </c>
      <c r="D24" s="84">
        <v>5891.451</v>
      </c>
      <c r="E24" s="149"/>
      <c r="F24" s="84" t="s">
        <v>702</v>
      </c>
      <c r="G24" s="84" t="s">
        <v>703</v>
      </c>
      <c r="H24" s="84" t="s">
        <v>704</v>
      </c>
      <c r="I24" s="22" t="s">
        <v>384</v>
      </c>
      <c r="J24" s="84" t="s">
        <v>695</v>
      </c>
      <c r="K24" s="84" t="s">
        <v>478</v>
      </c>
      <c r="L24" s="177"/>
    </row>
    <row r="25" spans="1:18">
      <c r="A25" s="50"/>
      <c r="B25" s="182"/>
      <c r="C25" s="147" t="s">
        <v>696</v>
      </c>
      <c r="D25" s="155">
        <v>7647.38</v>
      </c>
      <c r="E25" s="149"/>
      <c r="F25" s="84" t="s">
        <v>1188</v>
      </c>
      <c r="G25" s="84" t="s">
        <v>1201</v>
      </c>
      <c r="H25" s="84" t="s">
        <v>1202</v>
      </c>
      <c r="I25" s="22" t="s">
        <v>697</v>
      </c>
      <c r="J25" s="84" t="s">
        <v>698</v>
      </c>
      <c r="K25" s="84" t="s">
        <v>699</v>
      </c>
      <c r="L25" s="177"/>
    </row>
    <row r="26" spans="1:18">
      <c r="A26" s="50"/>
      <c r="B26" s="182"/>
      <c r="C26" s="147" t="s">
        <v>538</v>
      </c>
      <c r="D26" s="84">
        <v>7698.9647000000004</v>
      </c>
      <c r="E26" s="149"/>
      <c r="F26" s="84" t="s">
        <v>539</v>
      </c>
      <c r="G26" s="84" t="s">
        <v>540</v>
      </c>
      <c r="H26" s="84" t="s">
        <v>541</v>
      </c>
      <c r="I26" s="22" t="s">
        <v>542</v>
      </c>
      <c r="J26" s="84" t="s">
        <v>543</v>
      </c>
      <c r="K26" s="84" t="s">
        <v>544</v>
      </c>
      <c r="L26" s="177"/>
    </row>
    <row r="27" spans="1:18">
      <c r="A27" s="50"/>
      <c r="B27" s="182"/>
      <c r="C27" s="147"/>
      <c r="D27" s="84"/>
      <c r="E27" s="149"/>
      <c r="F27" s="84"/>
      <c r="G27" s="177"/>
      <c r="H27" s="177"/>
      <c r="J27" s="177"/>
      <c r="K27" s="177"/>
      <c r="L27" s="177"/>
    </row>
    <row r="28" spans="1:18">
      <c r="A28" s="50"/>
      <c r="B28" s="182"/>
      <c r="C28" s="147" t="s">
        <v>1211</v>
      </c>
      <c r="D28" s="631" t="s">
        <v>1206</v>
      </c>
      <c r="E28" s="631"/>
      <c r="F28" s="84" t="s">
        <v>545</v>
      </c>
      <c r="G28" s="177"/>
      <c r="H28" s="177"/>
      <c r="I28" s="173" t="s">
        <v>1195</v>
      </c>
      <c r="J28" s="623" t="s">
        <v>1196</v>
      </c>
      <c r="K28" s="623"/>
      <c r="L28" s="148" t="s">
        <v>1197</v>
      </c>
    </row>
    <row r="29" spans="1:18">
      <c r="A29" s="50"/>
      <c r="B29" s="182"/>
      <c r="C29" s="147" t="s">
        <v>1212</v>
      </c>
      <c r="D29" s="631" t="s">
        <v>1207</v>
      </c>
      <c r="E29" s="631"/>
      <c r="F29" s="19"/>
      <c r="G29" s="177"/>
      <c r="H29" s="177"/>
      <c r="J29" s="623" t="s">
        <v>479</v>
      </c>
      <c r="K29" s="623"/>
      <c r="L29" s="148" t="s">
        <v>1199</v>
      </c>
    </row>
    <row r="30" spans="1:18">
      <c r="A30" s="50"/>
      <c r="B30" s="182"/>
      <c r="C30" s="147" t="s">
        <v>1213</v>
      </c>
      <c r="D30" s="631" t="s">
        <v>1208</v>
      </c>
      <c r="E30" s="631"/>
      <c r="F30" s="19"/>
      <c r="G30" s="177"/>
      <c r="H30" s="177"/>
      <c r="J30" s="177"/>
      <c r="K30" s="177"/>
      <c r="L30" s="177"/>
    </row>
    <row r="31" spans="1:18">
      <c r="A31" s="50"/>
      <c r="B31" s="182"/>
      <c r="C31" s="147" t="s">
        <v>1214</v>
      </c>
      <c r="D31" s="631" t="s">
        <v>1194</v>
      </c>
      <c r="E31" s="631"/>
      <c r="F31" s="19"/>
      <c r="G31" s="177"/>
      <c r="H31" s="177"/>
      <c r="I31" s="177"/>
      <c r="J31" s="177"/>
      <c r="K31" s="177"/>
      <c r="L31" s="177"/>
    </row>
    <row r="32" spans="1:18">
      <c r="A32" s="50"/>
      <c r="B32" s="182"/>
      <c r="C32" s="85"/>
      <c r="D32" s="177"/>
      <c r="E32" s="15"/>
      <c r="F32" s="19"/>
      <c r="G32" s="177"/>
      <c r="H32" s="177"/>
      <c r="I32" s="177"/>
      <c r="J32" s="177"/>
      <c r="K32" s="177"/>
      <c r="L32" s="177"/>
    </row>
    <row r="33" spans="1:12">
      <c r="A33" s="50"/>
      <c r="B33" s="182"/>
      <c r="C33" s="28" t="s">
        <v>859</v>
      </c>
      <c r="D33" s="175">
        <v>1</v>
      </c>
      <c r="E33" s="632" t="s">
        <v>1286</v>
      </c>
      <c r="F33" s="632"/>
      <c r="G33" s="632"/>
      <c r="H33" s="177"/>
      <c r="I33" s="177"/>
      <c r="J33" s="177"/>
      <c r="K33" s="177"/>
      <c r="L33" s="177"/>
    </row>
    <row r="34" spans="1:12">
      <c r="A34" s="50"/>
      <c r="B34" s="182"/>
      <c r="C34" s="19"/>
      <c r="D34" s="28"/>
      <c r="E34" s="633" t="s">
        <v>925</v>
      </c>
      <c r="F34" s="634"/>
      <c r="G34" s="634"/>
      <c r="H34" s="177"/>
      <c r="I34" s="177"/>
      <c r="J34" s="177"/>
      <c r="K34" s="177"/>
      <c r="L34" s="177"/>
    </row>
    <row r="35" spans="1:12">
      <c r="A35" s="50"/>
      <c r="B35" s="182"/>
      <c r="C35" s="85"/>
      <c r="D35" s="28">
        <v>2</v>
      </c>
      <c r="E35" s="632" t="s">
        <v>926</v>
      </c>
      <c r="F35" s="632"/>
      <c r="G35" s="632"/>
      <c r="H35" s="177"/>
      <c r="I35" s="177"/>
      <c r="J35" s="177"/>
      <c r="K35" s="177"/>
      <c r="L35" s="177"/>
    </row>
    <row r="36" spans="1:12">
      <c r="A36" s="50"/>
      <c r="B36" s="182"/>
      <c r="C36" s="85"/>
      <c r="D36" s="28"/>
      <c r="E36" s="633" t="s">
        <v>927</v>
      </c>
      <c r="F36" s="634"/>
      <c r="G36" s="634"/>
      <c r="H36" s="177"/>
      <c r="I36" s="177"/>
      <c r="J36" s="177"/>
      <c r="K36" s="177"/>
      <c r="L36" s="177"/>
    </row>
    <row r="37" spans="1:12">
      <c r="A37" s="50"/>
      <c r="B37" s="182"/>
      <c r="C37" s="177"/>
      <c r="D37" s="175">
        <v>3</v>
      </c>
      <c r="E37" s="623" t="s">
        <v>928</v>
      </c>
      <c r="F37" s="623"/>
      <c r="G37" s="623"/>
      <c r="H37" s="177"/>
      <c r="I37" s="177"/>
      <c r="J37" s="177"/>
      <c r="K37" s="177"/>
      <c r="L37" s="177"/>
    </row>
    <row r="38" spans="1:12">
      <c r="A38" s="50"/>
      <c r="B38" s="182"/>
      <c r="C38" s="177"/>
      <c r="D38" s="175"/>
      <c r="E38" s="629" t="s">
        <v>929</v>
      </c>
      <c r="F38" s="629"/>
      <c r="G38" s="629"/>
      <c r="H38" s="177"/>
      <c r="I38" s="177"/>
      <c r="J38" s="177"/>
      <c r="K38" s="177"/>
      <c r="L38" s="177"/>
    </row>
    <row r="39" spans="1:12">
      <c r="A39" s="50"/>
      <c r="B39" s="182"/>
      <c r="C39" s="177"/>
      <c r="D39" s="175">
        <v>4</v>
      </c>
      <c r="E39" s="623" t="s">
        <v>1289</v>
      </c>
      <c r="F39" s="623"/>
      <c r="G39" s="623"/>
      <c r="H39" s="177"/>
      <c r="I39" s="177"/>
      <c r="J39" s="177"/>
      <c r="K39" s="177"/>
      <c r="L39" s="177"/>
    </row>
    <row r="40" spans="1:12">
      <c r="A40" s="50"/>
      <c r="B40" s="25"/>
      <c r="C40" s="38"/>
      <c r="E40" s="19"/>
      <c r="F40" s="16"/>
      <c r="G40" s="16"/>
      <c r="H40" s="33"/>
      <c r="I40" s="91"/>
      <c r="J40" s="66"/>
      <c r="K40" s="33"/>
      <c r="L40" s="33"/>
    </row>
    <row r="41" spans="1:12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</row>
    <row r="42" spans="1:12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</row>
    <row r="43" spans="1:12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</row>
    <row r="44" spans="1:12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</row>
    <row r="45" spans="1:12">
      <c r="A45" s="50"/>
      <c r="B45" s="25"/>
      <c r="C45" s="38"/>
      <c r="E45" s="19"/>
      <c r="F45" s="16"/>
      <c r="G45" s="16"/>
      <c r="H45" s="90"/>
      <c r="I45" s="91"/>
      <c r="J45" s="66"/>
      <c r="K45" s="33"/>
      <c r="L45" s="33"/>
    </row>
    <row r="46" spans="1:12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</row>
    <row r="47" spans="1:12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</row>
    <row r="48" spans="1:12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</row>
    <row r="49" spans="1:12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</row>
    <row r="50" spans="1:12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2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</row>
    <row r="53" spans="1:12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2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2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67" spans="1:12">
      <c r="A67" s="50"/>
      <c r="B67" s="25"/>
      <c r="C67" s="38"/>
      <c r="E67" s="19"/>
      <c r="F67" s="19"/>
      <c r="G67" s="16"/>
      <c r="H67" s="90"/>
      <c r="I67" s="91"/>
      <c r="J67" s="66"/>
      <c r="K67" s="33"/>
      <c r="L67" s="33"/>
    </row>
    <row r="72" spans="1:12">
      <c r="B72" s="20" t="s">
        <v>1013</v>
      </c>
      <c r="C72" s="21">
        <v>5888.5839999999998</v>
      </c>
      <c r="D72" s="51"/>
      <c r="E72" s="22"/>
      <c r="F72" s="22" t="s">
        <v>1014</v>
      </c>
      <c r="G72" s="84" t="s">
        <v>1015</v>
      </c>
      <c r="H72" s="84" t="s">
        <v>1016</v>
      </c>
      <c r="I72" s="22" t="s">
        <v>1018</v>
      </c>
      <c r="J72" s="84" t="s">
        <v>1019</v>
      </c>
      <c r="K72" s="84" t="s">
        <v>1020</v>
      </c>
    </row>
    <row r="73" spans="1:12">
      <c r="B73" s="20" t="s">
        <v>1017</v>
      </c>
      <c r="C73" s="21">
        <v>5889.9508999999998</v>
      </c>
      <c r="D73" s="51"/>
      <c r="E73" s="22"/>
      <c r="F73" s="22" t="s">
        <v>874</v>
      </c>
      <c r="G73" s="84" t="s">
        <v>875</v>
      </c>
      <c r="H73" s="84" t="s">
        <v>876</v>
      </c>
      <c r="I73" s="22" t="s">
        <v>1203</v>
      </c>
      <c r="J73" s="84" t="s">
        <v>1204</v>
      </c>
      <c r="K73" s="84" t="s">
        <v>700</v>
      </c>
    </row>
    <row r="74" spans="1:12">
      <c r="B74" s="20" t="s">
        <v>701</v>
      </c>
      <c r="C74" s="21">
        <v>5891.451</v>
      </c>
      <c r="D74" s="51"/>
      <c r="E74" s="22"/>
      <c r="F74" s="84" t="s">
        <v>702</v>
      </c>
      <c r="G74" s="84" t="s">
        <v>703</v>
      </c>
      <c r="H74" s="84" t="s">
        <v>704</v>
      </c>
      <c r="I74" s="22" t="s">
        <v>384</v>
      </c>
      <c r="J74" s="84" t="s">
        <v>695</v>
      </c>
      <c r="K74" s="84" t="s">
        <v>546</v>
      </c>
    </row>
    <row r="75" spans="1:12">
      <c r="B75" s="20" t="s">
        <v>696</v>
      </c>
      <c r="C75" s="89">
        <v>7647.38</v>
      </c>
      <c r="D75" s="51"/>
      <c r="E75" s="22"/>
      <c r="F75" s="22" t="s">
        <v>1188</v>
      </c>
      <c r="G75" s="84" t="s">
        <v>1201</v>
      </c>
      <c r="H75" s="84" t="s">
        <v>1202</v>
      </c>
      <c r="I75" s="22" t="s">
        <v>697</v>
      </c>
      <c r="J75" s="84" t="s">
        <v>698</v>
      </c>
      <c r="K75" s="84" t="s">
        <v>699</v>
      </c>
    </row>
    <row r="76" spans="1:12">
      <c r="B76" s="20" t="s">
        <v>538</v>
      </c>
      <c r="C76" s="21">
        <v>7698.9647000000004</v>
      </c>
      <c r="D76" s="51"/>
      <c r="E76" s="22"/>
      <c r="F76" s="22" t="s">
        <v>539</v>
      </c>
      <c r="G76" s="84" t="s">
        <v>540</v>
      </c>
      <c r="H76" s="84" t="s">
        <v>541</v>
      </c>
      <c r="I76" s="22" t="s">
        <v>542</v>
      </c>
      <c r="J76" s="84" t="s">
        <v>543</v>
      </c>
      <c r="K76" s="84" t="s">
        <v>544</v>
      </c>
    </row>
    <row r="77" spans="1:12">
      <c r="B77" s="23"/>
      <c r="C77" s="22"/>
      <c r="D77" s="51"/>
      <c r="E77" s="22"/>
      <c r="K77" s="1"/>
    </row>
    <row r="78" spans="1:12">
      <c r="B78" s="20" t="s">
        <v>1211</v>
      </c>
      <c r="C78" s="61" t="s">
        <v>1206</v>
      </c>
      <c r="D78" s="61"/>
      <c r="E78" s="22" t="s">
        <v>545</v>
      </c>
      <c r="K78" s="1"/>
    </row>
    <row r="79" spans="1:12">
      <c r="B79" s="20" t="s">
        <v>1212</v>
      </c>
      <c r="C79" s="61" t="s">
        <v>1207</v>
      </c>
      <c r="D79" s="61"/>
      <c r="E79" s="8"/>
      <c r="K79" s="1"/>
    </row>
    <row r="80" spans="1:12">
      <c r="B80" s="20" t="s">
        <v>1213</v>
      </c>
      <c r="C80" s="61" t="s">
        <v>1208</v>
      </c>
      <c r="D80" s="61"/>
      <c r="E80" s="8"/>
      <c r="K80" s="1"/>
    </row>
    <row r="81" spans="2:11">
      <c r="B81" s="20" t="s">
        <v>1214</v>
      </c>
      <c r="C81" s="61" t="s">
        <v>1194</v>
      </c>
      <c r="D81" s="61"/>
      <c r="E81" s="8"/>
      <c r="F81" s="1"/>
      <c r="G81" s="16"/>
      <c r="H81" s="16"/>
    </row>
    <row r="82" spans="2:11">
      <c r="B82" s="2"/>
      <c r="C82" s="1"/>
      <c r="D82" s="38"/>
      <c r="E82" s="8"/>
      <c r="F82" s="1"/>
      <c r="G82" s="16"/>
      <c r="H82" s="16"/>
    </row>
    <row r="83" spans="2:11">
      <c r="B83" s="3" t="s">
        <v>1195</v>
      </c>
      <c r="C83" s="6" t="s">
        <v>1196</v>
      </c>
      <c r="D83" s="43" t="s">
        <v>1197</v>
      </c>
      <c r="E83" s="8"/>
      <c r="F83" s="1"/>
      <c r="G83" s="16"/>
      <c r="H83" s="16"/>
    </row>
    <row r="84" spans="2:11">
      <c r="B84" s="3"/>
      <c r="C84" s="6" t="s">
        <v>1198</v>
      </c>
      <c r="D84" s="43" t="s">
        <v>1199</v>
      </c>
      <c r="E84" s="8"/>
    </row>
    <row r="85" spans="2:11">
      <c r="B85"/>
      <c r="C85" s="1"/>
      <c r="D85" s="38"/>
      <c r="E85" s="1"/>
      <c r="F85" s="1"/>
      <c r="G85" s="1"/>
      <c r="H85" s="1"/>
      <c r="I85" s="17"/>
      <c r="J85" s="1"/>
      <c r="K85" s="1"/>
    </row>
    <row r="86" spans="2:11">
      <c r="B86" s="3" t="s">
        <v>859</v>
      </c>
      <c r="C86" s="6">
        <v>1</v>
      </c>
      <c r="D86" s="62" t="s">
        <v>1286</v>
      </c>
      <c r="E86" s="62"/>
      <c r="F86" s="62"/>
      <c r="G86" s="1"/>
      <c r="H86" s="1"/>
      <c r="I86" s="17"/>
      <c r="J86" s="1"/>
      <c r="K86" s="1"/>
    </row>
    <row r="87" spans="2:11">
      <c r="B87" s="24"/>
      <c r="C87" s="3"/>
      <c r="D87" s="58" t="s">
        <v>925</v>
      </c>
      <c r="E87" s="47"/>
      <c r="F87" s="47"/>
      <c r="G87" s="22"/>
      <c r="H87" s="22"/>
      <c r="J87" s="1"/>
      <c r="K87" s="1"/>
    </row>
    <row r="88" spans="2:11">
      <c r="B88" s="2"/>
      <c r="C88" s="67">
        <v>2</v>
      </c>
      <c r="D88" s="62" t="s">
        <v>926</v>
      </c>
      <c r="E88" s="62"/>
      <c r="F88" s="62"/>
      <c r="G88" s="22"/>
      <c r="H88" s="22"/>
    </row>
    <row r="89" spans="2:11">
      <c r="B89" s="2"/>
      <c r="C89" s="3"/>
      <c r="D89" s="58" t="s">
        <v>927</v>
      </c>
      <c r="E89" s="47"/>
      <c r="F89" s="47"/>
      <c r="G89" s="22"/>
      <c r="H89" s="22"/>
    </row>
    <row r="90" spans="2:11">
      <c r="B90"/>
      <c r="C90" s="6">
        <v>3</v>
      </c>
      <c r="D90" s="87" t="s">
        <v>928</v>
      </c>
      <c r="E90" s="87"/>
      <c r="F90" s="87"/>
      <c r="G90" s="22"/>
      <c r="H90" s="22"/>
    </row>
    <row r="91" spans="2:11">
      <c r="B91"/>
      <c r="C91" s="5"/>
      <c r="D91" s="1" t="s">
        <v>929</v>
      </c>
      <c r="E91" s="1"/>
      <c r="F91" s="1"/>
      <c r="G91" s="1"/>
      <c r="H91" s="1"/>
      <c r="I91" s="40"/>
    </row>
    <row r="92" spans="2:11">
      <c r="B92"/>
      <c r="C92" s="6">
        <v>4</v>
      </c>
      <c r="D92" s="87" t="s">
        <v>1289</v>
      </c>
      <c r="E92" s="87"/>
      <c r="F92" s="87"/>
      <c r="G92" s="1"/>
      <c r="H92" s="1"/>
      <c r="I92" s="17"/>
    </row>
    <row r="93" spans="2:11">
      <c r="B93"/>
      <c r="D93" s="1" t="s">
        <v>1290</v>
      </c>
      <c r="E93" s="1"/>
      <c r="F93" s="1"/>
      <c r="G93" s="1"/>
      <c r="H93" s="1"/>
      <c r="I93" s="17"/>
    </row>
  </sheetData>
  <mergeCells count="30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D28:E28"/>
    <mergeCell ref="J28:K28"/>
    <mergeCell ref="O12:P12"/>
    <mergeCell ref="D29:E29"/>
    <mergeCell ref="J29:K29"/>
    <mergeCell ref="D30:E30"/>
    <mergeCell ref="D31:E31"/>
    <mergeCell ref="E33:G33"/>
    <mergeCell ref="E39:G39"/>
    <mergeCell ref="E34:G34"/>
    <mergeCell ref="E35:G35"/>
    <mergeCell ref="E36:G36"/>
    <mergeCell ref="E37:G37"/>
    <mergeCell ref="E38:G3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8"/>
  <sheetViews>
    <sheetView topLeftCell="A19" workbookViewId="0">
      <selection activeCell="M35" sqref="M35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621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474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210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0.16111111111111112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1099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262</v>
      </c>
      <c r="Q14" s="100">
        <f>AVERAGE(O14:O16)</f>
        <v>266.2</v>
      </c>
      <c r="R14" s="100">
        <f>AVERAGE(P14:P16)</f>
        <v>262.2</v>
      </c>
    </row>
    <row r="15" spans="1:39">
      <c r="A15" s="50" t="s">
        <v>1095</v>
      </c>
      <c r="B15" s="25" t="s">
        <v>991</v>
      </c>
      <c r="C15" s="15">
        <v>0.17916666666666667</v>
      </c>
      <c r="D15" s="32">
        <v>0</v>
      </c>
      <c r="E15" s="19">
        <v>30</v>
      </c>
      <c r="F15" s="19" t="s">
        <v>1291</v>
      </c>
      <c r="G15" s="16">
        <v>1190</v>
      </c>
      <c r="H15" s="33">
        <v>994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5889.9508999999998</v>
      </c>
      <c r="N15" s="57" t="s">
        <v>622</v>
      </c>
      <c r="O15" s="100">
        <v>266.10000000000002</v>
      </c>
      <c r="P15" s="100">
        <v>262.3</v>
      </c>
      <c r="Q15" s="100">
        <v>266.2</v>
      </c>
      <c r="R15" s="100">
        <v>262.2</v>
      </c>
    </row>
    <row r="16" spans="1:39">
      <c r="A16" s="50" t="s">
        <v>1095</v>
      </c>
      <c r="B16" s="25" t="s">
        <v>1096</v>
      </c>
      <c r="C16" s="15">
        <v>0.18194444444444444</v>
      </c>
      <c r="D16" s="32">
        <v>0</v>
      </c>
      <c r="E16" s="19">
        <v>30</v>
      </c>
      <c r="F16" s="19" t="s">
        <v>1291</v>
      </c>
      <c r="G16" s="16">
        <v>1070</v>
      </c>
      <c r="H16" s="33">
        <v>874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5889.9508999999998</v>
      </c>
      <c r="N16" s="57"/>
      <c r="O16" s="100">
        <v>266.10000000000002</v>
      </c>
      <c r="P16" s="100">
        <v>262.3</v>
      </c>
      <c r="Q16" s="100">
        <v>266.2</v>
      </c>
      <c r="R16" s="100">
        <v>262.2</v>
      </c>
    </row>
    <row r="17" spans="1:39">
      <c r="A17" s="50" t="s">
        <v>1095</v>
      </c>
      <c r="B17" s="25" t="s">
        <v>1097</v>
      </c>
      <c r="C17" s="15">
        <v>0.19097222222222221</v>
      </c>
      <c r="D17" s="32">
        <v>0</v>
      </c>
      <c r="E17" s="19">
        <v>30</v>
      </c>
      <c r="F17" s="16" t="s">
        <v>1292</v>
      </c>
      <c r="G17" s="16">
        <v>880</v>
      </c>
      <c r="H17" s="33">
        <v>860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993</v>
      </c>
      <c r="O17" s="100">
        <v>266</v>
      </c>
      <c r="P17" s="100">
        <v>261.10000000000002</v>
      </c>
      <c r="Q17" s="100">
        <f>AVERAGE(O17,O18,O30)</f>
        <v>266</v>
      </c>
      <c r="R17" s="100">
        <f>AVERAGE(P17,P18,P30)</f>
        <v>261.26666666666671</v>
      </c>
    </row>
    <row r="18" spans="1:39">
      <c r="A18" s="50" t="s">
        <v>620</v>
      </c>
      <c r="B18" s="25" t="s">
        <v>988</v>
      </c>
      <c r="C18" s="38">
        <v>0.20625000000000002</v>
      </c>
      <c r="E18" s="19">
        <v>10</v>
      </c>
      <c r="F18" s="16" t="s">
        <v>1293</v>
      </c>
      <c r="G18" s="33">
        <v>870</v>
      </c>
      <c r="H18" s="33">
        <v>778</v>
      </c>
      <c r="I18" s="91" t="s">
        <v>160</v>
      </c>
      <c r="J18" s="66" t="s">
        <v>1010</v>
      </c>
      <c r="K18" s="33">
        <v>4</v>
      </c>
      <c r="L18" s="33">
        <v>180</v>
      </c>
      <c r="M18" s="19">
        <v>7698.9647000000004</v>
      </c>
      <c r="N18" s="91"/>
      <c r="O18" s="100">
        <v>266</v>
      </c>
      <c r="P18" s="100">
        <v>261.3</v>
      </c>
      <c r="Q18" s="100">
        <v>266</v>
      </c>
      <c r="R18" s="100">
        <v>261.26670000000001</v>
      </c>
    </row>
    <row r="19" spans="1:39">
      <c r="A19" s="50" t="s">
        <v>1218</v>
      </c>
      <c r="B19" s="25" t="s">
        <v>996</v>
      </c>
      <c r="C19" s="38">
        <v>0.32500000000000001</v>
      </c>
      <c r="E19" s="19">
        <v>30</v>
      </c>
      <c r="F19" s="16" t="s">
        <v>1293</v>
      </c>
      <c r="G19" s="33">
        <v>870</v>
      </c>
      <c r="H19" s="33">
        <v>778</v>
      </c>
      <c r="I19" s="91" t="s">
        <v>923</v>
      </c>
      <c r="J19" s="66" t="s">
        <v>1043</v>
      </c>
      <c r="K19" s="33">
        <v>4</v>
      </c>
      <c r="L19" s="33">
        <v>180</v>
      </c>
      <c r="M19" s="19">
        <v>7698.9647000000004</v>
      </c>
      <c r="Q19" s="100">
        <v>266</v>
      </c>
      <c r="R19" s="100">
        <v>261.26670000000001</v>
      </c>
      <c r="S19" s="1497" t="n">
        <v>274.46504</v>
      </c>
      <c r="T19" s="1497" t="n">
        <v>-19.21278</v>
      </c>
      <c r="U19" s="1494" t="n">
        <v>122.2953</v>
      </c>
      <c r="V19" s="1494" t="n">
        <v>12.412</v>
      </c>
      <c r="W19" s="1496" t="n">
        <v>14.248699996</v>
      </c>
      <c r="X19" s="1494" t="n">
        <v>4.536</v>
      </c>
      <c r="Y19" s="1494" t="n">
        <v>0.717</v>
      </c>
      <c r="Z19" s="1494" t="n">
        <v>4.76</v>
      </c>
      <c r="AA19" s="1494" t="n">
        <v>71.748</v>
      </c>
      <c r="AB19" s="1493" t="n">
        <v>1936.567</v>
      </c>
      <c r="AC19" s="1494" t="n">
        <v>358.00357</v>
      </c>
      <c r="AD19" s="1494" t="n">
        <v>-5.53347</v>
      </c>
      <c r="AE19" s="1494" t="n">
        <v>293.91093</v>
      </c>
      <c r="AF19" s="1494" t="n">
        <v>-0.04695</v>
      </c>
      <c r="AG19" s="1492" t="n">
        <v>1.504516355E8</v>
      </c>
      <c r="AH19" s="1495" t="n">
        <v>-0.4005375</v>
      </c>
      <c r="AI19" s="1492" t="n">
        <v>370104.22716</v>
      </c>
      <c r="AJ19" s="1495" t="n">
        <v>-0.3291319</v>
      </c>
      <c r="AK19" s="1494" t="n">
        <v>115.6533</v>
      </c>
      <c r="AL19" s="1492" t="s">
        <v>265</v>
      </c>
      <c r="AM19" s="1494" t="n">
        <v>64.2196</v>
      </c>
    </row>
    <row r="20" spans="1:39">
      <c r="A20" s="50" t="s">
        <v>1255</v>
      </c>
      <c r="B20" s="25" t="s">
        <v>1166</v>
      </c>
      <c r="C20" s="38">
        <v>0.34097222222222223</v>
      </c>
      <c r="E20" s="19">
        <v>300</v>
      </c>
      <c r="F20" s="16" t="s">
        <v>1293</v>
      </c>
      <c r="G20" s="33">
        <v>870</v>
      </c>
      <c r="H20" s="33">
        <v>778</v>
      </c>
      <c r="I20" s="91" t="s">
        <v>1209</v>
      </c>
      <c r="J20" s="66" t="s">
        <v>1043</v>
      </c>
      <c r="K20" s="33">
        <v>4</v>
      </c>
      <c r="L20" s="33">
        <v>180</v>
      </c>
      <c r="M20" s="19">
        <v>7698.9647000000004</v>
      </c>
      <c r="Q20" s="100">
        <v>266</v>
      </c>
      <c r="R20" s="100">
        <v>261.26670000000001</v>
      </c>
      <c r="S20" s="1497" t="n">
        <v>274.68065</v>
      </c>
      <c r="T20" s="1497" t="n">
        <v>-19.22169</v>
      </c>
      <c r="U20" s="1494" t="n">
        <v>126.4276</v>
      </c>
      <c r="V20" s="1494" t="n">
        <v>16.8206</v>
      </c>
      <c r="W20" s="1496" t="n">
        <v>14.6832197706</v>
      </c>
      <c r="X20" s="1494" t="n">
        <v>3.41</v>
      </c>
      <c r="Y20" s="1494" t="n">
        <v>0.539</v>
      </c>
      <c r="Z20" s="1494" t="n">
        <v>4.76</v>
      </c>
      <c r="AA20" s="1494" t="n">
        <v>71.603</v>
      </c>
      <c r="AB20" s="1493" t="n">
        <v>1939.173</v>
      </c>
      <c r="AC20" s="1494" t="n">
        <v>357.97001</v>
      </c>
      <c r="AD20" s="1494" t="n">
        <v>-5.52034</v>
      </c>
      <c r="AE20" s="1494" t="n">
        <v>293.69091</v>
      </c>
      <c r="AF20" s="1494" t="n">
        <v>-0.04758</v>
      </c>
      <c r="AG20" s="1492" t="n">
        <v>1.504510093E8</v>
      </c>
      <c r="AH20" s="1495" t="n">
        <v>-0.4022952</v>
      </c>
      <c r="AI20" s="1492" t="n">
        <v>369606.75693</v>
      </c>
      <c r="AJ20" s="1495" t="n">
        <v>-0.308093</v>
      </c>
      <c r="AK20" s="1494" t="n">
        <v>115.4686</v>
      </c>
      <c r="AL20" s="1492" t="s">
        <v>265</v>
      </c>
      <c r="AM20" s="1494" t="n">
        <v>64.4044</v>
      </c>
    </row>
    <row r="21" spans="1:39">
      <c r="A21" s="50" t="s">
        <v>1255</v>
      </c>
      <c r="B21" s="25" t="s">
        <v>924</v>
      </c>
      <c r="C21" s="38">
        <v>0.34583333333333338</v>
      </c>
      <c r="E21" s="19">
        <v>300</v>
      </c>
      <c r="F21" s="16" t="s">
        <v>1293</v>
      </c>
      <c r="G21" s="33">
        <v>870</v>
      </c>
      <c r="H21" s="33">
        <v>778</v>
      </c>
      <c r="I21" s="91" t="s">
        <v>1039</v>
      </c>
      <c r="J21" s="66" t="s">
        <v>1043</v>
      </c>
      <c r="K21" s="33">
        <v>4</v>
      </c>
      <c r="L21" s="33">
        <v>180</v>
      </c>
      <c r="M21" s="19">
        <v>7698.9647000000004</v>
      </c>
      <c r="Q21" s="100">
        <v>266</v>
      </c>
      <c r="R21" s="100">
        <v>261.26670000000001</v>
      </c>
      <c r="S21" s="1497" t="n">
        <v>274.73717</v>
      </c>
      <c r="T21" s="1497" t="n">
        <v>-19.2237</v>
      </c>
      <c r="U21" s="1494" t="n">
        <v>127.5998</v>
      </c>
      <c r="V21" s="1494" t="n">
        <v>17.9698</v>
      </c>
      <c r="W21" s="1496" t="n">
        <v>14.8002058637</v>
      </c>
      <c r="X21" s="1494" t="n">
        <v>3.204</v>
      </c>
      <c r="Y21" s="1494" t="n">
        <v>0.507</v>
      </c>
      <c r="Z21" s="1494" t="n">
        <v>4.76</v>
      </c>
      <c r="AA21" s="1494" t="n">
        <v>71.565</v>
      </c>
      <c r="AB21" s="1493" t="n">
        <v>1939.846</v>
      </c>
      <c r="AC21" s="1494" t="n">
        <v>357.95952</v>
      </c>
      <c r="AD21" s="1494" t="n">
        <v>-5.51716</v>
      </c>
      <c r="AE21" s="1494" t="n">
        <v>293.63168</v>
      </c>
      <c r="AF21" s="1494" t="n">
        <v>-0.04774</v>
      </c>
      <c r="AG21" s="1492" t="n">
        <v>1.504508402E8</v>
      </c>
      <c r="AH21" s="1495" t="n">
        <v>-0.4027661</v>
      </c>
      <c r="AI21" s="1492" t="n">
        <v>369478.67989</v>
      </c>
      <c r="AJ21" s="1495" t="n">
        <v>-0.3018097</v>
      </c>
      <c r="AK21" s="1494" t="n">
        <v>115.4203</v>
      </c>
      <c r="AL21" s="1492" t="s">
        <v>265</v>
      </c>
      <c r="AM21" s="1494" t="n">
        <v>64.4527</v>
      </c>
    </row>
    <row r="22" spans="1:39">
      <c r="A22" s="50" t="s">
        <v>1255</v>
      </c>
      <c r="B22" s="25" t="s">
        <v>794</v>
      </c>
      <c r="C22" s="38">
        <v>0.35069444444444442</v>
      </c>
      <c r="E22" s="19">
        <v>300</v>
      </c>
      <c r="F22" s="16" t="s">
        <v>1293</v>
      </c>
      <c r="G22" s="33">
        <v>870</v>
      </c>
      <c r="H22" s="33">
        <v>778</v>
      </c>
      <c r="I22" s="91" t="s">
        <v>972</v>
      </c>
      <c r="J22" s="66" t="s">
        <v>1043</v>
      </c>
      <c r="K22" s="33">
        <v>4</v>
      </c>
      <c r="L22" s="33">
        <v>180</v>
      </c>
      <c r="M22" s="19">
        <v>7698.9647000000004</v>
      </c>
      <c r="Q22" s="100">
        <v>266</v>
      </c>
      <c r="R22" s="100">
        <v>261.26670000000001</v>
      </c>
      <c r="S22" s="1497" t="n">
        <v>274.79306</v>
      </c>
      <c r="T22" s="1497" t="n">
        <v>-19.22555</v>
      </c>
      <c r="U22" s="1494" t="n">
        <v>128.7992</v>
      </c>
      <c r="V22" s="1494" t="n">
        <v>19.1013</v>
      </c>
      <c r="W22" s="1496" t="n">
        <v>14.9171919568</v>
      </c>
      <c r="X22" s="1494" t="n">
        <v>3.025</v>
      </c>
      <c r="Y22" s="1494" t="n">
        <v>0.478</v>
      </c>
      <c r="Z22" s="1494" t="n">
        <v>4.76</v>
      </c>
      <c r="AA22" s="1494" t="n">
        <v>71.527</v>
      </c>
      <c r="AB22" s="1493" t="n">
        <v>1940.504</v>
      </c>
      <c r="AC22" s="1494" t="n">
        <v>357.94845</v>
      </c>
      <c r="AD22" s="1494" t="n">
        <v>-5.51414</v>
      </c>
      <c r="AE22" s="1494" t="n">
        <v>293.57244</v>
      </c>
      <c r="AF22" s="1494" t="n">
        <v>-0.04791</v>
      </c>
      <c r="AG22" s="1492" t="n">
        <v>1.504506709E8</v>
      </c>
      <c r="AH22" s="1495" t="n">
        <v>-0.4032359</v>
      </c>
      <c r="AI22" s="1492" t="n">
        <v>369353.29495</v>
      </c>
      <c r="AJ22" s="1495" t="n">
        <v>-0.2952733</v>
      </c>
      <c r="AK22" s="1494" t="n">
        <v>115.3725</v>
      </c>
      <c r="AL22" s="1492" t="s">
        <v>265</v>
      </c>
      <c r="AM22" s="1494" t="n">
        <v>64.5004</v>
      </c>
    </row>
    <row r="23" spans="1:39">
      <c r="A23" s="50" t="s">
        <v>475</v>
      </c>
      <c r="B23" s="25" t="s">
        <v>1041</v>
      </c>
      <c r="C23" s="38">
        <v>0.35694444444444445</v>
      </c>
      <c r="E23" s="19">
        <v>300</v>
      </c>
      <c r="F23" s="16" t="s">
        <v>1293</v>
      </c>
      <c r="G23" s="33">
        <v>870</v>
      </c>
      <c r="H23" s="33">
        <v>778</v>
      </c>
      <c r="I23" s="91" t="s">
        <v>1209</v>
      </c>
      <c r="J23" s="66" t="s">
        <v>1043</v>
      </c>
      <c r="K23" s="33">
        <v>4</v>
      </c>
      <c r="L23" s="33">
        <v>180</v>
      </c>
      <c r="M23" s="19">
        <v>7698.9647000000004</v>
      </c>
      <c r="Q23" s="100">
        <v>266</v>
      </c>
      <c r="R23" s="100">
        <v>261.26670000000001</v>
      </c>
      <c r="S23" s="1497" t="n">
        <v>274.86403</v>
      </c>
      <c r="T23" s="1497" t="n">
        <v>-19.22766</v>
      </c>
      <c r="U23" s="1494" t="n">
        <v>130.3832</v>
      </c>
      <c r="V23" s="1494" t="n">
        <v>20.5286</v>
      </c>
      <c r="W23" s="1496" t="n">
        <v>15.067602648</v>
      </c>
      <c r="X23" s="1494" t="n">
        <v>2.827</v>
      </c>
      <c r="Y23" s="1494" t="n">
        <v>0.447</v>
      </c>
      <c r="Z23" s="1494" t="n">
        <v>4.77</v>
      </c>
      <c r="AA23" s="1494" t="n">
        <v>71.479</v>
      </c>
      <c r="AB23" s="1493" t="n">
        <v>1941.33</v>
      </c>
      <c r="AC23" s="1494" t="n">
        <v>357.93336</v>
      </c>
      <c r="AD23" s="1494" t="n">
        <v>-5.51051</v>
      </c>
      <c r="AE23" s="1494" t="n">
        <v>293.49628</v>
      </c>
      <c r="AF23" s="1494" t="n">
        <v>-0.04813</v>
      </c>
      <c r="AG23" s="1492" t="n">
        <v>1.50450453E8</v>
      </c>
      <c r="AH23" s="1495" t="n">
        <v>-0.4038385</v>
      </c>
      <c r="AI23" s="1492" t="n">
        <v>369196.21031</v>
      </c>
      <c r="AJ23" s="1495" t="n">
        <v>-0.2865067</v>
      </c>
      <c r="AK23" s="1494" t="n">
        <v>115.312</v>
      </c>
      <c r="AL23" s="1492" t="s">
        <v>265</v>
      </c>
      <c r="AM23" s="1494" t="n">
        <v>64.5609</v>
      </c>
    </row>
    <row r="24" spans="1:39">
      <c r="A24" s="50" t="s">
        <v>475</v>
      </c>
      <c r="B24" s="25" t="s">
        <v>1042</v>
      </c>
      <c r="C24" s="38">
        <v>0.36249999999999999</v>
      </c>
      <c r="E24" s="19">
        <v>300</v>
      </c>
      <c r="F24" s="16" t="s">
        <v>1293</v>
      </c>
      <c r="G24" s="33">
        <v>870</v>
      </c>
      <c r="H24" s="33">
        <v>778</v>
      </c>
      <c r="I24" s="91" t="s">
        <v>1039</v>
      </c>
      <c r="J24" s="66" t="s">
        <v>1043</v>
      </c>
      <c r="K24" s="33">
        <v>4</v>
      </c>
      <c r="L24" s="33">
        <v>180</v>
      </c>
      <c r="M24" s="19">
        <v>7698.9647000000004</v>
      </c>
      <c r="Q24" s="100">
        <v>266</v>
      </c>
      <c r="R24" s="100">
        <v>261.26670000000001</v>
      </c>
      <c r="S24" s="1497" t="n">
        <v>274.92628</v>
      </c>
      <c r="T24" s="1497" t="n">
        <v>-19.22928</v>
      </c>
      <c r="U24" s="1494" t="n">
        <v>131.8323</v>
      </c>
      <c r="V24" s="1494" t="n">
        <v>21.7697</v>
      </c>
      <c r="W24" s="1496" t="n">
        <v>15.2013010402</v>
      </c>
      <c r="X24" s="1494" t="n">
        <v>2.676</v>
      </c>
      <c r="Y24" s="1494" t="n">
        <v>0.423</v>
      </c>
      <c r="Z24" s="1494" t="n">
        <v>4.77</v>
      </c>
      <c r="AA24" s="1494" t="n">
        <v>71.438</v>
      </c>
      <c r="AB24" s="1493" t="n">
        <v>1942.043</v>
      </c>
      <c r="AC24" s="1494" t="n">
        <v>357.91917</v>
      </c>
      <c r="AD24" s="1494" t="n">
        <v>-5.50753</v>
      </c>
      <c r="AE24" s="1494" t="n">
        <v>293.42858</v>
      </c>
      <c r="AF24" s="1494" t="n">
        <v>-0.04832</v>
      </c>
      <c r="AG24" s="1492" t="n">
        <v>1.504502591E8</v>
      </c>
      <c r="AH24" s="1495" t="n">
        <v>-0.4043728</v>
      </c>
      <c r="AI24" s="1492" t="n">
        <v>369060.63718</v>
      </c>
      <c r="AJ24" s="1495" t="n">
        <v>-0.2783806</v>
      </c>
      <c r="AK24" s="1494" t="n">
        <v>115.2589</v>
      </c>
      <c r="AL24" s="1492" t="s">
        <v>265</v>
      </c>
      <c r="AM24" s="1494" t="n">
        <v>64.614</v>
      </c>
    </row>
    <row r="25" spans="1:39">
      <c r="A25" s="50" t="s">
        <v>475</v>
      </c>
      <c r="B25" s="25" t="s">
        <v>1044</v>
      </c>
      <c r="C25" s="38">
        <v>0.36805555555555558</v>
      </c>
      <c r="E25" s="19">
        <v>300</v>
      </c>
      <c r="F25" s="16" t="s">
        <v>1293</v>
      </c>
      <c r="G25" s="33">
        <v>870</v>
      </c>
      <c r="H25" s="33">
        <v>778</v>
      </c>
      <c r="I25" s="91" t="s">
        <v>972</v>
      </c>
      <c r="J25" s="66" t="s">
        <v>1043</v>
      </c>
      <c r="K25" s="33">
        <v>4</v>
      </c>
      <c r="L25" s="33">
        <v>180</v>
      </c>
      <c r="M25" s="19">
        <v>7698.9647000000004</v>
      </c>
      <c r="Q25" s="100">
        <v>266</v>
      </c>
      <c r="R25" s="100">
        <v>261.26670000000001</v>
      </c>
      <c r="S25" s="1497" t="n">
        <v>274.98779</v>
      </c>
      <c r="T25" s="1497" t="n">
        <v>-19.23065</v>
      </c>
      <c r="U25" s="1494" t="n">
        <v>133.3217</v>
      </c>
      <c r="V25" s="1494" t="n">
        <v>22.9833</v>
      </c>
      <c r="W25" s="1496" t="n">
        <v>15.3349994323</v>
      </c>
      <c r="X25" s="1494" t="n">
        <v>2.544</v>
      </c>
      <c r="Y25" s="1494" t="n">
        <v>0.402</v>
      </c>
      <c r="Z25" s="1494" t="n">
        <v>4.77</v>
      </c>
      <c r="AA25" s="1494" t="n">
        <v>71.396</v>
      </c>
      <c r="AB25" s="1493" t="n">
        <v>1942.736</v>
      </c>
      <c r="AC25" s="1494" t="n">
        <v>357.90427</v>
      </c>
      <c r="AD25" s="1494" t="n">
        <v>-5.50479</v>
      </c>
      <c r="AE25" s="1494" t="n">
        <v>293.36088</v>
      </c>
      <c r="AF25" s="1494" t="n">
        <v>-0.04852</v>
      </c>
      <c r="AG25" s="1492" t="n">
        <v>1.504500648E8</v>
      </c>
      <c r="AH25" s="1495" t="n">
        <v>-0.4049057</v>
      </c>
      <c r="AI25" s="1492" t="n">
        <v>368929.03765</v>
      </c>
      <c r="AJ25" s="1495" t="n">
        <v>-0.26995</v>
      </c>
      <c r="AK25" s="1494" t="n">
        <v>115.2066</v>
      </c>
      <c r="AL25" s="1492" t="s">
        <v>265</v>
      </c>
      <c r="AM25" s="1494" t="n">
        <v>64.6663</v>
      </c>
    </row>
    <row r="26" spans="1:39">
      <c r="A26" s="50" t="s">
        <v>475</v>
      </c>
      <c r="B26" s="25" t="s">
        <v>1045</v>
      </c>
      <c r="C26" s="38">
        <v>0.37361111111111112</v>
      </c>
      <c r="E26" s="19">
        <v>300</v>
      </c>
      <c r="F26" s="16" t="s">
        <v>1293</v>
      </c>
      <c r="G26" s="33">
        <v>870</v>
      </c>
      <c r="H26" s="33">
        <v>778</v>
      </c>
      <c r="I26" s="91" t="s">
        <v>707</v>
      </c>
      <c r="J26" s="66" t="s">
        <v>1043</v>
      </c>
      <c r="K26" s="33">
        <v>4</v>
      </c>
      <c r="L26" s="33">
        <v>180</v>
      </c>
      <c r="M26" s="19">
        <v>7698.9647000000004</v>
      </c>
      <c r="Q26" s="100">
        <v>266</v>
      </c>
      <c r="R26" s="100">
        <v>261.26670000000001</v>
      </c>
      <c r="S26" s="1497" t="n">
        <v>275.041</v>
      </c>
      <c r="T26" s="1497" t="n">
        <v>-19.23164</v>
      </c>
      <c r="U26" s="1494" t="n">
        <v>134.6591</v>
      </c>
      <c r="V26" s="1494" t="n">
        <v>24.0213</v>
      </c>
      <c r="W26" s="1496" t="n">
        <v>15.4519855254</v>
      </c>
      <c r="X26" s="1494" t="n">
        <v>2.441</v>
      </c>
      <c r="Y26" s="1494" t="n">
        <v>0.386</v>
      </c>
      <c r="Z26" s="1494" t="n">
        <v>4.77</v>
      </c>
      <c r="AA26" s="1494" t="n">
        <v>71.361</v>
      </c>
      <c r="AB26" s="1493" t="n">
        <v>1943.324</v>
      </c>
      <c r="AC26" s="1494" t="n">
        <v>357.89067</v>
      </c>
      <c r="AD26" s="1494" t="n">
        <v>-5.5026</v>
      </c>
      <c r="AE26" s="1494" t="n">
        <v>293.30164</v>
      </c>
      <c r="AF26" s="1494" t="n">
        <v>-0.04869</v>
      </c>
      <c r="AG26" s="1492" t="n">
        <v>1.504498947E8</v>
      </c>
      <c r="AH26" s="1495" t="n">
        <v>-0.4053709</v>
      </c>
      <c r="AI26" s="1492" t="n">
        <v>368817.26089</v>
      </c>
      <c r="AJ26" s="1495" t="n">
        <v>-0.2623309</v>
      </c>
      <c r="AK26" s="1494" t="n">
        <v>115.1613</v>
      </c>
      <c r="AL26" s="1492" t="s">
        <v>265</v>
      </c>
      <c r="AM26" s="1494" t="n">
        <v>64.7116</v>
      </c>
    </row>
    <row r="27" spans="1:39">
      <c r="A27" s="50" t="s">
        <v>827</v>
      </c>
      <c r="B27" s="25" t="s">
        <v>1046</v>
      </c>
      <c r="C27" s="38">
        <v>0.37847222222222227</v>
      </c>
      <c r="E27" s="19">
        <v>300</v>
      </c>
      <c r="F27" s="16" t="s">
        <v>1293</v>
      </c>
      <c r="G27" s="33">
        <v>870</v>
      </c>
      <c r="H27" s="33">
        <v>778</v>
      </c>
      <c r="I27" s="91" t="s">
        <v>476</v>
      </c>
      <c r="J27" s="66" t="s">
        <v>1043</v>
      </c>
      <c r="K27" s="33">
        <v>4</v>
      </c>
      <c r="L27" s="33">
        <v>180</v>
      </c>
      <c r="M27" s="19">
        <v>7698.9647000000004</v>
      </c>
      <c r="Q27" s="100">
        <v>266</v>
      </c>
      <c r="R27" s="100">
        <v>261.26670000000001</v>
      </c>
      <c r="S27" s="1497" t="n">
        <v>275.10116</v>
      </c>
      <c r="T27" s="1497" t="n">
        <v>-19.23252</v>
      </c>
      <c r="U27" s="1494" t="n">
        <v>136.2279</v>
      </c>
      <c r="V27" s="1494" t="n">
        <v>25.1787</v>
      </c>
      <c r="W27" s="1496" t="n">
        <v>15.5856839176</v>
      </c>
      <c r="X27" s="1494" t="n">
        <v>2.337</v>
      </c>
      <c r="Y27" s="1494" t="n">
        <v>0.37</v>
      </c>
      <c r="Z27" s="1494" t="n">
        <v>4.77</v>
      </c>
      <c r="AA27" s="1494" t="n">
        <v>71.32</v>
      </c>
      <c r="AB27" s="1493" t="n">
        <v>1943.977</v>
      </c>
      <c r="AC27" s="1494" t="n">
        <v>357.87449</v>
      </c>
      <c r="AD27" s="1494" t="n">
        <v>-5.50033</v>
      </c>
      <c r="AE27" s="1494" t="n">
        <v>293.23394</v>
      </c>
      <c r="AF27" s="1494" t="n">
        <v>-0.04888</v>
      </c>
      <c r="AG27" s="1492" t="n">
        <v>1.504497E8</v>
      </c>
      <c r="AH27" s="1495" t="n">
        <v>-0.4059014</v>
      </c>
      <c r="AI27" s="1492" t="n">
        <v>368693.49611</v>
      </c>
      <c r="AJ27" s="1495" t="n">
        <v>-0.2533551</v>
      </c>
      <c r="AK27" s="1494" t="n">
        <v>115.1102</v>
      </c>
      <c r="AL27" s="1492" t="s">
        <v>265</v>
      </c>
      <c r="AM27" s="1494" t="n">
        <v>64.7627</v>
      </c>
    </row>
    <row r="28" spans="1:39">
      <c r="A28" s="50" t="s">
        <v>1006</v>
      </c>
      <c r="B28" s="25" t="s">
        <v>1047</v>
      </c>
      <c r="C28" s="38">
        <v>0.3840277777777778</v>
      </c>
      <c r="E28" s="19">
        <v>300</v>
      </c>
      <c r="F28" s="16" t="s">
        <v>1293</v>
      </c>
      <c r="G28" s="33">
        <v>870</v>
      </c>
      <c r="H28" s="33">
        <v>778</v>
      </c>
      <c r="I28" s="91" t="s">
        <v>1209</v>
      </c>
      <c r="J28" s="66" t="s">
        <v>1043</v>
      </c>
      <c r="K28" s="33">
        <v>4</v>
      </c>
      <c r="L28" s="33">
        <v>180</v>
      </c>
      <c r="M28" s="19">
        <v>7698.9647000000004</v>
      </c>
      <c r="Q28" s="100">
        <v>266</v>
      </c>
      <c r="R28" s="100">
        <v>261.26670000000001</v>
      </c>
      <c r="S28" s="1497" t="n">
        <v>275.16063</v>
      </c>
      <c r="T28" s="1497" t="n">
        <v>-19.23313</v>
      </c>
      <c r="U28" s="1494" t="n">
        <v>137.8409</v>
      </c>
      <c r="V28" s="1494" t="n">
        <v>26.3036</v>
      </c>
      <c r="W28" s="1496" t="n">
        <v>15.7193823097</v>
      </c>
      <c r="X28" s="1494" t="n">
        <v>2.245</v>
      </c>
      <c r="Y28" s="1494" t="n">
        <v>0.355</v>
      </c>
      <c r="Z28" s="1494" t="n">
        <v>4.77</v>
      </c>
      <c r="AA28" s="1494" t="n">
        <v>71.28</v>
      </c>
      <c r="AB28" s="1493" t="n">
        <v>1944.607</v>
      </c>
      <c r="AC28" s="1494" t="n">
        <v>357.85768</v>
      </c>
      <c r="AD28" s="1494" t="n">
        <v>-5.49833</v>
      </c>
      <c r="AE28" s="1494" t="n">
        <v>293.16624</v>
      </c>
      <c r="AF28" s="1494" t="n">
        <v>-0.04907</v>
      </c>
      <c r="AG28" s="1492" t="n">
        <v>1.50449505E8</v>
      </c>
      <c r="AH28" s="1495" t="n">
        <v>-0.4064305</v>
      </c>
      <c r="AI28" s="1492" t="n">
        <v>368574.10609</v>
      </c>
      <c r="AJ28" s="1495" t="n">
        <v>-0.2441028</v>
      </c>
      <c r="AK28" s="1494" t="n">
        <v>115.0597</v>
      </c>
      <c r="AL28" s="1492" t="s">
        <v>265</v>
      </c>
      <c r="AM28" s="1494" t="n">
        <v>64.8132</v>
      </c>
    </row>
    <row r="29" spans="1:39">
      <c r="A29" s="50" t="s">
        <v>1218</v>
      </c>
      <c r="B29" s="25" t="s">
        <v>1294</v>
      </c>
      <c r="C29" s="38">
        <v>0.3888888888888889</v>
      </c>
      <c r="E29" s="19">
        <v>30</v>
      </c>
      <c r="F29" s="16" t="s">
        <v>1293</v>
      </c>
      <c r="G29" s="33">
        <v>870</v>
      </c>
      <c r="H29" s="33">
        <v>778</v>
      </c>
      <c r="I29" s="91" t="s">
        <v>923</v>
      </c>
      <c r="J29" s="66" t="s">
        <v>1043</v>
      </c>
      <c r="K29" s="33">
        <v>4</v>
      </c>
      <c r="L29" s="33">
        <v>180</v>
      </c>
      <c r="M29" s="19">
        <v>7698.9647000000004</v>
      </c>
      <c r="Q29" s="100">
        <v>266</v>
      </c>
      <c r="R29" s="100">
        <v>261.26670000000001</v>
      </c>
      <c r="S29" s="1497" t="n">
        <v>275.19012</v>
      </c>
      <c r="T29" s="1497" t="n">
        <v>-19.23332</v>
      </c>
      <c r="U29" s="1494" t="n">
        <v>138.6644</v>
      </c>
      <c r="V29" s="1494" t="n">
        <v>26.8533</v>
      </c>
      <c r="W29" s="1496" t="n">
        <v>15.7862315058</v>
      </c>
      <c r="X29" s="1494" t="n">
        <v>2.203</v>
      </c>
      <c r="Y29" s="1494" t="n">
        <v>0.348</v>
      </c>
      <c r="Z29" s="1494" t="n">
        <v>4.77</v>
      </c>
      <c r="AA29" s="1494" t="n">
        <v>71.261</v>
      </c>
      <c r="AB29" s="1493" t="n">
        <v>1944.913</v>
      </c>
      <c r="AC29" s="1494" t="n">
        <v>357.84904</v>
      </c>
      <c r="AD29" s="1494" t="n">
        <v>-5.49743</v>
      </c>
      <c r="AE29" s="1494" t="n">
        <v>293.1324</v>
      </c>
      <c r="AF29" s="1494" t="n">
        <v>-0.04917</v>
      </c>
      <c r="AG29" s="1492" t="n">
        <v>1.504494074E8</v>
      </c>
      <c r="AH29" s="1495" t="n">
        <v>-0.4066945</v>
      </c>
      <c r="AI29" s="1492" t="n">
        <v>368516.0925</v>
      </c>
      <c r="AJ29" s="1495" t="n">
        <v>-0.2393763</v>
      </c>
      <c r="AK29" s="1494" t="n">
        <v>115.0346</v>
      </c>
      <c r="AL29" s="1492" t="s">
        <v>265</v>
      </c>
      <c r="AM29" s="1494" t="n">
        <v>64.8382</v>
      </c>
    </row>
    <row r="30" spans="1:39">
      <c r="A30" s="50" t="s">
        <v>1095</v>
      </c>
      <c r="B30" s="25" t="s">
        <v>899</v>
      </c>
      <c r="C30" s="38">
        <v>0.39166666666666666</v>
      </c>
      <c r="D30" s="32">
        <v>0</v>
      </c>
      <c r="E30" s="19">
        <v>30</v>
      </c>
      <c r="F30" s="16" t="s">
        <v>1292</v>
      </c>
      <c r="G30" s="16">
        <v>880</v>
      </c>
      <c r="H30" s="33">
        <v>860</v>
      </c>
      <c r="I30" s="57" t="s">
        <v>1067</v>
      </c>
      <c r="J30" s="66" t="s">
        <v>1010</v>
      </c>
      <c r="K30" s="33">
        <v>4</v>
      </c>
      <c r="L30" s="33">
        <v>180</v>
      </c>
      <c r="M30" s="80">
        <v>7647.38</v>
      </c>
      <c r="N30" t="s">
        <v>633</v>
      </c>
      <c r="O30" s="115">
        <v>266</v>
      </c>
      <c r="P30" s="115">
        <v>261.39999999999998</v>
      </c>
      <c r="Q30" s="100">
        <v>266</v>
      </c>
      <c r="R30" s="100">
        <v>261.26670000000001</v>
      </c>
    </row>
    <row r="31" spans="1:39">
      <c r="A31" s="50" t="s">
        <v>1095</v>
      </c>
      <c r="B31" s="25" t="s">
        <v>1247</v>
      </c>
      <c r="C31" s="38">
        <v>0.39305555555555555</v>
      </c>
      <c r="D31" s="32">
        <v>0</v>
      </c>
      <c r="E31" s="19">
        <v>30</v>
      </c>
      <c r="F31" s="19" t="s">
        <v>1291</v>
      </c>
      <c r="G31" s="16">
        <v>1190</v>
      </c>
      <c r="H31" s="33">
        <v>994</v>
      </c>
      <c r="I31" s="57" t="s">
        <v>1067</v>
      </c>
      <c r="J31" s="66" t="s">
        <v>1010</v>
      </c>
      <c r="K31" s="33">
        <v>4</v>
      </c>
      <c r="L31" s="33">
        <v>180</v>
      </c>
      <c r="M31" s="19">
        <v>5891.451</v>
      </c>
      <c r="N31" t="s">
        <v>1049</v>
      </c>
      <c r="O31" s="105">
        <v>265.39999999999998</v>
      </c>
      <c r="P31" s="105">
        <v>262.5</v>
      </c>
      <c r="Q31" s="100">
        <f>AVERAGE(O31,O50:O52)</f>
        <v>265.39999999999998</v>
      </c>
      <c r="R31" s="100">
        <f>AVERAGE(P31,P50:P52)</f>
        <v>262.45</v>
      </c>
    </row>
    <row r="32" spans="1:39">
      <c r="A32" s="50" t="s">
        <v>1255</v>
      </c>
      <c r="B32" s="25" t="s">
        <v>1297</v>
      </c>
      <c r="C32" s="38">
        <v>0.3972222222222222</v>
      </c>
      <c r="E32" s="19">
        <v>300</v>
      </c>
      <c r="F32" s="19" t="s">
        <v>1291</v>
      </c>
      <c r="G32" s="33">
        <v>1190</v>
      </c>
      <c r="H32" s="33">
        <v>1099</v>
      </c>
      <c r="I32" s="91" t="s">
        <v>1209</v>
      </c>
      <c r="J32" s="66" t="s">
        <v>1043</v>
      </c>
      <c r="K32" s="33">
        <v>4</v>
      </c>
      <c r="L32" s="33">
        <v>180</v>
      </c>
      <c r="M32" s="19">
        <v>5889.9508999999998</v>
      </c>
      <c r="Q32" s="100">
        <v>265.39999999999998</v>
      </c>
      <c r="R32" s="100">
        <v>262.45</v>
      </c>
      <c r="S32" s="1497" t="n">
        <v>275.29929</v>
      </c>
      <c r="T32" s="1497" t="n">
        <v>-19.23343</v>
      </c>
      <c r="U32" s="1494" t="n">
        <v>141.8559</v>
      </c>
      <c r="V32" s="1494" t="n">
        <v>28.8341</v>
      </c>
      <c r="W32" s="1496" t="n">
        <v>16.036915991</v>
      </c>
      <c r="X32" s="1494" t="n">
        <v>2.065</v>
      </c>
      <c r="Y32" s="1494" t="n">
        <v>0.327</v>
      </c>
      <c r="Z32" s="1494" t="n">
        <v>4.77</v>
      </c>
      <c r="AA32" s="1494" t="n">
        <v>71.188</v>
      </c>
      <c r="AB32" s="1493" t="n">
        <v>1946.007</v>
      </c>
      <c r="AC32" s="1494" t="n">
        <v>357.81532</v>
      </c>
      <c r="AD32" s="1494" t="n">
        <v>-5.49467</v>
      </c>
      <c r="AE32" s="1494" t="n">
        <v>293.00546</v>
      </c>
      <c r="AF32" s="1494" t="n">
        <v>-0.04953</v>
      </c>
      <c r="AG32" s="1492" t="n">
        <v>1.50449041E8</v>
      </c>
      <c r="AH32" s="1495" t="n">
        <v>-0.4076818</v>
      </c>
      <c r="AI32" s="1492" t="n">
        <v>368308.83873</v>
      </c>
      <c r="AJ32" s="1495" t="n">
        <v>-0.2210824</v>
      </c>
      <c r="AK32" s="1494" t="n">
        <v>114.9421</v>
      </c>
      <c r="AL32" s="1492" t="s">
        <v>265</v>
      </c>
      <c r="AM32" s="1494" t="n">
        <v>64.9308</v>
      </c>
    </row>
    <row r="33" spans="1:39">
      <c r="A33" s="50" t="s">
        <v>1255</v>
      </c>
      <c r="B33" s="25" t="s">
        <v>1298</v>
      </c>
      <c r="C33" s="38">
        <v>0.40138888888888885</v>
      </c>
      <c r="E33" s="19">
        <v>300</v>
      </c>
      <c r="F33" s="19" t="s">
        <v>1291</v>
      </c>
      <c r="G33" s="33">
        <v>1190</v>
      </c>
      <c r="H33" s="33">
        <v>1099</v>
      </c>
      <c r="I33" s="91" t="s">
        <v>1039</v>
      </c>
      <c r="J33" s="66" t="s">
        <v>1043</v>
      </c>
      <c r="K33" s="33">
        <v>4</v>
      </c>
      <c r="L33" s="33">
        <v>180</v>
      </c>
      <c r="M33" s="19">
        <v>5889.9508999999998</v>
      </c>
      <c r="Q33" s="100">
        <v>265.39999999999998</v>
      </c>
      <c r="R33" s="100">
        <v>262.45</v>
      </c>
      <c r="S33" s="1497" t="n">
        <v>275.34236</v>
      </c>
      <c r="T33" s="1497" t="n">
        <v>-19.23318</v>
      </c>
      <c r="U33" s="1494" t="n">
        <v>143.1791</v>
      </c>
      <c r="V33" s="1494" t="n">
        <v>29.5887</v>
      </c>
      <c r="W33" s="1496" t="n">
        <v>16.137189785</v>
      </c>
      <c r="X33" s="1494" t="n">
        <v>2.017</v>
      </c>
      <c r="Y33" s="1494" t="n">
        <v>0.319</v>
      </c>
      <c r="Z33" s="1494" t="n">
        <v>4.77</v>
      </c>
      <c r="AA33" s="1494" t="n">
        <v>71.159</v>
      </c>
      <c r="AB33" s="1493" t="n">
        <v>1946.42</v>
      </c>
      <c r="AC33" s="1494" t="n">
        <v>357.80128</v>
      </c>
      <c r="AD33" s="1494" t="n">
        <v>-5.49385</v>
      </c>
      <c r="AE33" s="1494" t="n">
        <v>292.95468</v>
      </c>
      <c r="AF33" s="1494" t="n">
        <v>-0.04968</v>
      </c>
      <c r="AG33" s="1492" t="n">
        <v>1.504488941E8</v>
      </c>
      <c r="AH33" s="1495" t="n">
        <v>-0.4080754</v>
      </c>
      <c r="AI33" s="1492" t="n">
        <v>368230.61254</v>
      </c>
      <c r="AJ33" s="1495" t="n">
        <v>-0.2135246</v>
      </c>
      <c r="AK33" s="1494" t="n">
        <v>114.9056</v>
      </c>
      <c r="AL33" s="1492" t="s">
        <v>265</v>
      </c>
      <c r="AM33" s="1494" t="n">
        <v>64.9672</v>
      </c>
    </row>
    <row r="34" spans="1:39">
      <c r="A34" s="50" t="s">
        <v>1255</v>
      </c>
      <c r="B34" s="25" t="s">
        <v>1117</v>
      </c>
      <c r="C34" s="38">
        <v>0.40625</v>
      </c>
      <c r="E34" s="19">
        <v>300</v>
      </c>
      <c r="F34" s="19" t="s">
        <v>1291</v>
      </c>
      <c r="G34" s="33">
        <v>1190</v>
      </c>
      <c r="H34" s="33">
        <v>1099</v>
      </c>
      <c r="I34" s="91" t="s">
        <v>706</v>
      </c>
      <c r="J34" s="66" t="s">
        <v>1043</v>
      </c>
      <c r="K34" s="33">
        <v>4</v>
      </c>
      <c r="L34" s="33">
        <v>180</v>
      </c>
      <c r="M34" s="19">
        <v>5889.9508999999998</v>
      </c>
      <c r="Q34" s="100">
        <v>265.39999999999998</v>
      </c>
      <c r="R34" s="100">
        <v>262.45</v>
      </c>
      <c r="S34" s="1497" t="n">
        <v>275.39221</v>
      </c>
      <c r="T34" s="1497" t="n">
        <v>-19.23268</v>
      </c>
      <c r="U34" s="1494" t="n">
        <v>144.757</v>
      </c>
      <c r="V34" s="1494" t="n">
        <v>30.4401</v>
      </c>
      <c r="W34" s="1496" t="n">
        <v>16.2541758781</v>
      </c>
      <c r="X34" s="1494" t="n">
        <v>1.967</v>
      </c>
      <c r="Y34" s="1494" t="n">
        <v>0.311</v>
      </c>
      <c r="Z34" s="1494" t="n">
        <v>4.77</v>
      </c>
      <c r="AA34" s="1494" t="n">
        <v>71.125</v>
      </c>
      <c r="AB34" s="1493" t="n">
        <v>1946.885</v>
      </c>
      <c r="AC34" s="1494" t="n">
        <v>357.78451</v>
      </c>
      <c r="AD34" s="1494" t="n">
        <v>-5.4931</v>
      </c>
      <c r="AE34" s="1494" t="n">
        <v>292.89544</v>
      </c>
      <c r="AF34" s="1494" t="n">
        <v>-0.04985</v>
      </c>
      <c r="AG34" s="1492" t="n">
        <v>1.504487226E8</v>
      </c>
      <c r="AH34" s="1495" t="n">
        <v>-0.4085337</v>
      </c>
      <c r="AI34" s="1492" t="n">
        <v>368142.82018</v>
      </c>
      <c r="AJ34" s="1495" t="n">
        <v>-0.204543</v>
      </c>
      <c r="AK34" s="1494" t="n">
        <v>114.8634</v>
      </c>
      <c r="AL34" s="1492" t="s">
        <v>265</v>
      </c>
      <c r="AM34" s="1494" t="n">
        <v>65.0094</v>
      </c>
    </row>
    <row r="35" spans="1:39">
      <c r="A35" s="50" t="s">
        <v>1255</v>
      </c>
      <c r="B35" s="25" t="s">
        <v>1118</v>
      </c>
      <c r="C35" s="38">
        <v>0.41041666666666665</v>
      </c>
      <c r="E35" s="19">
        <v>300</v>
      </c>
      <c r="F35" s="19" t="s">
        <v>1291</v>
      </c>
      <c r="G35" s="33">
        <v>1190</v>
      </c>
      <c r="H35" s="33">
        <v>1099</v>
      </c>
      <c r="I35" s="91" t="s">
        <v>707</v>
      </c>
      <c r="J35" s="66" t="s">
        <v>1043</v>
      </c>
      <c r="K35" s="33">
        <v>4</v>
      </c>
      <c r="L35" s="33">
        <v>180</v>
      </c>
      <c r="M35" s="19">
        <v>5889.9508999999998</v>
      </c>
      <c r="Q35" s="100">
        <v>265.39999999999998</v>
      </c>
      <c r="R35" s="100">
        <v>262.45</v>
      </c>
      <c r="S35" s="1497" t="n">
        <v>275.4346</v>
      </c>
      <c r="T35" s="1497" t="n">
        <v>-19.23206</v>
      </c>
      <c r="U35" s="1494" t="n">
        <v>146.139</v>
      </c>
      <c r="V35" s="1494" t="n">
        <v>31.1441</v>
      </c>
      <c r="W35" s="1496" t="n">
        <v>16.3544496722</v>
      </c>
      <c r="X35" s="1494" t="n">
        <v>1.927</v>
      </c>
      <c r="Y35" s="1494" t="n">
        <v>0.305</v>
      </c>
      <c r="Z35" s="1494" t="n">
        <v>4.77</v>
      </c>
      <c r="AA35" s="1494" t="n">
        <v>71.097</v>
      </c>
      <c r="AB35" s="1493" t="n">
        <v>1947.267</v>
      </c>
      <c r="AC35" s="1494" t="n">
        <v>357.76983</v>
      </c>
      <c r="AD35" s="1494" t="n">
        <v>-5.49264</v>
      </c>
      <c r="AE35" s="1494" t="n">
        <v>292.84467</v>
      </c>
      <c r="AF35" s="1494" t="n">
        <v>-0.04999</v>
      </c>
      <c r="AG35" s="1492" t="n">
        <v>1.504485755E8</v>
      </c>
      <c r="AH35" s="1495" t="n">
        <v>-0.4089256</v>
      </c>
      <c r="AI35" s="1492" t="n">
        <v>368070.59755</v>
      </c>
      <c r="AJ35" s="1495" t="n">
        <v>-0.1967096</v>
      </c>
      <c r="AK35" s="1494" t="n">
        <v>114.8275</v>
      </c>
      <c r="AL35" s="1492" t="s">
        <v>265</v>
      </c>
      <c r="AM35" s="1494" t="n">
        <v>65.0453</v>
      </c>
    </row>
    <row r="36" spans="1:39">
      <c r="A36" s="50" t="s">
        <v>1255</v>
      </c>
      <c r="B36" s="25" t="s">
        <v>1120</v>
      </c>
      <c r="C36" s="38">
        <v>0.4152777777777778</v>
      </c>
      <c r="E36" s="19">
        <v>300</v>
      </c>
      <c r="F36" s="19" t="s">
        <v>1291</v>
      </c>
      <c r="G36" s="33">
        <v>1190</v>
      </c>
      <c r="H36" s="33">
        <v>1099</v>
      </c>
      <c r="I36" s="91" t="s">
        <v>1240</v>
      </c>
      <c r="J36" s="66" t="s">
        <v>1043</v>
      </c>
      <c r="K36" s="33">
        <v>4</v>
      </c>
      <c r="L36" s="33">
        <v>180</v>
      </c>
      <c r="M36" s="19">
        <v>5889.9508999999998</v>
      </c>
      <c r="Q36" s="100">
        <v>265.39999999999998</v>
      </c>
      <c r="R36" s="100">
        <v>262.45</v>
      </c>
      <c r="S36" s="1497" t="n">
        <v>275.4767</v>
      </c>
      <c r="T36" s="1497" t="n">
        <v>-19.23127</v>
      </c>
      <c r="U36" s="1494" t="n">
        <v>147.5484</v>
      </c>
      <c r="V36" s="1494" t="n">
        <v>31.8232</v>
      </c>
      <c r="W36" s="1496" t="n">
        <v>16.4547234663</v>
      </c>
      <c r="X36" s="1494" t="n">
        <v>1.89</v>
      </c>
      <c r="Y36" s="1494" t="n">
        <v>0.299</v>
      </c>
      <c r="Z36" s="1494" t="n">
        <v>4.78</v>
      </c>
      <c r="AA36" s="1494" t="n">
        <v>71.069</v>
      </c>
      <c r="AB36" s="1493" t="n">
        <v>1947.634</v>
      </c>
      <c r="AC36" s="1494" t="n">
        <v>357.75488</v>
      </c>
      <c r="AD36" s="1494" t="n">
        <v>-5.49235</v>
      </c>
      <c r="AE36" s="1494" t="n">
        <v>292.79389</v>
      </c>
      <c r="AF36" s="1494" t="n">
        <v>-0.05014</v>
      </c>
      <c r="AG36" s="1492" t="n">
        <v>1.504484282E8</v>
      </c>
      <c r="AH36" s="1495" t="n">
        <v>-0.4093169</v>
      </c>
      <c r="AI36" s="1492" t="n">
        <v>368001.21632</v>
      </c>
      <c r="AJ36" s="1495" t="n">
        <v>-0.188757</v>
      </c>
      <c r="AK36" s="1494" t="n">
        <v>114.7919</v>
      </c>
      <c r="AL36" s="1492" t="s">
        <v>265</v>
      </c>
      <c r="AM36" s="1494" t="n">
        <v>65.0809</v>
      </c>
    </row>
    <row r="37" spans="1:39">
      <c r="A37" s="50" t="s">
        <v>1218</v>
      </c>
      <c r="B37" s="25" t="s">
        <v>1122</v>
      </c>
      <c r="C37" s="38">
        <v>0.42083333333333334</v>
      </c>
      <c r="E37" s="19">
        <v>30</v>
      </c>
      <c r="F37" s="19" t="s">
        <v>1291</v>
      </c>
      <c r="G37" s="33">
        <v>1190</v>
      </c>
      <c r="H37" s="33">
        <v>1099</v>
      </c>
      <c r="I37" s="91" t="s">
        <v>923</v>
      </c>
      <c r="J37" s="66" t="s">
        <v>1043</v>
      </c>
      <c r="K37" s="33">
        <v>4</v>
      </c>
      <c r="L37" s="33">
        <v>180</v>
      </c>
      <c r="M37" s="19">
        <v>5889.9508999999998</v>
      </c>
      <c r="Q37" s="100">
        <v>265.39999999999998</v>
      </c>
      <c r="R37" s="100">
        <v>262.45</v>
      </c>
      <c r="S37" s="1497" t="n">
        <v>275.51851</v>
      </c>
      <c r="T37" s="1497" t="n">
        <v>-19.2303</v>
      </c>
      <c r="U37" s="1494" t="n">
        <v>148.9851</v>
      </c>
      <c r="V37" s="1494" t="n">
        <v>32.4767</v>
      </c>
      <c r="W37" s="1496" t="n">
        <v>16.5549972603</v>
      </c>
      <c r="X37" s="1494" t="n">
        <v>1.857</v>
      </c>
      <c r="Y37" s="1494" t="n">
        <v>0.294</v>
      </c>
      <c r="Z37" s="1494" t="n">
        <v>4.78</v>
      </c>
      <c r="AA37" s="1494" t="n">
        <v>71.041</v>
      </c>
      <c r="AB37" s="1493" t="n">
        <v>1947.986</v>
      </c>
      <c r="AC37" s="1494" t="n">
        <v>357.73966</v>
      </c>
      <c r="AD37" s="1494" t="n">
        <v>-5.49223</v>
      </c>
      <c r="AE37" s="1494" t="n">
        <v>292.74312</v>
      </c>
      <c r="AF37" s="1494" t="n">
        <v>-0.05028</v>
      </c>
      <c r="AG37" s="1492" t="n">
        <v>1.504482808E8</v>
      </c>
      <c r="AH37" s="1495" t="n">
        <v>-0.4097073</v>
      </c>
      <c r="AI37" s="1492" t="n">
        <v>367934.71848</v>
      </c>
      <c r="AJ37" s="1495" t="n">
        <v>-0.1806902</v>
      </c>
      <c r="AK37" s="1494" t="n">
        <v>114.7566</v>
      </c>
      <c r="AL37" s="1492" t="s">
        <v>265</v>
      </c>
      <c r="AM37" s="1494" t="n">
        <v>65.1162</v>
      </c>
    </row>
    <row r="38" spans="1:39">
      <c r="A38" s="50" t="s">
        <v>913</v>
      </c>
      <c r="B38" s="25" t="s">
        <v>1123</v>
      </c>
      <c r="C38" s="38">
        <v>0.42152777777777778</v>
      </c>
      <c r="E38" s="19">
        <v>300</v>
      </c>
      <c r="F38" s="19" t="s">
        <v>1291</v>
      </c>
      <c r="G38" s="33">
        <v>1190</v>
      </c>
      <c r="H38" s="33">
        <v>1099</v>
      </c>
      <c r="I38" s="91" t="s">
        <v>1068</v>
      </c>
      <c r="J38" s="66" t="s">
        <v>1043</v>
      </c>
      <c r="K38" s="33">
        <v>4</v>
      </c>
      <c r="L38" s="33">
        <v>180</v>
      </c>
      <c r="M38" s="19">
        <v>5889.9508999999998</v>
      </c>
      <c r="Q38" s="100">
        <v>265.39999999999998</v>
      </c>
      <c r="R38" s="100">
        <v>262.45</v>
      </c>
    </row>
    <row r="39" spans="1:39">
      <c r="A39" s="50" t="s">
        <v>1095</v>
      </c>
      <c r="B39" s="25" t="s">
        <v>1126</v>
      </c>
      <c r="C39" s="38">
        <v>0.42708333333333331</v>
      </c>
      <c r="D39" s="32">
        <v>0</v>
      </c>
      <c r="E39" s="19">
        <v>30</v>
      </c>
      <c r="F39" s="19" t="s">
        <v>1291</v>
      </c>
      <c r="G39" s="16">
        <v>1190</v>
      </c>
      <c r="H39" s="33">
        <v>994</v>
      </c>
      <c r="I39" s="57" t="s">
        <v>1067</v>
      </c>
      <c r="J39" s="66" t="s">
        <v>1010</v>
      </c>
      <c r="K39" s="33">
        <v>4</v>
      </c>
      <c r="L39" s="33">
        <v>180</v>
      </c>
      <c r="M39" s="19">
        <v>5891.451</v>
      </c>
      <c r="Q39" s="100">
        <v>265.39999999999998</v>
      </c>
      <c r="R39" s="100">
        <v>262.45</v>
      </c>
    </row>
    <row r="40" spans="1:39">
      <c r="A40" s="50" t="s">
        <v>475</v>
      </c>
      <c r="B40" s="25" t="s">
        <v>1127</v>
      </c>
      <c r="C40" s="38">
        <v>0.4291666666666667</v>
      </c>
      <c r="E40" s="19">
        <v>300</v>
      </c>
      <c r="F40" s="19" t="s">
        <v>1291</v>
      </c>
      <c r="G40" s="16">
        <v>1190</v>
      </c>
      <c r="H40" s="33">
        <v>1099</v>
      </c>
      <c r="I40" s="91" t="s">
        <v>1209</v>
      </c>
      <c r="J40" s="66" t="s">
        <v>1043</v>
      </c>
      <c r="K40" s="33">
        <v>4</v>
      </c>
      <c r="L40" s="33">
        <v>180</v>
      </c>
      <c r="M40" s="19">
        <v>5889.9508999999998</v>
      </c>
      <c r="Q40" s="100">
        <v>265.39999999999998</v>
      </c>
      <c r="R40" s="100">
        <v>262.45</v>
      </c>
      <c r="S40" s="1497" t="n">
        <v>275.62191</v>
      </c>
      <c r="T40" s="1497" t="n">
        <v>-19.22709</v>
      </c>
      <c r="U40" s="1494" t="n">
        <v>152.6951</v>
      </c>
      <c r="V40" s="1494" t="n">
        <v>33.9919</v>
      </c>
      <c r="W40" s="1496" t="n">
        <v>16.8056817455</v>
      </c>
      <c r="X40" s="1494" t="n">
        <v>1.784</v>
      </c>
      <c r="Y40" s="1494" t="n">
        <v>0.282</v>
      </c>
      <c r="Z40" s="1494" t="n">
        <v>4.78</v>
      </c>
      <c r="AA40" s="1494" t="n">
        <v>70.972</v>
      </c>
      <c r="AB40" s="1493" t="n">
        <v>1948.798</v>
      </c>
      <c r="AC40" s="1494" t="n">
        <v>357.70055</v>
      </c>
      <c r="AD40" s="1494" t="n">
        <v>-5.49269</v>
      </c>
      <c r="AE40" s="1494" t="n">
        <v>292.61618</v>
      </c>
      <c r="AF40" s="1494" t="n">
        <v>-0.05064</v>
      </c>
      <c r="AG40" s="1492" t="n">
        <v>1.504479116E8</v>
      </c>
      <c r="AH40" s="1495" t="n">
        <v>-0.4106803</v>
      </c>
      <c r="AI40" s="1492" t="n">
        <v>367781.34753</v>
      </c>
      <c r="AJ40" s="1495" t="n">
        <v>-0.1600584</v>
      </c>
      <c r="AK40" s="1494" t="n">
        <v>114.6692</v>
      </c>
      <c r="AL40" s="1492" t="s">
        <v>265</v>
      </c>
      <c r="AM40" s="1494" t="n">
        <v>65.2035</v>
      </c>
    </row>
    <row r="41" spans="1:39">
      <c r="A41" s="50" t="s">
        <v>475</v>
      </c>
      <c r="B41" s="25" t="s">
        <v>1128</v>
      </c>
      <c r="C41" s="38">
        <v>0.43402777777777773</v>
      </c>
      <c r="E41" s="19">
        <v>300</v>
      </c>
      <c r="F41" s="19" t="s">
        <v>1291</v>
      </c>
      <c r="G41" s="16">
        <v>1190</v>
      </c>
      <c r="H41" s="33">
        <v>1099</v>
      </c>
      <c r="I41" s="91" t="s">
        <v>1039</v>
      </c>
      <c r="J41" s="66" t="s">
        <v>1043</v>
      </c>
      <c r="K41" s="33">
        <v>4</v>
      </c>
      <c r="L41" s="33">
        <v>180</v>
      </c>
      <c r="M41" s="19">
        <v>5889.9508999999998</v>
      </c>
      <c r="Q41" s="100">
        <v>265.39999999999998</v>
      </c>
      <c r="R41" s="100">
        <v>262.45</v>
      </c>
      <c r="S41" s="1497" t="n">
        <v>275.66964</v>
      </c>
      <c r="T41" s="1497" t="n">
        <v>-19.2252</v>
      </c>
      <c r="U41" s="1494" t="n">
        <v>154.4832</v>
      </c>
      <c r="V41" s="1494" t="n">
        <v>34.6379</v>
      </c>
      <c r="W41" s="1496" t="n">
        <v>16.9226678385</v>
      </c>
      <c r="X41" s="1494" t="n">
        <v>1.755</v>
      </c>
      <c r="Y41" s="1494" t="n">
        <v>0.278</v>
      </c>
      <c r="Z41" s="1494" t="n">
        <v>4.78</v>
      </c>
      <c r="AA41" s="1494" t="n">
        <v>70.94</v>
      </c>
      <c r="AB41" s="1493" t="n">
        <v>1949.143</v>
      </c>
      <c r="AC41" s="1494" t="n">
        <v>357.68183</v>
      </c>
      <c r="AD41" s="1494" t="n">
        <v>-5.49329</v>
      </c>
      <c r="AE41" s="1494" t="n">
        <v>292.55694</v>
      </c>
      <c r="AF41" s="1494" t="n">
        <v>-0.05081</v>
      </c>
      <c r="AG41" s="1492" t="n">
        <v>1.50447739E8</v>
      </c>
      <c r="AH41" s="1495" t="n">
        <v>-0.4111327</v>
      </c>
      <c r="AI41" s="1492" t="n">
        <v>367716.19038</v>
      </c>
      <c r="AJ41" s="1495" t="n">
        <v>-0.1502208</v>
      </c>
      <c r="AK41" s="1494" t="n">
        <v>114.6289</v>
      </c>
      <c r="AL41" s="1492" t="s">
        <v>265</v>
      </c>
      <c r="AM41" s="1494" t="n">
        <v>65.2438</v>
      </c>
    </row>
    <row r="42" spans="1:39">
      <c r="A42" s="50" t="s">
        <v>475</v>
      </c>
      <c r="B42" s="25" t="s">
        <v>1129</v>
      </c>
      <c r="C42" s="38">
        <v>0.43888888888888888</v>
      </c>
      <c r="E42" s="19">
        <v>300</v>
      </c>
      <c r="F42" s="19" t="s">
        <v>1291</v>
      </c>
      <c r="G42" s="16">
        <v>1190</v>
      </c>
      <c r="H42" s="33">
        <v>1099</v>
      </c>
      <c r="I42" s="91" t="s">
        <v>706</v>
      </c>
      <c r="J42" s="66" t="s">
        <v>1043</v>
      </c>
      <c r="K42" s="33">
        <v>4</v>
      </c>
      <c r="L42" s="33">
        <v>180</v>
      </c>
      <c r="M42" s="19">
        <v>5889.9508999999998</v>
      </c>
      <c r="Q42" s="100">
        <v>265.39999999999998</v>
      </c>
      <c r="R42" s="100">
        <v>262.45</v>
      </c>
      <c r="S42" s="1497" t="n">
        <v>275.71708</v>
      </c>
      <c r="T42" s="1497" t="n">
        <v>-19.22305</v>
      </c>
      <c r="U42" s="1494" t="n">
        <v>156.3062</v>
      </c>
      <c r="V42" s="1494" t="n">
        <v>35.2432</v>
      </c>
      <c r="W42" s="1496" t="n">
        <v>17.0396539316</v>
      </c>
      <c r="X42" s="1494" t="n">
        <v>1.729</v>
      </c>
      <c r="Y42" s="1494" t="n">
        <v>0.273</v>
      </c>
      <c r="Z42" s="1494" t="n">
        <v>4.78</v>
      </c>
      <c r="AA42" s="1494" t="n">
        <v>70.908</v>
      </c>
      <c r="AB42" s="1493" t="n">
        <v>1949.467</v>
      </c>
      <c r="AC42" s="1494" t="n">
        <v>357.66282</v>
      </c>
      <c r="AD42" s="1494" t="n">
        <v>-5.49414</v>
      </c>
      <c r="AE42" s="1494" t="n">
        <v>292.4977</v>
      </c>
      <c r="AF42" s="1494" t="n">
        <v>-0.05098</v>
      </c>
      <c r="AG42" s="1492" t="n">
        <v>1.504475663E8</v>
      </c>
      <c r="AH42" s="1495" t="n">
        <v>-0.4115841</v>
      </c>
      <c r="AI42" s="1492" t="n">
        <v>367655.1904</v>
      </c>
      <c r="AJ42" s="1495" t="n">
        <v>-0.140262</v>
      </c>
      <c r="AK42" s="1494" t="n">
        <v>114.5889</v>
      </c>
      <c r="AL42" s="1492" t="s">
        <v>265</v>
      </c>
      <c r="AM42" s="1494" t="n">
        <v>65.2839</v>
      </c>
    </row>
    <row r="43" spans="1:39">
      <c r="A43" s="50" t="s">
        <v>475</v>
      </c>
      <c r="B43" s="25" t="s">
        <v>879</v>
      </c>
      <c r="C43" s="38">
        <v>0.44375000000000003</v>
      </c>
      <c r="E43" s="19">
        <v>300</v>
      </c>
      <c r="F43" s="19" t="s">
        <v>1291</v>
      </c>
      <c r="G43" s="16">
        <v>1190</v>
      </c>
      <c r="H43" s="33">
        <v>1099</v>
      </c>
      <c r="I43" s="91" t="s">
        <v>707</v>
      </c>
      <c r="J43" s="66" t="s">
        <v>1043</v>
      </c>
      <c r="K43" s="33">
        <v>4</v>
      </c>
      <c r="L43" s="33">
        <v>180</v>
      </c>
      <c r="M43" s="19">
        <v>5889.9508999999998</v>
      </c>
      <c r="Q43" s="100">
        <v>265.39999999999998</v>
      </c>
      <c r="R43" s="100">
        <v>262.45</v>
      </c>
      <c r="S43" s="1497" t="n">
        <v>275.76423</v>
      </c>
      <c r="T43" s="1497" t="n">
        <v>-19.22065</v>
      </c>
      <c r="U43" s="1494" t="n">
        <v>158.1629</v>
      </c>
      <c r="V43" s="1494" t="n">
        <v>35.8061</v>
      </c>
      <c r="W43" s="1496" t="n">
        <v>17.1566400247</v>
      </c>
      <c r="X43" s="1494" t="n">
        <v>1.705</v>
      </c>
      <c r="Y43" s="1494" t="n">
        <v>0.27</v>
      </c>
      <c r="Z43" s="1494" t="n">
        <v>4.78</v>
      </c>
      <c r="AA43" s="1494" t="n">
        <v>70.876</v>
      </c>
      <c r="AB43" s="1493" t="n">
        <v>1949.768</v>
      </c>
      <c r="AC43" s="1494" t="n">
        <v>357.64356</v>
      </c>
      <c r="AD43" s="1494" t="n">
        <v>-5.49523</v>
      </c>
      <c r="AE43" s="1494" t="n">
        <v>292.43846</v>
      </c>
      <c r="AF43" s="1494" t="n">
        <v>-0.05115</v>
      </c>
      <c r="AG43" s="1492" t="n">
        <v>1.504473933E8</v>
      </c>
      <c r="AH43" s="1495" t="n">
        <v>-0.4120344</v>
      </c>
      <c r="AI43" s="1492" t="n">
        <v>367598.39667</v>
      </c>
      <c r="AJ43" s="1495" t="n">
        <v>-0.1301907</v>
      </c>
      <c r="AK43" s="1494" t="n">
        <v>114.5491</v>
      </c>
      <c r="AL43" s="1492" t="s">
        <v>265</v>
      </c>
      <c r="AM43" s="1494" t="n">
        <v>65.3236</v>
      </c>
    </row>
    <row r="44" spans="1:39">
      <c r="A44" s="50" t="s">
        <v>475</v>
      </c>
      <c r="B44" s="25" t="s">
        <v>880</v>
      </c>
      <c r="C44" s="38">
        <v>0.44861111111111113</v>
      </c>
      <c r="E44" s="19">
        <v>300</v>
      </c>
      <c r="F44" s="19" t="s">
        <v>1291</v>
      </c>
      <c r="G44" s="16">
        <v>1190</v>
      </c>
      <c r="H44" s="33">
        <v>1099</v>
      </c>
      <c r="I44" s="91" t="s">
        <v>1240</v>
      </c>
      <c r="J44" s="66" t="s">
        <v>1043</v>
      </c>
      <c r="K44" s="33">
        <v>4</v>
      </c>
      <c r="L44" s="33">
        <v>180</v>
      </c>
      <c r="M44" s="19">
        <v>5889.9508999999998</v>
      </c>
      <c r="Q44" s="100">
        <v>265.39999999999998</v>
      </c>
      <c r="R44" s="100">
        <v>262.45</v>
      </c>
      <c r="S44" s="1497" t="n">
        <v>275.81113</v>
      </c>
      <c r="T44" s="1497" t="n">
        <v>-19.21799</v>
      </c>
      <c r="U44" s="1494" t="n">
        <v>160.0519</v>
      </c>
      <c r="V44" s="1494" t="n">
        <v>36.3255</v>
      </c>
      <c r="W44" s="1496" t="n">
        <v>17.2736261177</v>
      </c>
      <c r="X44" s="1494" t="n">
        <v>1.684</v>
      </c>
      <c r="Y44" s="1494" t="n">
        <v>0.266</v>
      </c>
      <c r="Z44" s="1494" t="n">
        <v>4.78</v>
      </c>
      <c r="AA44" s="1494" t="n">
        <v>70.845</v>
      </c>
      <c r="AB44" s="1493" t="n">
        <v>1950.047</v>
      </c>
      <c r="AC44" s="1494" t="n">
        <v>357.62407</v>
      </c>
      <c r="AD44" s="1494" t="n">
        <v>-5.49658</v>
      </c>
      <c r="AE44" s="1494" t="n">
        <v>292.37922</v>
      </c>
      <c r="AF44" s="1494" t="n">
        <v>-0.05132</v>
      </c>
      <c r="AG44" s="1492" t="n">
        <v>1.504472202E8</v>
      </c>
      <c r="AH44" s="1495" t="n">
        <v>-0.4124838</v>
      </c>
      <c r="AI44" s="1492" t="n">
        <v>367545.85454</v>
      </c>
      <c r="AJ44" s="1495" t="n">
        <v>-0.120016</v>
      </c>
      <c r="AK44" s="1494" t="n">
        <v>114.5095</v>
      </c>
      <c r="AL44" s="1492" t="s">
        <v>265</v>
      </c>
      <c r="AM44" s="1494" t="n">
        <v>65.3632</v>
      </c>
    </row>
    <row r="45" spans="1:39">
      <c r="A45" s="50" t="s">
        <v>475</v>
      </c>
      <c r="B45" s="25" t="s">
        <v>881</v>
      </c>
      <c r="C45" s="38">
        <v>0.45277777777777778</v>
      </c>
      <c r="E45" s="19">
        <v>300</v>
      </c>
      <c r="F45" s="19" t="s">
        <v>1291</v>
      </c>
      <c r="G45" s="16">
        <v>1190</v>
      </c>
      <c r="H45" s="33">
        <v>1099</v>
      </c>
      <c r="I45" s="91" t="s">
        <v>625</v>
      </c>
      <c r="J45" s="66" t="s">
        <v>1043</v>
      </c>
      <c r="K45" s="33">
        <v>4</v>
      </c>
      <c r="L45" s="33">
        <v>180</v>
      </c>
      <c r="M45" s="19">
        <v>5889.9508999999998</v>
      </c>
      <c r="Q45" s="100">
        <v>265.39999999999998</v>
      </c>
      <c r="R45" s="100">
        <v>262.45</v>
      </c>
      <c r="S45" s="1497" t="n">
        <v>275.85115</v>
      </c>
      <c r="T45" s="1497" t="n">
        <v>-19.2155</v>
      </c>
      <c r="U45" s="1494" t="n">
        <v>161.6953</v>
      </c>
      <c r="V45" s="1494" t="n">
        <v>36.735</v>
      </c>
      <c r="W45" s="1496" t="n">
        <v>17.3738999117</v>
      </c>
      <c r="X45" s="1494" t="n">
        <v>1.668</v>
      </c>
      <c r="Y45" s="1494" t="n">
        <v>0.264</v>
      </c>
      <c r="Z45" s="1494" t="n">
        <v>4.78</v>
      </c>
      <c r="AA45" s="1494" t="n">
        <v>70.818</v>
      </c>
      <c r="AB45" s="1493" t="n">
        <v>1950.268</v>
      </c>
      <c r="AC45" s="1494" t="n">
        <v>357.6072</v>
      </c>
      <c r="AD45" s="1494" t="n">
        <v>-5.49793</v>
      </c>
      <c r="AE45" s="1494" t="n">
        <v>292.32844</v>
      </c>
      <c r="AF45" s="1494" t="n">
        <v>-0.05146</v>
      </c>
      <c r="AG45" s="1492" t="n">
        <v>1.504470716E8</v>
      </c>
      <c r="AH45" s="1495" t="n">
        <v>-0.4128681</v>
      </c>
      <c r="AI45" s="1492" t="n">
        <v>367504.23396</v>
      </c>
      <c r="AJ45" s="1495" t="n">
        <v>-0.1112193</v>
      </c>
      <c r="AK45" s="1494" t="n">
        <v>114.4757</v>
      </c>
      <c r="AL45" s="1492" t="s">
        <v>265</v>
      </c>
      <c r="AM45" s="1494" t="n">
        <v>65.397</v>
      </c>
    </row>
    <row r="46" spans="1:39">
      <c r="A46" s="50" t="s">
        <v>1218</v>
      </c>
      <c r="B46" s="25" t="s">
        <v>1191</v>
      </c>
      <c r="C46" s="38">
        <v>0.45763888888888887</v>
      </c>
      <c r="E46" s="19">
        <v>30</v>
      </c>
      <c r="F46" s="19" t="s">
        <v>1291</v>
      </c>
      <c r="G46" s="16">
        <v>1190</v>
      </c>
      <c r="H46" s="33">
        <v>1099</v>
      </c>
      <c r="I46" s="91" t="s">
        <v>923</v>
      </c>
      <c r="J46" s="66" t="s">
        <v>1043</v>
      </c>
      <c r="K46" s="33">
        <v>4</v>
      </c>
      <c r="L46" s="33">
        <v>180</v>
      </c>
      <c r="M46" s="19">
        <v>5889.9508999999998</v>
      </c>
      <c r="Q46" s="100">
        <v>265.39999999999998</v>
      </c>
      <c r="R46" s="100">
        <v>262.45</v>
      </c>
      <c r="S46" s="1497" t="n">
        <v>275.87774</v>
      </c>
      <c r="T46" s="1497" t="n">
        <v>-19.21374</v>
      </c>
      <c r="U46" s="1494" t="n">
        <v>162.8028</v>
      </c>
      <c r="V46" s="1494" t="n">
        <v>36.9892</v>
      </c>
      <c r="W46" s="1496" t="n">
        <v>17.4407491078</v>
      </c>
      <c r="X46" s="1494" t="n">
        <v>1.658</v>
      </c>
      <c r="Y46" s="1494" t="n">
        <v>0.262</v>
      </c>
      <c r="Z46" s="1494" t="n">
        <v>4.78</v>
      </c>
      <c r="AA46" s="1494" t="n">
        <v>70.8</v>
      </c>
      <c r="AB46" s="1493" t="n">
        <v>1950.406</v>
      </c>
      <c r="AC46" s="1494" t="n">
        <v>357.59587</v>
      </c>
      <c r="AD46" s="1494" t="n">
        <v>-5.49894</v>
      </c>
      <c r="AE46" s="1494" t="n">
        <v>292.29459</v>
      </c>
      <c r="AF46" s="1494" t="n">
        <v>-0.05156</v>
      </c>
      <c r="AG46" s="1492" t="n">
        <v>1.504469725E8</v>
      </c>
      <c r="AH46" s="1495" t="n">
        <v>-0.4131239</v>
      </c>
      <c r="AI46" s="1492" t="n">
        <v>367478.25115</v>
      </c>
      <c r="AJ46" s="1495" t="n">
        <v>-0.1053191</v>
      </c>
      <c r="AK46" s="1494" t="n">
        <v>114.4533</v>
      </c>
      <c r="AL46" s="1492" t="s">
        <v>265</v>
      </c>
      <c r="AM46" s="1494" t="n">
        <v>65.4194</v>
      </c>
    </row>
    <row r="47" spans="1:39">
      <c r="A47" s="50" t="s">
        <v>913</v>
      </c>
      <c r="B47" s="25" t="s">
        <v>630</v>
      </c>
      <c r="C47" s="38">
        <v>0.45833333333333331</v>
      </c>
      <c r="E47" s="19">
        <v>300</v>
      </c>
      <c r="F47" s="19" t="s">
        <v>1291</v>
      </c>
      <c r="G47" s="16">
        <v>1190</v>
      </c>
      <c r="H47" s="33">
        <v>1099</v>
      </c>
      <c r="I47" s="91" t="s">
        <v>1068</v>
      </c>
      <c r="J47" s="66" t="s">
        <v>1043</v>
      </c>
      <c r="K47" s="33">
        <v>4</v>
      </c>
      <c r="L47" s="33">
        <v>180</v>
      </c>
      <c r="M47" s="19">
        <v>5889.9508999999998</v>
      </c>
      <c r="Q47" s="100">
        <v>265.39999999999998</v>
      </c>
      <c r="R47" s="100">
        <v>262.45</v>
      </c>
    </row>
    <row r="48" spans="1:39">
      <c r="A48" s="50" t="s">
        <v>827</v>
      </c>
      <c r="B48" s="25" t="s">
        <v>885</v>
      </c>
      <c r="C48" s="38">
        <v>0.46319444444444446</v>
      </c>
      <c r="E48" s="19">
        <v>300</v>
      </c>
      <c r="F48" s="19" t="s">
        <v>1291</v>
      </c>
      <c r="G48" s="16">
        <v>1190</v>
      </c>
      <c r="H48" s="33">
        <v>1099</v>
      </c>
      <c r="I48" s="91" t="s">
        <v>1209</v>
      </c>
      <c r="J48" s="66" t="s">
        <v>1043</v>
      </c>
      <c r="K48" s="33">
        <v>4</v>
      </c>
      <c r="L48" s="33">
        <v>180</v>
      </c>
      <c r="M48" s="19">
        <v>5889.9508999999998</v>
      </c>
      <c r="Q48" s="100">
        <v>265.39999999999998</v>
      </c>
      <c r="R48" s="100">
        <v>262.45</v>
      </c>
      <c r="S48" s="1497" t="n">
        <v>275.95053</v>
      </c>
      <c r="T48" s="1497" t="n">
        <v>-19.20843</v>
      </c>
      <c r="U48" s="1494" t="n">
        <v>165.8935</v>
      </c>
      <c r="V48" s="1494" t="n">
        <v>37.6091</v>
      </c>
      <c r="W48" s="1496" t="n">
        <v>17.6245843968</v>
      </c>
      <c r="X48" s="1494" t="n">
        <v>1.635</v>
      </c>
      <c r="Y48" s="1494" t="n">
        <v>0.259</v>
      </c>
      <c r="Z48" s="1494" t="n">
        <v>4.78</v>
      </c>
      <c r="AA48" s="1494" t="n">
        <v>70.752</v>
      </c>
      <c r="AB48" s="1493" t="n">
        <v>1950.746</v>
      </c>
      <c r="AC48" s="1494" t="n">
        <v>357.56442</v>
      </c>
      <c r="AD48" s="1494" t="n">
        <v>-5.50213</v>
      </c>
      <c r="AE48" s="1494" t="n">
        <v>292.2015</v>
      </c>
      <c r="AF48" s="1494" t="n">
        <v>-0.05183</v>
      </c>
      <c r="AG48" s="1492" t="n">
        <v>1.504466996E8</v>
      </c>
      <c r="AH48" s="1495" t="n">
        <v>-0.4138257</v>
      </c>
      <c r="AI48" s="1492" t="n">
        <v>367414.13417</v>
      </c>
      <c r="AJ48" s="1495" t="n">
        <v>-0.0889619</v>
      </c>
      <c r="AK48" s="1494" t="n">
        <v>114.3918</v>
      </c>
      <c r="AL48" s="1492" t="s">
        <v>265</v>
      </c>
      <c r="AM48" s="1494" t="n">
        <v>65.4808</v>
      </c>
    </row>
    <row r="49" spans="1:39">
      <c r="A49" s="50" t="s">
        <v>1006</v>
      </c>
      <c r="B49" s="25" t="s">
        <v>1159</v>
      </c>
      <c r="C49" s="38">
        <v>0.4680555555555555</v>
      </c>
      <c r="E49" s="19">
        <v>300</v>
      </c>
      <c r="F49" s="19" t="s">
        <v>1291</v>
      </c>
      <c r="G49" s="16">
        <v>1190</v>
      </c>
      <c r="H49" s="33">
        <v>1099</v>
      </c>
      <c r="I49" s="91" t="s">
        <v>1209</v>
      </c>
      <c r="J49" s="66" t="s">
        <v>1043</v>
      </c>
      <c r="K49" s="33">
        <v>4</v>
      </c>
      <c r="L49" s="33">
        <v>180</v>
      </c>
      <c r="M49" s="19">
        <v>5889.9508999999998</v>
      </c>
      <c r="Q49" s="100">
        <v>265.39999999999998</v>
      </c>
      <c r="R49" s="100">
        <v>262.45</v>
      </c>
      <c r="S49" s="1497" t="n">
        <v>275.99664</v>
      </c>
      <c r="T49" s="1497" t="n">
        <v>-19.20472</v>
      </c>
      <c r="U49" s="1494" t="n">
        <v>167.8913</v>
      </c>
      <c r="V49" s="1494" t="n">
        <v>37.9416</v>
      </c>
      <c r="W49" s="1496" t="n">
        <v>17.7415704898</v>
      </c>
      <c r="X49" s="1494" t="n">
        <v>1.623</v>
      </c>
      <c r="Y49" s="1494" t="n">
        <v>0.257</v>
      </c>
      <c r="Z49" s="1494" t="n">
        <v>4.78</v>
      </c>
      <c r="AA49" s="1494" t="n">
        <v>70.721</v>
      </c>
      <c r="AB49" s="1493" t="n">
        <v>1950.933</v>
      </c>
      <c r="AC49" s="1494" t="n">
        <v>357.54421</v>
      </c>
      <c r="AD49" s="1494" t="n">
        <v>-5.5045</v>
      </c>
      <c r="AE49" s="1494" t="n">
        <v>292.14226</v>
      </c>
      <c r="AF49" s="1494" t="n">
        <v>-0.05199</v>
      </c>
      <c r="AG49" s="1492" t="n">
        <v>1.504465257E8</v>
      </c>
      <c r="AH49" s="1495" t="n">
        <v>-0.4142709</v>
      </c>
      <c r="AI49" s="1492" t="n">
        <v>367378.9756</v>
      </c>
      <c r="AJ49" s="1495" t="n">
        <v>-0.0784647</v>
      </c>
      <c r="AK49" s="1494" t="n">
        <v>114.3529</v>
      </c>
      <c r="AL49" s="1492" t="s">
        <v>265</v>
      </c>
      <c r="AM49" s="1494" t="n">
        <v>65.5197</v>
      </c>
    </row>
    <row r="50" spans="1:39">
      <c r="A50" s="50" t="s">
        <v>1095</v>
      </c>
      <c r="B50" s="25" t="s">
        <v>631</v>
      </c>
      <c r="C50" s="38">
        <v>0.47291666666666665</v>
      </c>
      <c r="D50" s="32">
        <v>0</v>
      </c>
      <c r="E50" s="19">
        <v>30</v>
      </c>
      <c r="F50" s="19" t="s">
        <v>1291</v>
      </c>
      <c r="G50" s="16">
        <v>1190</v>
      </c>
      <c r="H50" s="90">
        <v>994</v>
      </c>
      <c r="I50" s="35" t="s">
        <v>306</v>
      </c>
      <c r="J50" s="66" t="s">
        <v>1010</v>
      </c>
      <c r="K50" s="33">
        <v>4</v>
      </c>
      <c r="L50" s="33">
        <v>180</v>
      </c>
      <c r="M50" s="19">
        <v>5891.451</v>
      </c>
      <c r="N50" t="s">
        <v>639</v>
      </c>
      <c r="O50" s="100">
        <v>265.39999999999998</v>
      </c>
      <c r="P50" s="100">
        <v>262.5</v>
      </c>
      <c r="Q50" s="100">
        <v>265.39999999999998</v>
      </c>
      <c r="R50" s="100">
        <v>262.45</v>
      </c>
    </row>
    <row r="51" spans="1:39">
      <c r="A51" s="50" t="s">
        <v>1095</v>
      </c>
      <c r="B51" s="25" t="s">
        <v>862</v>
      </c>
      <c r="C51" s="38">
        <v>0.47430555555555554</v>
      </c>
      <c r="D51" s="32">
        <v>0</v>
      </c>
      <c r="E51" s="19">
        <v>30</v>
      </c>
      <c r="F51" s="19" t="s">
        <v>1291</v>
      </c>
      <c r="G51" s="16">
        <v>1070</v>
      </c>
      <c r="H51" s="90">
        <v>874</v>
      </c>
      <c r="I51" s="91" t="s">
        <v>159</v>
      </c>
      <c r="J51" s="66" t="s">
        <v>1010</v>
      </c>
      <c r="K51" s="33">
        <v>4</v>
      </c>
      <c r="L51" s="33">
        <v>180</v>
      </c>
      <c r="M51" s="19">
        <v>5891.451</v>
      </c>
      <c r="O51" s="100">
        <v>265.39999999999998</v>
      </c>
      <c r="P51" s="100">
        <v>262.60000000000002</v>
      </c>
      <c r="Q51" s="100">
        <v>265.39999999999998</v>
      </c>
      <c r="R51" s="100">
        <v>262.45</v>
      </c>
    </row>
    <row r="52" spans="1:39">
      <c r="A52" s="50" t="s">
        <v>1011</v>
      </c>
      <c r="B52" s="25" t="s">
        <v>632</v>
      </c>
      <c r="C52" s="38">
        <v>0.48749999999999999</v>
      </c>
      <c r="D52" s="32">
        <v>0</v>
      </c>
      <c r="E52" s="19">
        <v>10</v>
      </c>
      <c r="F52" s="19" t="s">
        <v>1291</v>
      </c>
      <c r="G52" s="16">
        <v>1190</v>
      </c>
      <c r="H52" s="90">
        <v>1099</v>
      </c>
      <c r="I52" s="91" t="s">
        <v>160</v>
      </c>
      <c r="J52" s="66" t="s">
        <v>1010</v>
      </c>
      <c r="K52" s="33">
        <v>4</v>
      </c>
      <c r="L52" s="33">
        <v>180</v>
      </c>
      <c r="M52" s="19">
        <v>5889.9508999999998</v>
      </c>
      <c r="O52" s="100">
        <v>265.39999999999998</v>
      </c>
      <c r="P52" s="100">
        <v>262.2</v>
      </c>
      <c r="Q52" s="100">
        <v>265.39999999999998</v>
      </c>
      <c r="R52" s="100">
        <v>262.45</v>
      </c>
    </row>
    <row r="53" spans="1:39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M53" s="19"/>
    </row>
    <row r="54" spans="1:39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N54" t="s">
        <v>795</v>
      </c>
    </row>
    <row r="57" spans="1:39">
      <c r="B57" s="5" t="s">
        <v>1012</v>
      </c>
      <c r="C57" s="147" t="s">
        <v>1013</v>
      </c>
      <c r="D57" s="84">
        <v>5888.5839999999998</v>
      </c>
      <c r="E57" s="149"/>
      <c r="F57" s="84" t="s">
        <v>1014</v>
      </c>
      <c r="G57" s="84" t="s">
        <v>1015</v>
      </c>
      <c r="H57" s="84" t="s">
        <v>1016</v>
      </c>
      <c r="I57" s="22" t="s">
        <v>1018</v>
      </c>
      <c r="J57" s="84" t="s">
        <v>1019</v>
      </c>
      <c r="K57" s="84" t="s">
        <v>1020</v>
      </c>
      <c r="L57" s="177"/>
    </row>
    <row r="58" spans="1:39">
      <c r="B58" s="183"/>
      <c r="C58" s="147" t="s">
        <v>1017</v>
      </c>
      <c r="D58" s="84">
        <v>5889.9508999999998</v>
      </c>
      <c r="E58" s="149"/>
      <c r="F58" s="84" t="s">
        <v>874</v>
      </c>
      <c r="G58" s="84" t="s">
        <v>875</v>
      </c>
      <c r="H58" s="84" t="s">
        <v>876</v>
      </c>
      <c r="I58" s="22" t="s">
        <v>1203</v>
      </c>
      <c r="J58" s="84" t="s">
        <v>1204</v>
      </c>
      <c r="K58" s="84" t="s">
        <v>700</v>
      </c>
      <c r="L58" s="177"/>
    </row>
    <row r="59" spans="1:39">
      <c r="B59" s="182"/>
      <c r="C59" s="147" t="s">
        <v>701</v>
      </c>
      <c r="D59" s="84">
        <v>5891.451</v>
      </c>
      <c r="E59" s="149"/>
      <c r="F59" s="84" t="s">
        <v>702</v>
      </c>
      <c r="G59" s="84" t="s">
        <v>703</v>
      </c>
      <c r="H59" s="84" t="s">
        <v>704</v>
      </c>
      <c r="I59" s="22" t="s">
        <v>384</v>
      </c>
      <c r="J59" s="84" t="s">
        <v>695</v>
      </c>
      <c r="K59" s="84" t="s">
        <v>478</v>
      </c>
      <c r="L59" s="177"/>
    </row>
    <row r="60" spans="1:39">
      <c r="B60" s="182"/>
      <c r="C60" s="147" t="s">
        <v>696</v>
      </c>
      <c r="D60" s="155">
        <v>7647.38</v>
      </c>
      <c r="E60" s="149"/>
      <c r="F60" s="84" t="s">
        <v>1188</v>
      </c>
      <c r="G60" s="84" t="s">
        <v>1201</v>
      </c>
      <c r="H60" s="84" t="s">
        <v>1202</v>
      </c>
      <c r="I60" s="22" t="s">
        <v>697</v>
      </c>
      <c r="J60" s="84" t="s">
        <v>698</v>
      </c>
      <c r="K60" s="84" t="s">
        <v>699</v>
      </c>
      <c r="L60" s="177"/>
    </row>
    <row r="61" spans="1:39">
      <c r="B61" s="182"/>
      <c r="C61" s="147" t="s">
        <v>538</v>
      </c>
      <c r="D61" s="84">
        <v>7698.9647000000004</v>
      </c>
      <c r="E61" s="149"/>
      <c r="F61" s="84" t="s">
        <v>539</v>
      </c>
      <c r="G61" s="84" t="s">
        <v>540</v>
      </c>
      <c r="H61" s="84" t="s">
        <v>541</v>
      </c>
      <c r="I61" s="22" t="s">
        <v>542</v>
      </c>
      <c r="J61" s="84" t="s">
        <v>543</v>
      </c>
      <c r="K61" s="84" t="s">
        <v>544</v>
      </c>
      <c r="L61" s="177"/>
    </row>
    <row r="62" spans="1:39">
      <c r="B62" s="182"/>
      <c r="C62" s="147"/>
      <c r="D62" s="84"/>
      <c r="E62" s="149"/>
      <c r="F62" s="84"/>
      <c r="G62" s="177"/>
      <c r="H62" s="177"/>
      <c r="J62" s="177"/>
      <c r="K62" s="177"/>
      <c r="L62" s="177"/>
    </row>
    <row r="63" spans="1:39">
      <c r="B63" s="182"/>
      <c r="C63" s="147" t="s">
        <v>1211</v>
      </c>
      <c r="D63" s="631" t="s">
        <v>1206</v>
      </c>
      <c r="E63" s="631"/>
      <c r="F63" s="84" t="s">
        <v>545</v>
      </c>
      <c r="G63" s="177"/>
      <c r="H63" s="177"/>
      <c r="I63" s="173" t="s">
        <v>1195</v>
      </c>
      <c r="J63" s="623" t="s">
        <v>1196</v>
      </c>
      <c r="K63" s="623"/>
      <c r="L63" s="148" t="s">
        <v>1197</v>
      </c>
    </row>
    <row r="64" spans="1:39">
      <c r="B64" s="182"/>
      <c r="C64" s="147" t="s">
        <v>1212</v>
      </c>
      <c r="D64" s="631" t="s">
        <v>1207</v>
      </c>
      <c r="E64" s="631"/>
      <c r="F64" s="19"/>
      <c r="G64" s="177"/>
      <c r="H64" s="177"/>
      <c r="J64" s="623" t="s">
        <v>479</v>
      </c>
      <c r="K64" s="623"/>
      <c r="L64" s="148" t="s">
        <v>1199</v>
      </c>
    </row>
    <row r="65" spans="2:12">
      <c r="B65" s="182"/>
      <c r="C65" s="147" t="s">
        <v>1213</v>
      </c>
      <c r="D65" s="631" t="s">
        <v>1208</v>
      </c>
      <c r="E65" s="631"/>
      <c r="F65" s="19"/>
      <c r="G65" s="177"/>
      <c r="H65" s="177"/>
      <c r="J65" s="177"/>
      <c r="K65" s="177"/>
      <c r="L65" s="177"/>
    </row>
    <row r="66" spans="2:12">
      <c r="B66" s="182"/>
      <c r="C66" s="147" t="s">
        <v>1214</v>
      </c>
      <c r="D66" s="631" t="s">
        <v>1194</v>
      </c>
      <c r="E66" s="631"/>
      <c r="F66" s="19"/>
      <c r="G66" s="177"/>
      <c r="H66" s="177"/>
      <c r="I66" s="177"/>
      <c r="J66" s="177"/>
      <c r="K66" s="177"/>
      <c r="L66" s="177"/>
    </row>
    <row r="67" spans="2:12">
      <c r="B67" s="182"/>
      <c r="C67" s="85"/>
      <c r="D67" s="177"/>
      <c r="E67" s="15"/>
      <c r="F67" s="19"/>
      <c r="G67" s="177"/>
      <c r="H67" s="177"/>
      <c r="I67" s="177"/>
      <c r="J67" s="177"/>
      <c r="K67" s="177"/>
      <c r="L67" s="177"/>
    </row>
    <row r="68" spans="2:12">
      <c r="B68" s="182"/>
      <c r="C68" s="28" t="s">
        <v>859</v>
      </c>
      <c r="D68" s="175">
        <v>1</v>
      </c>
      <c r="E68" s="632" t="s">
        <v>1286</v>
      </c>
      <c r="F68" s="632"/>
      <c r="G68" s="632"/>
      <c r="H68" s="177"/>
      <c r="I68" s="177"/>
      <c r="J68" s="177"/>
      <c r="K68" s="177"/>
      <c r="L68" s="177"/>
    </row>
    <row r="69" spans="2:12">
      <c r="B69" s="182"/>
      <c r="C69" s="19"/>
      <c r="D69" s="28"/>
      <c r="E69" s="633" t="s">
        <v>925</v>
      </c>
      <c r="F69" s="634"/>
      <c r="G69" s="634"/>
      <c r="H69" s="177"/>
      <c r="I69" s="177"/>
      <c r="J69" s="177"/>
      <c r="K69" s="177"/>
      <c r="L69" s="177"/>
    </row>
    <row r="70" spans="2:12">
      <c r="B70" s="182"/>
      <c r="C70" s="85"/>
      <c r="D70" s="28">
        <v>2</v>
      </c>
      <c r="E70" s="632" t="s">
        <v>926</v>
      </c>
      <c r="F70" s="632"/>
      <c r="G70" s="632"/>
      <c r="H70" s="177"/>
      <c r="I70" s="177"/>
      <c r="J70" s="177"/>
      <c r="K70" s="177"/>
      <c r="L70" s="177"/>
    </row>
    <row r="71" spans="2:12">
      <c r="B71" s="182"/>
      <c r="C71" s="85"/>
      <c r="D71" s="28"/>
      <c r="E71" s="633" t="s">
        <v>927</v>
      </c>
      <c r="F71" s="634"/>
      <c r="G71" s="634"/>
      <c r="H71" s="177"/>
      <c r="I71" s="177"/>
      <c r="J71" s="177"/>
      <c r="K71" s="177"/>
      <c r="L71" s="177"/>
    </row>
    <row r="72" spans="2:12">
      <c r="B72" s="182"/>
      <c r="C72" s="177"/>
      <c r="D72" s="175">
        <v>3</v>
      </c>
      <c r="E72" s="623" t="s">
        <v>928</v>
      </c>
      <c r="F72" s="623"/>
      <c r="G72" s="623"/>
      <c r="H72" s="177"/>
      <c r="I72" s="177"/>
      <c r="J72" s="177"/>
      <c r="K72" s="177"/>
      <c r="L72" s="177"/>
    </row>
    <row r="73" spans="2:12">
      <c r="B73" s="182"/>
      <c r="C73" s="177"/>
      <c r="D73" s="175"/>
      <c r="E73" s="629" t="s">
        <v>929</v>
      </c>
      <c r="F73" s="629"/>
      <c r="G73" s="629"/>
      <c r="H73" s="177"/>
      <c r="I73" s="177"/>
      <c r="J73" s="177"/>
      <c r="K73" s="177"/>
      <c r="L73" s="177"/>
    </row>
    <row r="74" spans="2:12">
      <c r="B74" s="182"/>
      <c r="C74" s="177"/>
      <c r="D74" s="175">
        <v>4</v>
      </c>
      <c r="E74" s="623" t="s">
        <v>1289</v>
      </c>
      <c r="F74" s="623"/>
      <c r="G74" s="623"/>
      <c r="H74" s="177"/>
      <c r="I74" s="177"/>
      <c r="J74" s="177"/>
      <c r="K74" s="177"/>
      <c r="L74" s="177"/>
    </row>
    <row r="75" spans="2:12">
      <c r="B75"/>
      <c r="C75" s="6"/>
      <c r="D75" s="87"/>
      <c r="E75" s="87"/>
      <c r="F75" s="87"/>
      <c r="G75" s="22"/>
      <c r="H75" s="22"/>
    </row>
    <row r="76" spans="2:12">
      <c r="B76"/>
      <c r="C76" s="5"/>
      <c r="D76" s="1"/>
      <c r="E76" s="1"/>
      <c r="F76" s="1"/>
      <c r="G76" s="1"/>
      <c r="H76" s="1"/>
      <c r="I76" s="40"/>
    </row>
    <row r="77" spans="2:12">
      <c r="B77"/>
      <c r="C77" s="6"/>
      <c r="D77" s="87"/>
      <c r="E77" s="87"/>
      <c r="F77" s="87"/>
      <c r="G77" s="1"/>
      <c r="H77" s="1"/>
      <c r="I77" s="17"/>
    </row>
    <row r="78" spans="2:12">
      <c r="B78"/>
      <c r="D78" s="1"/>
      <c r="E78" s="1"/>
      <c r="F78" s="1"/>
      <c r="G78" s="1"/>
      <c r="H78" s="1"/>
      <c r="I78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63:E63"/>
    <mergeCell ref="J63:K63"/>
    <mergeCell ref="O12:P12"/>
    <mergeCell ref="D64:E64"/>
    <mergeCell ref="J64:K64"/>
    <mergeCell ref="D65:E65"/>
    <mergeCell ref="D66:E66"/>
    <mergeCell ref="E68:G68"/>
    <mergeCell ref="E74:G74"/>
    <mergeCell ref="E69:G69"/>
    <mergeCell ref="E70:G70"/>
    <mergeCell ref="E71:G71"/>
    <mergeCell ref="E72:G72"/>
    <mergeCell ref="E73:G7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6" workbookViewId="0">
      <selection activeCell="N25" sqref="N25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796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802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211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323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0.12638888888888888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265.60000000000002</v>
      </c>
      <c r="P14" s="104">
        <v>262</v>
      </c>
      <c r="Q14" s="100">
        <f>AVERAGE(O14:O16)</f>
        <v>265.46666666666664</v>
      </c>
      <c r="R14" s="100">
        <f>AVERAGE(P14:P16)</f>
        <v>262.33333333333331</v>
      </c>
    </row>
    <row r="15" spans="1:39">
      <c r="A15" s="50" t="s">
        <v>1095</v>
      </c>
      <c r="B15" s="25" t="s">
        <v>991</v>
      </c>
      <c r="C15" s="15">
        <v>0.14166666666666666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797</v>
      </c>
      <c r="O15" s="100">
        <v>265.39999999999998</v>
      </c>
      <c r="P15" s="100">
        <v>262.39999999999998</v>
      </c>
      <c r="Q15" s="100">
        <v>265.4667</v>
      </c>
      <c r="R15" s="100">
        <v>262.33330000000001</v>
      </c>
    </row>
    <row r="16" spans="1:39">
      <c r="A16" s="50" t="s">
        <v>1095</v>
      </c>
      <c r="B16" s="25" t="s">
        <v>1096</v>
      </c>
      <c r="C16" s="15">
        <v>0.14305555555555557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265.39999999999998</v>
      </c>
      <c r="P16" s="100">
        <v>262.60000000000002</v>
      </c>
      <c r="Q16" s="100">
        <v>265.4667</v>
      </c>
      <c r="R16" s="100">
        <v>262.33330000000001</v>
      </c>
    </row>
    <row r="17" spans="1:39" ht="24">
      <c r="A17" s="50" t="s">
        <v>1095</v>
      </c>
      <c r="B17" s="25" t="s">
        <v>1097</v>
      </c>
      <c r="C17" s="15">
        <v>0.15277777777777776</v>
      </c>
      <c r="D17" s="32">
        <v>0</v>
      </c>
      <c r="E17" s="19">
        <v>30</v>
      </c>
      <c r="F17" s="16" t="s">
        <v>1292</v>
      </c>
      <c r="G17" s="16">
        <v>880</v>
      </c>
      <c r="H17" s="33">
        <v>863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640</v>
      </c>
      <c r="O17" s="100">
        <v>265.8</v>
      </c>
      <c r="P17" s="100">
        <v>261.2</v>
      </c>
      <c r="Q17" s="100">
        <v>265.8</v>
      </c>
      <c r="R17" s="100">
        <f>AVERAGE(P17:P18)</f>
        <v>261.14999999999998</v>
      </c>
    </row>
    <row r="18" spans="1:39">
      <c r="A18" s="50" t="s">
        <v>620</v>
      </c>
      <c r="B18" s="25" t="s">
        <v>988</v>
      </c>
      <c r="C18" s="38">
        <v>0.16805555555555554</v>
      </c>
      <c r="D18" s="32">
        <v>0</v>
      </c>
      <c r="E18" s="19">
        <v>10</v>
      </c>
      <c r="F18" s="16" t="s">
        <v>1293</v>
      </c>
      <c r="G18" s="33">
        <v>870</v>
      </c>
      <c r="H18" s="33">
        <v>776</v>
      </c>
      <c r="I18" s="91" t="s">
        <v>160</v>
      </c>
      <c r="J18" s="66" t="s">
        <v>1010</v>
      </c>
      <c r="K18" s="33">
        <v>4</v>
      </c>
      <c r="L18" s="33">
        <v>180</v>
      </c>
      <c r="M18" s="8">
        <v>7698.9647000000004</v>
      </c>
      <c r="N18" s="91"/>
      <c r="O18" s="100">
        <v>265.8</v>
      </c>
      <c r="P18" s="100">
        <v>261.10000000000002</v>
      </c>
      <c r="Q18" s="100">
        <v>265.8</v>
      </c>
      <c r="R18" s="100">
        <v>261.14999999999998</v>
      </c>
    </row>
    <row r="19" spans="1:39" s="35" customFormat="1" ht="24">
      <c r="A19" s="50" t="s">
        <v>641</v>
      </c>
      <c r="B19" s="25" t="s">
        <v>642</v>
      </c>
      <c r="C19" s="15">
        <v>0.27083333333333331</v>
      </c>
      <c r="D19" s="32">
        <v>0</v>
      </c>
      <c r="E19" s="19">
        <v>30</v>
      </c>
      <c r="F19" s="19" t="s">
        <v>1291</v>
      </c>
      <c r="G19" s="590">
        <v>1750</v>
      </c>
      <c r="H19" s="590">
        <v>1662</v>
      </c>
      <c r="I19" s="91" t="s">
        <v>162</v>
      </c>
      <c r="J19" s="589" t="s">
        <v>1010</v>
      </c>
      <c r="K19" s="590">
        <v>4</v>
      </c>
      <c r="L19" s="590">
        <v>180</v>
      </c>
      <c r="M19" s="98" t="s">
        <v>163</v>
      </c>
      <c r="N19" s="25" t="s">
        <v>803</v>
      </c>
      <c r="O19" s="100"/>
      <c r="P19" s="100"/>
      <c r="Q19" s="100">
        <v>265.8</v>
      </c>
      <c r="R19" s="100">
        <v>262.39999999999998</v>
      </c>
    </row>
    <row r="20" spans="1:39">
      <c r="A20" s="50" t="s">
        <v>1104</v>
      </c>
      <c r="B20" s="25" t="s">
        <v>1166</v>
      </c>
      <c r="C20" s="38">
        <v>0.36944444444444446</v>
      </c>
      <c r="E20" s="19">
        <v>300</v>
      </c>
      <c r="F20" s="16" t="s">
        <v>1293</v>
      </c>
      <c r="G20" s="33">
        <v>870</v>
      </c>
      <c r="H20" s="33">
        <v>776</v>
      </c>
      <c r="I20" s="91" t="s">
        <v>923</v>
      </c>
      <c r="J20" s="66" t="s">
        <v>1043</v>
      </c>
      <c r="K20" s="33">
        <v>4</v>
      </c>
      <c r="L20" s="33">
        <v>180</v>
      </c>
      <c r="M20" s="19">
        <v>7698.9647000000004</v>
      </c>
      <c r="N20" s="91" t="s">
        <v>1089</v>
      </c>
      <c r="Q20" s="100">
        <v>264.3</v>
      </c>
      <c r="R20" s="100">
        <v>263.39999999999998</v>
      </c>
      <c r="S20" s="1507" t="n">
        <v>289.85861</v>
      </c>
      <c r="T20" s="1507" t="n">
        <v>-17.65314</v>
      </c>
      <c r="U20" s="1504" t="n">
        <v>122.6011</v>
      </c>
      <c r="V20" s="1504" t="n">
        <v>15.1626</v>
      </c>
      <c r="W20" s="1506" t="n">
        <v>15.4341344527</v>
      </c>
      <c r="X20" s="1504" t="n">
        <v>3.76</v>
      </c>
      <c r="Y20" s="1504" t="n">
        <v>0.595</v>
      </c>
      <c r="Z20" s="1504" t="n">
        <v>5.01</v>
      </c>
      <c r="AA20" s="1504" t="n">
        <v>60.507</v>
      </c>
      <c r="AB20" s="1503" t="n">
        <v>1944.056</v>
      </c>
      <c r="AC20" s="1504" t="n">
        <v>358.96609</v>
      </c>
      <c r="AD20" s="1504" t="n">
        <v>-5.97574</v>
      </c>
      <c r="AE20" s="1504" t="n">
        <v>281.1546</v>
      </c>
      <c r="AF20" s="1504" t="n">
        <v>-0.08303</v>
      </c>
      <c r="AG20" s="1502" t="n">
        <v>1.504115226E8</v>
      </c>
      <c r="AH20" s="1505" t="n">
        <v>-0.4784186</v>
      </c>
      <c r="AI20" s="1502" t="n">
        <v>368678.4886</v>
      </c>
      <c r="AJ20" s="1505" t="n">
        <v>-0.3194386</v>
      </c>
      <c r="AK20" s="1504" t="n">
        <v>101.9916</v>
      </c>
      <c r="AL20" s="1502" t="s">
        <v>265</v>
      </c>
      <c r="AM20" s="1504" t="n">
        <v>77.871</v>
      </c>
    </row>
    <row r="21" spans="1:39">
      <c r="A21" s="50" t="s">
        <v>1256</v>
      </c>
      <c r="B21" s="25" t="s">
        <v>924</v>
      </c>
      <c r="C21" s="38">
        <v>0.37083333333333335</v>
      </c>
      <c r="E21" s="19">
        <v>300</v>
      </c>
      <c r="F21" s="16" t="s">
        <v>1293</v>
      </c>
      <c r="G21" s="33">
        <v>870</v>
      </c>
      <c r="H21" s="33">
        <v>776</v>
      </c>
      <c r="I21" s="91" t="s">
        <v>1209</v>
      </c>
      <c r="J21" s="66" t="s">
        <v>1043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263.39999999999998</v>
      </c>
      <c r="S21" s="1507" t="n">
        <v>289.87501</v>
      </c>
      <c r="T21" s="1507" t="n">
        <v>-17.65207</v>
      </c>
      <c r="U21" s="1504" t="n">
        <v>122.9181</v>
      </c>
      <c r="V21" s="1504" t="n">
        <v>15.5093</v>
      </c>
      <c r="W21" s="1506" t="n">
        <v>15.4675590502</v>
      </c>
      <c r="X21" s="1504" t="n">
        <v>3.681</v>
      </c>
      <c r="Y21" s="1504" t="n">
        <v>0.582</v>
      </c>
      <c r="Z21" s="1504" t="n">
        <v>5.01</v>
      </c>
      <c r="AA21" s="1504" t="n">
        <v>60.494</v>
      </c>
      <c r="AB21" s="1503" t="n">
        <v>1944.258</v>
      </c>
      <c r="AC21" s="1504" t="n">
        <v>358.9635</v>
      </c>
      <c r="AD21" s="1504" t="n">
        <v>-5.97475</v>
      </c>
      <c r="AE21" s="1504" t="n">
        <v>281.13767</v>
      </c>
      <c r="AF21" s="1504" t="n">
        <v>-0.08308</v>
      </c>
      <c r="AG21" s="1502" t="n">
        <v>1.504114652E8</v>
      </c>
      <c r="AH21" s="1505" t="n">
        <v>-0.4784883</v>
      </c>
      <c r="AI21" s="1502" t="n">
        <v>368640.25582</v>
      </c>
      <c r="AJ21" s="1505" t="n">
        <v>-0.3178325</v>
      </c>
      <c r="AK21" s="1504" t="n">
        <v>101.9773</v>
      </c>
      <c r="AL21" s="1502" t="s">
        <v>265</v>
      </c>
      <c r="AM21" s="1504" t="n">
        <v>77.8853</v>
      </c>
    </row>
    <row r="22" spans="1:39">
      <c r="A22" s="50" t="s">
        <v>1256</v>
      </c>
      <c r="B22" s="25" t="s">
        <v>794</v>
      </c>
      <c r="C22" s="38">
        <v>0.3756944444444445</v>
      </c>
      <c r="E22" s="19">
        <v>300</v>
      </c>
      <c r="F22" s="16" t="s">
        <v>1293</v>
      </c>
      <c r="G22" s="33">
        <v>870</v>
      </c>
      <c r="H22" s="33">
        <v>776</v>
      </c>
      <c r="I22" s="91" t="s">
        <v>1039</v>
      </c>
      <c r="J22" s="66" t="s">
        <v>1043</v>
      </c>
      <c r="K22" s="33">
        <v>4</v>
      </c>
      <c r="L22" s="33">
        <v>180</v>
      </c>
      <c r="M22" s="19">
        <v>7698.9647000000004</v>
      </c>
      <c r="Q22" s="100">
        <v>264.3</v>
      </c>
      <c r="R22" s="100">
        <v>263.39999999999998</v>
      </c>
      <c r="S22" s="1507" t="n">
        <v>289.93198</v>
      </c>
      <c r="T22" s="1507" t="n">
        <v>-17.64824</v>
      </c>
      <c r="U22" s="1504" t="n">
        <v>124.0433</v>
      </c>
      <c r="V22" s="1504" t="n">
        <v>16.7134</v>
      </c>
      <c r="W22" s="1506" t="n">
        <v>15.5845451414</v>
      </c>
      <c r="X22" s="1504" t="n">
        <v>3.43</v>
      </c>
      <c r="Y22" s="1504" t="n">
        <v>0.543</v>
      </c>
      <c r="Z22" s="1504" t="n">
        <v>5.01</v>
      </c>
      <c r="AA22" s="1504" t="n">
        <v>60.452</v>
      </c>
      <c r="AB22" s="1503" t="n">
        <v>1944.955</v>
      </c>
      <c r="AC22" s="1504" t="n">
        <v>358.95408</v>
      </c>
      <c r="AD22" s="1504" t="n">
        <v>-5.97142</v>
      </c>
      <c r="AE22" s="1504" t="n">
        <v>281.0784</v>
      </c>
      <c r="AF22" s="1504" t="n">
        <v>-0.08325</v>
      </c>
      <c r="AG22" s="1502" t="n">
        <v>1.504112642E8</v>
      </c>
      <c r="AH22" s="1505" t="n">
        <v>-0.4787315</v>
      </c>
      <c r="AI22" s="1502" t="n">
        <v>368507.98656</v>
      </c>
      <c r="AJ22" s="1505" t="n">
        <v>-0.3120372</v>
      </c>
      <c r="AK22" s="1504" t="n">
        <v>101.9279</v>
      </c>
      <c r="AL22" s="1502" t="s">
        <v>265</v>
      </c>
      <c r="AM22" s="1504" t="n">
        <v>77.9347</v>
      </c>
    </row>
    <row r="23" spans="1:39">
      <c r="A23" s="50" t="s">
        <v>1256</v>
      </c>
      <c r="B23" s="25" t="s">
        <v>1041</v>
      </c>
      <c r="C23" s="38">
        <v>0.38263888888888892</v>
      </c>
      <c r="E23" s="19">
        <v>300</v>
      </c>
      <c r="F23" s="16" t="s">
        <v>1293</v>
      </c>
      <c r="G23" s="33">
        <v>870</v>
      </c>
      <c r="H23" s="33">
        <v>776</v>
      </c>
      <c r="I23" s="91" t="s">
        <v>706</v>
      </c>
      <c r="J23" s="66" t="s">
        <v>1043</v>
      </c>
      <c r="K23" s="33">
        <v>4</v>
      </c>
      <c r="L23" s="33">
        <v>180</v>
      </c>
      <c r="M23" s="19">
        <v>7698.9647000000004</v>
      </c>
      <c r="Q23" s="100">
        <v>264.3</v>
      </c>
      <c r="R23" s="100">
        <v>263.39999999999998</v>
      </c>
      <c r="S23" s="1507" t="n">
        <v>290.01223</v>
      </c>
      <c r="T23" s="1507" t="n">
        <v>-17.64249</v>
      </c>
      <c r="U23" s="1504" t="n">
        <v>125.6959</v>
      </c>
      <c r="V23" s="1504" t="n">
        <v>18.4066</v>
      </c>
      <c r="W23" s="1506" t="n">
        <v>15.7516681288</v>
      </c>
      <c r="X23" s="1504" t="n">
        <v>3.132</v>
      </c>
      <c r="Y23" s="1504" t="n">
        <v>0.495</v>
      </c>
      <c r="Z23" s="1504" t="n">
        <v>5.01</v>
      </c>
      <c r="AA23" s="1504" t="n">
        <v>60.393</v>
      </c>
      <c r="AB23" s="1503" t="n">
        <v>1945.93</v>
      </c>
      <c r="AC23" s="1504" t="n">
        <v>358.93957</v>
      </c>
      <c r="AD23" s="1504" t="n">
        <v>-5.96702</v>
      </c>
      <c r="AE23" s="1504" t="n">
        <v>280.99372</v>
      </c>
      <c r="AF23" s="1504" t="n">
        <v>-0.08348</v>
      </c>
      <c r="AG23" s="1502" t="n">
        <v>1.504109769E8</v>
      </c>
      <c r="AH23" s="1505" t="n">
        <v>-0.4790769</v>
      </c>
      <c r="AI23" s="1502" t="n">
        <v>368323.37743</v>
      </c>
      <c r="AJ23" s="1505" t="n">
        <v>-0.3032965</v>
      </c>
      <c r="AK23" s="1504" t="n">
        <v>101.8583</v>
      </c>
      <c r="AL23" s="1502" t="s">
        <v>265</v>
      </c>
      <c r="AM23" s="1504" t="n">
        <v>78.0044</v>
      </c>
    </row>
    <row r="24" spans="1:39">
      <c r="A24" s="50" t="s">
        <v>1256</v>
      </c>
      <c r="B24" s="25" t="s">
        <v>1042</v>
      </c>
      <c r="C24" s="38">
        <v>0.38819444444444445</v>
      </c>
      <c r="E24" s="19">
        <v>300</v>
      </c>
      <c r="F24" s="16" t="s">
        <v>1293</v>
      </c>
      <c r="G24" s="33">
        <v>870</v>
      </c>
      <c r="H24" s="33">
        <v>776</v>
      </c>
      <c r="I24" s="91" t="s">
        <v>707</v>
      </c>
      <c r="J24" s="66" t="s">
        <v>1043</v>
      </c>
      <c r="K24" s="33">
        <v>4</v>
      </c>
      <c r="L24" s="33">
        <v>180</v>
      </c>
      <c r="M24" s="19">
        <v>7698.9647000000004</v>
      </c>
      <c r="Q24" s="100">
        <v>264.3</v>
      </c>
      <c r="R24" s="100">
        <v>263.39999999999998</v>
      </c>
      <c r="S24" s="1507" t="n">
        <v>290.0755</v>
      </c>
      <c r="T24" s="1507" t="n">
        <v>-17.63766</v>
      </c>
      <c r="U24" s="1504" t="n">
        <v>127.0582</v>
      </c>
      <c r="V24" s="1504" t="n">
        <v>19.7368</v>
      </c>
      <c r="W24" s="1506" t="n">
        <v>15.8853665187</v>
      </c>
      <c r="X24" s="1504" t="n">
        <v>2.933</v>
      </c>
      <c r="Y24" s="1504" t="n">
        <v>0.464</v>
      </c>
      <c r="Z24" s="1504" t="n">
        <v>5.01</v>
      </c>
      <c r="AA24" s="1504" t="n">
        <v>60.346</v>
      </c>
      <c r="AB24" s="1503" t="n">
        <v>1946.69</v>
      </c>
      <c r="AC24" s="1504" t="n">
        <v>358.92711</v>
      </c>
      <c r="AD24" s="1504" t="n">
        <v>-5.96382</v>
      </c>
      <c r="AE24" s="1504" t="n">
        <v>280.92598</v>
      </c>
      <c r="AF24" s="1504" t="n">
        <v>-0.08367</v>
      </c>
      <c r="AG24" s="1502" t="n">
        <v>1.504107468E8</v>
      </c>
      <c r="AH24" s="1505" t="n">
        <v>-0.4793516</v>
      </c>
      <c r="AI24" s="1502" t="n">
        <v>368179.56553</v>
      </c>
      <c r="AJ24" s="1505" t="n">
        <v>-0.2959218</v>
      </c>
      <c r="AK24" s="1504" t="n">
        <v>101.8034</v>
      </c>
      <c r="AL24" s="1502" t="s">
        <v>265</v>
      </c>
      <c r="AM24" s="1504" t="n">
        <v>78.0593</v>
      </c>
    </row>
    <row r="25" spans="1:39">
      <c r="A25" s="50" t="s">
        <v>1255</v>
      </c>
      <c r="B25" s="25" t="s">
        <v>1044</v>
      </c>
      <c r="C25" s="38">
        <v>0.39305555555555555</v>
      </c>
      <c r="E25" s="19">
        <v>300</v>
      </c>
      <c r="F25" s="16" t="s">
        <v>1293</v>
      </c>
      <c r="G25" s="33">
        <v>870</v>
      </c>
      <c r="H25" s="33">
        <v>776</v>
      </c>
      <c r="I25" s="91" t="s">
        <v>1209</v>
      </c>
      <c r="J25" s="66" t="s">
        <v>1043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263.39999999999998</v>
      </c>
      <c r="S25" s="1507" t="n">
        <v>290.1302</v>
      </c>
      <c r="T25" s="1507" t="n">
        <v>-17.63326</v>
      </c>
      <c r="U25" s="1504" t="n">
        <v>128.281</v>
      </c>
      <c r="V25" s="1504" t="n">
        <v>20.8818</v>
      </c>
      <c r="W25" s="1506" t="n">
        <v>16.0023526099</v>
      </c>
      <c r="X25" s="1504" t="n">
        <v>2.782</v>
      </c>
      <c r="Y25" s="1504" t="n">
        <v>0.44</v>
      </c>
      <c r="Z25" s="1504" t="n">
        <v>5.01</v>
      </c>
      <c r="AA25" s="1504" t="n">
        <v>60.305</v>
      </c>
      <c r="AB25" s="1503" t="n">
        <v>1947.34</v>
      </c>
      <c r="AC25" s="1504" t="n">
        <v>358.9156</v>
      </c>
      <c r="AD25" s="1504" t="n">
        <v>-5.96125</v>
      </c>
      <c r="AE25" s="1504" t="n">
        <v>280.86671</v>
      </c>
      <c r="AF25" s="1504" t="n">
        <v>-0.08384</v>
      </c>
      <c r="AG25" s="1502" t="n">
        <v>1.504105455E8</v>
      </c>
      <c r="AH25" s="1505" t="n">
        <v>-0.4795907</v>
      </c>
      <c r="AI25" s="1502" t="n">
        <v>368056.69365</v>
      </c>
      <c r="AJ25" s="1505" t="n">
        <v>-0.2891972</v>
      </c>
      <c r="AK25" s="1504" t="n">
        <v>101.756</v>
      </c>
      <c r="AL25" s="1502" t="s">
        <v>265</v>
      </c>
      <c r="AM25" s="1504" t="n">
        <v>78.1067</v>
      </c>
    </row>
    <row r="26" spans="1:39">
      <c r="A26" s="50" t="s">
        <v>1255</v>
      </c>
      <c r="B26" s="25" t="s">
        <v>1045</v>
      </c>
      <c r="C26" s="38">
        <v>0.3979166666666667</v>
      </c>
      <c r="E26" s="19">
        <v>300</v>
      </c>
      <c r="F26" s="16" t="s">
        <v>1293</v>
      </c>
      <c r="G26" s="33">
        <v>870</v>
      </c>
      <c r="H26" s="33">
        <v>776</v>
      </c>
      <c r="I26" s="91" t="s">
        <v>1039</v>
      </c>
      <c r="J26" s="66" t="s">
        <v>1043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263.39999999999998</v>
      </c>
      <c r="S26" s="1507" t="n">
        <v>290.18429</v>
      </c>
      <c r="T26" s="1507" t="n">
        <v>-17.62869</v>
      </c>
      <c r="U26" s="1504" t="n">
        <v>129.5338</v>
      </c>
      <c r="V26" s="1504" t="n">
        <v>22.008</v>
      </c>
      <c r="W26" s="1506" t="n">
        <v>16.119338701</v>
      </c>
      <c r="X26" s="1504" t="n">
        <v>2.649</v>
      </c>
      <c r="Y26" s="1504" t="n">
        <v>0.419</v>
      </c>
      <c r="Z26" s="1504" t="n">
        <v>5.01</v>
      </c>
      <c r="AA26" s="1504" t="n">
        <v>60.265</v>
      </c>
      <c r="AB26" s="1503" t="n">
        <v>1947.975</v>
      </c>
      <c r="AC26" s="1504" t="n">
        <v>358.90354</v>
      </c>
      <c r="AD26" s="1504" t="n">
        <v>-5.95891</v>
      </c>
      <c r="AE26" s="1504" t="n">
        <v>280.80744</v>
      </c>
      <c r="AF26" s="1504" t="n">
        <v>-0.084</v>
      </c>
      <c r="AG26" s="1502" t="n">
        <v>1.50410344E8</v>
      </c>
      <c r="AH26" s="1505" t="n">
        <v>-0.4798287</v>
      </c>
      <c r="AI26" s="1502" t="n">
        <v>367936.6981</v>
      </c>
      <c r="AJ26" s="1505" t="n">
        <v>-0.2822247</v>
      </c>
      <c r="AK26" s="1504" t="n">
        <v>101.7092</v>
      </c>
      <c r="AL26" s="1502" t="s">
        <v>265</v>
      </c>
      <c r="AM26" s="1504" t="n">
        <v>78.1536</v>
      </c>
    </row>
    <row r="27" spans="1:39">
      <c r="A27" s="50" t="s">
        <v>1255</v>
      </c>
      <c r="B27" s="25" t="s">
        <v>1046</v>
      </c>
      <c r="C27" s="38">
        <v>0.40277777777777773</v>
      </c>
      <c r="E27" s="19">
        <v>300</v>
      </c>
      <c r="F27" s="16" t="s">
        <v>1293</v>
      </c>
      <c r="G27" s="33">
        <v>870</v>
      </c>
      <c r="H27" s="33">
        <v>776</v>
      </c>
      <c r="I27" s="91" t="s">
        <v>706</v>
      </c>
      <c r="J27" s="66" t="s">
        <v>1043</v>
      </c>
      <c r="K27" s="33">
        <v>4</v>
      </c>
      <c r="L27" s="33">
        <v>180</v>
      </c>
      <c r="M27" s="19">
        <v>7698.9647000000004</v>
      </c>
      <c r="Q27" s="100">
        <v>264.3</v>
      </c>
      <c r="R27" s="100">
        <v>263.39999999999998</v>
      </c>
      <c r="S27" s="1507" t="n">
        <v>290.23779</v>
      </c>
      <c r="T27" s="1507" t="n">
        <v>-17.62394</v>
      </c>
      <c r="U27" s="1504" t="n">
        <v>130.8177</v>
      </c>
      <c r="V27" s="1504" t="n">
        <v>23.1144</v>
      </c>
      <c r="W27" s="1506" t="n">
        <v>16.2363247922</v>
      </c>
      <c r="X27" s="1504" t="n">
        <v>2.53</v>
      </c>
      <c r="Y27" s="1504" t="n">
        <v>0.4</v>
      </c>
      <c r="Z27" s="1504" t="n">
        <v>5.01</v>
      </c>
      <c r="AA27" s="1504" t="n">
        <v>60.226</v>
      </c>
      <c r="AB27" s="1503" t="n">
        <v>1948.595</v>
      </c>
      <c r="AC27" s="1504" t="n">
        <v>358.89094</v>
      </c>
      <c r="AD27" s="1504" t="n">
        <v>-5.9568</v>
      </c>
      <c r="AE27" s="1504" t="n">
        <v>280.74817</v>
      </c>
      <c r="AF27" s="1504" t="n">
        <v>-0.08417</v>
      </c>
      <c r="AG27" s="1502" t="n">
        <v>1.504101424E8</v>
      </c>
      <c r="AH27" s="1505" t="n">
        <v>-0.4800656</v>
      </c>
      <c r="AI27" s="1502" t="n">
        <v>367819.6817</v>
      </c>
      <c r="AJ27" s="1505" t="n">
        <v>-0.2750104</v>
      </c>
      <c r="AK27" s="1504" t="n">
        <v>101.6628</v>
      </c>
      <c r="AL27" s="1502" t="s">
        <v>265</v>
      </c>
      <c r="AM27" s="1504" t="n">
        <v>78.1999</v>
      </c>
    </row>
    <row r="28" spans="1:39">
      <c r="A28" s="50" t="s">
        <v>1255</v>
      </c>
      <c r="B28" s="25" t="s">
        <v>1047</v>
      </c>
      <c r="C28" s="38">
        <v>0.40763888888888888</v>
      </c>
      <c r="E28" s="19">
        <v>300</v>
      </c>
      <c r="F28" s="16" t="s">
        <v>1293</v>
      </c>
      <c r="G28" s="33">
        <v>870</v>
      </c>
      <c r="H28" s="33">
        <v>776</v>
      </c>
      <c r="I28" s="91" t="s">
        <v>707</v>
      </c>
      <c r="J28" s="66" t="s">
        <v>1043</v>
      </c>
      <c r="K28" s="33">
        <v>4</v>
      </c>
      <c r="L28" s="33">
        <v>180</v>
      </c>
      <c r="M28" s="19">
        <v>7698.9647000000004</v>
      </c>
      <c r="Q28" s="100">
        <v>264.3</v>
      </c>
      <c r="R28" s="100">
        <v>263.39999999999998</v>
      </c>
      <c r="S28" s="1507" t="n">
        <v>290.29072</v>
      </c>
      <c r="T28" s="1507" t="n">
        <v>-17.61901</v>
      </c>
      <c r="U28" s="1504" t="n">
        <v>132.1339</v>
      </c>
      <c r="V28" s="1504" t="n">
        <v>24.2</v>
      </c>
      <c r="W28" s="1506" t="n">
        <v>16.3533108833</v>
      </c>
      <c r="X28" s="1504" t="n">
        <v>2.425</v>
      </c>
      <c r="Y28" s="1504" t="n">
        <v>0.383</v>
      </c>
      <c r="Z28" s="1504" t="n">
        <v>5.01</v>
      </c>
      <c r="AA28" s="1504" t="n">
        <v>60.187</v>
      </c>
      <c r="AB28" s="1503" t="n">
        <v>1949.199</v>
      </c>
      <c r="AC28" s="1504" t="n">
        <v>358.87782</v>
      </c>
      <c r="AD28" s="1504" t="n">
        <v>-5.95493</v>
      </c>
      <c r="AE28" s="1504" t="n">
        <v>280.68889</v>
      </c>
      <c r="AF28" s="1504" t="n">
        <v>-0.08434</v>
      </c>
      <c r="AG28" s="1502" t="n">
        <v>1.504099407E8</v>
      </c>
      <c r="AH28" s="1505" t="n">
        <v>-0.4803013</v>
      </c>
      <c r="AI28" s="1502" t="n">
        <v>367705.74475</v>
      </c>
      <c r="AJ28" s="1505" t="n">
        <v>-0.2675603</v>
      </c>
      <c r="AK28" s="1504" t="n">
        <v>101.617</v>
      </c>
      <c r="AL28" s="1502" t="s">
        <v>265</v>
      </c>
      <c r="AM28" s="1504" t="n">
        <v>78.2458</v>
      </c>
    </row>
    <row r="29" spans="1:39">
      <c r="A29" s="50" t="s">
        <v>827</v>
      </c>
      <c r="B29" s="25" t="s">
        <v>1294</v>
      </c>
      <c r="C29" s="38">
        <v>0.41250000000000003</v>
      </c>
      <c r="E29" s="19">
        <v>300</v>
      </c>
      <c r="F29" s="16" t="s">
        <v>1293</v>
      </c>
      <c r="G29" s="33">
        <v>870</v>
      </c>
      <c r="H29" s="33">
        <v>776</v>
      </c>
      <c r="I29" s="91" t="s">
        <v>1209</v>
      </c>
      <c r="J29" s="66" t="s">
        <v>1043</v>
      </c>
      <c r="K29" s="33">
        <v>4</v>
      </c>
      <c r="L29" s="33">
        <v>180</v>
      </c>
      <c r="M29" s="19">
        <v>7698.9647000000004</v>
      </c>
      <c r="Q29" s="100">
        <v>264.3</v>
      </c>
      <c r="R29" s="100">
        <v>263.39999999999998</v>
      </c>
      <c r="S29" s="1507" t="n">
        <v>290.34308</v>
      </c>
      <c r="T29" s="1507" t="n">
        <v>-17.61389</v>
      </c>
      <c r="U29" s="1504" t="n">
        <v>133.4834</v>
      </c>
      <c r="V29" s="1504" t="n">
        <v>25.2636</v>
      </c>
      <c r="W29" s="1506" t="n">
        <v>16.4702969744</v>
      </c>
      <c r="X29" s="1504" t="n">
        <v>2.33</v>
      </c>
      <c r="Y29" s="1504" t="n">
        <v>0.369</v>
      </c>
      <c r="Z29" s="1504" t="n">
        <v>5.02</v>
      </c>
      <c r="AA29" s="1504" t="n">
        <v>60.148</v>
      </c>
      <c r="AB29" s="1503" t="n">
        <v>1949.786</v>
      </c>
      <c r="AC29" s="1504" t="n">
        <v>358.8642</v>
      </c>
      <c r="AD29" s="1504" t="n">
        <v>-5.95329</v>
      </c>
      <c r="AE29" s="1504" t="n">
        <v>280.62962</v>
      </c>
      <c r="AF29" s="1504" t="n">
        <v>-0.0845</v>
      </c>
      <c r="AG29" s="1502" t="n">
        <v>1.50409739E8</v>
      </c>
      <c r="AH29" s="1505" t="n">
        <v>-0.4805359</v>
      </c>
      <c r="AI29" s="1502" t="n">
        <v>367594.98492</v>
      </c>
      <c r="AJ29" s="1505" t="n">
        <v>-0.2598808</v>
      </c>
      <c r="AK29" s="1504" t="n">
        <v>101.5717</v>
      </c>
      <c r="AL29" s="1502" t="s">
        <v>265</v>
      </c>
      <c r="AM29" s="1504" t="n">
        <v>78.2911</v>
      </c>
    </row>
    <row r="30" spans="1:39">
      <c r="A30" s="50" t="s">
        <v>827</v>
      </c>
      <c r="B30" s="25" t="s">
        <v>1295</v>
      </c>
      <c r="C30" s="38">
        <v>0.41736111111111113</v>
      </c>
      <c r="E30" s="19">
        <v>300</v>
      </c>
      <c r="F30" s="16" t="s">
        <v>1293</v>
      </c>
      <c r="G30" s="33">
        <v>870</v>
      </c>
      <c r="H30" s="33">
        <v>776</v>
      </c>
      <c r="I30" s="91" t="s">
        <v>1039</v>
      </c>
      <c r="J30" s="66" t="s">
        <v>1043</v>
      </c>
      <c r="K30" s="33">
        <v>4</v>
      </c>
      <c r="L30" s="33">
        <v>180</v>
      </c>
      <c r="M30" s="19">
        <v>7698.9647000000004</v>
      </c>
      <c r="Q30" s="100">
        <v>264.3</v>
      </c>
      <c r="R30" s="100">
        <v>263.39999999999998</v>
      </c>
      <c r="S30" s="1507" t="n">
        <v>290.39491</v>
      </c>
      <c r="T30" s="1507" t="n">
        <v>-17.60859</v>
      </c>
      <c r="U30" s="1504" t="n">
        <v>134.8675</v>
      </c>
      <c r="V30" s="1504" t="n">
        <v>26.304</v>
      </c>
      <c r="W30" s="1506" t="n">
        <v>16.5872830655</v>
      </c>
      <c r="X30" s="1504" t="n">
        <v>2.245</v>
      </c>
      <c r="Y30" s="1504" t="n">
        <v>0.355</v>
      </c>
      <c r="Z30" s="1504" t="n">
        <v>5.02</v>
      </c>
      <c r="AA30" s="1504" t="n">
        <v>60.11</v>
      </c>
      <c r="AB30" s="1503" t="n">
        <v>1950.356</v>
      </c>
      <c r="AC30" s="1504" t="n">
        <v>358.85009</v>
      </c>
      <c r="AD30" s="1504" t="n">
        <v>-5.95189</v>
      </c>
      <c r="AE30" s="1504" t="n">
        <v>280.57035</v>
      </c>
      <c r="AF30" s="1504" t="n">
        <v>-0.08467</v>
      </c>
      <c r="AG30" s="1502" t="n">
        <v>1.504095371E8</v>
      </c>
      <c r="AH30" s="1505" t="n">
        <v>-0.4807694</v>
      </c>
      <c r="AI30" s="1502" t="n">
        <v>367487.49719</v>
      </c>
      <c r="AJ30" s="1505" t="n">
        <v>-0.2519785</v>
      </c>
      <c r="AK30" s="1504" t="n">
        <v>101.5269</v>
      </c>
      <c r="AL30" s="1502" t="s">
        <v>265</v>
      </c>
      <c r="AM30" s="1504" t="n">
        <v>78.336</v>
      </c>
    </row>
    <row r="31" spans="1:39">
      <c r="A31" s="50" t="s">
        <v>1095</v>
      </c>
      <c r="B31" s="25" t="s">
        <v>1247</v>
      </c>
      <c r="C31" s="38">
        <v>0.42291666666666666</v>
      </c>
      <c r="D31" s="32">
        <v>0</v>
      </c>
      <c r="E31" s="19">
        <v>30</v>
      </c>
      <c r="F31" s="16" t="s">
        <v>1292</v>
      </c>
      <c r="G31" s="16">
        <v>880</v>
      </c>
      <c r="H31" s="33">
        <v>863</v>
      </c>
      <c r="I31" s="57" t="s">
        <v>1067</v>
      </c>
      <c r="J31" s="66" t="s">
        <v>1010</v>
      </c>
      <c r="K31" s="33">
        <v>4</v>
      </c>
      <c r="L31" s="33">
        <v>180</v>
      </c>
      <c r="M31" s="80">
        <v>7647.38</v>
      </c>
      <c r="N31" t="s">
        <v>981</v>
      </c>
      <c r="O31" s="115">
        <v>264.3</v>
      </c>
      <c r="P31" s="115">
        <v>263.39999999999998</v>
      </c>
      <c r="Q31" s="100">
        <v>264.3</v>
      </c>
      <c r="R31" s="100">
        <v>263.39999999999998</v>
      </c>
    </row>
    <row r="32" spans="1:39">
      <c r="A32" s="50" t="s">
        <v>1095</v>
      </c>
      <c r="B32" s="25" t="s">
        <v>980</v>
      </c>
      <c r="C32" s="38">
        <v>0.42638888888888887</v>
      </c>
      <c r="D32" s="32">
        <v>0</v>
      </c>
      <c r="E32" s="19">
        <v>30</v>
      </c>
      <c r="F32" s="19" t="s">
        <v>1291</v>
      </c>
      <c r="G32" s="16">
        <v>1190</v>
      </c>
      <c r="H32" s="33">
        <v>995</v>
      </c>
      <c r="I32" s="57" t="s">
        <v>1067</v>
      </c>
      <c r="J32" s="66" t="s">
        <v>1010</v>
      </c>
      <c r="K32" s="33">
        <v>4</v>
      </c>
      <c r="L32" s="33">
        <v>180</v>
      </c>
      <c r="M32" s="19">
        <v>5891.451</v>
      </c>
      <c r="N32" t="s">
        <v>1049</v>
      </c>
      <c r="O32" s="105">
        <v>264.3</v>
      </c>
      <c r="P32" s="105">
        <v>264</v>
      </c>
      <c r="Q32" s="100">
        <f>AVERAGE(O32,O46,O47,O48)</f>
        <v>264.25</v>
      </c>
      <c r="R32" s="100">
        <f>AVERAGE(P32,P46:P48)</f>
        <v>263.97500000000002</v>
      </c>
    </row>
    <row r="33" spans="1:39">
      <c r="A33" s="50" t="s">
        <v>1256</v>
      </c>
      <c r="B33" s="25" t="s">
        <v>1298</v>
      </c>
      <c r="C33" s="38">
        <v>0.4284722222222222</v>
      </c>
      <c r="E33" s="19">
        <v>300</v>
      </c>
      <c r="F33" s="19" t="s">
        <v>1291</v>
      </c>
      <c r="G33" s="16">
        <v>1190</v>
      </c>
      <c r="H33" s="33">
        <v>1098</v>
      </c>
      <c r="I33" s="91" t="s">
        <v>1209</v>
      </c>
      <c r="J33" s="66" t="s">
        <v>1043</v>
      </c>
      <c r="K33" s="33">
        <v>4</v>
      </c>
      <c r="L33" s="33">
        <v>180</v>
      </c>
      <c r="M33" s="19">
        <v>5889.9508999999998</v>
      </c>
      <c r="Q33" s="100">
        <v>264.25</v>
      </c>
      <c r="R33" s="100">
        <v>263.97500000000002</v>
      </c>
      <c r="S33" s="1507" t="n">
        <v>290.51141</v>
      </c>
      <c r="T33" s="1507" t="n">
        <v>-17.59572</v>
      </c>
      <c r="U33" s="1504" t="n">
        <v>138.1659</v>
      </c>
      <c r="V33" s="1504" t="n">
        <v>28.5884</v>
      </c>
      <c r="W33" s="1506" t="n">
        <v>16.8546798451</v>
      </c>
      <c r="X33" s="1504" t="n">
        <v>2.081</v>
      </c>
      <c r="Y33" s="1504" t="n">
        <v>0.329</v>
      </c>
      <c r="Z33" s="1504" t="n">
        <v>5.02</v>
      </c>
      <c r="AA33" s="1504" t="n">
        <v>60.023</v>
      </c>
      <c r="AB33" s="1503" t="n">
        <v>1951.593</v>
      </c>
      <c r="AC33" s="1504" t="n">
        <v>358.81608</v>
      </c>
      <c r="AD33" s="1504" t="n">
        <v>-5.9496</v>
      </c>
      <c r="AE33" s="1504" t="n">
        <v>280.43487</v>
      </c>
      <c r="AF33" s="1504" t="n">
        <v>-0.08505</v>
      </c>
      <c r="AG33" s="1502" t="n">
        <v>1.504090753E8</v>
      </c>
      <c r="AH33" s="1505" t="n">
        <v>-0.4812988</v>
      </c>
      <c r="AI33" s="1502" t="n">
        <v>367254.5873</v>
      </c>
      <c r="AJ33" s="1505" t="n">
        <v>-0.2331163</v>
      </c>
      <c r="AK33" s="1504" t="n">
        <v>101.4261</v>
      </c>
      <c r="AL33" s="1502" t="s">
        <v>265</v>
      </c>
      <c r="AM33" s="1504" t="n">
        <v>78.4368</v>
      </c>
    </row>
    <row r="34" spans="1:39">
      <c r="A34" s="50" t="s">
        <v>1256</v>
      </c>
      <c r="B34" s="25" t="s">
        <v>1117</v>
      </c>
      <c r="C34" s="38">
        <v>0.43333333333333335</v>
      </c>
      <c r="E34" s="19">
        <v>300</v>
      </c>
      <c r="F34" s="19" t="s">
        <v>1291</v>
      </c>
      <c r="G34" s="16">
        <v>1190</v>
      </c>
      <c r="H34" s="33">
        <v>1098</v>
      </c>
      <c r="I34" s="91" t="s">
        <v>1039</v>
      </c>
      <c r="J34" s="66" t="s">
        <v>1043</v>
      </c>
      <c r="K34" s="33">
        <v>4</v>
      </c>
      <c r="L34" s="33">
        <v>180</v>
      </c>
      <c r="M34" s="19">
        <v>5889.9508999999998</v>
      </c>
      <c r="Q34" s="100">
        <v>264.25</v>
      </c>
      <c r="R34" s="100">
        <v>263.97500000000002</v>
      </c>
      <c r="S34" s="1507" t="n">
        <v>290.56157</v>
      </c>
      <c r="T34" s="1507" t="n">
        <v>-17.58976</v>
      </c>
      <c r="U34" s="1504" t="n">
        <v>139.6702</v>
      </c>
      <c r="V34" s="1504" t="n">
        <v>29.5438</v>
      </c>
      <c r="W34" s="1506" t="n">
        <v>16.9716659362</v>
      </c>
      <c r="X34" s="1504" t="n">
        <v>2.02</v>
      </c>
      <c r="Y34" s="1504" t="n">
        <v>0.32</v>
      </c>
      <c r="Z34" s="1504" t="n">
        <v>5.02</v>
      </c>
      <c r="AA34" s="1504" t="n">
        <v>59.986</v>
      </c>
      <c r="AB34" s="1503" t="n">
        <v>1952.104</v>
      </c>
      <c r="AC34" s="1504" t="n">
        <v>358.80048</v>
      </c>
      <c r="AD34" s="1504" t="n">
        <v>-5.94901</v>
      </c>
      <c r="AE34" s="1504" t="n">
        <v>280.37559</v>
      </c>
      <c r="AF34" s="1504" t="n">
        <v>-0.08521</v>
      </c>
      <c r="AG34" s="1502" t="n">
        <v>1.504088731E8</v>
      </c>
      <c r="AH34" s="1505" t="n">
        <v>-0.4815286</v>
      </c>
      <c r="AI34" s="1502" t="n">
        <v>367158.48384</v>
      </c>
      <c r="AJ34" s="1505" t="n">
        <v>-0.2245309</v>
      </c>
      <c r="AK34" s="1504" t="n">
        <v>101.3827</v>
      </c>
      <c r="AL34" s="1502" t="s">
        <v>265</v>
      </c>
      <c r="AM34" s="1504" t="n">
        <v>78.4802</v>
      </c>
    </row>
    <row r="35" spans="1:39">
      <c r="A35" s="50" t="s">
        <v>1256</v>
      </c>
      <c r="B35" s="25" t="s">
        <v>1118</v>
      </c>
      <c r="C35" s="38">
        <v>0.4375</v>
      </c>
      <c r="E35" s="19">
        <v>300</v>
      </c>
      <c r="F35" s="19" t="s">
        <v>1291</v>
      </c>
      <c r="G35" s="16">
        <v>1190</v>
      </c>
      <c r="H35" s="33">
        <v>1098</v>
      </c>
      <c r="I35" s="91" t="s">
        <v>706</v>
      </c>
      <c r="J35" s="66" t="s">
        <v>1043</v>
      </c>
      <c r="K35" s="33">
        <v>4</v>
      </c>
      <c r="L35" s="33">
        <v>180</v>
      </c>
      <c r="M35" s="19">
        <v>5889.9508999999998</v>
      </c>
      <c r="Q35" s="100">
        <v>264.25</v>
      </c>
      <c r="R35" s="100">
        <v>263.97500000000002</v>
      </c>
      <c r="S35" s="1507" t="n">
        <v>290.60419</v>
      </c>
      <c r="T35" s="1507" t="n">
        <v>-17.58449</v>
      </c>
      <c r="U35" s="1504" t="n">
        <v>140.9901</v>
      </c>
      <c r="V35" s="1504" t="n">
        <v>30.3397</v>
      </c>
      <c r="W35" s="1506" t="n">
        <v>17.0719397285</v>
      </c>
      <c r="X35" s="1504" t="n">
        <v>1.973</v>
      </c>
      <c r="Y35" s="1504" t="n">
        <v>0.312</v>
      </c>
      <c r="Z35" s="1504" t="n">
        <v>5.02</v>
      </c>
      <c r="AA35" s="1504" t="n">
        <v>59.955</v>
      </c>
      <c r="AB35" s="1503" t="n">
        <v>1952.527</v>
      </c>
      <c r="AC35" s="1504" t="n">
        <v>358.78677</v>
      </c>
      <c r="AD35" s="1504" t="n">
        <v>-5.9487</v>
      </c>
      <c r="AE35" s="1504" t="n">
        <v>280.32479</v>
      </c>
      <c r="AF35" s="1504" t="n">
        <v>-0.08535</v>
      </c>
      <c r="AG35" s="1502" t="n">
        <v>1.504086997E8</v>
      </c>
      <c r="AH35" s="1505" t="n">
        <v>-0.4817246</v>
      </c>
      <c r="AI35" s="1502" t="n">
        <v>367079.00846</v>
      </c>
      <c r="AJ35" s="1505" t="n">
        <v>-0.2170187</v>
      </c>
      <c r="AK35" s="1504" t="n">
        <v>101.3459</v>
      </c>
      <c r="AL35" s="1502" t="s">
        <v>265</v>
      </c>
      <c r="AM35" s="1504" t="n">
        <v>78.517</v>
      </c>
    </row>
    <row r="36" spans="1:39">
      <c r="A36" s="50" t="s">
        <v>1256</v>
      </c>
      <c r="B36" s="25" t="s">
        <v>1120</v>
      </c>
      <c r="C36" s="38">
        <v>0.44305555555555554</v>
      </c>
      <c r="E36" s="19">
        <v>300</v>
      </c>
      <c r="F36" s="19" t="s">
        <v>1291</v>
      </c>
      <c r="G36" s="16">
        <v>1190</v>
      </c>
      <c r="H36" s="33">
        <v>1098</v>
      </c>
      <c r="I36" s="91" t="s">
        <v>707</v>
      </c>
      <c r="J36" s="66" t="s">
        <v>1043</v>
      </c>
      <c r="K36" s="33">
        <v>4</v>
      </c>
      <c r="L36" s="33">
        <v>180</v>
      </c>
      <c r="M36" s="19">
        <v>5889.9508999999998</v>
      </c>
      <c r="Q36" s="100">
        <v>264.25</v>
      </c>
      <c r="R36" s="100">
        <v>263.97500000000002</v>
      </c>
      <c r="S36" s="1507" t="n">
        <v>290.66051</v>
      </c>
      <c r="T36" s="1507" t="n">
        <v>-17.57721</v>
      </c>
      <c r="U36" s="1504" t="n">
        <v>142.7946</v>
      </c>
      <c r="V36" s="1504" t="n">
        <v>31.3665</v>
      </c>
      <c r="W36" s="1506" t="n">
        <v>17.2056381183</v>
      </c>
      <c r="X36" s="1504" t="n">
        <v>1.915</v>
      </c>
      <c r="Y36" s="1504" t="n">
        <v>0.303</v>
      </c>
      <c r="Z36" s="1504" t="n">
        <v>5.02</v>
      </c>
      <c r="AA36" s="1504" t="n">
        <v>59.913</v>
      </c>
      <c r="AB36" s="1503" t="n">
        <v>1953.068</v>
      </c>
      <c r="AC36" s="1504" t="n">
        <v>358.76805</v>
      </c>
      <c r="AD36" s="1504" t="n">
        <v>-5.94857</v>
      </c>
      <c r="AE36" s="1504" t="n">
        <v>280.25705</v>
      </c>
      <c r="AF36" s="1504" t="n">
        <v>-0.08554</v>
      </c>
      <c r="AG36" s="1502" t="n">
        <v>1.504084684E8</v>
      </c>
      <c r="AH36" s="1505" t="n">
        <v>-0.4819847</v>
      </c>
      <c r="AI36" s="1502" t="n">
        <v>366977.29454</v>
      </c>
      <c r="AJ36" s="1505" t="n">
        <v>-0.206791</v>
      </c>
      <c r="AK36" s="1504" t="n">
        <v>101.2972</v>
      </c>
      <c r="AL36" s="1502" t="s">
        <v>265</v>
      </c>
      <c r="AM36" s="1504" t="n">
        <v>78.5658</v>
      </c>
    </row>
    <row r="37" spans="1:39">
      <c r="A37" s="50" t="s">
        <v>1256</v>
      </c>
      <c r="B37" s="25" t="s">
        <v>1122</v>
      </c>
      <c r="C37" s="38">
        <v>0.44722222222222219</v>
      </c>
      <c r="E37" s="19">
        <v>300</v>
      </c>
      <c r="F37" s="19" t="s">
        <v>1291</v>
      </c>
      <c r="G37" s="16">
        <v>1190</v>
      </c>
      <c r="H37" s="33">
        <v>1098</v>
      </c>
      <c r="I37" s="91" t="s">
        <v>1240</v>
      </c>
      <c r="J37" s="66" t="s">
        <v>1043</v>
      </c>
      <c r="K37" s="33">
        <v>4</v>
      </c>
      <c r="L37" s="33">
        <v>180</v>
      </c>
      <c r="M37" s="19">
        <v>5889.9508999999998</v>
      </c>
      <c r="Q37" s="100">
        <v>264.25</v>
      </c>
      <c r="R37" s="100">
        <v>263.97500000000002</v>
      </c>
      <c r="S37" s="1507" t="n">
        <v>290.70237</v>
      </c>
      <c r="T37" s="1507" t="n">
        <v>-17.57157</v>
      </c>
      <c r="U37" s="1504" t="n">
        <v>144.1818</v>
      </c>
      <c r="V37" s="1504" t="n">
        <v>32.1096</v>
      </c>
      <c r="W37" s="1506" t="n">
        <v>17.3059119106</v>
      </c>
      <c r="X37" s="1504" t="n">
        <v>1.875</v>
      </c>
      <c r="Y37" s="1504" t="n">
        <v>0.297</v>
      </c>
      <c r="Z37" s="1504" t="n">
        <v>5.02</v>
      </c>
      <c r="AA37" s="1504" t="n">
        <v>59.882</v>
      </c>
      <c r="AB37" s="1503" t="n">
        <v>1953.457</v>
      </c>
      <c r="AC37" s="1504" t="n">
        <v>358.75368</v>
      </c>
      <c r="AD37" s="1504" t="n">
        <v>-5.9487</v>
      </c>
      <c r="AE37" s="1504" t="n">
        <v>280.20624</v>
      </c>
      <c r="AF37" s="1504" t="n">
        <v>-0.08568</v>
      </c>
      <c r="AG37" s="1502" t="n">
        <v>1.504082949E8</v>
      </c>
      <c r="AH37" s="1505" t="n">
        <v>-0.4821788</v>
      </c>
      <c r="AI37" s="1502" t="n">
        <v>366904.26116</v>
      </c>
      <c r="AJ37" s="1505" t="n">
        <v>-0.1989681</v>
      </c>
      <c r="AK37" s="1504" t="n">
        <v>101.2609</v>
      </c>
      <c r="AL37" s="1502" t="s">
        <v>265</v>
      </c>
      <c r="AM37" s="1504" t="n">
        <v>78.602</v>
      </c>
    </row>
    <row r="38" spans="1:39">
      <c r="A38" s="50" t="s">
        <v>1104</v>
      </c>
      <c r="B38" s="25" t="s">
        <v>831</v>
      </c>
      <c r="C38" s="38">
        <v>0.45208333333333334</v>
      </c>
      <c r="E38" s="19">
        <v>30</v>
      </c>
      <c r="F38" s="19" t="s">
        <v>1291</v>
      </c>
      <c r="G38" s="16">
        <v>1190</v>
      </c>
      <c r="H38" s="33">
        <v>1098</v>
      </c>
      <c r="I38" s="91" t="s">
        <v>923</v>
      </c>
      <c r="J38" s="66" t="s">
        <v>1043</v>
      </c>
      <c r="K38" s="33">
        <v>4</v>
      </c>
      <c r="L38" s="33">
        <v>180</v>
      </c>
      <c r="M38" s="19">
        <v>5889.9508999999998</v>
      </c>
      <c r="Q38" s="100">
        <v>264.25</v>
      </c>
      <c r="R38" s="100">
        <v>263.97500000000002</v>
      </c>
      <c r="S38" s="1507" t="n">
        <v>290.73011</v>
      </c>
      <c r="T38" s="1507" t="n">
        <v>-17.56772</v>
      </c>
      <c r="U38" s="1504" t="n">
        <v>145.1229</v>
      </c>
      <c r="V38" s="1504" t="n">
        <v>32.5915</v>
      </c>
      <c r="W38" s="1506" t="n">
        <v>17.3727611054</v>
      </c>
      <c r="X38" s="1504" t="n">
        <v>1.851</v>
      </c>
      <c r="Y38" s="1504" t="n">
        <v>0.293</v>
      </c>
      <c r="Z38" s="1504" t="n">
        <v>5.02</v>
      </c>
      <c r="AA38" s="1504" t="n">
        <v>59.862</v>
      </c>
      <c r="AB38" s="1503" t="n">
        <v>1953.708</v>
      </c>
      <c r="AC38" s="1504" t="n">
        <v>358.74395</v>
      </c>
      <c r="AD38" s="1504" t="n">
        <v>-5.94888</v>
      </c>
      <c r="AE38" s="1504" t="n">
        <v>280.17237</v>
      </c>
      <c r="AF38" s="1504" t="n">
        <v>-0.08578</v>
      </c>
      <c r="AG38" s="1502" t="n">
        <v>1.504081791E8</v>
      </c>
      <c r="AH38" s="1505" t="n">
        <v>-0.4823077</v>
      </c>
      <c r="AI38" s="1502" t="n">
        <v>366857.14648</v>
      </c>
      <c r="AJ38" s="1505" t="n">
        <v>-0.1936832</v>
      </c>
      <c r="AK38" s="1504" t="n">
        <v>101.2369</v>
      </c>
      <c r="AL38" s="1502" t="s">
        <v>265</v>
      </c>
      <c r="AM38" s="1504" t="n">
        <v>78.626</v>
      </c>
    </row>
    <row r="39" spans="1:39">
      <c r="A39" s="50" t="s">
        <v>1255</v>
      </c>
      <c r="B39" s="25" t="s">
        <v>833</v>
      </c>
      <c r="C39" s="38">
        <v>0.45347222222222222</v>
      </c>
      <c r="E39" s="19">
        <v>300</v>
      </c>
      <c r="F39" s="19" t="s">
        <v>1291</v>
      </c>
      <c r="G39" s="16">
        <v>1190</v>
      </c>
      <c r="H39" s="33">
        <v>1098</v>
      </c>
      <c r="I39" s="91" t="s">
        <v>1209</v>
      </c>
      <c r="J39" s="66" t="s">
        <v>1043</v>
      </c>
      <c r="K39" s="33">
        <v>4</v>
      </c>
      <c r="L39" s="33">
        <v>180</v>
      </c>
      <c r="M39" s="19">
        <v>5889.9508999999998</v>
      </c>
      <c r="Q39" s="100">
        <v>264.25</v>
      </c>
      <c r="R39" s="100">
        <v>263.97500000000002</v>
      </c>
      <c r="S39" s="1507" t="n">
        <v>290.7646</v>
      </c>
      <c r="T39" s="1507" t="n">
        <v>-17.5628</v>
      </c>
      <c r="U39" s="1504" t="n">
        <v>146.3177</v>
      </c>
      <c r="V39" s="1504" t="n">
        <v>33.1783</v>
      </c>
      <c r="W39" s="1506" t="n">
        <v>17.456322599</v>
      </c>
      <c r="X39" s="1504" t="n">
        <v>1.822</v>
      </c>
      <c r="Y39" s="1504" t="n">
        <v>0.288</v>
      </c>
      <c r="Z39" s="1504" t="n">
        <v>5.02</v>
      </c>
      <c r="AA39" s="1504" t="n">
        <v>59.836</v>
      </c>
      <c r="AB39" s="1503" t="n">
        <v>1954.012</v>
      </c>
      <c r="AC39" s="1504" t="n">
        <v>358.73163</v>
      </c>
      <c r="AD39" s="1504" t="n">
        <v>-5.94923</v>
      </c>
      <c r="AE39" s="1504" t="n">
        <v>280.13003</v>
      </c>
      <c r="AF39" s="1504" t="n">
        <v>-0.0859</v>
      </c>
      <c r="AG39" s="1502" t="n">
        <v>1.504080344E8</v>
      </c>
      <c r="AH39" s="1505" t="n">
        <v>-0.4824684</v>
      </c>
      <c r="AI39" s="1502" t="n">
        <v>366800.04726</v>
      </c>
      <c r="AJ39" s="1505" t="n">
        <v>-0.1870013</v>
      </c>
      <c r="AK39" s="1504" t="n">
        <v>101.2071</v>
      </c>
      <c r="AL39" s="1502" t="s">
        <v>265</v>
      </c>
      <c r="AM39" s="1504" t="n">
        <v>78.6558</v>
      </c>
    </row>
    <row r="40" spans="1:39">
      <c r="A40" s="50" t="s">
        <v>1255</v>
      </c>
      <c r="B40" s="25" t="s">
        <v>1127</v>
      </c>
      <c r="C40" s="38">
        <v>0.45902777777777781</v>
      </c>
      <c r="E40" s="19">
        <v>300</v>
      </c>
      <c r="F40" s="19" t="s">
        <v>1291</v>
      </c>
      <c r="G40" s="16">
        <v>1190</v>
      </c>
      <c r="H40" s="33">
        <v>1098</v>
      </c>
      <c r="I40" s="91" t="s">
        <v>1039</v>
      </c>
      <c r="J40" s="66" t="s">
        <v>1043</v>
      </c>
      <c r="K40" s="33">
        <v>4</v>
      </c>
      <c r="L40" s="33">
        <v>180</v>
      </c>
      <c r="M40" s="19">
        <v>5889.9508999999998</v>
      </c>
      <c r="Q40" s="100">
        <v>264.25</v>
      </c>
      <c r="R40" s="100">
        <v>263.97500000000002</v>
      </c>
      <c r="S40" s="1507" t="n">
        <v>290.81938</v>
      </c>
      <c r="T40" s="1507" t="n">
        <v>-17.5547</v>
      </c>
      <c r="U40" s="1504" t="n">
        <v>148.2719</v>
      </c>
      <c r="V40" s="1504" t="n">
        <v>34.0797</v>
      </c>
      <c r="W40" s="1506" t="n">
        <v>17.5900209887</v>
      </c>
      <c r="X40" s="1504" t="n">
        <v>1.78</v>
      </c>
      <c r="Y40" s="1504" t="n">
        <v>0.281</v>
      </c>
      <c r="Z40" s="1504" t="n">
        <v>5.02</v>
      </c>
      <c r="AA40" s="1504" t="n">
        <v>59.795</v>
      </c>
      <c r="AB40" s="1503" t="n">
        <v>1954.476</v>
      </c>
      <c r="AC40" s="1504" t="n">
        <v>358.71157</v>
      </c>
      <c r="AD40" s="1504" t="n">
        <v>-5.95006</v>
      </c>
      <c r="AE40" s="1504" t="n">
        <v>280.06229</v>
      </c>
      <c r="AF40" s="1504" t="n">
        <v>-0.08609</v>
      </c>
      <c r="AG40" s="1502" t="n">
        <v>1.504078028E8</v>
      </c>
      <c r="AH40" s="1505" t="n">
        <v>-0.4827242</v>
      </c>
      <c r="AI40" s="1502" t="n">
        <v>366712.89311</v>
      </c>
      <c r="AJ40" s="1505" t="n">
        <v>-0.1761425</v>
      </c>
      <c r="AK40" s="1504" t="n">
        <v>101.1597</v>
      </c>
      <c r="AL40" s="1502" t="s">
        <v>265</v>
      </c>
      <c r="AM40" s="1504" t="n">
        <v>78.7032</v>
      </c>
    </row>
    <row r="41" spans="1:39">
      <c r="A41" s="50" t="s">
        <v>1255</v>
      </c>
      <c r="B41" s="25" t="s">
        <v>1128</v>
      </c>
      <c r="C41" s="38">
        <v>0.46388888888888885</v>
      </c>
      <c r="E41" s="19">
        <v>300</v>
      </c>
      <c r="F41" s="19" t="s">
        <v>1291</v>
      </c>
      <c r="G41" s="16">
        <v>1190</v>
      </c>
      <c r="H41" s="33">
        <v>1098</v>
      </c>
      <c r="I41" s="91" t="s">
        <v>706</v>
      </c>
      <c r="J41" s="66" t="s">
        <v>1043</v>
      </c>
      <c r="K41" s="33">
        <v>4</v>
      </c>
      <c r="L41" s="33">
        <v>180</v>
      </c>
      <c r="M41" s="19">
        <v>5889.9508999999998</v>
      </c>
      <c r="Q41" s="100">
        <v>264.25</v>
      </c>
      <c r="R41" s="100">
        <v>263.97500000000002</v>
      </c>
      <c r="S41" s="1507" t="n">
        <v>290.86691</v>
      </c>
      <c r="T41" s="1507" t="n">
        <v>-17.54738</v>
      </c>
      <c r="U41" s="1504" t="n">
        <v>150.0248</v>
      </c>
      <c r="V41" s="1504" t="n">
        <v>34.8292</v>
      </c>
      <c r="W41" s="1506" t="n">
        <v>17.7070070796</v>
      </c>
      <c r="X41" s="1504" t="n">
        <v>1.746</v>
      </c>
      <c r="Y41" s="1504" t="n">
        <v>0.276</v>
      </c>
      <c r="Z41" s="1504" t="n">
        <v>5.02</v>
      </c>
      <c r="AA41" s="1504" t="n">
        <v>59.76</v>
      </c>
      <c r="AB41" s="1503" t="n">
        <v>1954.86</v>
      </c>
      <c r="AC41" s="1504" t="n">
        <v>358.69368</v>
      </c>
      <c r="AD41" s="1504" t="n">
        <v>-5.95106</v>
      </c>
      <c r="AE41" s="1504" t="n">
        <v>280.00301</v>
      </c>
      <c r="AF41" s="1504" t="n">
        <v>-0.08625</v>
      </c>
      <c r="AG41" s="1502" t="n">
        <v>1.504076E8</v>
      </c>
      <c r="AH41" s="1505" t="n">
        <v>-0.4829468</v>
      </c>
      <c r="AI41" s="1502" t="n">
        <v>366640.94423</v>
      </c>
      <c r="AJ41" s="1505" t="n">
        <v>-0.1664801</v>
      </c>
      <c r="AK41" s="1504" t="n">
        <v>101.1186</v>
      </c>
      <c r="AL41" s="1502" t="s">
        <v>265</v>
      </c>
      <c r="AM41" s="1504" t="n">
        <v>78.7444</v>
      </c>
    </row>
    <row r="42" spans="1:39">
      <c r="A42" s="50" t="s">
        <v>1255</v>
      </c>
      <c r="B42" s="25" t="s">
        <v>1129</v>
      </c>
      <c r="C42" s="38">
        <v>0.46875</v>
      </c>
      <c r="E42" s="19">
        <v>300</v>
      </c>
      <c r="F42" s="19" t="s">
        <v>1291</v>
      </c>
      <c r="G42" s="16">
        <v>1190</v>
      </c>
      <c r="H42" s="33">
        <v>1098</v>
      </c>
      <c r="I42" s="91" t="s">
        <v>707</v>
      </c>
      <c r="J42" s="66" t="s">
        <v>1043</v>
      </c>
      <c r="K42" s="33">
        <v>4</v>
      </c>
      <c r="L42" s="33">
        <v>180</v>
      </c>
      <c r="M42" s="19">
        <v>5889.9508999999998</v>
      </c>
      <c r="Q42" s="100">
        <v>264.25</v>
      </c>
      <c r="R42" s="100">
        <v>263.97500000000002</v>
      </c>
      <c r="S42" s="1507" t="n">
        <v>290.91411</v>
      </c>
      <c r="T42" s="1507" t="n">
        <v>-17.53982</v>
      </c>
      <c r="U42" s="1504" t="n">
        <v>151.8174</v>
      </c>
      <c r="V42" s="1504" t="n">
        <v>35.5402</v>
      </c>
      <c r="W42" s="1506" t="n">
        <v>17.8239931706</v>
      </c>
      <c r="X42" s="1504" t="n">
        <v>1.716</v>
      </c>
      <c r="Y42" s="1504" t="n">
        <v>0.271</v>
      </c>
      <c r="Z42" s="1504" t="n">
        <v>5.02</v>
      </c>
      <c r="AA42" s="1504" t="n">
        <v>59.725</v>
      </c>
      <c r="AB42" s="1503" t="n">
        <v>1955.222</v>
      </c>
      <c r="AC42" s="1504" t="n">
        <v>358.6755</v>
      </c>
      <c r="AD42" s="1504" t="n">
        <v>-5.95232</v>
      </c>
      <c r="AE42" s="1504" t="n">
        <v>279.94374</v>
      </c>
      <c r="AF42" s="1504" t="n">
        <v>-0.08642</v>
      </c>
      <c r="AG42" s="1502" t="n">
        <v>1.504073971E8</v>
      </c>
      <c r="AH42" s="1505" t="n">
        <v>-0.4831683</v>
      </c>
      <c r="AI42" s="1502" t="n">
        <v>366573.08313</v>
      </c>
      <c r="AJ42" s="1505" t="n">
        <v>-0.1566765</v>
      </c>
      <c r="AK42" s="1504" t="n">
        <v>101.0777</v>
      </c>
      <c r="AL42" s="1502" t="s">
        <v>265</v>
      </c>
      <c r="AM42" s="1504" t="n">
        <v>78.7852</v>
      </c>
    </row>
    <row r="43" spans="1:39">
      <c r="A43" s="50" t="s">
        <v>1255</v>
      </c>
      <c r="B43" s="25" t="s">
        <v>879</v>
      </c>
      <c r="C43" s="38">
        <v>0.47291666666666665</v>
      </c>
      <c r="E43" s="19">
        <v>300</v>
      </c>
      <c r="F43" s="19" t="s">
        <v>1291</v>
      </c>
      <c r="G43" s="16">
        <v>1190</v>
      </c>
      <c r="H43" s="33">
        <v>1098</v>
      </c>
      <c r="I43" s="91" t="s">
        <v>1240</v>
      </c>
      <c r="J43" s="66" t="s">
        <v>1043</v>
      </c>
      <c r="K43" s="33">
        <v>4</v>
      </c>
      <c r="L43" s="33">
        <v>180</v>
      </c>
      <c r="M43" s="19">
        <v>5889.9508999999998</v>
      </c>
      <c r="Q43" s="100">
        <v>264.25</v>
      </c>
      <c r="R43" s="100">
        <v>263.97500000000002</v>
      </c>
      <c r="S43" s="1507" t="n">
        <v>290.9543</v>
      </c>
      <c r="T43" s="1507" t="n">
        <v>-17.53315</v>
      </c>
      <c r="U43" s="1504" t="n">
        <v>153.3851</v>
      </c>
      <c r="V43" s="1504" t="n">
        <v>36.118</v>
      </c>
      <c r="W43" s="1506" t="n">
        <v>17.9242669628</v>
      </c>
      <c r="X43" s="1504" t="n">
        <v>1.692</v>
      </c>
      <c r="Y43" s="1504" t="n">
        <v>0.268</v>
      </c>
      <c r="Z43" s="1504" t="n">
        <v>5.03</v>
      </c>
      <c r="AA43" s="1504" t="n">
        <v>59.695</v>
      </c>
      <c r="AB43" s="1503" t="n">
        <v>1955.514</v>
      </c>
      <c r="AC43" s="1504" t="n">
        <v>358.6597</v>
      </c>
      <c r="AD43" s="1504" t="n">
        <v>-5.9536</v>
      </c>
      <c r="AE43" s="1504" t="n">
        <v>279.89293</v>
      </c>
      <c r="AF43" s="1504" t="n">
        <v>-0.08656</v>
      </c>
      <c r="AG43" s="1502" t="n">
        <v>1.504072231E8</v>
      </c>
      <c r="AH43" s="1505" t="n">
        <v>-0.4833573</v>
      </c>
      <c r="AI43" s="1502" t="n">
        <v>366518.21369</v>
      </c>
      <c r="AJ43" s="1505" t="n">
        <v>-0.1481675</v>
      </c>
      <c r="AK43" s="1504" t="n">
        <v>101.0429</v>
      </c>
      <c r="AL43" s="1502" t="s">
        <v>265</v>
      </c>
      <c r="AM43" s="1504" t="n">
        <v>78.8201</v>
      </c>
    </row>
    <row r="44" spans="1:39">
      <c r="A44" s="50" t="s">
        <v>913</v>
      </c>
      <c r="B44" s="25" t="s">
        <v>1149</v>
      </c>
      <c r="C44" s="38">
        <v>0.4777777777777778</v>
      </c>
      <c r="E44" s="19">
        <v>300</v>
      </c>
      <c r="F44" s="19" t="s">
        <v>1291</v>
      </c>
      <c r="G44" s="16">
        <v>1190</v>
      </c>
      <c r="H44" s="33">
        <v>1098</v>
      </c>
      <c r="I44" s="91" t="s">
        <v>1068</v>
      </c>
      <c r="J44" s="66" t="s">
        <v>1043</v>
      </c>
      <c r="K44" s="33">
        <v>4</v>
      </c>
      <c r="L44" s="33">
        <v>180</v>
      </c>
      <c r="M44" s="19">
        <v>5889.9508999999998</v>
      </c>
      <c r="Q44" s="100">
        <v>264.25</v>
      </c>
      <c r="R44" s="100">
        <v>263.97500000000002</v>
      </c>
    </row>
    <row r="45" spans="1:39">
      <c r="A45" s="50" t="s">
        <v>1104</v>
      </c>
      <c r="B45" s="25" t="s">
        <v>881</v>
      </c>
      <c r="C45" s="38">
        <v>0.4826388888888889</v>
      </c>
      <c r="E45" s="19">
        <v>30</v>
      </c>
      <c r="F45" s="19" t="s">
        <v>1291</v>
      </c>
      <c r="G45" s="16">
        <v>1190</v>
      </c>
      <c r="H45" s="33">
        <v>1098</v>
      </c>
      <c r="I45" s="91" t="s">
        <v>923</v>
      </c>
      <c r="J45" s="66" t="s">
        <v>1043</v>
      </c>
      <c r="K45" s="33">
        <v>4</v>
      </c>
      <c r="L45" s="33">
        <v>180</v>
      </c>
      <c r="M45" s="19">
        <v>5889.9508999999998</v>
      </c>
      <c r="Q45" s="100">
        <v>264.25</v>
      </c>
      <c r="R45" s="100">
        <v>263.97500000000002</v>
      </c>
      <c r="S45" s="1507" t="n">
        <v>291.02742</v>
      </c>
      <c r="T45" s="1507" t="n">
        <v>-17.52049</v>
      </c>
      <c r="U45" s="1504" t="n">
        <v>156.332</v>
      </c>
      <c r="V45" s="1504" t="n">
        <v>37.0976</v>
      </c>
      <c r="W45" s="1506" t="n">
        <v>18.1081022485</v>
      </c>
      <c r="X45" s="1504" t="n">
        <v>1.654</v>
      </c>
      <c r="Y45" s="1504" t="n">
        <v>0.262</v>
      </c>
      <c r="Z45" s="1504" t="n">
        <v>5.03</v>
      </c>
      <c r="AA45" s="1504" t="n">
        <v>59.641</v>
      </c>
      <c r="AB45" s="1503" t="n">
        <v>1956.008</v>
      </c>
      <c r="AC45" s="1504" t="n">
        <v>358.63025</v>
      </c>
      <c r="AD45" s="1504" t="n">
        <v>-5.95644</v>
      </c>
      <c r="AE45" s="1504" t="n">
        <v>279.79978</v>
      </c>
      <c r="AF45" s="1504" t="n">
        <v>-0.08682</v>
      </c>
      <c r="AG45" s="1502" t="n">
        <v>1.50406904E8</v>
      </c>
      <c r="AH45" s="1505" t="n">
        <v>-0.4837015</v>
      </c>
      <c r="AI45" s="1502" t="n">
        <v>366425.6414</v>
      </c>
      <c r="AJ45" s="1505" t="n">
        <v>-0.1323332</v>
      </c>
      <c r="AK45" s="1504" t="n">
        <v>100.9795</v>
      </c>
      <c r="AL45" s="1502" t="s">
        <v>265</v>
      </c>
      <c r="AM45" s="1504" t="n">
        <v>78.8834</v>
      </c>
    </row>
    <row r="46" spans="1:39">
      <c r="A46" s="50" t="s">
        <v>1095</v>
      </c>
      <c r="B46" s="25" t="s">
        <v>1154</v>
      </c>
      <c r="C46" s="38">
        <v>0.4861111111111111</v>
      </c>
      <c r="D46" s="32">
        <v>0</v>
      </c>
      <c r="E46" s="19">
        <v>30</v>
      </c>
      <c r="F46" s="19" t="s">
        <v>1291</v>
      </c>
      <c r="G46" s="16">
        <v>1190</v>
      </c>
      <c r="H46" s="33">
        <v>995</v>
      </c>
      <c r="I46" s="35" t="s">
        <v>306</v>
      </c>
      <c r="J46" s="66" t="s">
        <v>1010</v>
      </c>
      <c r="K46" s="33">
        <v>4</v>
      </c>
      <c r="L46" s="33">
        <v>180</v>
      </c>
      <c r="M46" s="19">
        <v>5891.451</v>
      </c>
      <c r="N46" t="s">
        <v>982</v>
      </c>
      <c r="O46" s="100">
        <v>264.2</v>
      </c>
      <c r="P46" s="100">
        <v>264.10000000000002</v>
      </c>
      <c r="Q46" s="100">
        <v>264.25</v>
      </c>
      <c r="R46" s="100">
        <v>263.97500000000002</v>
      </c>
    </row>
    <row r="47" spans="1:39">
      <c r="A47" s="50" t="s">
        <v>1095</v>
      </c>
      <c r="B47" s="25" t="s">
        <v>883</v>
      </c>
      <c r="C47" s="38">
        <v>0.48749999999999999</v>
      </c>
      <c r="D47" s="32">
        <v>0</v>
      </c>
      <c r="E47" s="19">
        <v>30</v>
      </c>
      <c r="F47" s="19" t="s">
        <v>1291</v>
      </c>
      <c r="G47" s="16">
        <v>1070</v>
      </c>
      <c r="H47" s="33">
        <v>875</v>
      </c>
      <c r="I47" s="91" t="s">
        <v>159</v>
      </c>
      <c r="J47" s="66" t="s">
        <v>1010</v>
      </c>
      <c r="K47" s="33">
        <v>4</v>
      </c>
      <c r="L47" s="33">
        <v>180</v>
      </c>
      <c r="M47" s="19">
        <v>5891.451</v>
      </c>
      <c r="O47" s="100">
        <v>264.2</v>
      </c>
      <c r="P47" s="100">
        <v>264.10000000000002</v>
      </c>
      <c r="Q47" s="100">
        <v>264.25</v>
      </c>
      <c r="R47" s="100">
        <v>263.97500000000002</v>
      </c>
    </row>
    <row r="48" spans="1:39" s="35" customFormat="1" ht="24">
      <c r="A48" s="50" t="s">
        <v>1011</v>
      </c>
      <c r="B48" s="25" t="s">
        <v>983</v>
      </c>
      <c r="C48" s="15">
        <v>0.50763888888888886</v>
      </c>
      <c r="D48" s="32">
        <v>0</v>
      </c>
      <c r="E48" s="19">
        <v>10</v>
      </c>
      <c r="F48" s="19" t="s">
        <v>1291</v>
      </c>
      <c r="G48" s="585">
        <v>1190</v>
      </c>
      <c r="H48" s="587">
        <v>1098</v>
      </c>
      <c r="I48" s="91" t="s">
        <v>160</v>
      </c>
      <c r="J48" s="586" t="s">
        <v>1010</v>
      </c>
      <c r="K48" s="587">
        <v>4</v>
      </c>
      <c r="L48" s="587">
        <v>180</v>
      </c>
      <c r="M48" s="19">
        <v>5889.9508999999998</v>
      </c>
      <c r="N48" s="25" t="s">
        <v>984</v>
      </c>
      <c r="O48" s="100">
        <v>264.3</v>
      </c>
      <c r="P48" s="100">
        <v>263.7</v>
      </c>
      <c r="Q48" s="100">
        <v>264.25</v>
      </c>
      <c r="R48" s="100">
        <v>263.97500000000002</v>
      </c>
    </row>
    <row r="49" spans="1:12">
      <c r="A49" s="50"/>
      <c r="B49" s="25"/>
      <c r="C49" s="38"/>
      <c r="E49" s="19"/>
      <c r="F49" s="19"/>
      <c r="G49" s="16"/>
      <c r="H49" s="33"/>
      <c r="I49" s="91"/>
      <c r="J49" s="66"/>
      <c r="K49" s="33"/>
      <c r="L49" s="33"/>
    </row>
    <row r="50" spans="1:12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>
      <c r="A51" s="50"/>
      <c r="B51" s="5" t="s">
        <v>1012</v>
      </c>
      <c r="C51" s="147" t="s">
        <v>1013</v>
      </c>
      <c r="D51" s="84">
        <v>5888.5839999999998</v>
      </c>
      <c r="E51" s="149"/>
      <c r="F51" s="84" t="s">
        <v>1014</v>
      </c>
      <c r="G51" s="84" t="s">
        <v>1015</v>
      </c>
      <c r="H51" s="84" t="s">
        <v>1016</v>
      </c>
      <c r="I51" s="22" t="s">
        <v>1018</v>
      </c>
      <c r="J51" s="84" t="s">
        <v>1019</v>
      </c>
      <c r="K51" s="84" t="s">
        <v>1020</v>
      </c>
      <c r="L51" s="177"/>
    </row>
    <row r="52" spans="1:12">
      <c r="A52" s="50"/>
      <c r="B52" s="183"/>
      <c r="C52" s="147" t="s">
        <v>1017</v>
      </c>
      <c r="D52" s="84">
        <v>5889.9508999999998</v>
      </c>
      <c r="E52" s="149"/>
      <c r="F52" s="84" t="s">
        <v>874</v>
      </c>
      <c r="G52" s="84" t="s">
        <v>875</v>
      </c>
      <c r="H52" s="84" t="s">
        <v>876</v>
      </c>
      <c r="I52" s="22" t="s">
        <v>1203</v>
      </c>
      <c r="J52" s="84" t="s">
        <v>1204</v>
      </c>
      <c r="K52" s="84" t="s">
        <v>700</v>
      </c>
      <c r="L52" s="177"/>
    </row>
    <row r="53" spans="1:12">
      <c r="A53" s="50"/>
      <c r="B53" s="182"/>
      <c r="C53" s="147" t="s">
        <v>701</v>
      </c>
      <c r="D53" s="84">
        <v>5891.451</v>
      </c>
      <c r="E53" s="149"/>
      <c r="F53" s="84" t="s">
        <v>702</v>
      </c>
      <c r="G53" s="84" t="s">
        <v>703</v>
      </c>
      <c r="H53" s="84" t="s">
        <v>704</v>
      </c>
      <c r="I53" s="22" t="s">
        <v>384</v>
      </c>
      <c r="J53" s="84" t="s">
        <v>695</v>
      </c>
      <c r="K53" s="84" t="s">
        <v>478</v>
      </c>
      <c r="L53" s="177"/>
    </row>
    <row r="54" spans="1:12">
      <c r="A54" s="50"/>
      <c r="B54" s="182"/>
      <c r="C54" s="147" t="s">
        <v>696</v>
      </c>
      <c r="D54" s="155">
        <v>7647.38</v>
      </c>
      <c r="E54" s="149"/>
      <c r="F54" s="84" t="s">
        <v>1188</v>
      </c>
      <c r="G54" s="84" t="s">
        <v>1201</v>
      </c>
      <c r="H54" s="84" t="s">
        <v>1202</v>
      </c>
      <c r="I54" s="22" t="s">
        <v>697</v>
      </c>
      <c r="J54" s="84" t="s">
        <v>698</v>
      </c>
      <c r="K54" s="84" t="s">
        <v>699</v>
      </c>
      <c r="L54" s="177"/>
    </row>
    <row r="55" spans="1:12">
      <c r="A55" s="50"/>
      <c r="B55" s="182"/>
      <c r="C55" s="147" t="s">
        <v>538</v>
      </c>
      <c r="D55" s="84">
        <v>7698.9647000000004</v>
      </c>
      <c r="E55" s="149"/>
      <c r="F55" s="84" t="s">
        <v>539</v>
      </c>
      <c r="G55" s="84" t="s">
        <v>540</v>
      </c>
      <c r="H55" s="84" t="s">
        <v>541</v>
      </c>
      <c r="I55" s="22" t="s">
        <v>542</v>
      </c>
      <c r="J55" s="84" t="s">
        <v>543</v>
      </c>
      <c r="K55" s="84" t="s">
        <v>544</v>
      </c>
      <c r="L55" s="177"/>
    </row>
    <row r="56" spans="1:12">
      <c r="A56" s="50"/>
      <c r="B56" s="182"/>
      <c r="C56" s="147"/>
      <c r="D56" s="84"/>
      <c r="E56" s="149"/>
      <c r="F56" s="84"/>
      <c r="G56" s="177"/>
      <c r="H56" s="177"/>
      <c r="J56" s="177"/>
      <c r="K56" s="177"/>
      <c r="L56" s="177"/>
    </row>
    <row r="57" spans="1:12">
      <c r="A57" s="50"/>
      <c r="B57" s="182"/>
      <c r="C57" s="147" t="s">
        <v>1211</v>
      </c>
      <c r="D57" s="631" t="s">
        <v>1206</v>
      </c>
      <c r="E57" s="631"/>
      <c r="F57" s="84" t="s">
        <v>545</v>
      </c>
      <c r="G57" s="177"/>
      <c r="H57" s="177"/>
      <c r="I57" s="173" t="s">
        <v>1195</v>
      </c>
      <c r="J57" s="623" t="s">
        <v>1196</v>
      </c>
      <c r="K57" s="623"/>
      <c r="L57" s="148" t="s">
        <v>1197</v>
      </c>
    </row>
    <row r="58" spans="1:12">
      <c r="A58" s="50"/>
      <c r="B58" s="182"/>
      <c r="C58" s="147" t="s">
        <v>1212</v>
      </c>
      <c r="D58" s="631" t="s">
        <v>1207</v>
      </c>
      <c r="E58" s="631"/>
      <c r="F58" s="19"/>
      <c r="G58" s="177"/>
      <c r="H58" s="177"/>
      <c r="J58" s="623" t="s">
        <v>479</v>
      </c>
      <c r="K58" s="623"/>
      <c r="L58" s="148" t="s">
        <v>1199</v>
      </c>
    </row>
    <row r="59" spans="1:12">
      <c r="A59" s="50"/>
      <c r="B59" s="182"/>
      <c r="C59" s="147" t="s">
        <v>1213</v>
      </c>
      <c r="D59" s="631" t="s">
        <v>1208</v>
      </c>
      <c r="E59" s="631"/>
      <c r="F59" s="19"/>
      <c r="G59" s="177"/>
      <c r="H59" s="177"/>
      <c r="J59" s="177"/>
      <c r="K59" s="177"/>
      <c r="L59" s="177"/>
    </row>
    <row r="60" spans="1:12">
      <c r="A60" s="50"/>
      <c r="B60" s="182"/>
      <c r="C60" s="147" t="s">
        <v>1214</v>
      </c>
      <c r="D60" s="631" t="s">
        <v>1194</v>
      </c>
      <c r="E60" s="631"/>
      <c r="F60" s="19"/>
      <c r="G60" s="177"/>
      <c r="H60" s="177"/>
      <c r="I60" s="177"/>
      <c r="J60" s="177"/>
      <c r="K60" s="177"/>
      <c r="L60" s="177"/>
    </row>
    <row r="61" spans="1:12">
      <c r="A61" s="50"/>
      <c r="B61" s="182"/>
      <c r="C61" s="85"/>
      <c r="D61" s="177"/>
      <c r="E61" s="15"/>
      <c r="F61" s="19"/>
      <c r="G61" s="177"/>
      <c r="H61" s="177"/>
      <c r="I61" s="177"/>
      <c r="J61" s="177"/>
      <c r="K61" s="177"/>
      <c r="L61" s="177"/>
    </row>
    <row r="62" spans="1:12">
      <c r="A62" s="50"/>
      <c r="B62" s="182"/>
      <c r="C62" s="28" t="s">
        <v>859</v>
      </c>
      <c r="D62" s="175">
        <v>1</v>
      </c>
      <c r="E62" s="632" t="s">
        <v>1286</v>
      </c>
      <c r="F62" s="632"/>
      <c r="G62" s="632"/>
      <c r="H62" s="177"/>
      <c r="I62" s="177"/>
      <c r="J62" s="177"/>
      <c r="K62" s="177"/>
      <c r="L62" s="177"/>
    </row>
    <row r="63" spans="1:12">
      <c r="A63" s="50"/>
      <c r="B63" s="182"/>
      <c r="C63" s="19"/>
      <c r="D63" s="28"/>
      <c r="E63" s="633" t="s">
        <v>925</v>
      </c>
      <c r="F63" s="634"/>
      <c r="G63" s="634"/>
      <c r="H63" s="177"/>
      <c r="I63" s="177"/>
      <c r="J63" s="177"/>
      <c r="K63" s="177"/>
      <c r="L63" s="177"/>
    </row>
    <row r="64" spans="1:12">
      <c r="A64" s="50"/>
      <c r="B64" s="182"/>
      <c r="C64" s="85"/>
      <c r="D64" s="28">
        <v>2</v>
      </c>
      <c r="E64" s="632" t="s">
        <v>926</v>
      </c>
      <c r="F64" s="632"/>
      <c r="G64" s="632"/>
      <c r="H64" s="177"/>
      <c r="I64" s="177"/>
      <c r="J64" s="177"/>
      <c r="K64" s="177"/>
      <c r="L64" s="177"/>
    </row>
    <row r="65" spans="1:12">
      <c r="A65" s="50"/>
      <c r="B65" s="182"/>
      <c r="C65" s="85"/>
      <c r="D65" s="28"/>
      <c r="E65" s="633" t="s">
        <v>927</v>
      </c>
      <c r="F65" s="634"/>
      <c r="G65" s="634"/>
      <c r="H65" s="177"/>
      <c r="I65" s="177"/>
      <c r="J65" s="177"/>
      <c r="K65" s="177"/>
      <c r="L65" s="177"/>
    </row>
    <row r="66" spans="1:12">
      <c r="A66" s="50"/>
      <c r="B66" s="182"/>
      <c r="C66" s="177"/>
      <c r="D66" s="175">
        <v>3</v>
      </c>
      <c r="E66" s="623" t="s">
        <v>928</v>
      </c>
      <c r="F66" s="623"/>
      <c r="G66" s="623"/>
      <c r="H66" s="177"/>
      <c r="I66" s="177"/>
      <c r="J66" s="177"/>
      <c r="K66" s="177"/>
      <c r="L66" s="177"/>
    </row>
    <row r="67" spans="1:12">
      <c r="B67" s="182"/>
      <c r="C67" s="177"/>
      <c r="D67" s="175"/>
      <c r="E67" s="629" t="s">
        <v>929</v>
      </c>
      <c r="F67" s="629"/>
      <c r="G67" s="629"/>
      <c r="H67" s="177"/>
      <c r="I67" s="177"/>
      <c r="J67" s="177"/>
      <c r="K67" s="177"/>
      <c r="L67" s="177"/>
    </row>
    <row r="68" spans="1:12">
      <c r="B68" s="182"/>
      <c r="C68" s="177"/>
      <c r="D68" s="175">
        <v>4</v>
      </c>
      <c r="E68" s="623" t="s">
        <v>1289</v>
      </c>
      <c r="F68" s="623"/>
      <c r="G68" s="623"/>
      <c r="H68" s="177"/>
      <c r="I68" s="177"/>
      <c r="J68" s="177"/>
      <c r="K68" s="177"/>
      <c r="L68" s="177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22"/>
      <c r="G72" s="84"/>
      <c r="H72" s="84"/>
      <c r="I72" s="22"/>
      <c r="J72" s="84"/>
      <c r="K72" s="84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B89"/>
      <c r="C89" s="6"/>
      <c r="D89" s="87"/>
      <c r="E89" s="87"/>
      <c r="F89" s="87"/>
      <c r="G89" s="22"/>
      <c r="H89" s="22"/>
    </row>
    <row r="90" spans="2:11">
      <c r="B90"/>
      <c r="C90" s="5"/>
      <c r="D90" s="1"/>
      <c r="E90" s="1"/>
      <c r="F90" s="1"/>
      <c r="G90" s="1"/>
      <c r="H90" s="1"/>
      <c r="I90" s="40"/>
    </row>
    <row r="91" spans="2:11">
      <c r="B91"/>
      <c r="C91" s="6"/>
      <c r="D91" s="87"/>
      <c r="E91" s="87"/>
      <c r="F91" s="87"/>
      <c r="G91" s="1"/>
      <c r="H91" s="1"/>
      <c r="I91" s="17"/>
    </row>
    <row r="92" spans="2:11">
      <c r="B92"/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57:E57"/>
    <mergeCell ref="J57:K57"/>
    <mergeCell ref="O12:P12"/>
    <mergeCell ref="D58:E58"/>
    <mergeCell ref="J58:K58"/>
    <mergeCell ref="D59:E59"/>
    <mergeCell ref="D60:E60"/>
    <mergeCell ref="E62:G62"/>
    <mergeCell ref="E68:G68"/>
    <mergeCell ref="E63:G63"/>
    <mergeCell ref="E64:G64"/>
    <mergeCell ref="E65:G65"/>
    <mergeCell ref="E66:G66"/>
    <mergeCell ref="E67:G6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9" workbookViewId="0">
      <selection activeCell="I28" sqref="I28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985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1022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212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0.13819444444444443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N14" s="16" t="s">
        <v>809</v>
      </c>
      <c r="O14" s="104">
        <v>264.39999999999998</v>
      </c>
      <c r="P14" s="104">
        <v>263.8</v>
      </c>
      <c r="Q14" s="100">
        <f>AVERAGE(O14,O19:O20)</f>
        <v>264.36666666666667</v>
      </c>
      <c r="R14" s="100">
        <f>AVERAGE(P14,P19:P20)</f>
        <v>263.46666666666664</v>
      </c>
    </row>
    <row r="15" spans="1:39">
      <c r="A15" s="45" t="s">
        <v>990</v>
      </c>
      <c r="B15" s="45" t="s">
        <v>1094</v>
      </c>
      <c r="C15" s="38">
        <v>0.14166666666666666</v>
      </c>
      <c r="D15" s="32">
        <v>0</v>
      </c>
      <c r="E15" s="33">
        <v>10</v>
      </c>
      <c r="F15" s="19" t="s">
        <v>1291</v>
      </c>
      <c r="G15" s="1">
        <v>1350</v>
      </c>
      <c r="H15" s="1">
        <v>1258</v>
      </c>
      <c r="I15" s="91" t="s">
        <v>160</v>
      </c>
      <c r="J15" s="66" t="s">
        <v>1010</v>
      </c>
      <c r="K15" s="33">
        <v>4</v>
      </c>
      <c r="L15" s="33">
        <v>180</v>
      </c>
      <c r="M15" s="19">
        <v>5889.9508999999998</v>
      </c>
      <c r="N15" s="57"/>
      <c r="Q15" s="100">
        <v>264.36669999999998</v>
      </c>
      <c r="R15" s="100">
        <v>263.4667</v>
      </c>
    </row>
    <row r="16" spans="1:39">
      <c r="A16" s="45" t="s">
        <v>1011</v>
      </c>
      <c r="B16" s="45" t="s">
        <v>810</v>
      </c>
      <c r="C16" s="38">
        <v>0.14444444444444446</v>
      </c>
      <c r="D16" s="32">
        <v>0</v>
      </c>
      <c r="E16" s="33">
        <v>10</v>
      </c>
      <c r="F16" s="19" t="s">
        <v>1291</v>
      </c>
      <c r="G16" s="1">
        <v>1500</v>
      </c>
      <c r="H16" s="1">
        <v>1408</v>
      </c>
      <c r="I16" s="91" t="s">
        <v>160</v>
      </c>
      <c r="J16" s="66" t="s">
        <v>1010</v>
      </c>
      <c r="K16" s="33">
        <v>4</v>
      </c>
      <c r="L16" s="33">
        <v>180</v>
      </c>
      <c r="M16" s="19">
        <v>5889.9508999999998</v>
      </c>
      <c r="N16" s="57"/>
      <c r="Q16" s="100">
        <v>264.36669999999998</v>
      </c>
      <c r="R16" s="100">
        <v>263.4667</v>
      </c>
    </row>
    <row r="17" spans="1:39">
      <c r="A17" s="45" t="s">
        <v>1011</v>
      </c>
      <c r="B17" t="s">
        <v>811</v>
      </c>
      <c r="C17" s="38">
        <v>0.14722222222222223</v>
      </c>
      <c r="D17" s="32">
        <v>0</v>
      </c>
      <c r="E17" s="33">
        <v>10</v>
      </c>
      <c r="F17" s="19" t="s">
        <v>1291</v>
      </c>
      <c r="G17" s="1">
        <v>1625</v>
      </c>
      <c r="H17" s="1">
        <v>1533</v>
      </c>
      <c r="I17" s="91" t="s">
        <v>160</v>
      </c>
      <c r="J17" s="66" t="s">
        <v>1010</v>
      </c>
      <c r="K17" s="33">
        <v>4</v>
      </c>
      <c r="L17" s="33">
        <v>180</v>
      </c>
      <c r="M17" s="19">
        <v>5889.9508999999998</v>
      </c>
      <c r="N17" s="57"/>
      <c r="Q17" s="100">
        <v>264.36669999999998</v>
      </c>
      <c r="R17" s="100">
        <v>263.4667</v>
      </c>
    </row>
    <row r="18" spans="1:39">
      <c r="A18" s="45" t="s">
        <v>1011</v>
      </c>
      <c r="B18" t="s">
        <v>999</v>
      </c>
      <c r="C18" s="38">
        <v>0.14930555555555555</v>
      </c>
      <c r="D18" s="32">
        <v>0</v>
      </c>
      <c r="E18" s="33">
        <v>10</v>
      </c>
      <c r="F18" s="19" t="s">
        <v>1291</v>
      </c>
      <c r="G18" s="1">
        <v>1750</v>
      </c>
      <c r="H18" s="1">
        <v>1658</v>
      </c>
      <c r="I18" s="91" t="s">
        <v>160</v>
      </c>
      <c r="J18" s="66" t="s">
        <v>1010</v>
      </c>
      <c r="K18" s="33">
        <v>4</v>
      </c>
      <c r="L18" s="33">
        <v>180</v>
      </c>
      <c r="M18" s="19">
        <v>5889.9508999999998</v>
      </c>
      <c r="N18" t="s">
        <v>812</v>
      </c>
      <c r="Q18" s="100">
        <v>264.36669999999998</v>
      </c>
      <c r="R18" s="100">
        <v>263.4667</v>
      </c>
    </row>
    <row r="19" spans="1:39">
      <c r="A19" s="50" t="s">
        <v>1095</v>
      </c>
      <c r="B19" s="25" t="s">
        <v>1099</v>
      </c>
      <c r="C19" s="15">
        <v>0.17152777777777775</v>
      </c>
      <c r="D19" s="32">
        <v>0</v>
      </c>
      <c r="E19" s="19">
        <v>30</v>
      </c>
      <c r="F19" s="19" t="s">
        <v>1291</v>
      </c>
      <c r="G19" s="1">
        <v>1190</v>
      </c>
      <c r="H19" s="47">
        <v>994</v>
      </c>
      <c r="I19" s="35" t="s">
        <v>306</v>
      </c>
      <c r="J19" s="66" t="s">
        <v>1010</v>
      </c>
      <c r="K19" s="33">
        <v>4</v>
      </c>
      <c r="L19" s="33">
        <v>180</v>
      </c>
      <c r="M19" s="19">
        <v>5891.451</v>
      </c>
      <c r="O19" s="115">
        <v>264.3</v>
      </c>
      <c r="P19" s="115">
        <v>262.2</v>
      </c>
      <c r="Q19" s="100">
        <v>264.36669999999998</v>
      </c>
      <c r="R19" s="100">
        <v>263.4667</v>
      </c>
    </row>
    <row r="20" spans="1:39">
      <c r="A20" s="50" t="s">
        <v>1095</v>
      </c>
      <c r="B20" s="25" t="s">
        <v>1100</v>
      </c>
      <c r="C20" s="15">
        <v>0.17291666666666669</v>
      </c>
      <c r="D20" s="32">
        <v>0</v>
      </c>
      <c r="E20" s="19">
        <v>30</v>
      </c>
      <c r="F20" s="19" t="s">
        <v>1291</v>
      </c>
      <c r="G20" s="1">
        <v>1070</v>
      </c>
      <c r="H20" s="47">
        <v>874</v>
      </c>
      <c r="I20" s="91" t="s">
        <v>159</v>
      </c>
      <c r="J20" s="66" t="s">
        <v>1010</v>
      </c>
      <c r="K20" s="33">
        <v>4</v>
      </c>
      <c r="L20" s="33">
        <v>180</v>
      </c>
      <c r="M20" s="19">
        <v>5891.451</v>
      </c>
      <c r="O20" s="100">
        <v>264.39999999999998</v>
      </c>
      <c r="P20" s="100">
        <v>264.39999999999998</v>
      </c>
      <c r="Q20" s="100">
        <v>264.36669999999998</v>
      </c>
      <c r="R20" s="100">
        <v>263.4667</v>
      </c>
    </row>
    <row r="21" spans="1:39">
      <c r="A21" s="50" t="s">
        <v>1095</v>
      </c>
      <c r="B21" s="25" t="s">
        <v>1000</v>
      </c>
      <c r="C21" s="38">
        <v>0.18055555555555555</v>
      </c>
      <c r="D21" s="32">
        <v>0</v>
      </c>
      <c r="E21" s="19">
        <v>30</v>
      </c>
      <c r="F21" s="19" t="s">
        <v>1291</v>
      </c>
      <c r="G21" s="47">
        <v>1350</v>
      </c>
      <c r="H21" s="47">
        <v>1154</v>
      </c>
      <c r="I21" s="35" t="s">
        <v>306</v>
      </c>
      <c r="J21" s="66" t="s">
        <v>1010</v>
      </c>
      <c r="K21" s="33">
        <v>4</v>
      </c>
      <c r="L21" s="33">
        <v>180</v>
      </c>
      <c r="M21" s="19">
        <v>5891.451</v>
      </c>
      <c r="Q21" s="100">
        <v>264.36669999999998</v>
      </c>
      <c r="R21" s="100">
        <v>263.4667</v>
      </c>
    </row>
    <row r="22" spans="1:39">
      <c r="A22" s="50" t="s">
        <v>1095</v>
      </c>
      <c r="B22" s="25" t="s">
        <v>1001</v>
      </c>
      <c r="C22" s="38">
        <v>0.18263888888888891</v>
      </c>
      <c r="D22" s="32">
        <v>0</v>
      </c>
      <c r="E22" s="19">
        <v>30</v>
      </c>
      <c r="F22" s="19" t="s">
        <v>1291</v>
      </c>
      <c r="G22" s="47">
        <v>1500</v>
      </c>
      <c r="H22" s="47">
        <v>1304</v>
      </c>
      <c r="I22" s="35" t="s">
        <v>306</v>
      </c>
      <c r="J22" s="66" t="s">
        <v>1010</v>
      </c>
      <c r="K22" s="33">
        <v>4</v>
      </c>
      <c r="L22" s="33">
        <v>180</v>
      </c>
      <c r="M22" s="19">
        <v>5891.451</v>
      </c>
      <c r="Q22" s="100">
        <v>264.36669999999998</v>
      </c>
      <c r="R22" s="100">
        <v>263.4667</v>
      </c>
    </row>
    <row r="23" spans="1:39">
      <c r="A23" s="50" t="s">
        <v>1095</v>
      </c>
      <c r="B23" s="25" t="s">
        <v>1002</v>
      </c>
      <c r="C23" s="38">
        <v>0.18472222222222223</v>
      </c>
      <c r="D23" s="32">
        <v>0</v>
      </c>
      <c r="E23" s="19">
        <v>30</v>
      </c>
      <c r="F23" s="19" t="s">
        <v>1291</v>
      </c>
      <c r="G23" s="47">
        <v>1625</v>
      </c>
      <c r="H23" s="47">
        <v>1429</v>
      </c>
      <c r="I23" s="35" t="s">
        <v>306</v>
      </c>
      <c r="J23" s="66" t="s">
        <v>1010</v>
      </c>
      <c r="K23" s="33">
        <v>4</v>
      </c>
      <c r="L23" s="33">
        <v>180</v>
      </c>
      <c r="M23" s="19">
        <v>5891.451</v>
      </c>
      <c r="Q23" s="100">
        <v>264.36669999999998</v>
      </c>
      <c r="R23" s="100">
        <v>263.4667</v>
      </c>
    </row>
    <row r="24" spans="1:39">
      <c r="A24" s="50" t="s">
        <v>1095</v>
      </c>
      <c r="B24" s="25" t="s">
        <v>1167</v>
      </c>
      <c r="C24" s="38">
        <v>0.18611111111111112</v>
      </c>
      <c r="D24" s="32">
        <v>0</v>
      </c>
      <c r="E24" s="19">
        <v>30</v>
      </c>
      <c r="F24" s="19" t="s">
        <v>1291</v>
      </c>
      <c r="G24" s="93">
        <v>1750</v>
      </c>
      <c r="H24" s="93">
        <v>1554</v>
      </c>
      <c r="I24" s="35" t="s">
        <v>306</v>
      </c>
      <c r="J24" s="66" t="s">
        <v>1010</v>
      </c>
      <c r="K24" s="33">
        <v>4</v>
      </c>
      <c r="L24" s="33">
        <v>180</v>
      </c>
      <c r="M24" s="19">
        <v>5891.451</v>
      </c>
      <c r="Q24" s="100">
        <v>264.36669999999998</v>
      </c>
      <c r="R24" s="100">
        <v>263.4667</v>
      </c>
    </row>
    <row r="25" spans="1:39">
      <c r="A25" s="50" t="s">
        <v>1095</v>
      </c>
      <c r="B25" s="25" t="s">
        <v>914</v>
      </c>
      <c r="C25" s="15">
        <v>0.19583333333333333</v>
      </c>
      <c r="D25" s="32">
        <v>0</v>
      </c>
      <c r="E25" s="19">
        <v>30</v>
      </c>
      <c r="F25" s="16" t="s">
        <v>1292</v>
      </c>
      <c r="G25" s="16">
        <v>880</v>
      </c>
      <c r="H25" s="33">
        <v>863</v>
      </c>
      <c r="I25" s="35" t="s">
        <v>306</v>
      </c>
      <c r="J25" s="66" t="s">
        <v>1010</v>
      </c>
      <c r="K25" s="33">
        <v>4</v>
      </c>
      <c r="L25" s="33">
        <v>180</v>
      </c>
      <c r="M25" s="80">
        <v>7647.38</v>
      </c>
      <c r="N25" t="s">
        <v>993</v>
      </c>
      <c r="O25" s="100">
        <v>265.8</v>
      </c>
      <c r="P25" s="100">
        <v>261.2</v>
      </c>
      <c r="Q25" s="100">
        <f>AVERAGE(O25:O26)</f>
        <v>265.8</v>
      </c>
      <c r="R25" s="100">
        <f>AVERAGE(P25:P26)</f>
        <v>261.14999999999998</v>
      </c>
    </row>
    <row r="26" spans="1:39">
      <c r="A26" s="50" t="s">
        <v>620</v>
      </c>
      <c r="B26" s="25" t="s">
        <v>1003</v>
      </c>
      <c r="C26" s="38">
        <v>0.20694444444444446</v>
      </c>
      <c r="D26" s="32">
        <v>0</v>
      </c>
      <c r="E26" s="19">
        <v>10</v>
      </c>
      <c r="F26" s="16" t="s">
        <v>1293</v>
      </c>
      <c r="G26" s="33">
        <v>870</v>
      </c>
      <c r="H26" s="33">
        <v>778</v>
      </c>
      <c r="I26" s="91" t="s">
        <v>160</v>
      </c>
      <c r="J26" s="66" t="s">
        <v>1010</v>
      </c>
      <c r="K26" s="33">
        <v>4</v>
      </c>
      <c r="L26" s="33">
        <v>180</v>
      </c>
      <c r="M26" s="19">
        <v>7698.9647000000004</v>
      </c>
      <c r="O26" s="100">
        <v>265.8</v>
      </c>
      <c r="P26" s="100">
        <v>261.10000000000002</v>
      </c>
      <c r="Q26" s="100">
        <f>AVERAGE(O26:O27)</f>
        <v>265.8</v>
      </c>
      <c r="R26" s="100">
        <v>261.14999999999998</v>
      </c>
    </row>
    <row r="27" spans="1:39">
      <c r="A27" s="59" t="s">
        <v>5</v>
      </c>
      <c r="B27" s="25" t="s">
        <v>1046</v>
      </c>
      <c r="C27" s="15">
        <v>0.37916666666666665</v>
      </c>
      <c r="E27" s="16">
        <v>30</v>
      </c>
      <c r="F27" s="16" t="s">
        <v>1293</v>
      </c>
      <c r="G27" s="33">
        <v>870</v>
      </c>
      <c r="H27" s="33">
        <v>778</v>
      </c>
      <c r="I27" s="25" t="s">
        <v>6</v>
      </c>
      <c r="J27" s="16" t="s">
        <v>1043</v>
      </c>
      <c r="K27" s="33">
        <v>4</v>
      </c>
      <c r="L27" s="33">
        <v>180</v>
      </c>
      <c r="M27" s="19">
        <v>7698.9647000000004</v>
      </c>
      <c r="N27" s="35" t="s">
        <v>661</v>
      </c>
      <c r="Q27" s="100">
        <v>265.8</v>
      </c>
      <c r="R27" s="100">
        <v>261.14999999999998</v>
      </c>
      <c r="S27" s="1517" t="n">
        <v>304.49748</v>
      </c>
      <c r="T27" s="1517" t="n">
        <v>-15.01469</v>
      </c>
      <c r="U27" s="1514" t="n">
        <v>113.7844</v>
      </c>
      <c r="V27" s="1514" t="n">
        <v>8.6896</v>
      </c>
      <c r="W27" s="1516" t="n">
        <v>15.6836795916</v>
      </c>
      <c r="X27" s="1514" t="n">
        <v>6.291</v>
      </c>
      <c r="Y27" s="1514" t="n">
        <v>0.995</v>
      </c>
      <c r="Z27" s="1514" t="n">
        <v>5.25</v>
      </c>
      <c r="AA27" s="1514" t="n">
        <v>48.974</v>
      </c>
      <c r="AB27" s="1513" t="n">
        <v>1943.375</v>
      </c>
      <c r="AC27" s="1514" t="n">
        <v>0.05928</v>
      </c>
      <c r="AD27" s="1514" t="n">
        <v>-6.02845</v>
      </c>
      <c r="AE27" s="1514" t="n">
        <v>268.86469</v>
      </c>
      <c r="AF27" s="1514" t="n">
        <v>-0.11701</v>
      </c>
      <c r="AG27" s="1512" t="n">
        <v>1.50368383E8</v>
      </c>
      <c r="AH27" s="1515" t="n">
        <v>-0.5043245</v>
      </c>
      <c r="AI27" s="1512" t="n">
        <v>368807.64789</v>
      </c>
      <c r="AJ27" s="1515" t="n">
        <v>-0.3493023</v>
      </c>
      <c r="AK27" s="1514" t="n">
        <v>88.6839</v>
      </c>
      <c r="AL27" s="1512" t="s">
        <v>265</v>
      </c>
      <c r="AM27" s="1514" t="n">
        <v>91.1755</v>
      </c>
    </row>
    <row r="28" spans="1:39">
      <c r="A28" s="50" t="s">
        <v>1256</v>
      </c>
      <c r="B28" s="25" t="s">
        <v>1047</v>
      </c>
      <c r="C28" s="38">
        <v>0.38194444444444442</v>
      </c>
      <c r="E28" s="19">
        <v>300</v>
      </c>
      <c r="F28" s="16" t="s">
        <v>1293</v>
      </c>
      <c r="G28" s="33">
        <v>870</v>
      </c>
      <c r="H28" s="33">
        <v>778</v>
      </c>
      <c r="I28" s="91" t="s">
        <v>1209</v>
      </c>
      <c r="J28" s="16" t="s">
        <v>1043</v>
      </c>
      <c r="K28" s="33">
        <v>4</v>
      </c>
      <c r="L28" s="33">
        <v>180</v>
      </c>
      <c r="M28" s="19">
        <v>7698.9647000000004</v>
      </c>
      <c r="N28" t="s">
        <v>662</v>
      </c>
      <c r="Q28" s="100">
        <v>265.8</v>
      </c>
      <c r="R28" s="100">
        <v>261.14999999999998</v>
      </c>
      <c r="S28" s="1517" t="n">
        <v>304.55754</v>
      </c>
      <c r="T28" s="1517" t="n">
        <v>-15.00581</v>
      </c>
      <c r="U28" s="1514" t="n">
        <v>114.7715</v>
      </c>
      <c r="V28" s="1514" t="n">
        <v>10.0056</v>
      </c>
      <c r="W28" s="1516" t="n">
        <v>15.8006656793</v>
      </c>
      <c r="X28" s="1514" t="n">
        <v>5.537</v>
      </c>
      <c r="Y28" s="1514" t="n">
        <v>0.876</v>
      </c>
      <c r="Z28" s="1514" t="n">
        <v>5.25</v>
      </c>
      <c r="AA28" s="1514" t="n">
        <v>48.927</v>
      </c>
      <c r="AB28" s="1513" t="n">
        <v>1944.144</v>
      </c>
      <c r="AC28" s="1514" t="n">
        <v>0.05407</v>
      </c>
      <c r="AD28" s="1514" t="n">
        <v>-6.02384</v>
      </c>
      <c r="AE28" s="1514" t="n">
        <v>268.80538</v>
      </c>
      <c r="AF28" s="1514" t="n">
        <v>-0.11717</v>
      </c>
      <c r="AG28" s="1512" t="n">
        <v>1.503681712E8</v>
      </c>
      <c r="AH28" s="1515" t="n">
        <v>-0.5043283</v>
      </c>
      <c r="AI28" s="1512" t="n">
        <v>368661.77264</v>
      </c>
      <c r="AJ28" s="1515" t="n">
        <v>-0.34536</v>
      </c>
      <c r="AK28" s="1514" t="n">
        <v>88.6302</v>
      </c>
      <c r="AL28" s="1512" t="s">
        <v>265</v>
      </c>
      <c r="AM28" s="1514" t="n">
        <v>91.2293</v>
      </c>
    </row>
    <row r="29" spans="1:39">
      <c r="A29" s="50" t="s">
        <v>1256</v>
      </c>
      <c r="B29" s="25" t="s">
        <v>1294</v>
      </c>
      <c r="C29" s="38">
        <v>0.38680555555555557</v>
      </c>
      <c r="E29" s="19">
        <v>300</v>
      </c>
      <c r="F29" s="16" t="s">
        <v>1293</v>
      </c>
      <c r="G29" s="33">
        <v>870</v>
      </c>
      <c r="H29" s="33">
        <v>778</v>
      </c>
      <c r="I29" s="91" t="s">
        <v>1039</v>
      </c>
      <c r="J29" s="16" t="s">
        <v>1043</v>
      </c>
      <c r="K29" s="33">
        <v>4</v>
      </c>
      <c r="L29" s="33">
        <v>180</v>
      </c>
      <c r="M29" s="19">
        <v>7698.9647000000004</v>
      </c>
      <c r="N29" t="s">
        <v>1023</v>
      </c>
      <c r="Q29" s="100">
        <v>265.8</v>
      </c>
      <c r="R29" s="100">
        <v>261.14999999999998</v>
      </c>
      <c r="S29" s="1517" t="n">
        <v>304.61689</v>
      </c>
      <c r="T29" s="1517" t="n">
        <v>-14.99682</v>
      </c>
      <c r="U29" s="1514" t="n">
        <v>115.7773</v>
      </c>
      <c r="V29" s="1514" t="n">
        <v>11.3119</v>
      </c>
      <c r="W29" s="1516" t="n">
        <v>15.917651767</v>
      </c>
      <c r="X29" s="1514" t="n">
        <v>4.945</v>
      </c>
      <c r="Y29" s="1514" t="n">
        <v>0.782</v>
      </c>
      <c r="Z29" s="1514" t="n">
        <v>5.25</v>
      </c>
      <c r="AA29" s="1514" t="n">
        <v>48.881</v>
      </c>
      <c r="AB29" s="1513" t="n">
        <v>1944.905</v>
      </c>
      <c r="AC29" s="1514" t="n">
        <v>0.04821</v>
      </c>
      <c r="AD29" s="1514" t="n">
        <v>-6.01947</v>
      </c>
      <c r="AE29" s="1514" t="n">
        <v>268.74608</v>
      </c>
      <c r="AF29" s="1514" t="n">
        <v>-0.11733</v>
      </c>
      <c r="AG29" s="1512" t="n">
        <v>1.503679594E8</v>
      </c>
      <c r="AH29" s="1515" t="n">
        <v>-0.5043309</v>
      </c>
      <c r="AI29" s="1512" t="n">
        <v>368517.61593</v>
      </c>
      <c r="AJ29" s="1515" t="n">
        <v>-0.3411185</v>
      </c>
      <c r="AK29" s="1514" t="n">
        <v>88.5771</v>
      </c>
      <c r="AL29" s="1512" t="s">
        <v>265</v>
      </c>
      <c r="AM29" s="1514" t="n">
        <v>91.2824</v>
      </c>
    </row>
    <row r="30" spans="1:39">
      <c r="A30" s="50" t="s">
        <v>1256</v>
      </c>
      <c r="B30" s="25" t="s">
        <v>1295</v>
      </c>
      <c r="C30" s="38">
        <v>0.39166666666666666</v>
      </c>
      <c r="E30" s="19">
        <v>300</v>
      </c>
      <c r="F30" s="16" t="s">
        <v>1293</v>
      </c>
      <c r="G30" s="33">
        <v>870</v>
      </c>
      <c r="H30" s="33">
        <v>778</v>
      </c>
      <c r="I30" s="91" t="s">
        <v>972</v>
      </c>
      <c r="J30" s="16" t="s">
        <v>1043</v>
      </c>
      <c r="K30" s="33">
        <v>4</v>
      </c>
      <c r="L30" s="33">
        <v>180</v>
      </c>
      <c r="M30" s="19">
        <v>7698.9647000000004</v>
      </c>
      <c r="N30" t="s">
        <v>1024</v>
      </c>
      <c r="Q30" s="100">
        <v>265.8</v>
      </c>
      <c r="R30" s="100">
        <v>261.14999999999998</v>
      </c>
      <c r="S30" s="1517" t="n">
        <v>304.67553</v>
      </c>
      <c r="T30" s="1517" t="n">
        <v>-14.98772</v>
      </c>
      <c r="U30" s="1514" t="n">
        <v>116.8028</v>
      </c>
      <c r="V30" s="1514" t="n">
        <v>12.6078</v>
      </c>
      <c r="W30" s="1516" t="n">
        <v>16.0346378547</v>
      </c>
      <c r="X30" s="1514" t="n">
        <v>4.471</v>
      </c>
      <c r="Y30" s="1514" t="n">
        <v>0.707</v>
      </c>
      <c r="Z30" s="1514" t="n">
        <v>5.26</v>
      </c>
      <c r="AA30" s="1514" t="n">
        <v>48.835</v>
      </c>
      <c r="AB30" s="1513" t="n">
        <v>1945.656</v>
      </c>
      <c r="AC30" s="1514" t="n">
        <v>0.0417</v>
      </c>
      <c r="AD30" s="1514" t="n">
        <v>-6.01533</v>
      </c>
      <c r="AE30" s="1514" t="n">
        <v>268.68677</v>
      </c>
      <c r="AF30" s="1514" t="n">
        <v>-0.11749</v>
      </c>
      <c r="AG30" s="1512" t="n">
        <v>1.503677475E8</v>
      </c>
      <c r="AH30" s="1515" t="n">
        <v>-0.5043323</v>
      </c>
      <c r="AI30" s="1512" t="n">
        <v>368375.30274</v>
      </c>
      <c r="AJ30" s="1515" t="n">
        <v>-0.3365811</v>
      </c>
      <c r="AK30" s="1514" t="n">
        <v>88.5247</v>
      </c>
      <c r="AL30" s="1512" t="s">
        <v>265</v>
      </c>
      <c r="AM30" s="1514" t="n">
        <v>91.335</v>
      </c>
    </row>
    <row r="31" spans="1:39">
      <c r="A31" s="50" t="s">
        <v>1255</v>
      </c>
      <c r="B31" s="25" t="s">
        <v>1296</v>
      </c>
      <c r="C31" s="38">
        <v>0.39583333333333331</v>
      </c>
      <c r="E31" s="19">
        <v>300</v>
      </c>
      <c r="F31" s="16" t="s">
        <v>1293</v>
      </c>
      <c r="G31" s="33">
        <v>870</v>
      </c>
      <c r="H31" s="33">
        <v>778</v>
      </c>
      <c r="I31" s="91" t="s">
        <v>1209</v>
      </c>
      <c r="J31" s="16" t="s">
        <v>1043</v>
      </c>
      <c r="K31" s="33">
        <v>4</v>
      </c>
      <c r="L31" s="33">
        <v>180</v>
      </c>
      <c r="M31" s="19">
        <v>7698.9647000000004</v>
      </c>
      <c r="N31" t="s">
        <v>1025</v>
      </c>
      <c r="Q31" s="100">
        <v>265.8</v>
      </c>
      <c r="R31" s="100">
        <v>261.14999999999998</v>
      </c>
      <c r="S31" s="1517" t="n">
        <v>304.72523</v>
      </c>
      <c r="T31" s="1517" t="n">
        <v>-14.97984</v>
      </c>
      <c r="U31" s="1514" t="n">
        <v>117.6984</v>
      </c>
      <c r="V31" s="1514" t="n">
        <v>13.7098</v>
      </c>
      <c r="W31" s="1516" t="n">
        <v>16.1349116441</v>
      </c>
      <c r="X31" s="1514" t="n">
        <v>4.133</v>
      </c>
      <c r="Y31" s="1514" t="n">
        <v>0.654</v>
      </c>
      <c r="Z31" s="1514" t="n">
        <v>5.26</v>
      </c>
      <c r="AA31" s="1514" t="n">
        <v>48.796</v>
      </c>
      <c r="AB31" s="1513" t="n">
        <v>1946.292</v>
      </c>
      <c r="AC31" s="1514" t="n">
        <v>0.03562</v>
      </c>
      <c r="AD31" s="1514" t="n">
        <v>-6.01198</v>
      </c>
      <c r="AE31" s="1514" t="n">
        <v>268.63593</v>
      </c>
      <c r="AF31" s="1514" t="n">
        <v>-0.11763</v>
      </c>
      <c r="AG31" s="1512" t="n">
        <v>1.50367566E8</v>
      </c>
      <c r="AH31" s="1515" t="n">
        <v>-0.5043326</v>
      </c>
      <c r="AI31" s="1512" t="n">
        <v>368254.88096</v>
      </c>
      <c r="AJ31" s="1515" t="n">
        <v>-0.3324591</v>
      </c>
      <c r="AK31" s="1514" t="n">
        <v>88.4802</v>
      </c>
      <c r="AL31" s="1512" t="s">
        <v>265</v>
      </c>
      <c r="AM31" s="1514" t="n">
        <v>91.3795</v>
      </c>
    </row>
    <row r="32" spans="1:39">
      <c r="A32" s="50" t="s">
        <v>1255</v>
      </c>
      <c r="B32" s="25" t="s">
        <v>1297</v>
      </c>
      <c r="C32" s="38">
        <v>0.39999999999999997</v>
      </c>
      <c r="E32" s="19">
        <v>300</v>
      </c>
      <c r="F32" s="16" t="s">
        <v>1293</v>
      </c>
      <c r="G32" s="33">
        <v>870</v>
      </c>
      <c r="H32" s="33">
        <v>778</v>
      </c>
      <c r="I32" s="91" t="s">
        <v>1039</v>
      </c>
      <c r="J32" s="16" t="s">
        <v>1043</v>
      </c>
      <c r="K32" s="33">
        <v>4</v>
      </c>
      <c r="L32" s="33">
        <v>180</v>
      </c>
      <c r="M32" s="19">
        <v>7698.9647000000004</v>
      </c>
      <c r="N32" t="s">
        <v>1026</v>
      </c>
      <c r="Q32" s="100">
        <v>265.8</v>
      </c>
      <c r="R32" s="100">
        <v>261.14999999999998</v>
      </c>
      <c r="S32" s="1517" t="n">
        <v>304.77443</v>
      </c>
      <c r="T32" s="1517" t="n">
        <v>-14.97188</v>
      </c>
      <c r="U32" s="1514" t="n">
        <v>118.6101</v>
      </c>
      <c r="V32" s="1514" t="n">
        <v>14.8032</v>
      </c>
      <c r="W32" s="1516" t="n">
        <v>16.2351854335</v>
      </c>
      <c r="X32" s="1514" t="n">
        <v>3.846</v>
      </c>
      <c r="Y32" s="1514" t="n">
        <v>0.608</v>
      </c>
      <c r="Z32" s="1514" t="n">
        <v>5.26</v>
      </c>
      <c r="AA32" s="1514" t="n">
        <v>48.758</v>
      </c>
      <c r="AB32" s="1513" t="n">
        <v>1946.921</v>
      </c>
      <c r="AC32" s="1514" t="n">
        <v>0.02908</v>
      </c>
      <c r="AD32" s="1514" t="n">
        <v>-6.0088</v>
      </c>
      <c r="AE32" s="1514" t="n">
        <v>268.58509</v>
      </c>
      <c r="AF32" s="1514" t="n">
        <v>-0.11777</v>
      </c>
      <c r="AG32" s="1512" t="n">
        <v>1.503673844E8</v>
      </c>
      <c r="AH32" s="1515" t="n">
        <v>-0.5043321</v>
      </c>
      <c r="AI32" s="1512" t="n">
        <v>368135.98125</v>
      </c>
      <c r="AJ32" s="1515" t="n">
        <v>-0.3281247</v>
      </c>
      <c r="AK32" s="1514" t="n">
        <v>88.4362</v>
      </c>
      <c r="AL32" s="1512" t="s">
        <v>265</v>
      </c>
      <c r="AM32" s="1514" t="n">
        <v>91.4235</v>
      </c>
    </row>
    <row r="33" spans="1:39">
      <c r="A33" s="50" t="s">
        <v>1255</v>
      </c>
      <c r="B33" s="25" t="s">
        <v>1298</v>
      </c>
      <c r="C33" s="38">
        <v>0.40486111111111112</v>
      </c>
      <c r="E33" s="19">
        <v>300</v>
      </c>
      <c r="F33" s="16" t="s">
        <v>1293</v>
      </c>
      <c r="G33" s="33">
        <v>870</v>
      </c>
      <c r="H33" s="33">
        <v>778</v>
      </c>
      <c r="I33" s="91" t="s">
        <v>972</v>
      </c>
      <c r="J33" s="16" t="s">
        <v>1043</v>
      </c>
      <c r="K33" s="33">
        <v>4</v>
      </c>
      <c r="L33" s="33">
        <v>180</v>
      </c>
      <c r="M33" s="19">
        <v>7698.9647000000004</v>
      </c>
      <c r="N33" t="s">
        <v>1027</v>
      </c>
      <c r="Q33" s="100">
        <v>265.8</v>
      </c>
      <c r="R33" s="100">
        <v>261.14999999999998</v>
      </c>
      <c r="S33" s="1517" t="n">
        <v>304.8312</v>
      </c>
      <c r="T33" s="1517" t="n">
        <v>-14.96247</v>
      </c>
      <c r="U33" s="1514" t="n">
        <v>119.6952</v>
      </c>
      <c r="V33" s="1514" t="n">
        <v>16.0675</v>
      </c>
      <c r="W33" s="1516" t="n">
        <v>16.3521715211</v>
      </c>
      <c r="X33" s="1514" t="n">
        <v>3.56</v>
      </c>
      <c r="Y33" s="1514" t="n">
        <v>0.563</v>
      </c>
      <c r="Z33" s="1514" t="n">
        <v>5.26</v>
      </c>
      <c r="AA33" s="1514" t="n">
        <v>48.713</v>
      </c>
      <c r="AB33" s="1513" t="n">
        <v>1947.644</v>
      </c>
      <c r="AC33" s="1514" t="n">
        <v>0.02088</v>
      </c>
      <c r="AD33" s="1514" t="n">
        <v>-6.00533</v>
      </c>
      <c r="AE33" s="1514" t="n">
        <v>268.52578</v>
      </c>
      <c r="AF33" s="1514" t="n">
        <v>-0.11793</v>
      </c>
      <c r="AG33" s="1512" t="n">
        <v>1.503671726E8</v>
      </c>
      <c r="AH33" s="1515" t="n">
        <v>-0.5043303</v>
      </c>
      <c r="AI33" s="1512" t="n">
        <v>367999.28997</v>
      </c>
      <c r="AJ33" s="1515" t="n">
        <v>-0.322803</v>
      </c>
      <c r="AK33" s="1514" t="n">
        <v>88.3854</v>
      </c>
      <c r="AL33" s="1512" t="s">
        <v>265</v>
      </c>
      <c r="AM33" s="1514" t="n">
        <v>91.4743</v>
      </c>
    </row>
    <row r="34" spans="1:39">
      <c r="A34" s="50" t="s">
        <v>1255</v>
      </c>
      <c r="B34" s="25" t="s">
        <v>1117</v>
      </c>
      <c r="C34" s="38">
        <v>0.40902777777777777</v>
      </c>
      <c r="E34" s="19">
        <v>300</v>
      </c>
      <c r="F34" s="16" t="s">
        <v>1293</v>
      </c>
      <c r="G34" s="33">
        <v>870</v>
      </c>
      <c r="H34" s="33">
        <v>778</v>
      </c>
      <c r="I34" s="91" t="s">
        <v>707</v>
      </c>
      <c r="J34" s="16" t="s">
        <v>1043</v>
      </c>
      <c r="K34" s="33">
        <v>4</v>
      </c>
      <c r="L34" s="33">
        <v>180</v>
      </c>
      <c r="M34" s="19">
        <v>7698.9647000000004</v>
      </c>
      <c r="N34" t="s">
        <v>1028</v>
      </c>
      <c r="Q34" s="100">
        <v>265.8</v>
      </c>
      <c r="R34" s="100">
        <v>261.14999999999998</v>
      </c>
      <c r="S34" s="1517" t="n">
        <v>304.87933</v>
      </c>
      <c r="T34" s="1517" t="n">
        <v>-14.95432</v>
      </c>
      <c r="U34" s="1514" t="n">
        <v>120.6445</v>
      </c>
      <c r="V34" s="1514" t="n">
        <v>17.1408</v>
      </c>
      <c r="W34" s="1516" t="n">
        <v>16.4524453105</v>
      </c>
      <c r="X34" s="1514" t="n">
        <v>3.35</v>
      </c>
      <c r="Y34" s="1514" t="n">
        <v>0.53</v>
      </c>
      <c r="Z34" s="1514" t="n">
        <v>5.26</v>
      </c>
      <c r="AA34" s="1514" t="n">
        <v>48.676</v>
      </c>
      <c r="AB34" s="1513" t="n">
        <v>1948.255</v>
      </c>
      <c r="AC34" s="1514" t="n">
        <v>0.01337</v>
      </c>
      <c r="AD34" s="1514" t="n">
        <v>-6.00255</v>
      </c>
      <c r="AE34" s="1514" t="n">
        <v>268.47495</v>
      </c>
      <c r="AF34" s="1514" t="n">
        <v>-0.11807</v>
      </c>
      <c r="AG34" s="1512" t="n">
        <v>1.50366991E8</v>
      </c>
      <c r="AH34" s="1515" t="n">
        <v>-0.5043279</v>
      </c>
      <c r="AI34" s="1512" t="n">
        <v>367883.94746</v>
      </c>
      <c r="AJ34" s="1515" t="n">
        <v>-0.3180176</v>
      </c>
      <c r="AK34" s="1514" t="n">
        <v>88.3424</v>
      </c>
      <c r="AL34" s="1512" t="s">
        <v>265</v>
      </c>
      <c r="AM34" s="1514" t="n">
        <v>91.5174</v>
      </c>
    </row>
    <row r="35" spans="1:39">
      <c r="A35" s="50" t="s">
        <v>1256</v>
      </c>
      <c r="B35" s="25" t="s">
        <v>1118</v>
      </c>
      <c r="C35" s="38">
        <v>0.41388888888888892</v>
      </c>
      <c r="E35" s="19">
        <v>300</v>
      </c>
      <c r="F35" s="19" t="s">
        <v>1291</v>
      </c>
      <c r="G35" s="47">
        <v>1190</v>
      </c>
      <c r="H35" s="47">
        <v>1098</v>
      </c>
      <c r="I35" s="91" t="s">
        <v>1209</v>
      </c>
      <c r="J35" s="16" t="s">
        <v>1043</v>
      </c>
      <c r="K35" s="33">
        <v>4</v>
      </c>
      <c r="L35" s="33">
        <v>180</v>
      </c>
      <c r="M35" s="19">
        <v>5889.9508999999998</v>
      </c>
      <c r="N35" s="25" t="s">
        <v>1226</v>
      </c>
      <c r="Q35" s="100">
        <f>AVERAGE(O41:O42)</f>
        <v>265.8</v>
      </c>
      <c r="R35" s="100">
        <f>AVERAGE(P41:P42)</f>
        <v>261.95</v>
      </c>
      <c r="S35" s="1517" t="n">
        <v>304.93487</v>
      </c>
      <c r="T35" s="1517" t="n">
        <v>-14.94468</v>
      </c>
      <c r="U35" s="1514" t="n">
        <v>121.7756</v>
      </c>
      <c r="V35" s="1514" t="n">
        <v>18.3803</v>
      </c>
      <c r="W35" s="1516" t="n">
        <v>16.5694313981</v>
      </c>
      <c r="X35" s="1514" t="n">
        <v>3.136</v>
      </c>
      <c r="Y35" s="1514" t="n">
        <v>0.496</v>
      </c>
      <c r="Z35" s="1514" t="n">
        <v>5.26</v>
      </c>
      <c r="AA35" s="1514" t="n">
        <v>48.632</v>
      </c>
      <c r="AB35" s="1513" t="n">
        <v>1948.956</v>
      </c>
      <c r="AC35" s="1514" t="n">
        <v>0.00406</v>
      </c>
      <c r="AD35" s="1514" t="n">
        <v>-5.99953</v>
      </c>
      <c r="AE35" s="1514" t="n">
        <v>268.41564</v>
      </c>
      <c r="AF35" s="1514" t="n">
        <v>-0.11823</v>
      </c>
      <c r="AG35" s="1512" t="n">
        <v>1.503667792E8</v>
      </c>
      <c r="AH35" s="1515" t="n">
        <v>-0.504324</v>
      </c>
      <c r="AI35" s="1512" t="n">
        <v>367751.60995</v>
      </c>
      <c r="AJ35" s="1515" t="n">
        <v>-0.3121773</v>
      </c>
      <c r="AK35" s="1514" t="n">
        <v>88.2927</v>
      </c>
      <c r="AL35" s="1512" t="s">
        <v>265</v>
      </c>
      <c r="AM35" s="1514" t="n">
        <v>91.5671</v>
      </c>
    </row>
    <row r="36" spans="1:39">
      <c r="A36" s="50" t="s">
        <v>1256</v>
      </c>
      <c r="B36" s="25" t="s">
        <v>1120</v>
      </c>
      <c r="C36" s="38">
        <v>0.41875000000000001</v>
      </c>
      <c r="E36" s="19">
        <v>300</v>
      </c>
      <c r="F36" s="19" t="s">
        <v>1291</v>
      </c>
      <c r="G36" s="47">
        <v>1190</v>
      </c>
      <c r="H36" s="47">
        <v>1098</v>
      </c>
      <c r="I36" s="91" t="s">
        <v>1039</v>
      </c>
      <c r="J36" s="16" t="s">
        <v>1043</v>
      </c>
      <c r="K36" s="33">
        <v>4</v>
      </c>
      <c r="L36" s="33">
        <v>180</v>
      </c>
      <c r="M36" s="19">
        <v>5889.9508999999998</v>
      </c>
      <c r="N36" t="s">
        <v>1029</v>
      </c>
      <c r="Q36" s="100">
        <v>265.8</v>
      </c>
      <c r="R36" s="100">
        <v>261.95</v>
      </c>
      <c r="S36" s="1517" t="n">
        <v>304.98975</v>
      </c>
      <c r="T36" s="1517" t="n">
        <v>-14.93491</v>
      </c>
      <c r="U36" s="1514" t="n">
        <v>122.9334</v>
      </c>
      <c r="V36" s="1514" t="n">
        <v>19.6053</v>
      </c>
      <c r="W36" s="1516" t="n">
        <v>16.6864174856</v>
      </c>
      <c r="X36" s="1514" t="n">
        <v>2.952</v>
      </c>
      <c r="Y36" s="1514" t="n">
        <v>0.467</v>
      </c>
      <c r="Z36" s="1514" t="n">
        <v>5.26</v>
      </c>
      <c r="AA36" s="1514" t="n">
        <v>48.59</v>
      </c>
      <c r="AB36" s="1513" t="n">
        <v>1949.644</v>
      </c>
      <c r="AC36" s="1514" t="n">
        <v>359.99417</v>
      </c>
      <c r="AD36" s="1514" t="n">
        <v>-5.99678</v>
      </c>
      <c r="AE36" s="1514" t="n">
        <v>268.35633</v>
      </c>
      <c r="AF36" s="1514" t="n">
        <v>-0.11839</v>
      </c>
      <c r="AG36" s="1512" t="n">
        <v>1.503665674E8</v>
      </c>
      <c r="AH36" s="1515" t="n">
        <v>-0.5043189</v>
      </c>
      <c r="AI36" s="1512" t="n">
        <v>367621.78251</v>
      </c>
      <c r="AJ36" s="1515" t="n">
        <v>-0.3060645</v>
      </c>
      <c r="AK36" s="1514" t="n">
        <v>88.2436</v>
      </c>
      <c r="AL36" s="1512" t="s">
        <v>265</v>
      </c>
      <c r="AM36" s="1514" t="n">
        <v>91.6163</v>
      </c>
    </row>
    <row r="37" spans="1:39">
      <c r="A37" s="50" t="s">
        <v>1256</v>
      </c>
      <c r="B37" s="25" t="s">
        <v>1122</v>
      </c>
      <c r="C37" s="38">
        <v>0.4236111111111111</v>
      </c>
      <c r="E37" s="19">
        <v>300</v>
      </c>
      <c r="F37" s="19" t="s">
        <v>1291</v>
      </c>
      <c r="G37" s="47">
        <v>1190</v>
      </c>
      <c r="H37" s="47">
        <v>1098</v>
      </c>
      <c r="I37" s="91" t="s">
        <v>972</v>
      </c>
      <c r="J37" s="16" t="s">
        <v>1043</v>
      </c>
      <c r="K37" s="33">
        <v>4</v>
      </c>
      <c r="L37" s="33">
        <v>180</v>
      </c>
      <c r="M37" s="19">
        <v>5889.9508999999998</v>
      </c>
      <c r="N37" t="s">
        <v>1030</v>
      </c>
      <c r="Q37" s="100">
        <v>265.8</v>
      </c>
      <c r="R37" s="100">
        <v>261.95</v>
      </c>
      <c r="S37" s="1517" t="n">
        <v>305.044</v>
      </c>
      <c r="T37" s="1517" t="n">
        <v>-14.92501</v>
      </c>
      <c r="U37" s="1514" t="n">
        <v>124.1192</v>
      </c>
      <c r="V37" s="1514" t="n">
        <v>20.8149</v>
      </c>
      <c r="W37" s="1516" t="n">
        <v>16.8034035732</v>
      </c>
      <c r="X37" s="1514" t="n">
        <v>2.79</v>
      </c>
      <c r="Y37" s="1514" t="n">
        <v>0.441</v>
      </c>
      <c r="Z37" s="1514" t="n">
        <v>5.26</v>
      </c>
      <c r="AA37" s="1514" t="n">
        <v>48.547</v>
      </c>
      <c r="AB37" s="1513" t="n">
        <v>1950.319</v>
      </c>
      <c r="AC37" s="1514" t="n">
        <v>359.98371</v>
      </c>
      <c r="AD37" s="1514" t="n">
        <v>-5.99427</v>
      </c>
      <c r="AE37" s="1514" t="n">
        <v>268.29702</v>
      </c>
      <c r="AF37" s="1514" t="n">
        <v>-0.11855</v>
      </c>
      <c r="AG37" s="1512" t="n">
        <v>1.503663556E8</v>
      </c>
      <c r="AH37" s="1515" t="n">
        <v>-0.5043126</v>
      </c>
      <c r="AI37" s="1512" t="n">
        <v>367494.57853</v>
      </c>
      <c r="AJ37" s="1515" t="n">
        <v>-0.2996843</v>
      </c>
      <c r="AK37" s="1514" t="n">
        <v>88.1951</v>
      </c>
      <c r="AL37" s="1512" t="s">
        <v>265</v>
      </c>
      <c r="AM37" s="1514" t="n">
        <v>91.6649</v>
      </c>
    </row>
    <row r="38" spans="1:39">
      <c r="A38" s="50" t="s">
        <v>1255</v>
      </c>
      <c r="B38" s="25" t="s">
        <v>831</v>
      </c>
      <c r="C38" s="38">
        <v>0.4284722222222222</v>
      </c>
      <c r="E38" s="19">
        <v>300</v>
      </c>
      <c r="F38" s="19" t="s">
        <v>1291</v>
      </c>
      <c r="G38" s="47">
        <v>1190</v>
      </c>
      <c r="H38" s="47">
        <v>1098</v>
      </c>
      <c r="I38" s="91" t="s">
        <v>1209</v>
      </c>
      <c r="J38" s="16" t="s">
        <v>1043</v>
      </c>
      <c r="K38" s="33">
        <v>4</v>
      </c>
      <c r="L38" s="33">
        <v>180</v>
      </c>
      <c r="M38" s="19">
        <v>5889.9508999999998</v>
      </c>
      <c r="N38" t="s">
        <v>1031</v>
      </c>
      <c r="Q38" s="100">
        <v>265.8</v>
      </c>
      <c r="R38" s="100">
        <v>261.95</v>
      </c>
      <c r="S38" s="1517" t="n">
        <v>305.09763</v>
      </c>
      <c r="T38" s="1517" t="n">
        <v>-14.91496</v>
      </c>
      <c r="U38" s="1514" t="n">
        <v>125.3343</v>
      </c>
      <c r="V38" s="1514" t="n">
        <v>22.0081</v>
      </c>
      <c r="W38" s="1516" t="n">
        <v>16.9203896607</v>
      </c>
      <c r="X38" s="1514" t="n">
        <v>2.649</v>
      </c>
      <c r="Y38" s="1514" t="n">
        <v>0.419</v>
      </c>
      <c r="Z38" s="1514" t="n">
        <v>5.26</v>
      </c>
      <c r="AA38" s="1514" t="n">
        <v>48.505</v>
      </c>
      <c r="AB38" s="1513" t="n">
        <v>1950.98</v>
      </c>
      <c r="AC38" s="1514" t="n">
        <v>359.9727</v>
      </c>
      <c r="AD38" s="1514" t="n">
        <v>-5.99203</v>
      </c>
      <c r="AE38" s="1514" t="n">
        <v>268.23771</v>
      </c>
      <c r="AF38" s="1514" t="n">
        <v>-0.11872</v>
      </c>
      <c r="AG38" s="1512" t="n">
        <v>1.503661438E8</v>
      </c>
      <c r="AH38" s="1515" t="n">
        <v>-0.5043052</v>
      </c>
      <c r="AI38" s="1512" t="n">
        <v>367370.10919</v>
      </c>
      <c r="AJ38" s="1515" t="n">
        <v>-0.293042</v>
      </c>
      <c r="AK38" s="1514" t="n">
        <v>88.1471</v>
      </c>
      <c r="AL38" s="1512" t="s">
        <v>265</v>
      </c>
      <c r="AM38" s="1514" t="n">
        <v>91.7129</v>
      </c>
    </row>
    <row r="39" spans="1:39">
      <c r="A39" s="50" t="s">
        <v>1255</v>
      </c>
      <c r="B39" s="25" t="s">
        <v>833</v>
      </c>
      <c r="C39" s="38">
        <v>0.43263888888888885</v>
      </c>
      <c r="E39" s="19">
        <v>300</v>
      </c>
      <c r="F39" s="19" t="s">
        <v>1291</v>
      </c>
      <c r="G39" s="47">
        <v>1190</v>
      </c>
      <c r="H39" s="47">
        <v>1098</v>
      </c>
      <c r="I39" s="91" t="s">
        <v>1039</v>
      </c>
      <c r="J39" s="16" t="s">
        <v>1043</v>
      </c>
      <c r="K39" s="33">
        <v>4</v>
      </c>
      <c r="L39" s="33">
        <v>180</v>
      </c>
      <c r="M39" s="19">
        <v>5889.9508999999998</v>
      </c>
      <c r="N39" t="s">
        <v>1032</v>
      </c>
      <c r="Q39" s="100">
        <v>265.8</v>
      </c>
      <c r="R39" s="100">
        <v>261.95</v>
      </c>
      <c r="S39" s="1517" t="n">
        <v>305.14311</v>
      </c>
      <c r="T39" s="1517" t="n">
        <v>-14.90623</v>
      </c>
      <c r="U39" s="1514" t="n">
        <v>126.4002</v>
      </c>
      <c r="V39" s="1514" t="n">
        <v>23.0172</v>
      </c>
      <c r="W39" s="1516" t="n">
        <v>17.02066345</v>
      </c>
      <c r="X39" s="1514" t="n">
        <v>2.54</v>
      </c>
      <c r="Y39" s="1514" t="n">
        <v>0.402</v>
      </c>
      <c r="Z39" s="1514" t="n">
        <v>5.26</v>
      </c>
      <c r="AA39" s="1514" t="n">
        <v>48.47</v>
      </c>
      <c r="AB39" s="1513" t="n">
        <v>1951.534</v>
      </c>
      <c r="AC39" s="1514" t="n">
        <v>359.96282</v>
      </c>
      <c r="AD39" s="1514" t="n">
        <v>-5.99031</v>
      </c>
      <c r="AE39" s="1514" t="n">
        <v>268.18687</v>
      </c>
      <c r="AF39" s="1514" t="n">
        <v>-0.11885</v>
      </c>
      <c r="AG39" s="1512" t="n">
        <v>1.503659622E8</v>
      </c>
      <c r="AH39" s="1515" t="n">
        <v>-0.5042979</v>
      </c>
      <c r="AI39" s="1512" t="n">
        <v>367265.68037</v>
      </c>
      <c r="AJ39" s="1515" t="n">
        <v>-0.2871442</v>
      </c>
      <c r="AK39" s="1514" t="n">
        <v>88.1065</v>
      </c>
      <c r="AL39" s="1512" t="s">
        <v>265</v>
      </c>
      <c r="AM39" s="1514" t="n">
        <v>91.7536</v>
      </c>
    </row>
    <row r="40" spans="1:39">
      <c r="A40" s="50" t="s">
        <v>1255</v>
      </c>
      <c r="B40" s="25" t="s">
        <v>1127</v>
      </c>
      <c r="C40" s="38">
        <v>0.4368055555555555</v>
      </c>
      <c r="E40" s="19">
        <v>300</v>
      </c>
      <c r="F40" s="19" t="s">
        <v>1291</v>
      </c>
      <c r="G40" s="47">
        <v>1190</v>
      </c>
      <c r="H40" s="47">
        <v>1098</v>
      </c>
      <c r="I40" s="91" t="s">
        <v>972</v>
      </c>
      <c r="J40" s="16" t="s">
        <v>1043</v>
      </c>
      <c r="K40" s="33">
        <v>4</v>
      </c>
      <c r="L40" s="33">
        <v>180</v>
      </c>
      <c r="M40" s="19">
        <v>5889.9508999999998</v>
      </c>
      <c r="Q40" s="100">
        <v>265.8</v>
      </c>
      <c r="R40" s="100">
        <v>261.95</v>
      </c>
      <c r="S40" s="1517" t="n">
        <v>305.18815</v>
      </c>
      <c r="T40" s="1517" t="n">
        <v>-14.8974</v>
      </c>
      <c r="U40" s="1514" t="n">
        <v>127.4895</v>
      </c>
      <c r="V40" s="1514" t="n">
        <v>24.0129</v>
      </c>
      <c r="W40" s="1516" t="n">
        <v>17.1209372393</v>
      </c>
      <c r="X40" s="1514" t="n">
        <v>2.442</v>
      </c>
      <c r="Y40" s="1514" t="n">
        <v>0.386</v>
      </c>
      <c r="Z40" s="1514" t="n">
        <v>5.26</v>
      </c>
      <c r="AA40" s="1514" t="n">
        <v>48.435</v>
      </c>
      <c r="AB40" s="1513" t="n">
        <v>1952.078</v>
      </c>
      <c r="AC40" s="1514" t="n">
        <v>359.95256</v>
      </c>
      <c r="AD40" s="1514" t="n">
        <v>-5.98879</v>
      </c>
      <c r="AE40" s="1514" t="n">
        <v>268.13603</v>
      </c>
      <c r="AF40" s="1514" t="n">
        <v>-0.11899</v>
      </c>
      <c r="AG40" s="1512" t="n">
        <v>1.503657807E8</v>
      </c>
      <c r="AH40" s="1515" t="n">
        <v>-0.5042897</v>
      </c>
      <c r="AI40" s="1512" t="n">
        <v>367163.40793</v>
      </c>
      <c r="AJ40" s="1515" t="n">
        <v>-0.2810615</v>
      </c>
      <c r="AK40" s="1514" t="n">
        <v>88.0662</v>
      </c>
      <c r="AL40" s="1512" t="s">
        <v>265</v>
      </c>
      <c r="AM40" s="1514" t="n">
        <v>91.794</v>
      </c>
    </row>
    <row r="41" spans="1:39">
      <c r="A41" s="50" t="s">
        <v>1095</v>
      </c>
      <c r="B41" s="25" t="s">
        <v>749</v>
      </c>
      <c r="C41" s="38">
        <v>0.44166666666666665</v>
      </c>
      <c r="D41" s="32">
        <v>0</v>
      </c>
      <c r="E41" s="19">
        <v>30</v>
      </c>
      <c r="F41" s="19" t="s">
        <v>1291</v>
      </c>
      <c r="G41" s="16">
        <v>1190</v>
      </c>
      <c r="H41" s="33">
        <v>994</v>
      </c>
      <c r="I41" s="35" t="s">
        <v>306</v>
      </c>
      <c r="J41" s="66" t="s">
        <v>1010</v>
      </c>
      <c r="K41" s="33">
        <v>4</v>
      </c>
      <c r="L41" s="33">
        <v>180</v>
      </c>
      <c r="M41" s="19">
        <v>5889.9508999999998</v>
      </c>
      <c r="O41" s="100">
        <v>265.8</v>
      </c>
      <c r="P41" s="100">
        <v>261.89999999999998</v>
      </c>
      <c r="Q41" s="100">
        <v>265.8</v>
      </c>
      <c r="R41" s="100">
        <v>261.95</v>
      </c>
    </row>
    <row r="42" spans="1:39">
      <c r="A42" s="50" t="s">
        <v>1095</v>
      </c>
      <c r="B42" s="25" t="s">
        <v>1056</v>
      </c>
      <c r="C42" s="38">
        <v>0.44305555555555554</v>
      </c>
      <c r="D42" s="32">
        <v>0</v>
      </c>
      <c r="E42" s="19">
        <v>30</v>
      </c>
      <c r="F42" s="19" t="s">
        <v>1291</v>
      </c>
      <c r="G42" s="16">
        <v>1070</v>
      </c>
      <c r="H42" s="33">
        <v>874</v>
      </c>
      <c r="I42" s="91" t="s">
        <v>159</v>
      </c>
      <c r="J42" s="66" t="s">
        <v>1010</v>
      </c>
      <c r="K42" s="33">
        <v>4</v>
      </c>
      <c r="L42" s="33">
        <v>180</v>
      </c>
      <c r="M42" s="19">
        <v>5889.9508999999998</v>
      </c>
      <c r="O42" s="100">
        <v>265.8</v>
      </c>
      <c r="P42" s="100">
        <v>262</v>
      </c>
      <c r="Q42" s="100">
        <v>265.8</v>
      </c>
      <c r="R42" s="100">
        <v>261.95</v>
      </c>
    </row>
    <row r="43" spans="1:39">
      <c r="A43" s="50"/>
      <c r="B43" s="25"/>
      <c r="C43" s="38"/>
      <c r="E43" s="19"/>
      <c r="F43" s="19"/>
      <c r="G43" s="47"/>
      <c r="H43" s="47"/>
      <c r="I43" s="91"/>
      <c r="J43" s="66"/>
      <c r="K43" s="33"/>
      <c r="L43" s="33"/>
    </row>
    <row r="44" spans="1:39">
      <c r="A44" s="50"/>
      <c r="B44" s="25"/>
      <c r="C44" s="38"/>
      <c r="E44" s="19"/>
      <c r="F44" s="19"/>
      <c r="G44" s="16"/>
      <c r="H44" s="33"/>
      <c r="I44" s="91"/>
      <c r="J44" s="66"/>
      <c r="K44" s="33"/>
      <c r="L44" s="33"/>
    </row>
    <row r="45" spans="1:39">
      <c r="A45" s="50"/>
      <c r="B45" s="5" t="s">
        <v>1012</v>
      </c>
      <c r="C45" s="147" t="s">
        <v>1013</v>
      </c>
      <c r="D45" s="84">
        <v>5888.5839999999998</v>
      </c>
      <c r="E45" s="149"/>
      <c r="F45" s="84" t="s">
        <v>1014</v>
      </c>
      <c r="G45" s="84" t="s">
        <v>1015</v>
      </c>
      <c r="H45" s="84" t="s">
        <v>1016</v>
      </c>
      <c r="I45" s="22" t="s">
        <v>1018</v>
      </c>
      <c r="J45" s="84" t="s">
        <v>1019</v>
      </c>
      <c r="K45" s="84" t="s">
        <v>1020</v>
      </c>
      <c r="L45" s="177"/>
    </row>
    <row r="46" spans="1:39">
      <c r="A46" s="50"/>
      <c r="B46" s="183"/>
      <c r="C46" s="147" t="s">
        <v>1017</v>
      </c>
      <c r="D46" s="84">
        <v>5889.9508999999998</v>
      </c>
      <c r="E46" s="149"/>
      <c r="F46" s="84" t="s">
        <v>874</v>
      </c>
      <c r="G46" s="84" t="s">
        <v>875</v>
      </c>
      <c r="H46" s="84" t="s">
        <v>876</v>
      </c>
      <c r="I46" s="22" t="s">
        <v>1203</v>
      </c>
      <c r="J46" s="84" t="s">
        <v>1204</v>
      </c>
      <c r="K46" s="84" t="s">
        <v>700</v>
      </c>
      <c r="L46" s="177"/>
    </row>
    <row r="47" spans="1:39">
      <c r="A47" s="50"/>
      <c r="B47" s="182"/>
      <c r="C47" s="147" t="s">
        <v>701</v>
      </c>
      <c r="D47" s="84">
        <v>5891.451</v>
      </c>
      <c r="E47" s="149"/>
      <c r="F47" s="84" t="s">
        <v>702</v>
      </c>
      <c r="G47" s="84" t="s">
        <v>703</v>
      </c>
      <c r="H47" s="84" t="s">
        <v>704</v>
      </c>
      <c r="I47" s="22" t="s">
        <v>384</v>
      </c>
      <c r="J47" s="84" t="s">
        <v>695</v>
      </c>
      <c r="K47" s="84" t="s">
        <v>478</v>
      </c>
      <c r="L47" s="177"/>
    </row>
    <row r="48" spans="1:39">
      <c r="A48" s="50"/>
      <c r="B48" s="182"/>
      <c r="C48" s="147" t="s">
        <v>696</v>
      </c>
      <c r="D48" s="155">
        <v>7647.38</v>
      </c>
      <c r="E48" s="149"/>
      <c r="F48" s="84" t="s">
        <v>1188</v>
      </c>
      <c r="G48" s="84" t="s">
        <v>1201</v>
      </c>
      <c r="H48" s="84" t="s">
        <v>1202</v>
      </c>
      <c r="I48" s="22" t="s">
        <v>697</v>
      </c>
      <c r="J48" s="84" t="s">
        <v>698</v>
      </c>
      <c r="K48" s="84" t="s">
        <v>699</v>
      </c>
      <c r="L48" s="177"/>
      <c r="N48" s="2"/>
    </row>
    <row r="49" spans="1:12">
      <c r="A49" s="50"/>
      <c r="B49" s="182"/>
      <c r="C49" s="147" t="s">
        <v>538</v>
      </c>
      <c r="D49" s="84">
        <v>7698.9647000000004</v>
      </c>
      <c r="E49" s="149"/>
      <c r="F49" s="84" t="s">
        <v>539</v>
      </c>
      <c r="G49" s="84" t="s">
        <v>540</v>
      </c>
      <c r="H49" s="84" t="s">
        <v>541</v>
      </c>
      <c r="I49" s="22" t="s">
        <v>542</v>
      </c>
      <c r="J49" s="84" t="s">
        <v>543</v>
      </c>
      <c r="K49" s="84" t="s">
        <v>544</v>
      </c>
      <c r="L49" s="177"/>
    </row>
    <row r="50" spans="1:12">
      <c r="A50" s="50"/>
      <c r="B50" s="182"/>
      <c r="C50" s="147"/>
      <c r="D50" s="84"/>
      <c r="E50" s="149"/>
      <c r="F50" s="84"/>
      <c r="G50" s="177"/>
      <c r="H50" s="177"/>
      <c r="J50" s="177"/>
      <c r="K50" s="177"/>
      <c r="L50" s="177"/>
    </row>
    <row r="51" spans="1:12">
      <c r="A51" s="50"/>
      <c r="B51" s="182"/>
      <c r="C51" s="147" t="s">
        <v>1211</v>
      </c>
      <c r="D51" s="631" t="s">
        <v>1206</v>
      </c>
      <c r="E51" s="631"/>
      <c r="F51" s="84" t="s">
        <v>545</v>
      </c>
      <c r="G51" s="177"/>
      <c r="H51" s="177"/>
      <c r="I51" s="173" t="s">
        <v>1195</v>
      </c>
      <c r="J51" s="623" t="s">
        <v>1196</v>
      </c>
      <c r="K51" s="623"/>
      <c r="L51" s="148" t="s">
        <v>1197</v>
      </c>
    </row>
    <row r="52" spans="1:12">
      <c r="A52" s="50"/>
      <c r="B52" s="182"/>
      <c r="C52" s="147" t="s">
        <v>1212</v>
      </c>
      <c r="D52" s="631" t="s">
        <v>1207</v>
      </c>
      <c r="E52" s="631"/>
      <c r="F52" s="19"/>
      <c r="G52" s="177"/>
      <c r="H52" s="177"/>
      <c r="J52" s="623" t="s">
        <v>479</v>
      </c>
      <c r="K52" s="623"/>
      <c r="L52" s="148" t="s">
        <v>1199</v>
      </c>
    </row>
    <row r="53" spans="1:12">
      <c r="A53" s="50"/>
      <c r="B53" s="182"/>
      <c r="C53" s="147" t="s">
        <v>1213</v>
      </c>
      <c r="D53" s="631" t="s">
        <v>1208</v>
      </c>
      <c r="E53" s="631"/>
      <c r="F53" s="19"/>
      <c r="G53" s="177"/>
      <c r="H53" s="177"/>
      <c r="J53" s="177"/>
      <c r="K53" s="177"/>
      <c r="L53" s="177"/>
    </row>
    <row r="54" spans="1:12">
      <c r="A54" s="50"/>
      <c r="B54" s="182"/>
      <c r="C54" s="147" t="s">
        <v>1214</v>
      </c>
      <c r="D54" s="631" t="s">
        <v>1194</v>
      </c>
      <c r="E54" s="631"/>
      <c r="F54" s="19"/>
      <c r="G54" s="177"/>
      <c r="H54" s="177"/>
      <c r="I54" s="177"/>
      <c r="J54" s="177"/>
      <c r="K54" s="177"/>
      <c r="L54" s="177"/>
    </row>
    <row r="55" spans="1:12">
      <c r="A55" s="50"/>
      <c r="B55" s="182"/>
      <c r="C55" s="85"/>
      <c r="D55" s="177"/>
      <c r="E55" s="15"/>
      <c r="F55" s="19"/>
      <c r="G55" s="177"/>
      <c r="H55" s="177"/>
      <c r="I55" s="177"/>
      <c r="J55" s="177"/>
      <c r="K55" s="177"/>
      <c r="L55" s="177"/>
    </row>
    <row r="56" spans="1:12">
      <c r="A56" s="50"/>
      <c r="B56" s="182"/>
      <c r="C56" s="28" t="s">
        <v>859</v>
      </c>
      <c r="D56" s="175">
        <v>1</v>
      </c>
      <c r="E56" s="632" t="s">
        <v>1286</v>
      </c>
      <c r="F56" s="632"/>
      <c r="G56" s="632"/>
      <c r="H56" s="177"/>
      <c r="I56" s="177"/>
      <c r="J56" s="177"/>
      <c r="K56" s="177"/>
      <c r="L56" s="177"/>
    </row>
    <row r="57" spans="1:12">
      <c r="A57" s="50"/>
      <c r="B57" s="182"/>
      <c r="C57" s="19"/>
      <c r="D57" s="28"/>
      <c r="E57" s="633" t="s">
        <v>925</v>
      </c>
      <c r="F57" s="634"/>
      <c r="G57" s="634"/>
      <c r="H57" s="177"/>
      <c r="I57" s="177"/>
      <c r="J57" s="177"/>
      <c r="K57" s="177"/>
      <c r="L57" s="177"/>
    </row>
    <row r="58" spans="1:12">
      <c r="A58" s="50"/>
      <c r="B58" s="182"/>
      <c r="C58" s="85"/>
      <c r="D58" s="28">
        <v>2</v>
      </c>
      <c r="E58" s="632" t="s">
        <v>926</v>
      </c>
      <c r="F58" s="632"/>
      <c r="G58" s="632"/>
      <c r="H58" s="177"/>
      <c r="I58" s="177"/>
      <c r="J58" s="177"/>
      <c r="K58" s="177"/>
      <c r="L58" s="177"/>
    </row>
    <row r="59" spans="1:12">
      <c r="A59" s="50"/>
      <c r="B59" s="182"/>
      <c r="C59" s="85"/>
      <c r="D59" s="28"/>
      <c r="E59" s="633" t="s">
        <v>927</v>
      </c>
      <c r="F59" s="634"/>
      <c r="G59" s="634"/>
      <c r="H59" s="177"/>
      <c r="I59" s="177"/>
      <c r="J59" s="177"/>
      <c r="K59" s="177"/>
      <c r="L59" s="177"/>
    </row>
    <row r="60" spans="1:12">
      <c r="A60" s="50"/>
      <c r="B60" s="182"/>
      <c r="C60" s="177"/>
      <c r="D60" s="175">
        <v>3</v>
      </c>
      <c r="E60" s="623" t="s">
        <v>928</v>
      </c>
      <c r="F60" s="623"/>
      <c r="G60" s="623"/>
      <c r="H60" s="177"/>
      <c r="I60" s="177"/>
      <c r="J60" s="177"/>
      <c r="K60" s="177"/>
      <c r="L60" s="177"/>
    </row>
    <row r="61" spans="1:12">
      <c r="A61" s="50"/>
      <c r="B61" s="182"/>
      <c r="C61" s="177"/>
      <c r="D61" s="175"/>
      <c r="E61" s="629" t="s">
        <v>929</v>
      </c>
      <c r="F61" s="629"/>
      <c r="G61" s="629"/>
      <c r="H61" s="177"/>
      <c r="I61" s="177"/>
      <c r="J61" s="177"/>
      <c r="K61" s="177"/>
      <c r="L61" s="177"/>
    </row>
    <row r="62" spans="1:12">
      <c r="A62" s="50"/>
      <c r="B62" s="182"/>
      <c r="C62" s="177"/>
      <c r="D62" s="175">
        <v>4</v>
      </c>
      <c r="E62" s="623" t="s">
        <v>1289</v>
      </c>
      <c r="F62" s="623"/>
      <c r="G62" s="623"/>
      <c r="H62" s="177"/>
      <c r="I62" s="177"/>
      <c r="J62" s="177"/>
      <c r="K62" s="177"/>
      <c r="L62" s="177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22"/>
      <c r="G72" s="84"/>
      <c r="H72" s="84"/>
      <c r="I72" s="22"/>
      <c r="J72" s="84"/>
      <c r="K72" s="84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B89"/>
      <c r="C89" s="6"/>
      <c r="D89" s="87"/>
      <c r="E89" s="87"/>
      <c r="F89" s="87"/>
      <c r="G89" s="22"/>
      <c r="H89" s="22"/>
    </row>
    <row r="90" spans="2:11">
      <c r="B90"/>
      <c r="C90" s="5"/>
      <c r="D90" s="1"/>
      <c r="E90" s="1"/>
      <c r="F90" s="1"/>
      <c r="G90" s="1"/>
      <c r="H90" s="1"/>
      <c r="I90" s="40"/>
    </row>
    <row r="91" spans="2:11">
      <c r="B91"/>
      <c r="C91" s="6"/>
      <c r="D91" s="87"/>
      <c r="E91" s="87"/>
      <c r="F91" s="87"/>
      <c r="G91" s="1"/>
      <c r="H91" s="1"/>
      <c r="I91" s="17"/>
    </row>
    <row r="92" spans="2:11">
      <c r="B92"/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51:E51"/>
    <mergeCell ref="J51:K51"/>
    <mergeCell ref="O12:P12"/>
    <mergeCell ref="D52:E52"/>
    <mergeCell ref="J52:K52"/>
    <mergeCell ref="D53:E53"/>
    <mergeCell ref="D54:E54"/>
    <mergeCell ref="E56:G56"/>
    <mergeCell ref="E62:G62"/>
    <mergeCell ref="E57:G57"/>
    <mergeCell ref="E58:G58"/>
    <mergeCell ref="E59:G59"/>
    <mergeCell ref="E60:G60"/>
    <mergeCell ref="E61:G6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9" workbookViewId="0">
      <selection activeCell="I31" sqref="I31:I32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1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687</v>
      </c>
      <c r="B4" s="3"/>
      <c r="C4" s="6"/>
      <c r="D4" s="43"/>
      <c r="E4" s="6"/>
      <c r="F4" s="621" t="s">
        <v>689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691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114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214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0.10486111111111111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3">
        <v>266</v>
      </c>
      <c r="P14" s="103">
        <v>261.39999999999998</v>
      </c>
      <c r="Q14" s="101">
        <f>AVERAGE(O14:O16)</f>
        <v>266.03333333333336</v>
      </c>
      <c r="R14" s="101">
        <f>AVERAGE(P14:P16)</f>
        <v>261.59999999999997</v>
      </c>
    </row>
    <row r="15" spans="1:39">
      <c r="A15" s="45" t="s">
        <v>1095</v>
      </c>
      <c r="B15" s="45" t="s">
        <v>991</v>
      </c>
      <c r="C15" s="38">
        <v>0.12083333333333333</v>
      </c>
      <c r="D15" s="32">
        <v>0</v>
      </c>
      <c r="E15" s="1">
        <v>30</v>
      </c>
      <c r="F15" s="19" t="s">
        <v>1291</v>
      </c>
      <c r="G15" s="1">
        <v>1190</v>
      </c>
      <c r="H15" s="1">
        <v>994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851</v>
      </c>
      <c r="O15" s="101">
        <v>266</v>
      </c>
      <c r="P15" s="101">
        <v>261.7</v>
      </c>
      <c r="Q15" s="101">
        <v>266</v>
      </c>
      <c r="R15" s="101">
        <v>261.60000000000002</v>
      </c>
    </row>
    <row r="16" spans="1:39">
      <c r="A16" s="45" t="s">
        <v>1095</v>
      </c>
      <c r="B16" s="45" t="s">
        <v>1096</v>
      </c>
      <c r="C16" s="38">
        <v>0.125</v>
      </c>
      <c r="D16" s="32">
        <v>0</v>
      </c>
      <c r="E16" s="1">
        <v>30</v>
      </c>
      <c r="F16" s="19" t="s">
        <v>1291</v>
      </c>
      <c r="G16" s="1">
        <v>1070</v>
      </c>
      <c r="H16" s="1">
        <v>874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1">
        <v>266.10000000000002</v>
      </c>
      <c r="P16" s="101">
        <v>261.7</v>
      </c>
      <c r="Q16" s="101">
        <v>266</v>
      </c>
      <c r="R16" s="101">
        <v>261.60000000000002</v>
      </c>
    </row>
    <row r="17" spans="1:39">
      <c r="A17" s="45" t="s">
        <v>1095</v>
      </c>
      <c r="B17" t="s">
        <v>1097</v>
      </c>
      <c r="C17" s="38">
        <v>0.13819444444444443</v>
      </c>
      <c r="D17" s="32">
        <v>0</v>
      </c>
      <c r="E17" s="1">
        <v>30</v>
      </c>
      <c r="F17" s="16" t="s">
        <v>1292</v>
      </c>
      <c r="G17" s="1">
        <v>880</v>
      </c>
      <c r="H17" s="1">
        <v>863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/>
      <c r="O17" s="101">
        <v>265.5</v>
      </c>
      <c r="P17" s="101">
        <v>261.5</v>
      </c>
      <c r="Q17" s="101">
        <v>265.5</v>
      </c>
      <c r="R17" s="101">
        <v>261.5</v>
      </c>
    </row>
    <row r="18" spans="1:39">
      <c r="A18" s="45" t="s">
        <v>1218</v>
      </c>
      <c r="B18" t="s">
        <v>994</v>
      </c>
      <c r="C18" s="38">
        <v>0.15625</v>
      </c>
      <c r="E18" s="1">
        <v>30</v>
      </c>
      <c r="F18" s="16" t="s">
        <v>1293</v>
      </c>
      <c r="G18" s="1">
        <v>870</v>
      </c>
      <c r="H18" s="1">
        <f>863-86</f>
        <v>777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Q18" s="101">
        <v>265.5</v>
      </c>
      <c r="R18" s="101">
        <v>261.5</v>
      </c>
      <c r="S18" s="1527" t="n">
        <v>160.39937</v>
      </c>
      <c r="T18" s="1527" t="n">
        <v>3.59175</v>
      </c>
      <c r="U18" s="1524" t="n">
        <v>202.1148</v>
      </c>
      <c r="V18" s="1524" t="n">
        <v>59.7518</v>
      </c>
      <c r="W18" s="1526" t="n">
        <v>11.4360828212</v>
      </c>
      <c r="X18" s="1524" t="n">
        <v>1.157</v>
      </c>
      <c r="Y18" s="1524" t="n">
        <v>0.183</v>
      </c>
      <c r="Z18" s="1524" t="n">
        <v>4.83</v>
      </c>
      <c r="AA18" s="1524" t="n">
        <v>69.023</v>
      </c>
      <c r="AB18" s="1523" t="n">
        <v>1818.453</v>
      </c>
      <c r="AC18" s="1524" t="n">
        <v>356.34288</v>
      </c>
      <c r="AD18" s="1524" t="n">
        <v>5.49718</v>
      </c>
      <c r="AE18" s="1524" t="n">
        <v>63.81601</v>
      </c>
      <c r="AF18" s="1524" t="n">
        <v>-0.52311</v>
      </c>
      <c r="AG18" s="1522" t="n">
        <v>1.511604382E8</v>
      </c>
      <c r="AH18" s="1525" t="n">
        <v>1.21395</v>
      </c>
      <c r="AI18" s="1522" t="n">
        <v>394143.43137</v>
      </c>
      <c r="AJ18" s="1525" t="n">
        <v>0.0365204</v>
      </c>
      <c r="AK18" s="1524" t="n">
        <v>112.2264</v>
      </c>
      <c r="AL18" s="1522" t="s">
        <v>264</v>
      </c>
      <c r="AM18" s="1524" t="n">
        <v>67.6353</v>
      </c>
    </row>
    <row r="19" spans="1:39">
      <c r="A19" s="50" t="s">
        <v>967</v>
      </c>
      <c r="B19" s="25" t="s">
        <v>996</v>
      </c>
      <c r="C19" s="15">
        <v>0.15833333333333333</v>
      </c>
      <c r="D19" s="32"/>
      <c r="E19" s="19">
        <v>300</v>
      </c>
      <c r="F19" s="16" t="s">
        <v>1293</v>
      </c>
      <c r="G19" s="1">
        <v>870</v>
      </c>
      <c r="H19" s="1">
        <f>863-86</f>
        <v>777</v>
      </c>
      <c r="I19" s="57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Q19" s="101">
        <v>265.5</v>
      </c>
      <c r="R19" s="101">
        <v>261.5</v>
      </c>
      <c r="S19" s="1527" t="n">
        <v>160.42775</v>
      </c>
      <c r="T19" s="1527" t="n">
        <v>3.57519</v>
      </c>
      <c r="U19" s="1524" t="n">
        <v>204.8342</v>
      </c>
      <c r="V19" s="1524" t="n">
        <v>59.2374</v>
      </c>
      <c r="W19" s="1526" t="n">
        <v>11.5363566043</v>
      </c>
      <c r="X19" s="1524" t="n">
        <v>1.163</v>
      </c>
      <c r="Y19" s="1524" t="n">
        <v>0.184</v>
      </c>
      <c r="Z19" s="1524" t="n">
        <v>4.83</v>
      </c>
      <c r="AA19" s="1524" t="n">
        <v>69.046</v>
      </c>
      <c r="AB19" s="1523" t="n">
        <v>1818.384</v>
      </c>
      <c r="AC19" s="1524" t="n">
        <v>356.32069</v>
      </c>
      <c r="AD19" s="1524" t="n">
        <v>5.50127</v>
      </c>
      <c r="AE19" s="1524" t="n">
        <v>63.76519</v>
      </c>
      <c r="AF19" s="1524" t="n">
        <v>-0.5232</v>
      </c>
      <c r="AG19" s="1522" t="n">
        <v>1.511608751E8</v>
      </c>
      <c r="AH19" s="1525" t="n">
        <v>1.2136466</v>
      </c>
      <c r="AI19" s="1522" t="n">
        <v>394158.30672</v>
      </c>
      <c r="AJ19" s="1525" t="n">
        <v>0.0461044</v>
      </c>
      <c r="AK19" s="1524" t="n">
        <v>112.2546</v>
      </c>
      <c r="AL19" s="1522" t="s">
        <v>264</v>
      </c>
      <c r="AM19" s="1524" t="n">
        <v>67.607</v>
      </c>
    </row>
    <row r="20" spans="1:39">
      <c r="A20" s="50" t="s">
        <v>967</v>
      </c>
      <c r="B20" s="25" t="s">
        <v>1166</v>
      </c>
      <c r="C20" s="15">
        <v>0.16319444444444445</v>
      </c>
      <c r="D20" s="32"/>
      <c r="E20" s="19">
        <v>300</v>
      </c>
      <c r="F20" s="16" t="s">
        <v>1293</v>
      </c>
      <c r="G20" s="1">
        <v>870</v>
      </c>
      <c r="H20" s="1">
        <f>863-86</f>
        <v>777</v>
      </c>
      <c r="I20" s="57" t="s">
        <v>1039</v>
      </c>
      <c r="J20" s="92" t="s">
        <v>1043</v>
      </c>
      <c r="K20" s="33">
        <v>4</v>
      </c>
      <c r="L20" s="33">
        <v>180</v>
      </c>
      <c r="M20" s="19">
        <v>7698.9647000000004</v>
      </c>
      <c r="Q20" s="101">
        <v>265.5</v>
      </c>
      <c r="R20" s="101">
        <v>261.5</v>
      </c>
      <c r="S20" s="1527" t="n">
        <v>160.46102</v>
      </c>
      <c r="T20" s="1527" t="n">
        <v>3.55583</v>
      </c>
      <c r="U20" s="1524" t="n">
        <v>207.9013</v>
      </c>
      <c r="V20" s="1524" t="n">
        <v>58.5706</v>
      </c>
      <c r="W20" s="1526" t="n">
        <v>11.6533426845</v>
      </c>
      <c r="X20" s="1524" t="n">
        <v>1.171</v>
      </c>
      <c r="Y20" s="1524" t="n">
        <v>0.185</v>
      </c>
      <c r="Z20" s="1524" t="n">
        <v>4.83</v>
      </c>
      <c r="AA20" s="1524" t="n">
        <v>69.073</v>
      </c>
      <c r="AB20" s="1523" t="n">
        <v>1818.284</v>
      </c>
      <c r="AC20" s="1524" t="n">
        <v>356.29494</v>
      </c>
      <c r="AD20" s="1524" t="n">
        <v>5.50601</v>
      </c>
      <c r="AE20" s="1524" t="n">
        <v>63.70589</v>
      </c>
      <c r="AF20" s="1524" t="n">
        <v>-0.5233</v>
      </c>
      <c r="AG20" s="1522" t="n">
        <v>1.511613848E8</v>
      </c>
      <c r="AH20" s="1525" t="n">
        <v>1.2132919</v>
      </c>
      <c r="AI20" s="1522" t="n">
        <v>394180.00881</v>
      </c>
      <c r="AJ20" s="1525" t="n">
        <v>0.0572162</v>
      </c>
      <c r="AK20" s="1524" t="n">
        <v>112.2878</v>
      </c>
      <c r="AL20" s="1522" t="s">
        <v>264</v>
      </c>
      <c r="AM20" s="1524" t="n">
        <v>67.5739</v>
      </c>
    </row>
    <row r="21" spans="1:39">
      <c r="A21" s="50" t="s">
        <v>967</v>
      </c>
      <c r="B21" s="25" t="s">
        <v>924</v>
      </c>
      <c r="C21" s="38">
        <v>0.17083333333333331</v>
      </c>
      <c r="E21" s="19">
        <v>300</v>
      </c>
      <c r="F21" s="16" t="s">
        <v>1293</v>
      </c>
      <c r="G21" s="1">
        <v>870</v>
      </c>
      <c r="H21" s="1">
        <f>863-86</f>
        <v>777</v>
      </c>
      <c r="I21" s="91" t="s">
        <v>852</v>
      </c>
      <c r="J21" s="92" t="s">
        <v>1043</v>
      </c>
      <c r="K21" s="33">
        <v>4</v>
      </c>
      <c r="L21" s="33">
        <v>180</v>
      </c>
      <c r="M21" s="19">
        <v>7698.9647000000004</v>
      </c>
      <c r="Q21" s="101">
        <v>265.5</v>
      </c>
      <c r="R21" s="101">
        <v>261.5</v>
      </c>
      <c r="S21" s="1527" t="n">
        <v>160.51365</v>
      </c>
      <c r="T21" s="1527" t="n">
        <v>3.52532</v>
      </c>
      <c r="U21" s="1524" t="n">
        <v>212.4813</v>
      </c>
      <c r="V21" s="1524" t="n">
        <v>57.3884</v>
      </c>
      <c r="W21" s="1526" t="n">
        <v>11.8371779535</v>
      </c>
      <c r="X21" s="1524" t="n">
        <v>1.186</v>
      </c>
      <c r="Y21" s="1524" t="n">
        <v>0.188</v>
      </c>
      <c r="Z21" s="1524" t="n">
        <v>4.83</v>
      </c>
      <c r="AA21" s="1524" t="n">
        <v>69.115</v>
      </c>
      <c r="AB21" s="1523" t="n">
        <v>1818.084</v>
      </c>
      <c r="AC21" s="1524" t="n">
        <v>356.25485</v>
      </c>
      <c r="AD21" s="1524" t="n">
        <v>5.5134</v>
      </c>
      <c r="AE21" s="1524" t="n">
        <v>63.61271</v>
      </c>
      <c r="AF21" s="1524" t="n">
        <v>-0.52346</v>
      </c>
      <c r="AG21" s="1522" t="n">
        <v>1.511621854E8</v>
      </c>
      <c r="AH21" s="1525" t="n">
        <v>1.2127329</v>
      </c>
      <c r="AI21" s="1522" t="n">
        <v>394223.49254</v>
      </c>
      <c r="AJ21" s="1525" t="n">
        <v>0.0745026</v>
      </c>
      <c r="AK21" s="1524" t="n">
        <v>112.3402</v>
      </c>
      <c r="AL21" s="1522" t="s">
        <v>264</v>
      </c>
      <c r="AM21" s="1524" t="n">
        <v>67.5215</v>
      </c>
    </row>
    <row r="22" spans="1:39">
      <c r="A22" s="50" t="s">
        <v>1218</v>
      </c>
      <c r="B22" s="25" t="s">
        <v>794</v>
      </c>
      <c r="C22" s="38">
        <v>0.17708333333333334</v>
      </c>
      <c r="E22" s="19">
        <v>30</v>
      </c>
      <c r="F22" s="19" t="s">
        <v>1291</v>
      </c>
      <c r="G22" s="47">
        <v>1190</v>
      </c>
      <c r="H22" s="47">
        <v>1098</v>
      </c>
      <c r="I22" s="91" t="s">
        <v>834</v>
      </c>
      <c r="J22" s="92" t="s">
        <v>1043</v>
      </c>
      <c r="K22" s="33">
        <v>4</v>
      </c>
      <c r="L22" s="33">
        <v>180</v>
      </c>
      <c r="M22" s="19">
        <v>5889.9508999999998</v>
      </c>
      <c r="Q22" s="101">
        <f>AVERAGE(O31:O32,O34)</f>
        <v>267.2</v>
      </c>
      <c r="R22" s="101">
        <f>AVERAGE(P31:P34)</f>
        <v>267.90000000000003</v>
      </c>
      <c r="S22" s="1527" t="n">
        <v>160.54257</v>
      </c>
      <c r="T22" s="1527" t="n">
        <v>3.50864</v>
      </c>
      <c r="U22" s="1524" t="n">
        <v>214.8539</v>
      </c>
      <c r="V22" s="1524" t="n">
        <v>56.6797</v>
      </c>
      <c r="W22" s="1526" t="n">
        <v>11.9374517366</v>
      </c>
      <c r="X22" s="1524" t="n">
        <v>1.196</v>
      </c>
      <c r="Y22" s="1524" t="n">
        <v>0.189</v>
      </c>
      <c r="Z22" s="1524" t="n">
        <v>4.83</v>
      </c>
      <c r="AA22" s="1524" t="n">
        <v>69.138</v>
      </c>
      <c r="AB22" s="1523" t="n">
        <v>1817.952</v>
      </c>
      <c r="AC22" s="1524" t="n">
        <v>356.2332</v>
      </c>
      <c r="AD22" s="1524" t="n">
        <v>5.51739</v>
      </c>
      <c r="AE22" s="1524" t="n">
        <v>63.56189</v>
      </c>
      <c r="AF22" s="1524" t="n">
        <v>-0.52355</v>
      </c>
      <c r="AG22" s="1522" t="n">
        <v>1.511626219E8</v>
      </c>
      <c r="AH22" s="1525" t="n">
        <v>1.2124271</v>
      </c>
      <c r="AI22" s="1522" t="n">
        <v>394251.99717</v>
      </c>
      <c r="AJ22" s="1525" t="n">
        <v>0.0838293</v>
      </c>
      <c r="AK22" s="1524" t="n">
        <v>112.369</v>
      </c>
      <c r="AL22" s="1522" t="s">
        <v>264</v>
      </c>
      <c r="AM22" s="1524" t="n">
        <v>67.4927</v>
      </c>
    </row>
    <row r="23" spans="1:39">
      <c r="A23" s="50" t="s">
        <v>967</v>
      </c>
      <c r="B23" s="25" t="s">
        <v>1041</v>
      </c>
      <c r="C23" s="38">
        <v>0.17847222222222223</v>
      </c>
      <c r="E23" s="19">
        <v>300</v>
      </c>
      <c r="F23" s="19" t="s">
        <v>1291</v>
      </c>
      <c r="G23" s="47">
        <v>1190</v>
      </c>
      <c r="H23" s="47">
        <v>1098</v>
      </c>
      <c r="I23" s="91" t="s">
        <v>1209</v>
      </c>
      <c r="J23" s="92" t="s">
        <v>1043</v>
      </c>
      <c r="K23" s="33">
        <v>4</v>
      </c>
      <c r="L23" s="33">
        <v>180</v>
      </c>
      <c r="M23" s="19">
        <v>5889.9508999999998</v>
      </c>
      <c r="Q23" s="101">
        <v>267.2</v>
      </c>
      <c r="R23" s="101">
        <v>267.89999999999998</v>
      </c>
      <c r="S23" s="1527" t="n">
        <v>160.5668</v>
      </c>
      <c r="T23" s="1527" t="n">
        <v>3.49471</v>
      </c>
      <c r="U23" s="1524" t="n">
        <v>216.7635</v>
      </c>
      <c r="V23" s="1524" t="n">
        <v>56.0574</v>
      </c>
      <c r="W23" s="1526" t="n">
        <v>12.0210132224</v>
      </c>
      <c r="X23" s="1524" t="n">
        <v>1.204</v>
      </c>
      <c r="Y23" s="1524" t="n">
        <v>0.19</v>
      </c>
      <c r="Z23" s="1524" t="n">
        <v>4.83</v>
      </c>
      <c r="AA23" s="1524" t="n">
        <v>69.158</v>
      </c>
      <c r="AB23" s="1523" t="n">
        <v>1817.831</v>
      </c>
      <c r="AC23" s="1524" t="n">
        <v>356.21528</v>
      </c>
      <c r="AD23" s="1524" t="n">
        <v>5.52067</v>
      </c>
      <c r="AE23" s="1524" t="n">
        <v>63.51953</v>
      </c>
      <c r="AF23" s="1524" t="n">
        <v>-0.52362</v>
      </c>
      <c r="AG23" s="1522" t="n">
        <v>1.511629856E8</v>
      </c>
      <c r="AH23" s="1525" t="n">
        <v>1.2121719</v>
      </c>
      <c r="AI23" s="1522" t="n">
        <v>394278.30649</v>
      </c>
      <c r="AJ23" s="1525" t="n">
        <v>0.0915407</v>
      </c>
      <c r="AK23" s="1524" t="n">
        <v>112.3932</v>
      </c>
      <c r="AL23" s="1522" t="s">
        <v>264</v>
      </c>
      <c r="AM23" s="1524" t="n">
        <v>67.4686</v>
      </c>
    </row>
    <row r="24" spans="1:39">
      <c r="A24" s="50" t="s">
        <v>967</v>
      </c>
      <c r="B24" s="25" t="s">
        <v>1042</v>
      </c>
      <c r="C24" s="38">
        <v>0.18402777777777779</v>
      </c>
      <c r="E24" s="19">
        <v>300</v>
      </c>
      <c r="F24" s="19" t="s">
        <v>1291</v>
      </c>
      <c r="G24" s="93">
        <v>1190</v>
      </c>
      <c r="H24" s="93">
        <v>1098</v>
      </c>
      <c r="I24" s="91" t="s">
        <v>1039</v>
      </c>
      <c r="J24" s="92" t="s">
        <v>1043</v>
      </c>
      <c r="K24" s="33">
        <v>4</v>
      </c>
      <c r="L24" s="33">
        <v>180</v>
      </c>
      <c r="M24" s="19">
        <v>5889.9508999999998</v>
      </c>
      <c r="Q24" s="101">
        <v>267.2</v>
      </c>
      <c r="R24" s="101">
        <v>267.89999999999998</v>
      </c>
      <c r="S24" s="1527" t="n">
        <v>160.60581</v>
      </c>
      <c r="T24" s="1527" t="n">
        <v>3.47239</v>
      </c>
      <c r="U24" s="1524" t="n">
        <v>219.6931</v>
      </c>
      <c r="V24" s="1524" t="n">
        <v>55.0058</v>
      </c>
      <c r="W24" s="1526" t="n">
        <v>12.1547115998</v>
      </c>
      <c r="X24" s="1524" t="n">
        <v>1.22</v>
      </c>
      <c r="Y24" s="1524" t="n">
        <v>0.193</v>
      </c>
      <c r="Z24" s="1524" t="n">
        <v>4.83</v>
      </c>
      <c r="AA24" s="1524" t="n">
        <v>69.189</v>
      </c>
      <c r="AB24" s="1523" t="n">
        <v>1817.615</v>
      </c>
      <c r="AC24" s="1524" t="n">
        <v>356.18687</v>
      </c>
      <c r="AD24" s="1524" t="n">
        <v>5.52587</v>
      </c>
      <c r="AE24" s="1524" t="n">
        <v>63.45177</v>
      </c>
      <c r="AF24" s="1524" t="n">
        <v>-0.52374</v>
      </c>
      <c r="AG24" s="1522" t="n">
        <v>1.511635673E8</v>
      </c>
      <c r="AH24" s="1525" t="n">
        <v>1.2117627</v>
      </c>
      <c r="AI24" s="1522" t="n">
        <v>394325.18782</v>
      </c>
      <c r="AJ24" s="1525" t="n">
        <v>0.103754</v>
      </c>
      <c r="AK24" s="1524" t="n">
        <v>112.432</v>
      </c>
      <c r="AL24" s="1522" t="s">
        <v>264</v>
      </c>
      <c r="AM24" s="1524" t="n">
        <v>67.4298</v>
      </c>
    </row>
    <row r="25" spans="1:39">
      <c r="A25" s="50" t="s">
        <v>967</v>
      </c>
      <c r="B25" s="25" t="s">
        <v>1044</v>
      </c>
      <c r="C25" s="15">
        <v>0.19027777777777777</v>
      </c>
      <c r="D25" s="32"/>
      <c r="E25" s="19">
        <v>300</v>
      </c>
      <c r="F25" s="19" t="s">
        <v>1291</v>
      </c>
      <c r="G25" s="93">
        <v>1190</v>
      </c>
      <c r="H25" s="93">
        <v>1098</v>
      </c>
      <c r="I25" s="57" t="s">
        <v>852</v>
      </c>
      <c r="J25" s="92" t="s">
        <v>1043</v>
      </c>
      <c r="K25" s="33">
        <v>4</v>
      </c>
      <c r="L25" s="33">
        <v>180</v>
      </c>
      <c r="M25" s="19">
        <v>5889.9508999999998</v>
      </c>
      <c r="Q25" s="101">
        <v>267.2</v>
      </c>
      <c r="R25" s="101">
        <v>267.89999999999998</v>
      </c>
      <c r="S25" s="1527" t="n">
        <v>160.65012</v>
      </c>
      <c r="T25" s="1527" t="n">
        <v>3.44722</v>
      </c>
      <c r="U25" s="1524" t="n">
        <v>222.809</v>
      </c>
      <c r="V25" s="1524" t="n">
        <v>53.7474</v>
      </c>
      <c r="W25" s="1526" t="n">
        <v>12.3051222744</v>
      </c>
      <c r="X25" s="1524" t="n">
        <v>1.239</v>
      </c>
      <c r="Y25" s="1524" t="n">
        <v>0.196</v>
      </c>
      <c r="Z25" s="1524" t="n">
        <v>4.83</v>
      </c>
      <c r="AA25" s="1524" t="n">
        <v>69.224</v>
      </c>
      <c r="AB25" s="1523" t="n">
        <v>1817.34</v>
      </c>
      <c r="AC25" s="1524" t="n">
        <v>356.15531</v>
      </c>
      <c r="AD25" s="1524" t="n">
        <v>5.5316</v>
      </c>
      <c r="AE25" s="1524" t="n">
        <v>63.37553</v>
      </c>
      <c r="AF25" s="1524" t="n">
        <v>-0.52387</v>
      </c>
      <c r="AG25" s="1522" t="n">
        <v>1.511642216E8</v>
      </c>
      <c r="AH25" s="1525" t="n">
        <v>1.2113011</v>
      </c>
      <c r="AI25" s="1522" t="n">
        <v>394384.88628</v>
      </c>
      <c r="AJ25" s="1525" t="n">
        <v>0.1172946</v>
      </c>
      <c r="AK25" s="1524" t="n">
        <v>112.4762</v>
      </c>
      <c r="AL25" s="1522" t="s">
        <v>264</v>
      </c>
      <c r="AM25" s="1524" t="n">
        <v>67.3857</v>
      </c>
    </row>
    <row r="26" spans="1:39">
      <c r="A26" s="50" t="s">
        <v>967</v>
      </c>
      <c r="B26" s="25" t="s">
        <v>1045</v>
      </c>
      <c r="C26" s="38">
        <v>0.19444444444444445</v>
      </c>
      <c r="E26" s="19">
        <v>300</v>
      </c>
      <c r="F26" s="19" t="s">
        <v>1291</v>
      </c>
      <c r="G26" s="93">
        <v>1190</v>
      </c>
      <c r="H26" s="93">
        <v>1098</v>
      </c>
      <c r="I26" s="57" t="s">
        <v>853</v>
      </c>
      <c r="J26" s="92" t="s">
        <v>1043</v>
      </c>
      <c r="K26" s="33">
        <v>4</v>
      </c>
      <c r="L26" s="33">
        <v>180</v>
      </c>
      <c r="M26" s="19">
        <v>5889.9508999999998</v>
      </c>
      <c r="Q26" s="101">
        <v>267.2</v>
      </c>
      <c r="R26" s="101">
        <v>267.89999999999998</v>
      </c>
      <c r="S26" s="1527" t="n">
        <v>160.67992</v>
      </c>
      <c r="T26" s="1527" t="n">
        <v>3.4304</v>
      </c>
      <c r="U26" s="1524" t="n">
        <v>224.7845</v>
      </c>
      <c r="V26" s="1524" t="n">
        <v>52.868</v>
      </c>
      <c r="W26" s="1526" t="n">
        <v>12.4053960574</v>
      </c>
      <c r="X26" s="1524" t="n">
        <v>1.253</v>
      </c>
      <c r="Y26" s="1524" t="n">
        <v>0.198</v>
      </c>
      <c r="Z26" s="1524" t="n">
        <v>4.83</v>
      </c>
      <c r="AA26" s="1524" t="n">
        <v>69.248</v>
      </c>
      <c r="AB26" s="1523" t="n">
        <v>1817.138</v>
      </c>
      <c r="AC26" s="1524" t="n">
        <v>356.13453</v>
      </c>
      <c r="AD26" s="1524" t="n">
        <v>5.53534</v>
      </c>
      <c r="AE26" s="1524" t="n">
        <v>63.32471</v>
      </c>
      <c r="AF26" s="1524" t="n">
        <v>-0.52395</v>
      </c>
      <c r="AG26" s="1522" t="n">
        <v>1.511646576E8</v>
      </c>
      <c r="AH26" s="1525" t="n">
        <v>1.2109926</v>
      </c>
      <c r="AI26" s="1522" t="n">
        <v>394428.72146</v>
      </c>
      <c r="AJ26" s="1525" t="n">
        <v>0.1261946</v>
      </c>
      <c r="AK26" s="1524" t="n">
        <v>112.5059</v>
      </c>
      <c r="AL26" s="1522" t="s">
        <v>264</v>
      </c>
      <c r="AM26" s="1524" t="n">
        <v>67.356</v>
      </c>
    </row>
    <row r="27" spans="1:39">
      <c r="A27" s="50" t="s">
        <v>967</v>
      </c>
      <c r="B27" s="25" t="s">
        <v>1046</v>
      </c>
      <c r="C27" s="38">
        <v>0.19999999999999998</v>
      </c>
      <c r="E27" s="19">
        <v>300</v>
      </c>
      <c r="F27" s="19" t="s">
        <v>1291</v>
      </c>
      <c r="G27" s="93">
        <v>1190</v>
      </c>
      <c r="H27" s="93">
        <v>1098</v>
      </c>
      <c r="I27" s="57" t="s">
        <v>1121</v>
      </c>
      <c r="J27" s="92" t="s">
        <v>1043</v>
      </c>
      <c r="K27" s="33">
        <v>4</v>
      </c>
      <c r="L27" s="33">
        <v>180</v>
      </c>
      <c r="M27" s="19">
        <v>5889.9508999999998</v>
      </c>
      <c r="Q27" s="101">
        <v>267.2</v>
      </c>
      <c r="R27" s="101">
        <v>267.89999999999998</v>
      </c>
      <c r="S27" s="1527" t="n">
        <v>160.72001</v>
      </c>
      <c r="T27" s="1527" t="n">
        <v>3.40794</v>
      </c>
      <c r="U27" s="1524" t="n">
        <v>227.2979</v>
      </c>
      <c r="V27" s="1524" t="n">
        <v>51.6497</v>
      </c>
      <c r="W27" s="1526" t="n">
        <v>12.5390944348</v>
      </c>
      <c r="X27" s="1524" t="n">
        <v>1.274</v>
      </c>
      <c r="Y27" s="1524" t="n">
        <v>0.201</v>
      </c>
      <c r="Z27" s="1524" t="n">
        <v>4.83</v>
      </c>
      <c r="AA27" s="1524" t="n">
        <v>69.281</v>
      </c>
      <c r="AB27" s="1523" t="n">
        <v>1816.846</v>
      </c>
      <c r="AC27" s="1524" t="n">
        <v>356.10716</v>
      </c>
      <c r="AD27" s="1524" t="n">
        <v>5.54023</v>
      </c>
      <c r="AE27" s="1524" t="n">
        <v>63.25694</v>
      </c>
      <c r="AF27" s="1524" t="n">
        <v>-0.52407</v>
      </c>
      <c r="AG27" s="1522" t="n">
        <v>1.511652387E8</v>
      </c>
      <c r="AH27" s="1525" t="n">
        <v>1.2105804</v>
      </c>
      <c r="AI27" s="1522" t="n">
        <v>394492.11582</v>
      </c>
      <c r="AJ27" s="1525" t="n">
        <v>0.1378914</v>
      </c>
      <c r="AK27" s="1524" t="n">
        <v>112.5458</v>
      </c>
      <c r="AL27" s="1522" t="s">
        <v>264</v>
      </c>
      <c r="AM27" s="1524" t="n">
        <v>67.3161</v>
      </c>
    </row>
    <row r="28" spans="1:39">
      <c r="A28" s="50" t="s">
        <v>967</v>
      </c>
      <c r="B28" s="25" t="s">
        <v>1047</v>
      </c>
      <c r="C28" s="38">
        <v>0.20486111111111113</v>
      </c>
      <c r="E28" s="19">
        <v>300</v>
      </c>
      <c r="F28" s="19" t="s">
        <v>1291</v>
      </c>
      <c r="G28" s="93">
        <v>1190</v>
      </c>
      <c r="H28" s="93">
        <v>1098</v>
      </c>
      <c r="I28" s="57" t="s">
        <v>854</v>
      </c>
      <c r="J28" s="92" t="s">
        <v>1043</v>
      </c>
      <c r="K28" s="33">
        <v>4</v>
      </c>
      <c r="L28" s="33">
        <v>180</v>
      </c>
      <c r="M28" s="19">
        <v>5889.9508999999998</v>
      </c>
      <c r="Q28" s="101">
        <v>267.2</v>
      </c>
      <c r="R28" s="101">
        <v>267.89999999999998</v>
      </c>
      <c r="S28" s="1527" t="n">
        <v>160.75543</v>
      </c>
      <c r="T28" s="1527" t="n">
        <v>3.38825</v>
      </c>
      <c r="U28" s="1524" t="n">
        <v>229.3897</v>
      </c>
      <c r="V28" s="1524" t="n">
        <v>50.5445</v>
      </c>
      <c r="W28" s="1526" t="n">
        <v>12.656080515</v>
      </c>
      <c r="X28" s="1524" t="n">
        <v>1.294</v>
      </c>
      <c r="Y28" s="1524" t="n">
        <v>0.205</v>
      </c>
      <c r="Z28" s="1524" t="n">
        <v>4.83</v>
      </c>
      <c r="AA28" s="1524" t="n">
        <v>69.309</v>
      </c>
      <c r="AB28" s="1523" t="n">
        <v>1816.569</v>
      </c>
      <c r="AC28" s="1524" t="n">
        <v>356.08354</v>
      </c>
      <c r="AD28" s="1524" t="n">
        <v>5.54439</v>
      </c>
      <c r="AE28" s="1524" t="n">
        <v>63.19765</v>
      </c>
      <c r="AF28" s="1524" t="n">
        <v>-0.52417</v>
      </c>
      <c r="AG28" s="1522" t="n">
        <v>1.511657471E8</v>
      </c>
      <c r="AH28" s="1525" t="n">
        <v>1.2102189</v>
      </c>
      <c r="AI28" s="1522" t="n">
        <v>394552.15505</v>
      </c>
      <c r="AJ28" s="1525" t="n">
        <v>0.1479568</v>
      </c>
      <c r="AK28" s="1524" t="n">
        <v>112.581</v>
      </c>
      <c r="AL28" s="1522" t="s">
        <v>264</v>
      </c>
      <c r="AM28" s="1524" t="n">
        <v>67.2808</v>
      </c>
    </row>
    <row r="29" spans="1:39">
      <c r="A29" s="50" t="s">
        <v>1218</v>
      </c>
      <c r="B29" s="25" t="s">
        <v>1294</v>
      </c>
      <c r="C29" s="94">
        <v>0.20972222222222223</v>
      </c>
      <c r="E29" s="19">
        <v>30</v>
      </c>
      <c r="F29" s="19" t="s">
        <v>1291</v>
      </c>
      <c r="G29" s="47">
        <v>1190</v>
      </c>
      <c r="H29" s="47">
        <v>1098</v>
      </c>
      <c r="I29" s="91" t="s">
        <v>834</v>
      </c>
      <c r="J29" s="92" t="s">
        <v>1043</v>
      </c>
      <c r="K29" s="33">
        <v>4</v>
      </c>
      <c r="L29" s="33">
        <v>180</v>
      </c>
      <c r="M29" s="19">
        <v>5889.9508999999998</v>
      </c>
      <c r="Q29" s="101">
        <v>267.2</v>
      </c>
      <c r="R29" s="101">
        <v>267.89999999999998</v>
      </c>
      <c r="S29" s="1527" t="n">
        <v>160.77582</v>
      </c>
      <c r="T29" s="1527" t="n">
        <v>3.37698</v>
      </c>
      <c r="U29" s="1524" t="n">
        <v>230.5421</v>
      </c>
      <c r="V29" s="1524" t="n">
        <v>49.8978</v>
      </c>
      <c r="W29" s="1526" t="n">
        <v>12.7229297037</v>
      </c>
      <c r="X29" s="1524" t="n">
        <v>1.306</v>
      </c>
      <c r="Y29" s="1524" t="n">
        <v>0.207</v>
      </c>
      <c r="Z29" s="1524" t="n">
        <v>4.83</v>
      </c>
      <c r="AA29" s="1524" t="n">
        <v>69.325</v>
      </c>
      <c r="AB29" s="1523" t="n">
        <v>1816.402</v>
      </c>
      <c r="AC29" s="1524" t="n">
        <v>356.0702</v>
      </c>
      <c r="AD29" s="1524" t="n">
        <v>5.54673</v>
      </c>
      <c r="AE29" s="1524" t="n">
        <v>63.16377</v>
      </c>
      <c r="AF29" s="1524" t="n">
        <v>-0.52423</v>
      </c>
      <c r="AG29" s="1522" t="n">
        <v>1.511660375E8</v>
      </c>
      <c r="AH29" s="1525" t="n">
        <v>1.2100119</v>
      </c>
      <c r="AI29" s="1522" t="n">
        <v>394588.35028</v>
      </c>
      <c r="AJ29" s="1525" t="n">
        <v>0.1536337</v>
      </c>
      <c r="AK29" s="1524" t="n">
        <v>112.6013</v>
      </c>
      <c r="AL29" s="1522" t="s">
        <v>264</v>
      </c>
      <c r="AM29" s="1524" t="n">
        <v>67.2606</v>
      </c>
    </row>
    <row r="30" spans="1:39">
      <c r="A30" s="50" t="s">
        <v>1248</v>
      </c>
      <c r="B30" s="25" t="s">
        <v>856</v>
      </c>
      <c r="C30" s="15">
        <v>0.21180555555555555</v>
      </c>
      <c r="E30" s="19">
        <v>600</v>
      </c>
      <c r="F30" s="19" t="s">
        <v>1291</v>
      </c>
      <c r="G30" s="47">
        <v>1190</v>
      </c>
      <c r="H30" s="47">
        <v>1098</v>
      </c>
      <c r="I30" s="91" t="s">
        <v>855</v>
      </c>
      <c r="J30" s="92" t="s">
        <v>1043</v>
      </c>
      <c r="K30" s="33">
        <v>4</v>
      </c>
      <c r="L30" s="33">
        <v>180</v>
      </c>
      <c r="M30" s="19">
        <v>5889.9508999999998</v>
      </c>
      <c r="N30" t="s">
        <v>690</v>
      </c>
      <c r="Q30" s="101">
        <v>267.2</v>
      </c>
      <c r="R30" s="101">
        <v>267.89999999999998</v>
      </c>
    </row>
    <row r="31" spans="1:39">
      <c r="A31" s="50" t="s">
        <v>1095</v>
      </c>
      <c r="B31" s="25" t="s">
        <v>1247</v>
      </c>
      <c r="C31" s="38">
        <v>0.22152777777777777</v>
      </c>
      <c r="D31" s="32">
        <v>0</v>
      </c>
      <c r="E31" s="19">
        <v>30</v>
      </c>
      <c r="F31" s="19" t="s">
        <v>1291</v>
      </c>
      <c r="G31" s="1">
        <v>1190</v>
      </c>
      <c r="H31" s="1">
        <v>994</v>
      </c>
      <c r="I31" s="35" t="s">
        <v>306</v>
      </c>
      <c r="J31" s="66" t="s">
        <v>1010</v>
      </c>
      <c r="K31" s="33">
        <v>4</v>
      </c>
      <c r="L31" s="33">
        <v>180</v>
      </c>
      <c r="M31" s="19">
        <v>5891.451</v>
      </c>
      <c r="N31" t="s">
        <v>686</v>
      </c>
      <c r="O31" s="101">
        <v>267.3</v>
      </c>
      <c r="P31" s="101">
        <v>268</v>
      </c>
      <c r="Q31" s="101">
        <v>267.2</v>
      </c>
      <c r="R31" s="101">
        <v>267.89999999999998</v>
      </c>
    </row>
    <row r="32" spans="1:39">
      <c r="A32" s="50" t="s">
        <v>1095</v>
      </c>
      <c r="B32" s="25" t="s">
        <v>980</v>
      </c>
      <c r="C32" s="38">
        <v>0.22361111111111109</v>
      </c>
      <c r="D32" s="32">
        <v>0</v>
      </c>
      <c r="E32" s="19">
        <v>30</v>
      </c>
      <c r="F32" s="19" t="s">
        <v>1291</v>
      </c>
      <c r="G32" s="1">
        <v>1070</v>
      </c>
      <c r="H32" s="1">
        <v>874</v>
      </c>
      <c r="I32" s="91" t="s">
        <v>159</v>
      </c>
      <c r="J32" s="66" t="s">
        <v>1010</v>
      </c>
      <c r="K32" s="33">
        <v>4</v>
      </c>
      <c r="L32" s="33">
        <v>180</v>
      </c>
      <c r="M32" s="19">
        <v>5891.451</v>
      </c>
      <c r="O32" s="101">
        <v>267.3</v>
      </c>
      <c r="P32" s="101">
        <v>268.10000000000002</v>
      </c>
      <c r="Q32" s="101">
        <v>267.2</v>
      </c>
      <c r="R32" s="101">
        <v>267.89999999999998</v>
      </c>
    </row>
    <row r="33" spans="1:39">
      <c r="A33" s="50" t="s">
        <v>1006</v>
      </c>
      <c r="B33" s="25" t="s">
        <v>1298</v>
      </c>
      <c r="C33" s="38">
        <v>0.2298611111111111</v>
      </c>
      <c r="E33" s="19">
        <v>300</v>
      </c>
      <c r="F33" s="19" t="s">
        <v>1291</v>
      </c>
      <c r="G33" s="1">
        <v>1190</v>
      </c>
      <c r="H33" s="1">
        <v>1098</v>
      </c>
      <c r="I33" t="s">
        <v>1209</v>
      </c>
      <c r="J33" s="92" t="s">
        <v>1043</v>
      </c>
      <c r="K33" s="33">
        <v>4</v>
      </c>
      <c r="L33" s="33">
        <v>180</v>
      </c>
      <c r="M33" s="19">
        <v>5889.9508999999998</v>
      </c>
      <c r="Q33" s="101">
        <v>267.2</v>
      </c>
      <c r="R33" s="101">
        <v>267.89999999999998</v>
      </c>
      <c r="S33" s="1527" t="n">
        <v>160.94343</v>
      </c>
      <c r="T33" s="1527" t="n">
        <v>3.28649</v>
      </c>
      <c r="U33" s="1524" t="n">
        <v>238.7714</v>
      </c>
      <c r="V33" s="1524" t="n">
        <v>44.3923</v>
      </c>
      <c r="W33" s="1526" t="n">
        <v>13.2577232131</v>
      </c>
      <c r="X33" s="1524" t="n">
        <v>1.427</v>
      </c>
      <c r="Y33" s="1524" t="n">
        <v>0.226</v>
      </c>
      <c r="Z33" s="1524" t="n">
        <v>4.82</v>
      </c>
      <c r="AA33" s="1524" t="n">
        <v>69.459</v>
      </c>
      <c r="AB33" s="1523" t="n">
        <v>1814.852</v>
      </c>
      <c r="AC33" s="1524" t="n">
        <v>355.9677</v>
      </c>
      <c r="AD33" s="1524" t="n">
        <v>5.56391</v>
      </c>
      <c r="AE33" s="1524" t="n">
        <v>62.89271</v>
      </c>
      <c r="AF33" s="1524" t="n">
        <v>-0.5247</v>
      </c>
      <c r="AG33" s="1522" t="n">
        <v>1.511683592E8</v>
      </c>
      <c r="AH33" s="1525" t="n">
        <v>1.208347</v>
      </c>
      <c r="AI33" s="1522" t="n">
        <v>394925.51998</v>
      </c>
      <c r="AJ33" s="1525" t="n">
        <v>0.1968821</v>
      </c>
      <c r="AK33" s="1524" t="n">
        <v>112.768</v>
      </c>
      <c r="AL33" s="1522" t="s">
        <v>264</v>
      </c>
      <c r="AM33" s="1524" t="n">
        <v>67.0939</v>
      </c>
    </row>
    <row r="34" spans="1:39">
      <c r="A34" s="50" t="s">
        <v>1011</v>
      </c>
      <c r="B34" s="25" t="s">
        <v>692</v>
      </c>
      <c r="C34" s="38">
        <v>0.24722222222222223</v>
      </c>
      <c r="D34" s="32">
        <v>0</v>
      </c>
      <c r="E34" s="19">
        <v>10</v>
      </c>
      <c r="F34" s="19" t="s">
        <v>1291</v>
      </c>
      <c r="G34" s="1">
        <v>1190</v>
      </c>
      <c r="H34" s="1">
        <v>1098</v>
      </c>
      <c r="I34" s="91" t="s">
        <v>160</v>
      </c>
      <c r="J34" s="66" t="s">
        <v>1010</v>
      </c>
      <c r="K34" s="33">
        <v>4</v>
      </c>
      <c r="L34" s="33">
        <v>180</v>
      </c>
      <c r="M34" s="19">
        <v>5889.9508999999998</v>
      </c>
      <c r="O34" s="101">
        <v>267</v>
      </c>
      <c r="P34" s="101">
        <v>267.60000000000002</v>
      </c>
      <c r="Q34" s="101">
        <v>267.2</v>
      </c>
      <c r="R34" s="101">
        <v>267.89999999999998</v>
      </c>
    </row>
    <row r="35" spans="1:39">
      <c r="A35" s="50"/>
      <c r="B35" s="25"/>
      <c r="C35" s="38"/>
      <c r="E35" s="19"/>
      <c r="F35" s="19"/>
      <c r="G35" s="47"/>
      <c r="H35" s="47"/>
      <c r="I35" s="91"/>
      <c r="J35" s="66"/>
      <c r="K35" s="33"/>
      <c r="L35" s="33"/>
    </row>
    <row r="36" spans="1:39">
      <c r="A36" s="50"/>
      <c r="B36" s="25"/>
      <c r="C36" s="38"/>
      <c r="E36" s="19"/>
      <c r="F36" s="19"/>
      <c r="G36" s="47"/>
      <c r="H36" s="47"/>
      <c r="I36" s="91"/>
      <c r="J36" s="66"/>
      <c r="K36" s="33"/>
      <c r="L36" s="33"/>
      <c r="O36" s="111"/>
      <c r="P36" s="111"/>
    </row>
    <row r="37" spans="1:39">
      <c r="A37" s="50"/>
      <c r="B37" s="5" t="s">
        <v>1012</v>
      </c>
      <c r="C37" s="147" t="s">
        <v>1013</v>
      </c>
      <c r="D37" s="84">
        <v>5888.5839999999998</v>
      </c>
      <c r="E37" s="149"/>
      <c r="F37" s="84" t="s">
        <v>1014</v>
      </c>
      <c r="G37" s="84" t="s">
        <v>1015</v>
      </c>
      <c r="H37" s="84" t="s">
        <v>1016</v>
      </c>
      <c r="I37" s="22" t="s">
        <v>1018</v>
      </c>
      <c r="J37" s="84" t="s">
        <v>1019</v>
      </c>
      <c r="K37" s="84" t="s">
        <v>1020</v>
      </c>
      <c r="L37" s="177"/>
      <c r="O37" s="111"/>
      <c r="P37" s="111"/>
    </row>
    <row r="38" spans="1:39">
      <c r="A38" s="50"/>
      <c r="B38" s="183"/>
      <c r="C38" s="147" t="s">
        <v>1017</v>
      </c>
      <c r="D38" s="84">
        <v>5889.9508999999998</v>
      </c>
      <c r="E38" s="149"/>
      <c r="F38" s="84" t="s">
        <v>874</v>
      </c>
      <c r="G38" s="84" t="s">
        <v>875</v>
      </c>
      <c r="H38" s="84" t="s">
        <v>876</v>
      </c>
      <c r="I38" s="22" t="s">
        <v>1203</v>
      </c>
      <c r="J38" s="84" t="s">
        <v>1204</v>
      </c>
      <c r="K38" s="84" t="s">
        <v>700</v>
      </c>
      <c r="L38" s="177"/>
    </row>
    <row r="39" spans="1:39">
      <c r="A39" s="50"/>
      <c r="B39" s="182"/>
      <c r="C39" s="147" t="s">
        <v>701</v>
      </c>
      <c r="D39" s="84">
        <v>5891.451</v>
      </c>
      <c r="E39" s="149"/>
      <c r="F39" s="84" t="s">
        <v>702</v>
      </c>
      <c r="G39" s="84" t="s">
        <v>703</v>
      </c>
      <c r="H39" s="84" t="s">
        <v>704</v>
      </c>
      <c r="I39" s="22" t="s">
        <v>384</v>
      </c>
      <c r="J39" s="84" t="s">
        <v>695</v>
      </c>
      <c r="K39" s="84" t="s">
        <v>478</v>
      </c>
      <c r="L39" s="177"/>
      <c r="O39" s="112"/>
      <c r="P39" s="112"/>
    </row>
    <row r="40" spans="1:39">
      <c r="A40" s="50"/>
      <c r="B40" s="182"/>
      <c r="C40" s="147" t="s">
        <v>696</v>
      </c>
      <c r="D40" s="155">
        <v>7647.38</v>
      </c>
      <c r="E40" s="149"/>
      <c r="F40" s="84" t="s">
        <v>1188</v>
      </c>
      <c r="G40" s="84" t="s">
        <v>1201</v>
      </c>
      <c r="H40" s="84" t="s">
        <v>1202</v>
      </c>
      <c r="I40" s="22" t="s">
        <v>697</v>
      </c>
      <c r="J40" s="84" t="s">
        <v>698</v>
      </c>
      <c r="K40" s="84" t="s">
        <v>699</v>
      </c>
      <c r="L40" s="177"/>
      <c r="O40" s="112"/>
      <c r="P40" s="112"/>
    </row>
    <row r="41" spans="1:39">
      <c r="A41" s="50"/>
      <c r="B41" s="182"/>
      <c r="C41" s="147" t="s">
        <v>538</v>
      </c>
      <c r="D41" s="84">
        <v>7698.9647000000004</v>
      </c>
      <c r="E41" s="149"/>
      <c r="F41" s="84" t="s">
        <v>539</v>
      </c>
      <c r="G41" s="84" t="s">
        <v>540</v>
      </c>
      <c r="H41" s="84" t="s">
        <v>541</v>
      </c>
      <c r="I41" s="22" t="s">
        <v>542</v>
      </c>
      <c r="J41" s="84" t="s">
        <v>543</v>
      </c>
      <c r="K41" s="84" t="s">
        <v>544</v>
      </c>
      <c r="L41" s="177"/>
    </row>
    <row r="42" spans="1:39">
      <c r="A42" s="50"/>
      <c r="B42" s="182"/>
      <c r="C42" s="147"/>
      <c r="D42" s="84"/>
      <c r="E42" s="149"/>
      <c r="F42" s="84"/>
      <c r="G42" s="177"/>
      <c r="H42" s="177"/>
      <c r="J42" s="177"/>
      <c r="K42" s="177"/>
      <c r="L42" s="177"/>
    </row>
    <row r="43" spans="1:39">
      <c r="A43" s="50"/>
      <c r="B43" s="182"/>
      <c r="C43" s="147" t="s">
        <v>1211</v>
      </c>
      <c r="D43" s="631" t="s">
        <v>1206</v>
      </c>
      <c r="E43" s="631"/>
      <c r="F43" s="84" t="s">
        <v>545</v>
      </c>
      <c r="G43" s="177"/>
      <c r="H43" s="177"/>
      <c r="I43" s="173" t="s">
        <v>1195</v>
      </c>
      <c r="J43" s="623" t="s">
        <v>1196</v>
      </c>
      <c r="K43" s="623"/>
      <c r="L43" s="148" t="s">
        <v>1197</v>
      </c>
      <c r="N43" s="99"/>
    </row>
    <row r="44" spans="1:39">
      <c r="A44" s="50"/>
      <c r="B44" s="182"/>
      <c r="C44" s="147" t="s">
        <v>1212</v>
      </c>
      <c r="D44" s="631" t="s">
        <v>1207</v>
      </c>
      <c r="E44" s="631"/>
      <c r="F44" s="19"/>
      <c r="G44" s="177"/>
      <c r="H44" s="177"/>
      <c r="J44" s="623" t="s">
        <v>479</v>
      </c>
      <c r="K44" s="623"/>
      <c r="L44" s="148" t="s">
        <v>1199</v>
      </c>
    </row>
    <row r="45" spans="1:39">
      <c r="A45" s="50"/>
      <c r="B45" s="182"/>
      <c r="C45" s="147" t="s">
        <v>1213</v>
      </c>
      <c r="D45" s="631" t="s">
        <v>1208</v>
      </c>
      <c r="E45" s="631"/>
      <c r="F45" s="19"/>
      <c r="G45" s="177"/>
      <c r="H45" s="177"/>
      <c r="J45" s="177"/>
      <c r="K45" s="177"/>
      <c r="L45" s="177"/>
    </row>
    <row r="46" spans="1:39">
      <c r="A46" s="50"/>
      <c r="B46" s="182"/>
      <c r="C46" s="147" t="s">
        <v>1214</v>
      </c>
      <c r="D46" s="631" t="s">
        <v>1194</v>
      </c>
      <c r="E46" s="631"/>
      <c r="F46" s="19"/>
      <c r="G46" s="177"/>
      <c r="H46" s="177"/>
      <c r="I46" s="177"/>
      <c r="J46" s="177"/>
      <c r="K46" s="177"/>
      <c r="L46" s="177"/>
    </row>
    <row r="47" spans="1:39">
      <c r="A47" s="50"/>
      <c r="B47" s="182"/>
      <c r="C47" s="85"/>
      <c r="D47" s="177"/>
      <c r="E47" s="15"/>
      <c r="F47" s="19"/>
      <c r="G47" s="177"/>
      <c r="H47" s="177"/>
      <c r="I47" s="177"/>
      <c r="J47" s="177"/>
      <c r="K47" s="177"/>
      <c r="L47" s="177"/>
    </row>
    <row r="48" spans="1:39">
      <c r="A48" s="50"/>
      <c r="B48" s="182"/>
      <c r="C48" s="28" t="s">
        <v>859</v>
      </c>
      <c r="D48" s="175">
        <v>1</v>
      </c>
      <c r="E48" s="632" t="s">
        <v>1286</v>
      </c>
      <c r="F48" s="632"/>
      <c r="G48" s="632"/>
      <c r="H48" s="177"/>
      <c r="I48" s="177"/>
      <c r="J48" s="177"/>
      <c r="K48" s="177"/>
      <c r="L48" s="177"/>
      <c r="N48" s="2"/>
    </row>
    <row r="49" spans="1:12">
      <c r="A49" s="50"/>
      <c r="B49" s="182"/>
      <c r="C49" s="19"/>
      <c r="D49" s="28"/>
      <c r="E49" s="633" t="s">
        <v>925</v>
      </c>
      <c r="F49" s="634"/>
      <c r="G49" s="634"/>
      <c r="H49" s="177"/>
      <c r="I49" s="177"/>
      <c r="J49" s="177"/>
      <c r="K49" s="177"/>
      <c r="L49" s="177"/>
    </row>
    <row r="50" spans="1:12">
      <c r="A50" s="50"/>
      <c r="B50" s="182"/>
      <c r="C50" s="85"/>
      <c r="D50" s="28">
        <v>2</v>
      </c>
      <c r="E50" s="632" t="s">
        <v>926</v>
      </c>
      <c r="F50" s="632"/>
      <c r="G50" s="632"/>
      <c r="H50" s="177"/>
      <c r="I50" s="177"/>
      <c r="J50" s="177"/>
      <c r="K50" s="177"/>
      <c r="L50" s="177"/>
    </row>
    <row r="51" spans="1:12">
      <c r="A51" s="50"/>
      <c r="B51" s="182"/>
      <c r="C51" s="85"/>
      <c r="D51" s="28"/>
      <c r="E51" s="633" t="s">
        <v>927</v>
      </c>
      <c r="F51" s="634"/>
      <c r="G51" s="634"/>
      <c r="H51" s="177"/>
      <c r="I51" s="177"/>
      <c r="J51" s="177"/>
      <c r="K51" s="177"/>
      <c r="L51" s="177"/>
    </row>
    <row r="52" spans="1:12">
      <c r="A52" s="50"/>
      <c r="B52" s="182"/>
      <c r="C52" s="177"/>
      <c r="D52" s="175">
        <v>3</v>
      </c>
      <c r="E52" s="623" t="s">
        <v>928</v>
      </c>
      <c r="F52" s="623"/>
      <c r="G52" s="623"/>
      <c r="H52" s="177"/>
      <c r="I52" s="177"/>
      <c r="J52" s="177"/>
      <c r="K52" s="177"/>
      <c r="L52" s="177"/>
    </row>
    <row r="53" spans="1:12">
      <c r="A53" s="50"/>
      <c r="B53" s="182"/>
      <c r="C53" s="177"/>
      <c r="D53" s="175"/>
      <c r="E53" s="629" t="s">
        <v>929</v>
      </c>
      <c r="F53" s="629"/>
      <c r="G53" s="629"/>
      <c r="H53" s="177"/>
      <c r="I53" s="177"/>
      <c r="J53" s="177"/>
      <c r="K53" s="177"/>
      <c r="L53" s="177"/>
    </row>
    <row r="54" spans="1:12">
      <c r="A54" s="50"/>
      <c r="B54" s="182"/>
      <c r="C54" s="177"/>
      <c r="D54" s="175">
        <v>4</v>
      </c>
      <c r="E54" s="623" t="s">
        <v>1289</v>
      </c>
      <c r="F54" s="623"/>
      <c r="G54" s="623"/>
      <c r="H54" s="177"/>
      <c r="I54" s="177"/>
      <c r="J54" s="177"/>
      <c r="K54" s="177"/>
      <c r="L54" s="177"/>
    </row>
    <row r="55" spans="1:12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 t="s">
        <v>1013</v>
      </c>
      <c r="C71" s="21">
        <v>5888.5839999999998</v>
      </c>
      <c r="D71" s="51"/>
      <c r="E71" s="22"/>
      <c r="F71" s="22" t="s">
        <v>1014</v>
      </c>
      <c r="G71" s="84" t="s">
        <v>1015</v>
      </c>
      <c r="H71" s="84" t="s">
        <v>1016</v>
      </c>
      <c r="I71" s="22" t="s">
        <v>1018</v>
      </c>
      <c r="J71" s="84" t="s">
        <v>1019</v>
      </c>
      <c r="K71" s="84" t="s">
        <v>1020</v>
      </c>
    </row>
    <row r="72" spans="1:12">
      <c r="B72" s="20" t="s">
        <v>1017</v>
      </c>
      <c r="C72" s="21">
        <v>5889.9508999999998</v>
      </c>
      <c r="D72" s="51"/>
      <c r="E72" s="22"/>
      <c r="F72" s="22" t="s">
        <v>874</v>
      </c>
      <c r="G72" s="84" t="s">
        <v>875</v>
      </c>
      <c r="H72" s="84" t="s">
        <v>876</v>
      </c>
      <c r="I72" s="22" t="s">
        <v>1203</v>
      </c>
      <c r="J72" s="84" t="s">
        <v>1204</v>
      </c>
      <c r="K72" s="84" t="s">
        <v>700</v>
      </c>
    </row>
    <row r="73" spans="1:12">
      <c r="B73" s="20" t="s">
        <v>701</v>
      </c>
      <c r="C73" s="21">
        <v>5891.451</v>
      </c>
      <c r="D73" s="51"/>
      <c r="E73" s="22"/>
      <c r="F73" s="84" t="s">
        <v>702</v>
      </c>
      <c r="G73" s="84" t="s">
        <v>703</v>
      </c>
      <c r="H73" s="84" t="s">
        <v>704</v>
      </c>
      <c r="I73" s="22" t="s">
        <v>384</v>
      </c>
      <c r="J73" s="84" t="s">
        <v>695</v>
      </c>
      <c r="K73" s="84" t="s">
        <v>546</v>
      </c>
    </row>
    <row r="74" spans="1:12">
      <c r="B74" s="20" t="s">
        <v>696</v>
      </c>
      <c r="C74" s="89">
        <v>7647.38</v>
      </c>
      <c r="D74" s="51"/>
      <c r="E74" s="22"/>
      <c r="F74" s="22" t="s">
        <v>1188</v>
      </c>
      <c r="G74" s="84" t="s">
        <v>1201</v>
      </c>
      <c r="H74" s="84" t="s">
        <v>1202</v>
      </c>
      <c r="I74" s="22" t="s">
        <v>697</v>
      </c>
      <c r="J74" s="84" t="s">
        <v>698</v>
      </c>
      <c r="K74" s="84" t="s">
        <v>699</v>
      </c>
    </row>
    <row r="75" spans="1:12">
      <c r="B75" s="20" t="s">
        <v>538</v>
      </c>
      <c r="C75" s="21">
        <v>7698.9647000000004</v>
      </c>
      <c r="D75" s="51"/>
      <c r="E75" s="22"/>
      <c r="F75" s="22" t="s">
        <v>539</v>
      </c>
      <c r="G75" s="84" t="s">
        <v>540</v>
      </c>
      <c r="H75" s="84" t="s">
        <v>541</v>
      </c>
      <c r="I75" s="22" t="s">
        <v>542</v>
      </c>
      <c r="J75" s="84" t="s">
        <v>543</v>
      </c>
      <c r="K75" s="84" t="s">
        <v>544</v>
      </c>
    </row>
    <row r="76" spans="1:12">
      <c r="B76" s="23"/>
      <c r="C76" s="22"/>
      <c r="D76" s="51"/>
      <c r="E76" s="22"/>
      <c r="K76" s="1"/>
    </row>
    <row r="77" spans="1:12">
      <c r="B77" s="20" t="s">
        <v>1211</v>
      </c>
      <c r="C77" s="61" t="s">
        <v>1206</v>
      </c>
      <c r="D77" s="61"/>
      <c r="E77" s="22" t="s">
        <v>545</v>
      </c>
      <c r="K77" s="1"/>
    </row>
    <row r="78" spans="1:12">
      <c r="B78" s="20" t="s">
        <v>1212</v>
      </c>
      <c r="C78" s="61" t="s">
        <v>1207</v>
      </c>
      <c r="D78" s="61"/>
      <c r="E78" s="8"/>
      <c r="K78" s="1"/>
    </row>
    <row r="79" spans="1:12">
      <c r="B79" s="20" t="s">
        <v>1213</v>
      </c>
      <c r="C79" s="61" t="s">
        <v>1208</v>
      </c>
      <c r="D79" s="61"/>
      <c r="E79" s="8"/>
      <c r="K79" s="1"/>
    </row>
    <row r="80" spans="1:12">
      <c r="B80" s="20" t="s">
        <v>1214</v>
      </c>
      <c r="C80" s="61" t="s">
        <v>1194</v>
      </c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 t="s">
        <v>1195</v>
      </c>
      <c r="C82" s="6" t="s">
        <v>1196</v>
      </c>
      <c r="D82" s="43" t="s">
        <v>1197</v>
      </c>
      <c r="E82" s="8"/>
      <c r="F82" s="1"/>
      <c r="G82" s="16"/>
      <c r="H82" s="16"/>
    </row>
    <row r="83" spans="2:11">
      <c r="B83" s="3"/>
      <c r="C83" s="6" t="s">
        <v>1198</v>
      </c>
      <c r="D83" s="43" t="s">
        <v>1199</v>
      </c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 t="s">
        <v>859</v>
      </c>
      <c r="C85" s="6">
        <v>1</v>
      </c>
      <c r="D85" s="62" t="s">
        <v>1286</v>
      </c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 t="s">
        <v>925</v>
      </c>
      <c r="E86" s="47"/>
      <c r="F86" s="47"/>
      <c r="G86" s="22"/>
      <c r="H86" s="22"/>
      <c r="J86" s="1"/>
      <c r="K86" s="1"/>
    </row>
    <row r="87" spans="2:11">
      <c r="B87" s="2"/>
      <c r="C87" s="67">
        <v>2</v>
      </c>
      <c r="D87" s="62" t="s">
        <v>926</v>
      </c>
      <c r="E87" s="62"/>
      <c r="F87" s="62"/>
      <c r="G87" s="22"/>
      <c r="H87" s="22"/>
    </row>
    <row r="88" spans="2:11">
      <c r="B88" s="2"/>
      <c r="C88" s="3"/>
      <c r="D88" s="58" t="s">
        <v>927</v>
      </c>
      <c r="E88" s="47"/>
      <c r="F88" s="47"/>
      <c r="G88" s="22"/>
      <c r="H88" s="22"/>
    </row>
    <row r="89" spans="2:11">
      <c r="B89"/>
      <c r="C89" s="6">
        <v>3</v>
      </c>
      <c r="D89" s="87" t="s">
        <v>928</v>
      </c>
      <c r="E89" s="87"/>
      <c r="F89" s="87"/>
      <c r="G89" s="22"/>
      <c r="H89" s="22"/>
    </row>
    <row r="90" spans="2:11">
      <c r="B90"/>
      <c r="C90" s="5"/>
      <c r="D90" s="1" t="s">
        <v>929</v>
      </c>
      <c r="E90" s="1"/>
      <c r="F90" s="1"/>
      <c r="G90" s="1"/>
      <c r="H90" s="1"/>
      <c r="I90" s="40"/>
    </row>
    <row r="91" spans="2:11">
      <c r="B91"/>
      <c r="C91" s="6">
        <v>4</v>
      </c>
      <c r="D91" s="87" t="s">
        <v>1289</v>
      </c>
      <c r="E91" s="87"/>
      <c r="F91" s="87"/>
      <c r="G91" s="1"/>
      <c r="H91" s="1"/>
      <c r="I91" s="17"/>
    </row>
    <row r="92" spans="2:11">
      <c r="B92"/>
      <c r="D92" s="1" t="s">
        <v>1290</v>
      </c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43:E43"/>
    <mergeCell ref="J43:K43"/>
    <mergeCell ref="O12:P12"/>
    <mergeCell ref="D44:E44"/>
    <mergeCell ref="J44:K44"/>
    <mergeCell ref="D45:E45"/>
    <mergeCell ref="D46:E46"/>
    <mergeCell ref="E48:G48"/>
    <mergeCell ref="E54:G54"/>
    <mergeCell ref="E49:G49"/>
    <mergeCell ref="E50:G50"/>
    <mergeCell ref="E51:G51"/>
    <mergeCell ref="E52:G52"/>
    <mergeCell ref="E53:G5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workbookViewId="0">
      <selection activeCell="I55" sqref="I55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688</v>
      </c>
      <c r="B4" s="3"/>
      <c r="C4" s="6"/>
      <c r="D4" s="43"/>
      <c r="E4" s="6"/>
      <c r="F4" s="621" t="s">
        <v>689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693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215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323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9"/>
      <c r="G9" s="69"/>
      <c r="H9" s="69"/>
      <c r="I9" s="69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0.12013888888888889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267.2</v>
      </c>
      <c r="Q14" s="100">
        <f>AVERAGE(O14:O16)</f>
        <v>267.39999999999998</v>
      </c>
      <c r="R14" s="100">
        <f>AVERAGE(P14:P16)</f>
        <v>267.46666666666664</v>
      </c>
    </row>
    <row r="15" spans="1:39">
      <c r="A15" s="45" t="s">
        <v>1095</v>
      </c>
      <c r="B15" s="45" t="s">
        <v>991</v>
      </c>
      <c r="C15" s="38">
        <v>0.13958333333333334</v>
      </c>
      <c r="D15" s="32">
        <v>0</v>
      </c>
      <c r="E15" s="1">
        <v>30</v>
      </c>
      <c r="F15" s="19" t="s">
        <v>1291</v>
      </c>
      <c r="G15" s="47">
        <v>1190</v>
      </c>
      <c r="H15" s="1">
        <v>994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530</v>
      </c>
      <c r="O15" s="100">
        <v>267.39999999999998</v>
      </c>
      <c r="P15" s="100">
        <v>267.60000000000002</v>
      </c>
      <c r="Q15" s="100">
        <v>267.39999999999998</v>
      </c>
      <c r="R15" s="100">
        <v>267.5</v>
      </c>
    </row>
    <row r="16" spans="1:39">
      <c r="A16" s="45" t="s">
        <v>1095</v>
      </c>
      <c r="B16" s="45" t="s">
        <v>1096</v>
      </c>
      <c r="C16" s="38">
        <v>0.1423611111111111</v>
      </c>
      <c r="D16" s="32">
        <v>0</v>
      </c>
      <c r="E16" s="1">
        <v>30</v>
      </c>
      <c r="F16" s="19" t="s">
        <v>1291</v>
      </c>
      <c r="G16" s="1">
        <v>1070</v>
      </c>
      <c r="H16" s="1">
        <v>874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267.60000000000002</v>
      </c>
      <c r="Q16" s="100">
        <v>267.39999999999998</v>
      </c>
      <c r="R16" s="100">
        <v>267.5</v>
      </c>
    </row>
    <row r="17" spans="1:39">
      <c r="A17" s="45" t="s">
        <v>1095</v>
      </c>
      <c r="B17" t="s">
        <v>1097</v>
      </c>
      <c r="C17" s="38">
        <v>0.15277777777777776</v>
      </c>
      <c r="D17" s="32">
        <v>0</v>
      </c>
      <c r="E17" s="1">
        <v>30</v>
      </c>
      <c r="F17" s="16" t="s">
        <v>1292</v>
      </c>
      <c r="G17" s="1">
        <v>880</v>
      </c>
      <c r="H17" s="1">
        <v>863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91" t="s">
        <v>993</v>
      </c>
      <c r="O17" s="100">
        <v>265</v>
      </c>
      <c r="P17" s="100">
        <v>261.8</v>
      </c>
      <c r="Q17" s="100">
        <f>AVERAGE(O17,O30)</f>
        <v>265</v>
      </c>
      <c r="R17" s="100">
        <f>AVERAGE(P17,P30)</f>
        <v>261.8</v>
      </c>
    </row>
    <row r="18" spans="1:39">
      <c r="A18" s="45" t="s">
        <v>1218</v>
      </c>
      <c r="B18" t="s">
        <v>994</v>
      </c>
      <c r="C18" s="38">
        <v>0.16944444444444443</v>
      </c>
      <c r="E18" s="1">
        <v>30</v>
      </c>
      <c r="F18" s="16" t="s">
        <v>1293</v>
      </c>
      <c r="G18" s="1">
        <v>870</v>
      </c>
      <c r="H18" s="1">
        <f>863-86</f>
        <v>777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Q18" s="100">
        <v>265</v>
      </c>
      <c r="R18" s="100">
        <v>261.8</v>
      </c>
      <c r="S18" s="1537" t="n">
        <v>172.23901</v>
      </c>
      <c r="T18" s="1537" t="n">
        <v>-0.47028</v>
      </c>
      <c r="U18" s="1534" t="n">
        <v>188.9933</v>
      </c>
      <c r="V18" s="1534" t="n">
        <v>57.1654</v>
      </c>
      <c r="W18" s="1536" t="n">
        <v>11.8193242964</v>
      </c>
      <c r="X18" s="1534" t="n">
        <v>1.189</v>
      </c>
      <c r="Y18" s="1534" t="n">
        <v>0.188</v>
      </c>
      <c r="Z18" s="1534" t="n">
        <v>4.62</v>
      </c>
      <c r="AA18" s="1534" t="n">
        <v>77.87</v>
      </c>
      <c r="AB18" s="1533" t="n">
        <v>1835.657</v>
      </c>
      <c r="AC18" s="1534" t="n">
        <v>355.50206</v>
      </c>
      <c r="AD18" s="1534" t="n">
        <v>4.4101</v>
      </c>
      <c r="AE18" s="1534" t="n">
        <v>51.45977</v>
      </c>
      <c r="AF18" s="1534" t="n">
        <v>-0.54509</v>
      </c>
      <c r="AG18" s="1532" t="n">
        <v>1.512629778E8</v>
      </c>
      <c r="AH18" s="1535" t="n">
        <v>1.1230148</v>
      </c>
      <c r="AI18" s="1532" t="n">
        <v>390449.53531</v>
      </c>
      <c r="AJ18" s="1535" t="n">
        <v>-0.0136186</v>
      </c>
      <c r="AK18" s="1534" t="n">
        <v>123.7557</v>
      </c>
      <c r="AL18" s="1532" t="s">
        <v>264</v>
      </c>
      <c r="AM18" s="1534" t="n">
        <v>56.1212</v>
      </c>
    </row>
    <row r="19" spans="1:39">
      <c r="A19" s="50" t="s">
        <v>967</v>
      </c>
      <c r="B19" s="25" t="s">
        <v>996</v>
      </c>
      <c r="C19" s="15">
        <v>0.17083333333333331</v>
      </c>
      <c r="D19" s="32"/>
      <c r="E19" s="19">
        <v>300</v>
      </c>
      <c r="F19" s="16" t="s">
        <v>1293</v>
      </c>
      <c r="G19" s="1">
        <v>870</v>
      </c>
      <c r="H19" s="1">
        <f>863-86</f>
        <v>777</v>
      </c>
      <c r="I19" s="57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Q19" s="100">
        <v>265</v>
      </c>
      <c r="R19" s="100">
        <v>261.8</v>
      </c>
      <c r="S19" s="1537" t="n">
        <v>172.26292</v>
      </c>
      <c r="T19" s="1537" t="n">
        <v>-0.48444</v>
      </c>
      <c r="U19" s="1534" t="n">
        <v>191.2258</v>
      </c>
      <c r="V19" s="1534" t="n">
        <v>56.9683</v>
      </c>
      <c r="W19" s="1536" t="n">
        <v>11.9028857816</v>
      </c>
      <c r="X19" s="1534" t="n">
        <v>1.192</v>
      </c>
      <c r="Y19" s="1534" t="n">
        <v>0.189</v>
      </c>
      <c r="Z19" s="1534" t="n">
        <v>4.62</v>
      </c>
      <c r="AA19" s="1534" t="n">
        <v>77.887</v>
      </c>
      <c r="AB19" s="1533" t="n">
        <v>1835.67</v>
      </c>
      <c r="AC19" s="1534" t="n">
        <v>355.48402</v>
      </c>
      <c r="AD19" s="1534" t="n">
        <v>4.41305</v>
      </c>
      <c r="AE19" s="1534" t="n">
        <v>51.41743</v>
      </c>
      <c r="AF19" s="1534" t="n">
        <v>-0.54517</v>
      </c>
      <c r="AG19" s="1532" t="n">
        <v>1.512633146E8</v>
      </c>
      <c r="AH19" s="1535" t="n">
        <v>1.1226443</v>
      </c>
      <c r="AI19" s="1532" t="n">
        <v>390446.67043</v>
      </c>
      <c r="AJ19" s="1535" t="n">
        <v>-0.005482</v>
      </c>
      <c r="AK19" s="1534" t="n">
        <v>123.7798</v>
      </c>
      <c r="AL19" s="1532" t="s">
        <v>264</v>
      </c>
      <c r="AM19" s="1534" t="n">
        <v>56.0972</v>
      </c>
    </row>
    <row r="20" spans="1:39">
      <c r="A20" s="50" t="s">
        <v>967</v>
      </c>
      <c r="B20" s="25" t="s">
        <v>1166</v>
      </c>
      <c r="C20" s="15">
        <v>0.1763888888888889</v>
      </c>
      <c r="D20" s="32"/>
      <c r="E20" s="19">
        <v>300</v>
      </c>
      <c r="F20" s="16" t="s">
        <v>1293</v>
      </c>
      <c r="G20" s="1">
        <v>870</v>
      </c>
      <c r="H20" s="1">
        <v>777</v>
      </c>
      <c r="I20" s="57" t="s">
        <v>1039</v>
      </c>
      <c r="J20" s="92" t="s">
        <v>1043</v>
      </c>
      <c r="K20" s="33">
        <v>4</v>
      </c>
      <c r="L20" s="33">
        <v>180</v>
      </c>
      <c r="M20" s="19">
        <v>7698.9647000000004</v>
      </c>
      <c r="Q20" s="100">
        <v>265</v>
      </c>
      <c r="R20" s="100">
        <v>261.8</v>
      </c>
      <c r="S20" s="1537" t="n">
        <v>172.30127</v>
      </c>
      <c r="T20" s="1537" t="n">
        <v>-0.5071</v>
      </c>
      <c r="U20" s="1534" t="n">
        <v>194.7419</v>
      </c>
      <c r="V20" s="1534" t="n">
        <v>56.571</v>
      </c>
      <c r="W20" s="1536" t="n">
        <v>12.036584158</v>
      </c>
      <c r="X20" s="1534" t="n">
        <v>1.197</v>
      </c>
      <c r="Y20" s="1534" t="n">
        <v>0.189</v>
      </c>
      <c r="Z20" s="1534" t="n">
        <v>4.62</v>
      </c>
      <c r="AA20" s="1534" t="n">
        <v>77.915</v>
      </c>
      <c r="AB20" s="1533" t="n">
        <v>1835.668</v>
      </c>
      <c r="AC20" s="1534" t="n">
        <v>355.45525</v>
      </c>
      <c r="AD20" s="1534" t="n">
        <v>4.41772</v>
      </c>
      <c r="AE20" s="1534" t="n">
        <v>51.3497</v>
      </c>
      <c r="AF20" s="1534" t="n">
        <v>-0.5453</v>
      </c>
      <c r="AG20" s="1532" t="n">
        <v>1.512638533E8</v>
      </c>
      <c r="AH20" s="1535" t="n">
        <v>1.1220507</v>
      </c>
      <c r="AI20" s="1532" t="n">
        <v>390447.15595</v>
      </c>
      <c r="AJ20" s="1535" t="n">
        <v>0.0074954</v>
      </c>
      <c r="AK20" s="1534" t="n">
        <v>123.8183</v>
      </c>
      <c r="AL20" s="1532" t="s">
        <v>264</v>
      </c>
      <c r="AM20" s="1534" t="n">
        <v>56.0588</v>
      </c>
    </row>
    <row r="21" spans="1:39">
      <c r="A21" s="50" t="s">
        <v>967</v>
      </c>
      <c r="B21" s="25" t="s">
        <v>924</v>
      </c>
      <c r="C21" s="38">
        <v>0.18194444444444444</v>
      </c>
      <c r="E21" s="19">
        <v>300</v>
      </c>
      <c r="F21" s="16" t="s">
        <v>1293</v>
      </c>
      <c r="G21" s="1">
        <v>870</v>
      </c>
      <c r="H21" s="1">
        <v>777</v>
      </c>
      <c r="I21" s="91" t="s">
        <v>852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265</v>
      </c>
      <c r="R21" s="100">
        <v>261.8</v>
      </c>
      <c r="S21" s="1537" t="n">
        <v>172.33976</v>
      </c>
      <c r="T21" s="1537" t="n">
        <v>-0.52974</v>
      </c>
      <c r="U21" s="1534" t="n">
        <v>198.1755</v>
      </c>
      <c r="V21" s="1534" t="n">
        <v>56.076</v>
      </c>
      <c r="W21" s="1536" t="n">
        <v>12.1702825344</v>
      </c>
      <c r="X21" s="1534" t="n">
        <v>1.204</v>
      </c>
      <c r="Y21" s="1534" t="n">
        <v>0.19</v>
      </c>
      <c r="Z21" s="1534" t="n">
        <v>4.62</v>
      </c>
      <c r="AA21" s="1534" t="n">
        <v>77.943</v>
      </c>
      <c r="AB21" s="1533" t="n">
        <v>1835.636</v>
      </c>
      <c r="AC21" s="1534" t="n">
        <v>355.42659</v>
      </c>
      <c r="AD21" s="1534" t="n">
        <v>4.42232</v>
      </c>
      <c r="AE21" s="1534" t="n">
        <v>51.28196</v>
      </c>
      <c r="AF21" s="1534" t="n">
        <v>-0.54542</v>
      </c>
      <c r="AG21" s="1532" t="n">
        <v>1.512643918E8</v>
      </c>
      <c r="AH21" s="1535" t="n">
        <v>1.1214561</v>
      </c>
      <c r="AI21" s="1532" t="n">
        <v>390453.85633</v>
      </c>
      <c r="AJ21" s="1535" t="n">
        <v>0.0204086</v>
      </c>
      <c r="AK21" s="1534" t="n">
        <v>123.8569</v>
      </c>
      <c r="AL21" s="1532" t="s">
        <v>264</v>
      </c>
      <c r="AM21" s="1534" t="n">
        <v>56.0202</v>
      </c>
    </row>
    <row r="22" spans="1:39">
      <c r="A22" s="50" t="s">
        <v>967</v>
      </c>
      <c r="B22" s="25" t="s">
        <v>794</v>
      </c>
      <c r="C22" s="38">
        <v>0.18680555555555556</v>
      </c>
      <c r="E22" s="19">
        <v>300</v>
      </c>
      <c r="F22" s="16" t="s">
        <v>1293</v>
      </c>
      <c r="G22" s="1">
        <v>870</v>
      </c>
      <c r="H22" s="1">
        <v>777</v>
      </c>
      <c r="I22" s="91" t="s">
        <v>853</v>
      </c>
      <c r="J22" s="92" t="s">
        <v>1043</v>
      </c>
      <c r="K22" s="33">
        <v>4</v>
      </c>
      <c r="L22" s="33">
        <v>180</v>
      </c>
      <c r="M22" s="19">
        <v>7698.9647000000004</v>
      </c>
      <c r="Q22" s="100">
        <v>265</v>
      </c>
      <c r="R22" s="100">
        <v>261.8</v>
      </c>
      <c r="S22" s="1537" t="n">
        <v>172.37358</v>
      </c>
      <c r="T22" s="1537" t="n">
        <v>-0.54955</v>
      </c>
      <c r="U22" s="1534" t="n">
        <v>201.1018</v>
      </c>
      <c r="V22" s="1534" t="n">
        <v>55.5662</v>
      </c>
      <c r="W22" s="1536" t="n">
        <v>12.2872686138</v>
      </c>
      <c r="X22" s="1534" t="n">
        <v>1.211</v>
      </c>
      <c r="Y22" s="1534" t="n">
        <v>0.192</v>
      </c>
      <c r="Z22" s="1534" t="n">
        <v>4.62</v>
      </c>
      <c r="AA22" s="1534" t="n">
        <v>77.967</v>
      </c>
      <c r="AB22" s="1533" t="n">
        <v>1835.585</v>
      </c>
      <c r="AC22" s="1534" t="n">
        <v>355.40163</v>
      </c>
      <c r="AD22" s="1534" t="n">
        <v>4.42629</v>
      </c>
      <c r="AE22" s="1534" t="n">
        <v>51.22269</v>
      </c>
      <c r="AF22" s="1534" t="n">
        <v>-0.54553</v>
      </c>
      <c r="AG22" s="1532" t="n">
        <v>1.512648627E8</v>
      </c>
      <c r="AH22" s="1535" t="n">
        <v>1.120935</v>
      </c>
      <c r="AI22" s="1532" t="n">
        <v>390464.79029</v>
      </c>
      <c r="AJ22" s="1535" t="n">
        <v>0.0316427</v>
      </c>
      <c r="AK22" s="1534" t="n">
        <v>123.8908</v>
      </c>
      <c r="AL22" s="1532" t="s">
        <v>264</v>
      </c>
      <c r="AM22" s="1534" t="n">
        <v>55.9863</v>
      </c>
    </row>
    <row r="23" spans="1:39">
      <c r="A23" s="50" t="s">
        <v>1040</v>
      </c>
      <c r="B23" s="25" t="s">
        <v>1041</v>
      </c>
      <c r="C23" s="38">
        <v>0.19236111111111112</v>
      </c>
      <c r="E23" s="19">
        <v>300</v>
      </c>
      <c r="F23" s="16" t="s">
        <v>1293</v>
      </c>
      <c r="G23" s="1">
        <v>870</v>
      </c>
      <c r="H23" s="1">
        <v>777</v>
      </c>
      <c r="I23" s="57" t="s">
        <v>1209</v>
      </c>
      <c r="J23" s="92" t="s">
        <v>1043</v>
      </c>
      <c r="K23" s="33">
        <v>4</v>
      </c>
      <c r="L23" s="33">
        <v>180</v>
      </c>
      <c r="M23" s="19">
        <v>7698.9647000000004</v>
      </c>
      <c r="Q23" s="100">
        <v>265</v>
      </c>
      <c r="R23" s="100">
        <v>261.8</v>
      </c>
      <c r="S23" s="1537" t="n">
        <v>172.41241</v>
      </c>
      <c r="T23" s="1537" t="n">
        <v>-0.57218</v>
      </c>
      <c r="U23" s="1534" t="n">
        <v>204.3472</v>
      </c>
      <c r="V23" s="1534" t="n">
        <v>54.9001</v>
      </c>
      <c r="W23" s="1536" t="n">
        <v>12.4209669902</v>
      </c>
      <c r="X23" s="1534" t="n">
        <v>1.221</v>
      </c>
      <c r="Y23" s="1534" t="n">
        <v>0.193</v>
      </c>
      <c r="Z23" s="1534" t="n">
        <v>4.62</v>
      </c>
      <c r="AA23" s="1534" t="n">
        <v>77.995</v>
      </c>
      <c r="AB23" s="1533" t="n">
        <v>1835.499</v>
      </c>
      <c r="AC23" s="1534" t="n">
        <v>355.37328</v>
      </c>
      <c r="AD23" s="1534" t="n">
        <v>4.43073</v>
      </c>
      <c r="AE23" s="1534" t="n">
        <v>51.15495</v>
      </c>
      <c r="AF23" s="1534" t="n">
        <v>-0.54566</v>
      </c>
      <c r="AG23" s="1532" t="n">
        <v>1.512654006E8</v>
      </c>
      <c r="AH23" s="1535" t="n">
        <v>1.1203384</v>
      </c>
      <c r="AI23" s="1532" t="n">
        <v>390483.04452</v>
      </c>
      <c r="AJ23" s="1535" t="n">
        <v>0.0443937</v>
      </c>
      <c r="AK23" s="1534" t="n">
        <v>123.9298</v>
      </c>
      <c r="AL23" s="1532" t="s">
        <v>264</v>
      </c>
      <c r="AM23" s="1534" t="n">
        <v>55.9474</v>
      </c>
    </row>
    <row r="24" spans="1:39">
      <c r="A24" s="50" t="s">
        <v>1040</v>
      </c>
      <c r="B24" s="25" t="s">
        <v>1042</v>
      </c>
      <c r="C24" s="38">
        <v>0.19722222222222222</v>
      </c>
      <c r="E24" s="19">
        <v>300</v>
      </c>
      <c r="F24" s="16" t="s">
        <v>1293</v>
      </c>
      <c r="G24" s="1">
        <v>870</v>
      </c>
      <c r="H24" s="1">
        <v>777</v>
      </c>
      <c r="I24" s="57" t="s">
        <v>1039</v>
      </c>
      <c r="J24" s="92" t="s">
        <v>1043</v>
      </c>
      <c r="K24" s="33">
        <v>4</v>
      </c>
      <c r="L24" s="33">
        <v>180</v>
      </c>
      <c r="M24" s="19">
        <v>7698.9647000000004</v>
      </c>
      <c r="Q24" s="100">
        <v>265</v>
      </c>
      <c r="R24" s="100">
        <v>261.8</v>
      </c>
      <c r="S24" s="1537" t="n">
        <v>172.44657</v>
      </c>
      <c r="T24" s="1537" t="n">
        <v>-0.59196</v>
      </c>
      <c r="U24" s="1534" t="n">
        <v>207.0944</v>
      </c>
      <c r="V24" s="1534" t="n">
        <v>54.248</v>
      </c>
      <c r="W24" s="1536" t="n">
        <v>12.5379530696</v>
      </c>
      <c r="X24" s="1534" t="n">
        <v>1.231</v>
      </c>
      <c r="Y24" s="1534" t="n">
        <v>0.195</v>
      </c>
      <c r="Z24" s="1534" t="n">
        <v>4.62</v>
      </c>
      <c r="AA24" s="1534" t="n">
        <v>78.02</v>
      </c>
      <c r="AB24" s="1533" t="n">
        <v>1835.401</v>
      </c>
      <c r="AC24" s="1534" t="n">
        <v>355.34863</v>
      </c>
      <c r="AD24" s="1534" t="n">
        <v>4.43452</v>
      </c>
      <c r="AE24" s="1534" t="n">
        <v>51.09568</v>
      </c>
      <c r="AF24" s="1534" t="n">
        <v>-0.54577</v>
      </c>
      <c r="AG24" s="1532" t="n">
        <v>1.51265871E8</v>
      </c>
      <c r="AH24" s="1535" t="n">
        <v>1.1198156</v>
      </c>
      <c r="AI24" s="1532" t="n">
        <v>390504.01907</v>
      </c>
      <c r="AJ24" s="1535" t="n">
        <v>0.0554624</v>
      </c>
      <c r="AK24" s="1534" t="n">
        <v>123.964</v>
      </c>
      <c r="AL24" s="1532" t="s">
        <v>264</v>
      </c>
      <c r="AM24" s="1534" t="n">
        <v>55.9132</v>
      </c>
    </row>
    <row r="25" spans="1:39">
      <c r="A25" s="50" t="s">
        <v>1040</v>
      </c>
      <c r="B25" s="25" t="s">
        <v>1044</v>
      </c>
      <c r="C25" s="15">
        <v>0.20277777777777781</v>
      </c>
      <c r="D25" s="32"/>
      <c r="E25" s="19">
        <v>300</v>
      </c>
      <c r="F25" s="16" t="s">
        <v>1293</v>
      </c>
      <c r="G25" s="1">
        <v>870</v>
      </c>
      <c r="H25" s="1">
        <v>777</v>
      </c>
      <c r="I25" s="91" t="s">
        <v>852</v>
      </c>
      <c r="J25" s="92" t="s">
        <v>1043</v>
      </c>
      <c r="K25" s="33">
        <v>4</v>
      </c>
      <c r="L25" s="33">
        <v>180</v>
      </c>
      <c r="M25" s="19">
        <v>7698.9647000000004</v>
      </c>
      <c r="Q25" s="100">
        <v>265</v>
      </c>
      <c r="R25" s="100">
        <v>261.8</v>
      </c>
      <c r="S25" s="1537" t="n">
        <v>172.48585</v>
      </c>
      <c r="T25" s="1537" t="n">
        <v>-0.61456</v>
      </c>
      <c r="U25" s="1534" t="n">
        <v>210.1237</v>
      </c>
      <c r="V25" s="1534" t="n">
        <v>53.4284</v>
      </c>
      <c r="W25" s="1536" t="n">
        <v>12.671651446</v>
      </c>
      <c r="X25" s="1534" t="n">
        <v>1.244</v>
      </c>
      <c r="Y25" s="1534" t="n">
        <v>0.197</v>
      </c>
      <c r="Z25" s="1534" t="n">
        <v>4.62</v>
      </c>
      <c r="AA25" s="1534" t="n">
        <v>78.048</v>
      </c>
      <c r="AB25" s="1533" t="n">
        <v>1835.261</v>
      </c>
      <c r="AC25" s="1534" t="n">
        <v>355.32068</v>
      </c>
      <c r="AD25" s="1534" t="n">
        <v>4.43875</v>
      </c>
      <c r="AE25" s="1534" t="n">
        <v>51.02795</v>
      </c>
      <c r="AF25" s="1534" t="n">
        <v>-0.54589</v>
      </c>
      <c r="AG25" s="1532" t="n">
        <v>1.512664084E8</v>
      </c>
      <c r="AH25" s="1535" t="n">
        <v>1.1192172</v>
      </c>
      <c r="AI25" s="1532" t="n">
        <v>390533.65705</v>
      </c>
      <c r="AJ25" s="1535" t="n">
        <v>0.0679977</v>
      </c>
      <c r="AK25" s="1534" t="n">
        <v>124.0034</v>
      </c>
      <c r="AL25" s="1532" t="s">
        <v>264</v>
      </c>
      <c r="AM25" s="1534" t="n">
        <v>55.8739</v>
      </c>
    </row>
    <row r="26" spans="1:39">
      <c r="A26" s="50" t="s">
        <v>67</v>
      </c>
      <c r="B26" s="25" t="s">
        <v>1045</v>
      </c>
      <c r="C26" s="38">
        <v>0.21180555555555555</v>
      </c>
      <c r="E26" s="19">
        <v>300</v>
      </c>
      <c r="F26" s="16" t="s">
        <v>1293</v>
      </c>
      <c r="G26" s="1">
        <v>870</v>
      </c>
      <c r="H26" s="1">
        <v>777</v>
      </c>
      <c r="I26" s="57" t="s">
        <v>1209</v>
      </c>
      <c r="J26" s="92" t="s">
        <v>1043</v>
      </c>
      <c r="K26" s="33">
        <v>4</v>
      </c>
      <c r="L26" s="33">
        <v>180</v>
      </c>
      <c r="M26" s="19">
        <v>7698.9647000000004</v>
      </c>
      <c r="Q26" s="100">
        <v>265</v>
      </c>
      <c r="R26" s="100">
        <v>261.8</v>
      </c>
      <c r="S26" s="1537" t="n">
        <v>172.55031</v>
      </c>
      <c r="T26" s="1537" t="n">
        <v>-0.65126</v>
      </c>
      <c r="U26" s="1534" t="n">
        <v>214.7884</v>
      </c>
      <c r="V26" s="1534" t="n">
        <v>51.9406</v>
      </c>
      <c r="W26" s="1536" t="n">
        <v>12.8889113077</v>
      </c>
      <c r="X26" s="1534" t="n">
        <v>1.269</v>
      </c>
      <c r="Y26" s="1534" t="n">
        <v>0.201</v>
      </c>
      <c r="Z26" s="1534" t="n">
        <v>4.62</v>
      </c>
      <c r="AA26" s="1534" t="n">
        <v>78.095</v>
      </c>
      <c r="AB26" s="1533" t="n">
        <v>1834.975</v>
      </c>
      <c r="AC26" s="1534" t="n">
        <v>355.27581</v>
      </c>
      <c r="AD26" s="1534" t="n">
        <v>4.44532</v>
      </c>
      <c r="AE26" s="1534" t="n">
        <v>50.91787</v>
      </c>
      <c r="AF26" s="1534" t="n">
        <v>-0.5461</v>
      </c>
      <c r="AG26" s="1532" t="n">
        <v>1.51267281E8</v>
      </c>
      <c r="AH26" s="1535" t="n">
        <v>1.1182426</v>
      </c>
      <c r="AI26" s="1532" t="n">
        <v>390594.55366</v>
      </c>
      <c r="AJ26" s="1535" t="n">
        <v>0.0880695</v>
      </c>
      <c r="AK26" s="1534" t="n">
        <v>124.0679</v>
      </c>
      <c r="AL26" s="1532" t="s">
        <v>264</v>
      </c>
      <c r="AM26" s="1534" t="n">
        <v>55.8095</v>
      </c>
    </row>
    <row r="27" spans="1:39">
      <c r="A27" s="50" t="s">
        <v>67</v>
      </c>
      <c r="B27" s="25" t="s">
        <v>1046</v>
      </c>
      <c r="C27" s="38">
        <v>0.21736111111111112</v>
      </c>
      <c r="E27" s="19">
        <v>300</v>
      </c>
      <c r="F27" s="16" t="s">
        <v>1293</v>
      </c>
      <c r="G27" s="1">
        <v>870</v>
      </c>
      <c r="H27" s="1">
        <v>777</v>
      </c>
      <c r="I27" s="57" t="s">
        <v>1039</v>
      </c>
      <c r="J27" s="92" t="s">
        <v>1043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261.8</v>
      </c>
      <c r="S27" s="1537" t="n">
        <v>172.5904</v>
      </c>
      <c r="T27" s="1537" t="n">
        <v>-0.67382</v>
      </c>
      <c r="U27" s="1534" t="n">
        <v>217.4999</v>
      </c>
      <c r="V27" s="1534" t="n">
        <v>50.9374</v>
      </c>
      <c r="W27" s="1536" t="n">
        <v>13.0226096841</v>
      </c>
      <c r="X27" s="1534" t="n">
        <v>1.287</v>
      </c>
      <c r="Y27" s="1534" t="n">
        <v>0.203</v>
      </c>
      <c r="Z27" s="1534" t="n">
        <v>4.61</v>
      </c>
      <c r="AA27" s="1534" t="n">
        <v>78.124</v>
      </c>
      <c r="AB27" s="1533" t="n">
        <v>1834.763</v>
      </c>
      <c r="AC27" s="1534" t="n">
        <v>355.24859</v>
      </c>
      <c r="AD27" s="1534" t="n">
        <v>4.44916</v>
      </c>
      <c r="AE27" s="1534" t="n">
        <v>50.85014</v>
      </c>
      <c r="AF27" s="1534" t="n">
        <v>-0.54622</v>
      </c>
      <c r="AG27" s="1532" t="n">
        <v>1.512678176E8</v>
      </c>
      <c r="AH27" s="1535" t="n">
        <v>1.1176415</v>
      </c>
      <c r="AI27" s="1532" t="n">
        <v>390639.75219</v>
      </c>
      <c r="AJ27" s="1535" t="n">
        <v>0.1002146</v>
      </c>
      <c r="AK27" s="1534" t="n">
        <v>124.108</v>
      </c>
      <c r="AL27" s="1532" t="s">
        <v>264</v>
      </c>
      <c r="AM27" s="1534" t="n">
        <v>55.7694</v>
      </c>
    </row>
    <row r="28" spans="1:39">
      <c r="A28" s="50" t="s">
        <v>67</v>
      </c>
      <c r="B28" s="25" t="s">
        <v>1047</v>
      </c>
      <c r="C28" s="38">
        <v>0.22361111111111109</v>
      </c>
      <c r="E28" s="19">
        <v>300</v>
      </c>
      <c r="F28" s="16" t="s">
        <v>1293</v>
      </c>
      <c r="G28" s="1">
        <v>870</v>
      </c>
      <c r="H28" s="1">
        <v>777</v>
      </c>
      <c r="I28" s="91" t="s">
        <v>852</v>
      </c>
      <c r="J28" s="92" t="s">
        <v>1043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261.8</v>
      </c>
      <c r="S28" s="1537" t="n">
        <v>172.63595</v>
      </c>
      <c r="T28" s="1537" t="n">
        <v>-0.69918</v>
      </c>
      <c r="U28" s="1534" t="n">
        <v>220.4082</v>
      </c>
      <c r="V28" s="1534" t="n">
        <v>49.7366</v>
      </c>
      <c r="W28" s="1536" t="n">
        <v>13.1730203576</v>
      </c>
      <c r="X28" s="1534" t="n">
        <v>1.309</v>
      </c>
      <c r="Y28" s="1534" t="n">
        <v>0.207</v>
      </c>
      <c r="Z28" s="1534" t="n">
        <v>4.61</v>
      </c>
      <c r="AA28" s="1534" t="n">
        <v>78.157</v>
      </c>
      <c r="AB28" s="1533" t="n">
        <v>1834.492</v>
      </c>
      <c r="AC28" s="1534" t="n">
        <v>355.21835</v>
      </c>
      <c r="AD28" s="1534" t="n">
        <v>4.45329</v>
      </c>
      <c r="AE28" s="1534" t="n">
        <v>50.77393</v>
      </c>
      <c r="AF28" s="1534" t="n">
        <v>-0.54636</v>
      </c>
      <c r="AG28" s="1532" t="n">
        <v>1.51268421E8</v>
      </c>
      <c r="AH28" s="1535" t="n">
        <v>1.116964</v>
      </c>
      <c r="AI28" s="1532" t="n">
        <v>390697.51556</v>
      </c>
      <c r="AJ28" s="1535" t="n">
        <v>0.113668</v>
      </c>
      <c r="AK28" s="1534" t="n">
        <v>124.1535</v>
      </c>
      <c r="AL28" s="1532" t="s">
        <v>264</v>
      </c>
      <c r="AM28" s="1534" t="n">
        <v>55.724</v>
      </c>
    </row>
    <row r="29" spans="1:39">
      <c r="A29" s="50" t="s">
        <v>1218</v>
      </c>
      <c r="B29" s="25" t="s">
        <v>1294</v>
      </c>
      <c r="C29" s="94">
        <v>0.22847222222222222</v>
      </c>
      <c r="E29" s="19">
        <v>30</v>
      </c>
      <c r="F29" s="16" t="s">
        <v>1293</v>
      </c>
      <c r="G29" s="1">
        <v>870</v>
      </c>
      <c r="H29" s="1">
        <v>777</v>
      </c>
      <c r="I29" s="91" t="s">
        <v>834</v>
      </c>
      <c r="J29" s="92" t="s">
        <v>1043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261.8</v>
      </c>
      <c r="S29" s="1537" t="n">
        <v>172.65635</v>
      </c>
      <c r="T29" s="1537" t="n">
        <v>-0.71045</v>
      </c>
      <c r="U29" s="1534" t="n">
        <v>221.6536</v>
      </c>
      <c r="V29" s="1534" t="n">
        <v>49.1801</v>
      </c>
      <c r="W29" s="1536" t="n">
        <v>13.2398695457</v>
      </c>
      <c r="X29" s="1534" t="n">
        <v>1.32</v>
      </c>
      <c r="Y29" s="1534" t="n">
        <v>0.209</v>
      </c>
      <c r="Z29" s="1534" t="n">
        <v>4.61</v>
      </c>
      <c r="AA29" s="1534" t="n">
        <v>78.171</v>
      </c>
      <c r="AB29" s="1533" t="n">
        <v>1834.36</v>
      </c>
      <c r="AC29" s="1534" t="n">
        <v>355.20505</v>
      </c>
      <c r="AD29" s="1534" t="n">
        <v>4.45504</v>
      </c>
      <c r="AE29" s="1534" t="n">
        <v>50.74007</v>
      </c>
      <c r="AF29" s="1534" t="n">
        <v>-0.54643</v>
      </c>
      <c r="AG29" s="1532" t="n">
        <v>1.51268689E8</v>
      </c>
      <c r="AH29" s="1535" t="n">
        <v>1.1166625</v>
      </c>
      <c r="AI29" s="1532" t="n">
        <v>390725.50744</v>
      </c>
      <c r="AJ29" s="1535" t="n">
        <v>0.1195708</v>
      </c>
      <c r="AK29" s="1534" t="n">
        <v>124.1738</v>
      </c>
      <c r="AL29" s="1532" t="s">
        <v>264</v>
      </c>
      <c r="AM29" s="1534" t="n">
        <v>55.7036</v>
      </c>
    </row>
    <row r="30" spans="1:39">
      <c r="A30" s="45" t="s">
        <v>1095</v>
      </c>
      <c r="B30" s="25" t="s">
        <v>899</v>
      </c>
      <c r="C30" s="38">
        <v>0.23055555555555554</v>
      </c>
      <c r="D30" s="32">
        <v>0</v>
      </c>
      <c r="E30" s="1">
        <v>30</v>
      </c>
      <c r="F30" s="16" t="s">
        <v>1292</v>
      </c>
      <c r="G30" s="1">
        <v>880</v>
      </c>
      <c r="H30" s="1">
        <v>863</v>
      </c>
      <c r="I30" s="35" t="s">
        <v>306</v>
      </c>
      <c r="J30" s="66" t="s">
        <v>1010</v>
      </c>
      <c r="K30" s="33">
        <v>4</v>
      </c>
      <c r="L30" s="33">
        <v>180</v>
      </c>
      <c r="M30" s="80">
        <v>7647.38</v>
      </c>
      <c r="N30" t="s">
        <v>694</v>
      </c>
      <c r="O30" s="100">
        <v>265</v>
      </c>
      <c r="P30" s="100">
        <v>261.8</v>
      </c>
      <c r="Q30" s="100">
        <v>265</v>
      </c>
      <c r="R30" s="100">
        <v>261.8</v>
      </c>
    </row>
    <row r="31" spans="1:39">
      <c r="A31" s="45" t="s">
        <v>1095</v>
      </c>
      <c r="B31" s="25" t="s">
        <v>1247</v>
      </c>
      <c r="C31" s="38">
        <v>0.23333333333333331</v>
      </c>
      <c r="D31" s="32">
        <v>0</v>
      </c>
      <c r="E31" s="1">
        <v>30</v>
      </c>
      <c r="F31" s="19" t="s">
        <v>1291</v>
      </c>
      <c r="G31" s="47">
        <v>1190</v>
      </c>
      <c r="H31" s="1">
        <v>994</v>
      </c>
      <c r="I31" s="35" t="s">
        <v>306</v>
      </c>
      <c r="J31" s="66" t="s">
        <v>1010</v>
      </c>
      <c r="K31" s="33">
        <v>4</v>
      </c>
      <c r="L31" s="33">
        <v>180</v>
      </c>
      <c r="M31" s="19">
        <v>5891.451</v>
      </c>
      <c r="N31" s="37" t="s">
        <v>1049</v>
      </c>
      <c r="O31" s="100">
        <v>267.3</v>
      </c>
      <c r="P31" s="100">
        <v>263.89999999999998</v>
      </c>
      <c r="Q31" s="100">
        <f>AVERAGE(O31,O50,O53:O55)</f>
        <v>267.24</v>
      </c>
      <c r="R31" s="100">
        <f>AVERAGE(P31,P50,P53:P55)</f>
        <v>263.91999999999996</v>
      </c>
    </row>
    <row r="32" spans="1:39">
      <c r="A32" s="50" t="s">
        <v>1218</v>
      </c>
      <c r="B32" s="25" t="s">
        <v>1297</v>
      </c>
      <c r="C32" s="38">
        <v>0.23541666666666669</v>
      </c>
      <c r="E32" s="19">
        <v>30</v>
      </c>
      <c r="F32" s="19" t="s">
        <v>1291</v>
      </c>
      <c r="G32" s="47">
        <v>1190</v>
      </c>
      <c r="H32" s="1">
        <v>1098</v>
      </c>
      <c r="I32" s="91" t="s">
        <v>834</v>
      </c>
      <c r="J32" s="92" t="s">
        <v>1043</v>
      </c>
      <c r="K32" s="33">
        <v>4</v>
      </c>
      <c r="L32" s="33">
        <v>180</v>
      </c>
      <c r="M32" s="19">
        <v>5889.9508999999998</v>
      </c>
      <c r="Q32" s="100">
        <v>267.2</v>
      </c>
      <c r="R32" s="100">
        <v>263.89999999999998</v>
      </c>
      <c r="S32" s="1537" t="n">
        <v>172.70781</v>
      </c>
      <c r="T32" s="1537" t="n">
        <v>-0.73859</v>
      </c>
      <c r="U32" s="1534" t="n">
        <v>224.6442</v>
      </c>
      <c r="V32" s="1534" t="n">
        <v>47.7323</v>
      </c>
      <c r="W32" s="1536" t="n">
        <v>13.4069925163</v>
      </c>
      <c r="X32" s="1534" t="n">
        <v>1.35</v>
      </c>
      <c r="Y32" s="1534" t="n">
        <v>0.213</v>
      </c>
      <c r="Z32" s="1534" t="n">
        <v>4.61</v>
      </c>
      <c r="AA32" s="1534" t="n">
        <v>78.208</v>
      </c>
      <c r="AB32" s="1533" t="n">
        <v>1834.003</v>
      </c>
      <c r="AC32" s="1534" t="n">
        <v>355.17222</v>
      </c>
      <c r="AD32" s="1534" t="n">
        <v>4.45923</v>
      </c>
      <c r="AE32" s="1534" t="n">
        <v>50.6554</v>
      </c>
      <c r="AF32" s="1534" t="n">
        <v>-0.54658</v>
      </c>
      <c r="AG32" s="1532" t="n">
        <v>1.512693588E8</v>
      </c>
      <c r="AH32" s="1535" t="n">
        <v>1.1159076</v>
      </c>
      <c r="AI32" s="1532" t="n">
        <v>390801.63326</v>
      </c>
      <c r="AJ32" s="1535" t="n">
        <v>0.1341076</v>
      </c>
      <c r="AK32" s="1534" t="n">
        <v>124.2252</v>
      </c>
      <c r="AL32" s="1532" t="s">
        <v>264</v>
      </c>
      <c r="AM32" s="1534" t="n">
        <v>55.6524</v>
      </c>
    </row>
    <row r="33" spans="1:39">
      <c r="A33" s="50" t="s">
        <v>967</v>
      </c>
      <c r="B33" s="25" t="s">
        <v>1298</v>
      </c>
      <c r="C33" s="38">
        <v>0.23750000000000002</v>
      </c>
      <c r="E33" s="19">
        <v>300</v>
      </c>
      <c r="F33" s="19" t="s">
        <v>1291</v>
      </c>
      <c r="G33" s="47">
        <v>1190</v>
      </c>
      <c r="H33" s="1">
        <v>1098</v>
      </c>
      <c r="I33" s="91" t="s">
        <v>1209</v>
      </c>
      <c r="J33" s="92" t="s">
        <v>1043</v>
      </c>
      <c r="K33" s="33">
        <v>4</v>
      </c>
      <c r="L33" s="33">
        <v>180</v>
      </c>
      <c r="M33" s="19">
        <v>5889.9508999999998</v>
      </c>
      <c r="Q33" s="100">
        <v>267.2</v>
      </c>
      <c r="R33" s="100">
        <v>263.89999999999998</v>
      </c>
      <c r="S33" s="1537" t="n">
        <v>172.73901</v>
      </c>
      <c r="T33" s="1537" t="n">
        <v>-0.75546</v>
      </c>
      <c r="U33" s="1534" t="n">
        <v>226.3574</v>
      </c>
      <c r="V33" s="1534" t="n">
        <v>46.8275</v>
      </c>
      <c r="W33" s="1536" t="n">
        <v>13.5072662985</v>
      </c>
      <c r="X33" s="1534" t="n">
        <v>1.369</v>
      </c>
      <c r="Y33" s="1534" t="n">
        <v>0.217</v>
      </c>
      <c r="Z33" s="1534" t="n">
        <v>4.61</v>
      </c>
      <c r="AA33" s="1534" t="n">
        <v>78.231</v>
      </c>
      <c r="AB33" s="1533" t="n">
        <v>1833.769</v>
      </c>
      <c r="AC33" s="1534" t="n">
        <v>355.15281</v>
      </c>
      <c r="AD33" s="1534" t="n">
        <v>4.46159</v>
      </c>
      <c r="AE33" s="1534" t="n">
        <v>50.60459</v>
      </c>
      <c r="AF33" s="1534" t="n">
        <v>-0.54668</v>
      </c>
      <c r="AG33" s="1532" t="n">
        <v>1.512697604E8</v>
      </c>
      <c r="AH33" s="1535" t="n">
        <v>1.1154539</v>
      </c>
      <c r="AI33" s="1532" t="n">
        <v>390851.46098</v>
      </c>
      <c r="AJ33" s="1535" t="n">
        <v>0.14267</v>
      </c>
      <c r="AK33" s="1534" t="n">
        <v>124.2563</v>
      </c>
      <c r="AL33" s="1532" t="s">
        <v>264</v>
      </c>
      <c r="AM33" s="1534" t="n">
        <v>55.6213</v>
      </c>
    </row>
    <row r="34" spans="1:39">
      <c r="A34" s="50" t="s">
        <v>967</v>
      </c>
      <c r="B34" s="25" t="s">
        <v>1117</v>
      </c>
      <c r="C34" s="38">
        <v>0.24236111111111111</v>
      </c>
      <c r="E34" s="19">
        <v>300</v>
      </c>
      <c r="F34" s="19" t="s">
        <v>1291</v>
      </c>
      <c r="G34" s="47">
        <v>1190</v>
      </c>
      <c r="H34" s="1">
        <v>1098</v>
      </c>
      <c r="I34" s="91" t="s">
        <v>1039</v>
      </c>
      <c r="J34" s="92" t="s">
        <v>1043</v>
      </c>
      <c r="K34" s="33">
        <v>4</v>
      </c>
      <c r="L34" s="33">
        <v>180</v>
      </c>
      <c r="M34" s="19">
        <v>5889.9508999999998</v>
      </c>
      <c r="Q34" s="100">
        <v>267.2</v>
      </c>
      <c r="R34" s="100">
        <v>263.89999999999998</v>
      </c>
      <c r="S34" s="1537" t="n">
        <v>172.77576</v>
      </c>
      <c r="T34" s="1537" t="n">
        <v>-0.77513</v>
      </c>
      <c r="U34" s="1534" t="n">
        <v>228.2826</v>
      </c>
      <c r="V34" s="1534" t="n">
        <v>45.7404</v>
      </c>
      <c r="W34" s="1536" t="n">
        <v>13.6242523779</v>
      </c>
      <c r="X34" s="1534" t="n">
        <v>1.394</v>
      </c>
      <c r="Y34" s="1534" t="n">
        <v>0.221</v>
      </c>
      <c r="Z34" s="1534" t="n">
        <v>4.61</v>
      </c>
      <c r="AA34" s="1534" t="n">
        <v>78.257</v>
      </c>
      <c r="AB34" s="1533" t="n">
        <v>1833.478</v>
      </c>
      <c r="AC34" s="1534" t="n">
        <v>355.13047</v>
      </c>
      <c r="AD34" s="1534" t="n">
        <v>4.46419</v>
      </c>
      <c r="AE34" s="1534" t="n">
        <v>50.54533</v>
      </c>
      <c r="AF34" s="1534" t="n">
        <v>-0.54679</v>
      </c>
      <c r="AG34" s="1532" t="n">
        <v>1.512702288E8</v>
      </c>
      <c r="AH34" s="1535" t="n">
        <v>1.1149239</v>
      </c>
      <c r="AI34" s="1532" t="n">
        <v>390913.45765</v>
      </c>
      <c r="AJ34" s="1535" t="n">
        <v>0.1524989</v>
      </c>
      <c r="AK34" s="1534" t="n">
        <v>124.2929</v>
      </c>
      <c r="AL34" s="1532" t="s">
        <v>264</v>
      </c>
      <c r="AM34" s="1534" t="n">
        <v>55.5847</v>
      </c>
    </row>
    <row r="35" spans="1:39">
      <c r="A35" s="50" t="s">
        <v>967</v>
      </c>
      <c r="B35" s="25" t="s">
        <v>1118</v>
      </c>
      <c r="C35" s="38">
        <v>0.25347222222222221</v>
      </c>
      <c r="E35" s="19">
        <v>300</v>
      </c>
      <c r="F35" s="19" t="s">
        <v>1291</v>
      </c>
      <c r="G35" s="47">
        <v>1190</v>
      </c>
      <c r="H35" s="1">
        <v>1098</v>
      </c>
      <c r="I35" s="91" t="s">
        <v>852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267.2</v>
      </c>
      <c r="R35" s="100">
        <v>263.89999999999998</v>
      </c>
      <c r="S35" s="1537" t="n">
        <v>172.86118</v>
      </c>
      <c r="T35" s="1537" t="n">
        <v>-0.82003</v>
      </c>
      <c r="U35" s="1534" t="n">
        <v>232.4048</v>
      </c>
      <c r="V35" s="1534" t="n">
        <v>43.1417</v>
      </c>
      <c r="W35" s="1536" t="n">
        <v>13.8916491307</v>
      </c>
      <c r="X35" s="1534" t="n">
        <v>1.46</v>
      </c>
      <c r="Y35" s="1534" t="n">
        <v>0.231</v>
      </c>
      <c r="Z35" s="1534" t="n">
        <v>4.61</v>
      </c>
      <c r="AA35" s="1534" t="n">
        <v>78.318</v>
      </c>
      <c r="AB35" s="1533" t="n">
        <v>1832.742</v>
      </c>
      <c r="AC35" s="1534" t="n">
        <v>355.0807</v>
      </c>
      <c r="AD35" s="1534" t="n">
        <v>4.46947</v>
      </c>
      <c r="AE35" s="1534" t="n">
        <v>50.40985</v>
      </c>
      <c r="AF35" s="1534" t="n">
        <v>-0.54704</v>
      </c>
      <c r="AG35" s="1532" t="n">
        <v>1.512712985E8</v>
      </c>
      <c r="AH35" s="1535" t="n">
        <v>1.1137095</v>
      </c>
      <c r="AI35" s="1532" t="n">
        <v>391070.3993</v>
      </c>
      <c r="AJ35" s="1535" t="n">
        <v>0.17427</v>
      </c>
      <c r="AK35" s="1534" t="n">
        <v>124.3779</v>
      </c>
      <c r="AL35" s="1532" t="s">
        <v>264</v>
      </c>
      <c r="AM35" s="1534" t="n">
        <v>55.4998</v>
      </c>
    </row>
    <row r="36" spans="1:39">
      <c r="A36" s="50" t="s">
        <v>967</v>
      </c>
      <c r="B36" s="25" t="s">
        <v>1120</v>
      </c>
      <c r="C36" s="38">
        <v>0.2590277777777778</v>
      </c>
      <c r="E36" s="19">
        <v>300</v>
      </c>
      <c r="F36" s="19" t="s">
        <v>1291</v>
      </c>
      <c r="G36" s="47">
        <v>1190</v>
      </c>
      <c r="H36" s="47">
        <v>1098</v>
      </c>
      <c r="I36" s="91" t="s">
        <v>853</v>
      </c>
      <c r="J36" s="92" t="s">
        <v>1043</v>
      </c>
      <c r="K36" s="33">
        <v>4</v>
      </c>
      <c r="L36" s="33">
        <v>180</v>
      </c>
      <c r="M36" s="19">
        <v>5889.9508999999998</v>
      </c>
      <c r="Q36" s="100">
        <v>267.2</v>
      </c>
      <c r="R36" s="100">
        <v>263.89999999999998</v>
      </c>
      <c r="S36" s="1537" t="n">
        <v>172.9047</v>
      </c>
      <c r="T36" s="1537" t="n">
        <v>-0.84244</v>
      </c>
      <c r="U36" s="1534" t="n">
        <v>234.3318</v>
      </c>
      <c r="V36" s="1534" t="n">
        <v>41.7894</v>
      </c>
      <c r="W36" s="1536" t="n">
        <v>14.0253475071</v>
      </c>
      <c r="X36" s="1534" t="n">
        <v>1.498</v>
      </c>
      <c r="Y36" s="1534" t="n">
        <v>0.237</v>
      </c>
      <c r="Z36" s="1534" t="n">
        <v>4.61</v>
      </c>
      <c r="AA36" s="1534" t="n">
        <v>78.349</v>
      </c>
      <c r="AB36" s="1533" t="n">
        <v>1832.339</v>
      </c>
      <c r="AC36" s="1534" t="n">
        <v>355.05654</v>
      </c>
      <c r="AD36" s="1534" t="n">
        <v>4.47174</v>
      </c>
      <c r="AE36" s="1534" t="n">
        <v>50.34212</v>
      </c>
      <c r="AF36" s="1534" t="n">
        <v>-0.54717</v>
      </c>
      <c r="AG36" s="1532" t="n">
        <v>1.51271833E8</v>
      </c>
      <c r="AH36" s="1535" t="n">
        <v>1.1131007</v>
      </c>
      <c r="AI36" s="1532" t="n">
        <v>391156.58611</v>
      </c>
      <c r="AJ36" s="1535" t="n">
        <v>0.1847681</v>
      </c>
      <c r="AK36" s="1534" t="n">
        <v>124.4211</v>
      </c>
      <c r="AL36" s="1532" t="s">
        <v>264</v>
      </c>
      <c r="AM36" s="1534" t="n">
        <v>55.4566</v>
      </c>
    </row>
    <row r="37" spans="1:39">
      <c r="A37" s="50" t="s">
        <v>967</v>
      </c>
      <c r="B37" s="25" t="s">
        <v>1122</v>
      </c>
      <c r="C37" s="38">
        <v>0.26319444444444445</v>
      </c>
      <c r="E37" s="19">
        <v>300</v>
      </c>
      <c r="F37" s="19" t="s">
        <v>1291</v>
      </c>
      <c r="G37" s="47">
        <v>1190</v>
      </c>
      <c r="H37" s="47">
        <v>1098</v>
      </c>
      <c r="I37" s="91" t="s">
        <v>1121</v>
      </c>
      <c r="J37" s="92" t="s">
        <v>1043</v>
      </c>
      <c r="K37" s="33">
        <v>4</v>
      </c>
      <c r="L37" s="33">
        <v>180</v>
      </c>
      <c r="M37" s="19">
        <v>5889.9508999999998</v>
      </c>
      <c r="Q37" s="100">
        <v>267.2</v>
      </c>
      <c r="R37" s="100">
        <v>263.89999999999998</v>
      </c>
      <c r="S37" s="1537" t="n">
        <v>172.93771</v>
      </c>
      <c r="T37" s="1537" t="n">
        <v>-0.85924</v>
      </c>
      <c r="U37" s="1534" t="n">
        <v>235.7228</v>
      </c>
      <c r="V37" s="1534" t="n">
        <v>40.7546</v>
      </c>
      <c r="W37" s="1536" t="n">
        <v>14.1256212894</v>
      </c>
      <c r="X37" s="1534" t="n">
        <v>1.529</v>
      </c>
      <c r="Y37" s="1534" t="n">
        <v>0.242</v>
      </c>
      <c r="Z37" s="1534" t="n">
        <v>4.61</v>
      </c>
      <c r="AA37" s="1534" t="n">
        <v>78.373</v>
      </c>
      <c r="AB37" s="1533" t="n">
        <v>1832.021</v>
      </c>
      <c r="AC37" s="1534" t="n">
        <v>355.03875</v>
      </c>
      <c r="AD37" s="1534" t="n">
        <v>4.47327</v>
      </c>
      <c r="AE37" s="1534" t="n">
        <v>50.29132</v>
      </c>
      <c r="AF37" s="1534" t="n">
        <v>-0.54726</v>
      </c>
      <c r="AG37" s="1532" t="n">
        <v>1.512722336E8</v>
      </c>
      <c r="AH37" s="1535" t="n">
        <v>1.1126435</v>
      </c>
      <c r="AI37" s="1532" t="n">
        <v>391224.49772</v>
      </c>
      <c r="AJ37" s="1535" t="n">
        <v>0.1924621</v>
      </c>
      <c r="AK37" s="1534" t="n">
        <v>124.4538</v>
      </c>
      <c r="AL37" s="1532" t="s">
        <v>264</v>
      </c>
      <c r="AM37" s="1534" t="n">
        <v>55.4239</v>
      </c>
    </row>
    <row r="38" spans="1:39">
      <c r="A38" s="50" t="s">
        <v>967</v>
      </c>
      <c r="B38" s="25" t="s">
        <v>831</v>
      </c>
      <c r="C38" s="38">
        <v>0.26805555555555555</v>
      </c>
      <c r="E38" s="19">
        <v>300</v>
      </c>
      <c r="F38" s="19" t="s">
        <v>1291</v>
      </c>
      <c r="G38" s="47">
        <v>1190</v>
      </c>
      <c r="H38" s="47">
        <v>1098</v>
      </c>
      <c r="I38" s="91" t="s">
        <v>854</v>
      </c>
      <c r="J38" s="92" t="s">
        <v>1043</v>
      </c>
      <c r="K38" s="33">
        <v>4</v>
      </c>
      <c r="L38" s="33">
        <v>180</v>
      </c>
      <c r="M38" s="19">
        <v>5889.9508999999998</v>
      </c>
      <c r="N38" t="s">
        <v>521</v>
      </c>
      <c r="Q38" s="100">
        <v>267.2</v>
      </c>
      <c r="R38" s="100">
        <v>263.89999999999998</v>
      </c>
      <c r="S38" s="1537" t="n">
        <v>172.97663</v>
      </c>
      <c r="T38" s="1537" t="n">
        <v>-0.87882</v>
      </c>
      <c r="U38" s="1534" t="n">
        <v>237.2904</v>
      </c>
      <c r="V38" s="1534" t="n">
        <v>39.5267</v>
      </c>
      <c r="W38" s="1536" t="n">
        <v>14.2426073687</v>
      </c>
      <c r="X38" s="1534" t="n">
        <v>1.568</v>
      </c>
      <c r="Y38" s="1534" t="n">
        <v>0.248</v>
      </c>
      <c r="Z38" s="1534" t="n">
        <v>4.61</v>
      </c>
      <c r="AA38" s="1534" t="n">
        <v>78.4</v>
      </c>
      <c r="AB38" s="1533" t="n">
        <v>1831.633</v>
      </c>
      <c r="AC38" s="1534" t="n">
        <v>355.01837</v>
      </c>
      <c r="AD38" s="1534" t="n">
        <v>4.47487</v>
      </c>
      <c r="AE38" s="1534" t="n">
        <v>50.23205</v>
      </c>
      <c r="AF38" s="1534" t="n">
        <v>-0.54737</v>
      </c>
      <c r="AG38" s="1532" t="n">
        <v>1.512727008E8</v>
      </c>
      <c r="AH38" s="1535" t="n">
        <v>1.1121094</v>
      </c>
      <c r="AI38" s="1532" t="n">
        <v>391307.18877</v>
      </c>
      <c r="AJ38" s="1535" t="n">
        <v>0.2012364</v>
      </c>
      <c r="AK38" s="1534" t="n">
        <v>124.4924</v>
      </c>
      <c r="AL38" s="1532" t="s">
        <v>264</v>
      </c>
      <c r="AM38" s="1534" t="n">
        <v>55.3853</v>
      </c>
    </row>
    <row r="39" spans="1:39">
      <c r="A39" s="50" t="s">
        <v>1218</v>
      </c>
      <c r="B39" s="25" t="s">
        <v>833</v>
      </c>
      <c r="C39" s="38">
        <v>0.27361111111111108</v>
      </c>
      <c r="E39" s="19">
        <v>30</v>
      </c>
      <c r="F39" s="19" t="s">
        <v>1291</v>
      </c>
      <c r="G39" s="47">
        <v>1190</v>
      </c>
      <c r="H39" s="47">
        <v>1098</v>
      </c>
      <c r="I39" s="91" t="s">
        <v>834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267.2</v>
      </c>
      <c r="R39" s="100">
        <v>263.89999999999998</v>
      </c>
      <c r="S39" s="1537" t="n">
        <v>173.00473</v>
      </c>
      <c r="T39" s="1537" t="n">
        <v>-0.8928</v>
      </c>
      <c r="U39" s="1534" t="n">
        <v>238.3756</v>
      </c>
      <c r="V39" s="1534" t="n">
        <v>38.6369</v>
      </c>
      <c r="W39" s="1536" t="n">
        <v>14.326168854</v>
      </c>
      <c r="X39" s="1534" t="n">
        <v>1.598</v>
      </c>
      <c r="Y39" s="1534" t="n">
        <v>0.253</v>
      </c>
      <c r="Z39" s="1534" t="n">
        <v>4.61</v>
      </c>
      <c r="AA39" s="1534" t="n">
        <v>78.42</v>
      </c>
      <c r="AB39" s="1533" t="n">
        <v>1831.346</v>
      </c>
      <c r="AC39" s="1534" t="n">
        <v>355.00407</v>
      </c>
      <c r="AD39" s="1534" t="n">
        <v>4.47588</v>
      </c>
      <c r="AE39" s="1534" t="n">
        <v>50.18972</v>
      </c>
      <c r="AF39" s="1534" t="n">
        <v>-0.54745</v>
      </c>
      <c r="AG39" s="1532" t="n">
        <v>1.512730344E8</v>
      </c>
      <c r="AH39" s="1535" t="n">
        <v>1.1117274</v>
      </c>
      <c r="AI39" s="1532" t="n">
        <v>391368.48701</v>
      </c>
      <c r="AJ39" s="1535" t="n">
        <v>0.2073664</v>
      </c>
      <c r="AK39" s="1534" t="n">
        <v>124.5203</v>
      </c>
      <c r="AL39" s="1532" t="s">
        <v>264</v>
      </c>
      <c r="AM39" s="1534" t="n">
        <v>55.3575</v>
      </c>
    </row>
    <row r="40" spans="1:39">
      <c r="A40" s="50" t="s">
        <v>520</v>
      </c>
      <c r="B40" s="25" t="s">
        <v>748</v>
      </c>
      <c r="C40" s="38">
        <v>0.27499999999999997</v>
      </c>
      <c r="E40" s="19">
        <v>600</v>
      </c>
      <c r="F40" s="19" t="s">
        <v>1291</v>
      </c>
      <c r="G40" s="47">
        <v>1190</v>
      </c>
      <c r="H40" s="47">
        <v>1098</v>
      </c>
      <c r="I40" s="91" t="s">
        <v>855</v>
      </c>
      <c r="J40" s="92" t="s">
        <v>1043</v>
      </c>
      <c r="K40" s="33">
        <v>4</v>
      </c>
      <c r="L40" s="33">
        <v>180</v>
      </c>
      <c r="M40" s="19">
        <v>5889.9508999999998</v>
      </c>
      <c r="Q40" s="100">
        <v>267.2</v>
      </c>
      <c r="R40" s="100">
        <v>263.89999999999998</v>
      </c>
    </row>
    <row r="41" spans="1:39">
      <c r="A41" s="50" t="s">
        <v>1095</v>
      </c>
      <c r="B41" s="25" t="s">
        <v>749</v>
      </c>
      <c r="C41" s="38">
        <v>0.28402777777777777</v>
      </c>
      <c r="D41" s="32">
        <v>0</v>
      </c>
      <c r="E41" s="19">
        <v>30</v>
      </c>
      <c r="F41" s="19" t="s">
        <v>1291</v>
      </c>
      <c r="G41" s="47">
        <v>1190</v>
      </c>
      <c r="H41" s="47">
        <v>994</v>
      </c>
      <c r="I41" s="35" t="s">
        <v>306</v>
      </c>
      <c r="J41" s="66" t="s">
        <v>1010</v>
      </c>
      <c r="K41" s="33">
        <v>4</v>
      </c>
      <c r="L41" s="33">
        <v>180</v>
      </c>
      <c r="M41" s="19">
        <v>5891.451</v>
      </c>
      <c r="N41" t="s">
        <v>522</v>
      </c>
      <c r="Q41" s="100">
        <v>267.2</v>
      </c>
      <c r="R41" s="100">
        <v>263.89999999999998</v>
      </c>
    </row>
    <row r="42" spans="1:39">
      <c r="A42" s="50" t="s">
        <v>1040</v>
      </c>
      <c r="B42" s="25" t="s">
        <v>1129</v>
      </c>
      <c r="C42" s="38">
        <v>0.28750000000000003</v>
      </c>
      <c r="E42" s="19">
        <v>300</v>
      </c>
      <c r="F42" s="19" t="s">
        <v>1291</v>
      </c>
      <c r="G42" s="47">
        <v>1190</v>
      </c>
      <c r="H42" s="47">
        <v>1098</v>
      </c>
      <c r="I42" s="91" t="s">
        <v>1209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267.2</v>
      </c>
      <c r="R42" s="100">
        <v>263.89999999999998</v>
      </c>
      <c r="S42" s="1537" t="n">
        <v>173.13717</v>
      </c>
      <c r="T42" s="1537" t="n">
        <v>-0.95697</v>
      </c>
      <c r="U42" s="1534" t="n">
        <v>243.0333</v>
      </c>
      <c r="V42" s="1534" t="n">
        <v>34.4249</v>
      </c>
      <c r="W42" s="1536" t="n">
        <v>14.7105516861</v>
      </c>
      <c r="X42" s="1534" t="n">
        <v>1.764</v>
      </c>
      <c r="Y42" s="1534" t="n">
        <v>0.279</v>
      </c>
      <c r="Z42" s="1534" t="n">
        <v>4.6</v>
      </c>
      <c r="AA42" s="1534" t="n">
        <v>78.514</v>
      </c>
      <c r="AB42" s="1533" t="n">
        <v>1829.921</v>
      </c>
      <c r="AC42" s="1534" t="n">
        <v>354.94117</v>
      </c>
      <c r="AD42" s="1534" t="n">
        <v>4.47908</v>
      </c>
      <c r="AE42" s="1534" t="n">
        <v>49.99498</v>
      </c>
      <c r="AF42" s="1534" t="n">
        <v>-0.54781</v>
      </c>
      <c r="AG42" s="1532" t="n">
        <v>1.512745673E8</v>
      </c>
      <c r="AH42" s="1535" t="n">
        <v>1.109965</v>
      </c>
      <c r="AI42" s="1532" t="n">
        <v>391673.36113</v>
      </c>
      <c r="AJ42" s="1535" t="n">
        <v>0.2340084</v>
      </c>
      <c r="AK42" s="1534" t="n">
        <v>124.6513</v>
      </c>
      <c r="AL42" s="1532" t="s">
        <v>264</v>
      </c>
      <c r="AM42" s="1534" t="n">
        <v>55.2266</v>
      </c>
    </row>
    <row r="43" spans="1:39">
      <c r="A43" s="50" t="s">
        <v>1040</v>
      </c>
      <c r="B43" s="25" t="s">
        <v>879</v>
      </c>
      <c r="C43" s="38">
        <v>0.29305555555555557</v>
      </c>
      <c r="E43" s="19">
        <v>300</v>
      </c>
      <c r="F43" s="19" t="s">
        <v>1291</v>
      </c>
      <c r="G43" s="47">
        <v>1190</v>
      </c>
      <c r="H43" s="47">
        <v>1098</v>
      </c>
      <c r="I43" s="91" t="s">
        <v>1039</v>
      </c>
      <c r="J43" s="92" t="s">
        <v>1043</v>
      </c>
      <c r="K43" s="33">
        <v>4</v>
      </c>
      <c r="L43" s="33">
        <v>180</v>
      </c>
      <c r="M43" s="19">
        <v>5889.9508999999998</v>
      </c>
      <c r="Q43" s="100">
        <v>267.2</v>
      </c>
      <c r="R43" s="100">
        <v>263.89999999999998</v>
      </c>
      <c r="S43" s="1537" t="n">
        <v>173.18455</v>
      </c>
      <c r="T43" s="1537" t="n">
        <v>-0.97924</v>
      </c>
      <c r="U43" s="1534" t="n">
        <v>244.5383</v>
      </c>
      <c r="V43" s="1534" t="n">
        <v>32.92</v>
      </c>
      <c r="W43" s="1536" t="n">
        <v>14.8442500625</v>
      </c>
      <c r="X43" s="1534" t="n">
        <v>1.835</v>
      </c>
      <c r="Y43" s="1534" t="n">
        <v>0.29</v>
      </c>
      <c r="Z43" s="1534" t="n">
        <v>4.6</v>
      </c>
      <c r="AA43" s="1534" t="n">
        <v>78.548</v>
      </c>
      <c r="AB43" s="1533" t="n">
        <v>1829.387</v>
      </c>
      <c r="AC43" s="1534" t="n">
        <v>354.92046</v>
      </c>
      <c r="AD43" s="1534" t="n">
        <v>4.4796</v>
      </c>
      <c r="AE43" s="1534" t="n">
        <v>49.92725</v>
      </c>
      <c r="AF43" s="1534" t="n">
        <v>-0.54794</v>
      </c>
      <c r="AG43" s="1532" t="n">
        <v>1.512751E8</v>
      </c>
      <c r="AH43" s="1535" t="n">
        <v>1.1093501</v>
      </c>
      <c r="AI43" s="1532" t="n">
        <v>391787.78061</v>
      </c>
      <c r="AJ43" s="1535" t="n">
        <v>0.2426451</v>
      </c>
      <c r="AK43" s="1534" t="n">
        <v>124.6981</v>
      </c>
      <c r="AL43" s="1532" t="s">
        <v>264</v>
      </c>
      <c r="AM43" s="1534" t="n">
        <v>55.1799</v>
      </c>
    </row>
    <row r="44" spans="1:39">
      <c r="A44" s="50" t="s">
        <v>1040</v>
      </c>
      <c r="B44" s="25" t="s">
        <v>880</v>
      </c>
      <c r="C44" s="38">
        <v>0.2986111111111111</v>
      </c>
      <c r="E44" s="19">
        <v>300</v>
      </c>
      <c r="F44" s="19" t="s">
        <v>1291</v>
      </c>
      <c r="G44" s="47">
        <v>1190</v>
      </c>
      <c r="H44" s="47">
        <v>1098</v>
      </c>
      <c r="I44" s="91" t="s">
        <v>852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267.2</v>
      </c>
      <c r="R44" s="100">
        <v>263.89999999999998</v>
      </c>
      <c r="S44" s="1537" t="n">
        <v>173.23263</v>
      </c>
      <c r="T44" s="1537" t="n">
        <v>-1.00149</v>
      </c>
      <c r="U44" s="1534" t="n">
        <v>245.9911</v>
      </c>
      <c r="V44" s="1534" t="n">
        <v>31.3975</v>
      </c>
      <c r="W44" s="1536" t="n">
        <v>14.9779484389</v>
      </c>
      <c r="X44" s="1534" t="n">
        <v>1.913</v>
      </c>
      <c r="Y44" s="1534" t="n">
        <v>0.303</v>
      </c>
      <c r="Z44" s="1534" t="n">
        <v>4.6</v>
      </c>
      <c r="AA44" s="1534" t="n">
        <v>78.582</v>
      </c>
      <c r="AB44" s="1533" t="n">
        <v>1828.833</v>
      </c>
      <c r="AC44" s="1534" t="n">
        <v>354.90039</v>
      </c>
      <c r="AD44" s="1534" t="n">
        <v>4.4798</v>
      </c>
      <c r="AE44" s="1534" t="n">
        <v>49.85951</v>
      </c>
      <c r="AF44" s="1534" t="n">
        <v>-0.54807</v>
      </c>
      <c r="AG44" s="1532" t="n">
        <v>1.512756323E8</v>
      </c>
      <c r="AH44" s="1535" t="n">
        <v>1.1087341</v>
      </c>
      <c r="AI44" s="1532" t="n">
        <v>391906.26443</v>
      </c>
      <c r="AJ44" s="1535" t="n">
        <v>0.2509402</v>
      </c>
      <c r="AK44" s="1534" t="n">
        <v>124.7455</v>
      </c>
      <c r="AL44" s="1532" t="s">
        <v>264</v>
      </c>
      <c r="AM44" s="1534" t="n">
        <v>55.1325</v>
      </c>
    </row>
    <row r="45" spans="1:39">
      <c r="A45" s="50" t="s">
        <v>1040</v>
      </c>
      <c r="B45" s="25" t="s">
        <v>881</v>
      </c>
      <c r="C45" s="38">
        <v>0.3034722222222222</v>
      </c>
      <c r="E45" s="19">
        <v>300</v>
      </c>
      <c r="F45" s="19" t="s">
        <v>1291</v>
      </c>
      <c r="G45" s="47">
        <v>1190</v>
      </c>
      <c r="H45" s="47">
        <v>1098</v>
      </c>
      <c r="I45" s="91" t="s">
        <v>853</v>
      </c>
      <c r="J45" s="92" t="s">
        <v>1043</v>
      </c>
      <c r="K45" s="33">
        <v>4</v>
      </c>
      <c r="L45" s="33">
        <v>180</v>
      </c>
      <c r="M45" s="19">
        <v>5889.9508999999998</v>
      </c>
      <c r="Q45" s="100">
        <v>267.2</v>
      </c>
      <c r="R45" s="100">
        <v>263.89999999999998</v>
      </c>
      <c r="S45" s="1537" t="n">
        <v>173.2753</v>
      </c>
      <c r="T45" s="1537" t="n">
        <v>-1.02094</v>
      </c>
      <c r="U45" s="1534" t="n">
        <v>247.2226</v>
      </c>
      <c r="V45" s="1534" t="n">
        <v>30.052</v>
      </c>
      <c r="W45" s="1536" t="n">
        <v>15.0949345182</v>
      </c>
      <c r="X45" s="1534" t="n">
        <v>1.989</v>
      </c>
      <c r="Y45" s="1534" t="n">
        <v>0.315</v>
      </c>
      <c r="Z45" s="1534" t="n">
        <v>4.6</v>
      </c>
      <c r="AA45" s="1534" t="n">
        <v>78.612</v>
      </c>
      <c r="AB45" s="1533" t="n">
        <v>1828.335</v>
      </c>
      <c r="AC45" s="1534" t="n">
        <v>354.88336</v>
      </c>
      <c r="AD45" s="1534" t="n">
        <v>4.4797</v>
      </c>
      <c r="AE45" s="1534" t="n">
        <v>49.80024</v>
      </c>
      <c r="AF45" s="1534" t="n">
        <v>-0.54818</v>
      </c>
      <c r="AG45" s="1532" t="n">
        <v>1.512760979E8</v>
      </c>
      <c r="AH45" s="1535" t="n">
        <v>1.1081943</v>
      </c>
      <c r="AI45" s="1532" t="n">
        <v>392013.14119</v>
      </c>
      <c r="AJ45" s="1535" t="n">
        <v>0.2579108</v>
      </c>
      <c r="AK45" s="1534" t="n">
        <v>124.7875</v>
      </c>
      <c r="AL45" s="1532" t="s">
        <v>264</v>
      </c>
      <c r="AM45" s="1534" t="n">
        <v>55.0905</v>
      </c>
    </row>
    <row r="46" spans="1:39">
      <c r="A46" s="50" t="s">
        <v>1040</v>
      </c>
      <c r="B46" s="25" t="s">
        <v>1191</v>
      </c>
      <c r="C46" s="38">
        <v>0.30833333333333335</v>
      </c>
      <c r="E46" s="19">
        <v>300</v>
      </c>
      <c r="F46" s="19" t="s">
        <v>1291</v>
      </c>
      <c r="G46" s="47">
        <v>1190</v>
      </c>
      <c r="H46" s="47">
        <v>1098</v>
      </c>
      <c r="I46" s="91" t="s">
        <v>1121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267.2</v>
      </c>
      <c r="R46" s="100">
        <v>263.89999999999998</v>
      </c>
      <c r="S46" s="1537" t="n">
        <v>173.31853</v>
      </c>
      <c r="T46" s="1537" t="n">
        <v>-1.04037</v>
      </c>
      <c r="U46" s="1534" t="n">
        <v>248.4196</v>
      </c>
      <c r="V46" s="1534" t="n">
        <v>28.6953</v>
      </c>
      <c r="W46" s="1536" t="n">
        <v>15.2119205975</v>
      </c>
      <c r="X46" s="1534" t="n">
        <v>2.074</v>
      </c>
      <c r="Y46" s="1534" t="n">
        <v>0.328</v>
      </c>
      <c r="Z46" s="1534" t="n">
        <v>4.6</v>
      </c>
      <c r="AA46" s="1534" t="n">
        <v>78.642</v>
      </c>
      <c r="AB46" s="1533" t="n">
        <v>1827.823</v>
      </c>
      <c r="AC46" s="1534" t="n">
        <v>354.86684</v>
      </c>
      <c r="AD46" s="1534" t="n">
        <v>4.47935</v>
      </c>
      <c r="AE46" s="1534" t="n">
        <v>49.74098</v>
      </c>
      <c r="AF46" s="1534" t="n">
        <v>-0.54829</v>
      </c>
      <c r="AG46" s="1532" t="n">
        <v>1.512765632E8</v>
      </c>
      <c r="AH46" s="1535" t="n">
        <v>1.1076537</v>
      </c>
      <c r="AI46" s="1532" t="n">
        <v>392122.88832</v>
      </c>
      <c r="AJ46" s="1535" t="n">
        <v>0.2646065</v>
      </c>
      <c r="AK46" s="1534" t="n">
        <v>124.8301</v>
      </c>
      <c r="AL46" s="1532" t="s">
        <v>264</v>
      </c>
      <c r="AM46" s="1534" t="n">
        <v>55.0479</v>
      </c>
    </row>
    <row r="47" spans="1:39">
      <c r="A47" s="50" t="s">
        <v>1040</v>
      </c>
      <c r="B47" s="25" t="s">
        <v>1192</v>
      </c>
      <c r="C47" s="38">
        <v>0.31388888888888888</v>
      </c>
      <c r="E47" s="19">
        <v>300</v>
      </c>
      <c r="F47" s="19" t="s">
        <v>1291</v>
      </c>
      <c r="G47" s="47">
        <v>1190</v>
      </c>
      <c r="H47" s="47">
        <v>1098</v>
      </c>
      <c r="I47" s="91" t="s">
        <v>854</v>
      </c>
      <c r="J47" s="92" t="s">
        <v>1043</v>
      </c>
      <c r="K47" s="33">
        <v>4</v>
      </c>
      <c r="L47" s="33">
        <v>180</v>
      </c>
      <c r="M47" s="19">
        <v>5889.9508999999998</v>
      </c>
      <c r="Q47" s="100">
        <v>267.2</v>
      </c>
      <c r="R47" s="100">
        <v>263.89999999999998</v>
      </c>
      <c r="S47" s="1537" t="n">
        <v>173.36866</v>
      </c>
      <c r="T47" s="1537" t="n">
        <v>-1.06255</v>
      </c>
      <c r="U47" s="1534" t="n">
        <v>249.7485</v>
      </c>
      <c r="V47" s="1534" t="n">
        <v>27.1321</v>
      </c>
      <c r="W47" s="1536" t="n">
        <v>15.3456189739</v>
      </c>
      <c r="X47" s="1534" t="n">
        <v>2.183</v>
      </c>
      <c r="Y47" s="1534" t="n">
        <v>0.345</v>
      </c>
      <c r="Z47" s="1534" t="n">
        <v>4.6</v>
      </c>
      <c r="AA47" s="1534" t="n">
        <v>78.677</v>
      </c>
      <c r="AB47" s="1533" t="n">
        <v>1827.223</v>
      </c>
      <c r="AC47" s="1534" t="n">
        <v>354.84861</v>
      </c>
      <c r="AD47" s="1534" t="n">
        <v>4.47863</v>
      </c>
      <c r="AE47" s="1534" t="n">
        <v>49.67324</v>
      </c>
      <c r="AF47" s="1534" t="n">
        <v>-0.54842</v>
      </c>
      <c r="AG47" s="1532" t="n">
        <v>1.512770947E8</v>
      </c>
      <c r="AH47" s="1535" t="n">
        <v>1.107035</v>
      </c>
      <c r="AI47" s="1532" t="n">
        <v>392251.67858</v>
      </c>
      <c r="AJ47" s="1535" t="n">
        <v>0.2719149</v>
      </c>
      <c r="AK47" s="1534" t="n">
        <v>124.8794</v>
      </c>
      <c r="AL47" s="1532" t="s">
        <v>264</v>
      </c>
      <c r="AM47" s="1534" t="n">
        <v>54.9987</v>
      </c>
    </row>
    <row r="48" spans="1:39">
      <c r="A48" s="50" t="s">
        <v>1218</v>
      </c>
      <c r="B48" s="25" t="s">
        <v>885</v>
      </c>
      <c r="C48" s="38">
        <v>0.31944444444444448</v>
      </c>
      <c r="E48" s="19">
        <v>30</v>
      </c>
      <c r="F48" s="19" t="s">
        <v>1291</v>
      </c>
      <c r="G48" s="47">
        <v>1190</v>
      </c>
      <c r="H48" s="47">
        <v>1098</v>
      </c>
      <c r="I48" s="91" t="s">
        <v>834</v>
      </c>
      <c r="J48" s="92" t="s">
        <v>1043</v>
      </c>
      <c r="K48" s="33">
        <v>4</v>
      </c>
      <c r="L48" s="33">
        <v>180</v>
      </c>
      <c r="M48" s="19">
        <v>5889.9508999999998</v>
      </c>
      <c r="N48" s="2"/>
      <c r="Q48" s="100">
        <v>267.2</v>
      </c>
      <c r="R48" s="100">
        <v>263.89999999999998</v>
      </c>
      <c r="S48" s="1537" t="n">
        <v>173.40038</v>
      </c>
      <c r="T48" s="1537" t="n">
        <v>-1.0764</v>
      </c>
      <c r="U48" s="1534" t="n">
        <v>250.5593</v>
      </c>
      <c r="V48" s="1534" t="n">
        <v>26.1488</v>
      </c>
      <c r="W48" s="1536" t="n">
        <v>15.4291804592</v>
      </c>
      <c r="X48" s="1534" t="n">
        <v>2.258</v>
      </c>
      <c r="Y48" s="1534" t="n">
        <v>0.357</v>
      </c>
      <c r="Z48" s="1534" t="n">
        <v>4.6</v>
      </c>
      <c r="AA48" s="1534" t="n">
        <v>78.7</v>
      </c>
      <c r="AB48" s="1533" t="n">
        <v>1826.84</v>
      </c>
      <c r="AC48" s="1534" t="n">
        <v>354.83756</v>
      </c>
      <c r="AD48" s="1534" t="n">
        <v>4.478</v>
      </c>
      <c r="AE48" s="1534" t="n">
        <v>49.63091</v>
      </c>
      <c r="AF48" s="1534" t="n">
        <v>-0.54849</v>
      </c>
      <c r="AG48" s="1532" t="n">
        <v>1.512774268E8</v>
      </c>
      <c r="AH48" s="1535" t="n">
        <v>1.1066477</v>
      </c>
      <c r="AI48" s="1532" t="n">
        <v>392333.92001</v>
      </c>
      <c r="AJ48" s="1535" t="n">
        <v>0.2762929</v>
      </c>
      <c r="AK48" s="1534" t="n">
        <v>124.9106</v>
      </c>
      <c r="AL48" s="1532" t="s">
        <v>264</v>
      </c>
      <c r="AM48" s="1534" t="n">
        <v>54.9675</v>
      </c>
    </row>
    <row r="49" spans="1:39">
      <c r="A49" s="50" t="s">
        <v>520</v>
      </c>
      <c r="B49" s="25" t="s">
        <v>964</v>
      </c>
      <c r="C49" s="38">
        <v>0.3215277777777778</v>
      </c>
      <c r="E49" s="19">
        <v>600</v>
      </c>
      <c r="F49" s="19" t="s">
        <v>1291</v>
      </c>
      <c r="G49" s="47">
        <v>1190</v>
      </c>
      <c r="H49" s="47">
        <v>1098</v>
      </c>
      <c r="I49" s="91" t="s">
        <v>855</v>
      </c>
      <c r="J49" s="92" t="s">
        <v>1043</v>
      </c>
      <c r="K49" s="33">
        <v>4</v>
      </c>
      <c r="L49" s="33">
        <v>180</v>
      </c>
      <c r="M49" s="19">
        <v>5889.9508999999998</v>
      </c>
      <c r="Q49" s="100">
        <v>267.2</v>
      </c>
      <c r="R49" s="100">
        <v>263.89999999999998</v>
      </c>
    </row>
    <row r="50" spans="1:39">
      <c r="A50" s="50" t="s">
        <v>1095</v>
      </c>
      <c r="B50" s="25" t="s">
        <v>631</v>
      </c>
      <c r="C50" s="38">
        <v>0.32916666666666666</v>
      </c>
      <c r="D50" s="32">
        <v>0</v>
      </c>
      <c r="E50" s="19">
        <v>30</v>
      </c>
      <c r="F50" s="19" t="s">
        <v>1291</v>
      </c>
      <c r="G50" s="16">
        <v>1190</v>
      </c>
      <c r="H50" s="90">
        <v>994</v>
      </c>
      <c r="I50" s="35" t="s">
        <v>306</v>
      </c>
      <c r="J50" s="66" t="s">
        <v>1010</v>
      </c>
      <c r="K50" s="33">
        <v>4</v>
      </c>
      <c r="L50" s="33">
        <v>180</v>
      </c>
      <c r="M50" s="19">
        <v>5891.451</v>
      </c>
      <c r="N50" t="s">
        <v>523</v>
      </c>
      <c r="O50" s="100">
        <v>267.3</v>
      </c>
      <c r="P50" s="100">
        <v>264</v>
      </c>
      <c r="Q50" s="100">
        <v>267.2</v>
      </c>
      <c r="R50" s="100">
        <v>263.89999999999998</v>
      </c>
    </row>
    <row r="51" spans="1:39">
      <c r="A51" s="50" t="s">
        <v>67</v>
      </c>
      <c r="B51" s="25" t="s">
        <v>1162</v>
      </c>
      <c r="C51" s="38">
        <v>0.33263888888888887</v>
      </c>
      <c r="E51" s="19">
        <v>300</v>
      </c>
      <c r="F51" s="19" t="s">
        <v>1291</v>
      </c>
      <c r="G51" s="16">
        <v>1190</v>
      </c>
      <c r="H51" s="90">
        <v>1098</v>
      </c>
      <c r="I51" s="91" t="s">
        <v>1209</v>
      </c>
      <c r="J51" s="92" t="s">
        <v>1043</v>
      </c>
      <c r="K51" s="33">
        <v>4</v>
      </c>
      <c r="L51" s="33">
        <v>180</v>
      </c>
      <c r="M51" s="19">
        <v>5889.9508999999998</v>
      </c>
      <c r="Q51" s="100">
        <v>267.2</v>
      </c>
      <c r="R51" s="100">
        <v>263.89999999999998</v>
      </c>
      <c r="S51" s="1537" t="n">
        <v>173.53038</v>
      </c>
      <c r="T51" s="1537" t="n">
        <v>-1.1317</v>
      </c>
      <c r="U51" s="1534" t="n">
        <v>253.6675</v>
      </c>
      <c r="V51" s="1534" t="n">
        <v>22.1731</v>
      </c>
      <c r="W51" s="1536" t="n">
        <v>15.7634264001</v>
      </c>
      <c r="X51" s="1534" t="n">
        <v>2.63</v>
      </c>
      <c r="Y51" s="1534" t="n">
        <v>0.416</v>
      </c>
      <c r="Z51" s="1534" t="n">
        <v>4.6</v>
      </c>
      <c r="AA51" s="1534" t="n">
        <v>78.791</v>
      </c>
      <c r="AB51" s="1533" t="n">
        <v>1825.252</v>
      </c>
      <c r="AC51" s="1534" t="n">
        <v>354.79617</v>
      </c>
      <c r="AD51" s="1534" t="n">
        <v>4.47408</v>
      </c>
      <c r="AE51" s="1534" t="n">
        <v>49.46158</v>
      </c>
      <c r="AF51" s="1534" t="n">
        <v>-0.54881</v>
      </c>
      <c r="AG51" s="1532" t="n">
        <v>1.512787538E8</v>
      </c>
      <c r="AH51" s="1535" t="n">
        <v>1.1050948</v>
      </c>
      <c r="AI51" s="1532" t="n">
        <v>392675.34852</v>
      </c>
      <c r="AJ51" s="1535" t="n">
        <v>0.2923043</v>
      </c>
      <c r="AK51" s="1534" t="n">
        <v>125.0382</v>
      </c>
      <c r="AL51" s="1532" t="s">
        <v>264</v>
      </c>
      <c r="AM51" s="1534" t="n">
        <v>54.84</v>
      </c>
    </row>
    <row r="52" spans="1:39">
      <c r="A52" s="50" t="s">
        <v>67</v>
      </c>
      <c r="B52" s="25" t="s">
        <v>1163</v>
      </c>
      <c r="C52" s="38">
        <v>0.33680555555555558</v>
      </c>
      <c r="E52" s="19">
        <v>300</v>
      </c>
      <c r="F52" s="19" t="s">
        <v>1291</v>
      </c>
      <c r="G52" s="16">
        <v>1190</v>
      </c>
      <c r="H52" s="90">
        <v>1098</v>
      </c>
      <c r="I52" s="91" t="s">
        <v>1039</v>
      </c>
      <c r="J52" s="92" t="s">
        <v>1043</v>
      </c>
      <c r="K52" s="33">
        <v>4</v>
      </c>
      <c r="L52" s="33">
        <v>180</v>
      </c>
      <c r="M52" s="19">
        <v>5889.9508999999998</v>
      </c>
      <c r="Q52" s="100">
        <v>267.2</v>
      </c>
      <c r="R52" s="100">
        <v>263.89999999999998</v>
      </c>
      <c r="S52" s="1537" t="n">
        <v>173.58381</v>
      </c>
      <c r="T52" s="1537" t="n">
        <v>-1.15377</v>
      </c>
      <c r="U52" s="1534" t="n">
        <v>254.8572</v>
      </c>
      <c r="V52" s="1534" t="n">
        <v>20.5663</v>
      </c>
      <c r="W52" s="1536" t="n">
        <v>15.8971247765</v>
      </c>
      <c r="X52" s="1534" t="n">
        <v>2.822</v>
      </c>
      <c r="Y52" s="1534" t="n">
        <v>0.446</v>
      </c>
      <c r="Z52" s="1534" t="n">
        <v>4.6</v>
      </c>
      <c r="AA52" s="1534" t="n">
        <v>78.828</v>
      </c>
      <c r="AB52" s="1533" t="n">
        <v>1824.593</v>
      </c>
      <c r="AC52" s="1534" t="n">
        <v>354.7809</v>
      </c>
      <c r="AD52" s="1534" t="n">
        <v>4.47188</v>
      </c>
      <c r="AE52" s="1534" t="n">
        <v>49.39384</v>
      </c>
      <c r="AF52" s="1534" t="n">
        <v>-0.54894</v>
      </c>
      <c r="AG52" s="1532" t="n">
        <v>1.512792841E8</v>
      </c>
      <c r="AH52" s="1535" t="n">
        <v>1.1044719</v>
      </c>
      <c r="AI52" s="1532" t="n">
        <v>392817.05357</v>
      </c>
      <c r="AJ52" s="1535" t="n">
        <v>0.2980196</v>
      </c>
      <c r="AK52" s="1534" t="n">
        <v>125.0905</v>
      </c>
      <c r="AL52" s="1532" t="s">
        <v>264</v>
      </c>
      <c r="AM52" s="1534" t="n">
        <v>54.7877</v>
      </c>
    </row>
    <row r="53" spans="1:39">
      <c r="A53" s="50" t="s">
        <v>1095</v>
      </c>
      <c r="B53" s="25" t="s">
        <v>525</v>
      </c>
      <c r="C53" s="38">
        <v>0.34236111111111112</v>
      </c>
      <c r="D53" s="32">
        <v>0</v>
      </c>
      <c r="E53" s="19">
        <v>30</v>
      </c>
      <c r="F53" s="19" t="s">
        <v>1291</v>
      </c>
      <c r="G53" s="16">
        <v>1190</v>
      </c>
      <c r="H53" s="90">
        <v>994</v>
      </c>
      <c r="I53" s="35" t="s">
        <v>306</v>
      </c>
      <c r="J53" s="66" t="s">
        <v>1010</v>
      </c>
      <c r="K53" s="33">
        <v>4</v>
      </c>
      <c r="L53" s="33">
        <v>180</v>
      </c>
      <c r="M53" s="19">
        <v>5891.451</v>
      </c>
      <c r="N53" t="s">
        <v>524</v>
      </c>
      <c r="O53" s="100">
        <v>267.3</v>
      </c>
      <c r="P53" s="100">
        <v>264</v>
      </c>
      <c r="Q53" s="100">
        <v>267.2</v>
      </c>
      <c r="R53" s="100">
        <v>263.89999999999998</v>
      </c>
    </row>
    <row r="54" spans="1:39">
      <c r="A54" s="50" t="s">
        <v>1095</v>
      </c>
      <c r="B54" s="25" t="s">
        <v>526</v>
      </c>
      <c r="C54" s="38">
        <v>0.3444444444444445</v>
      </c>
      <c r="D54" s="32">
        <v>0</v>
      </c>
      <c r="E54" s="19">
        <v>30</v>
      </c>
      <c r="F54" s="19" t="s">
        <v>1291</v>
      </c>
      <c r="G54" s="16">
        <v>1070</v>
      </c>
      <c r="H54" s="90">
        <v>874</v>
      </c>
      <c r="I54" s="91" t="s">
        <v>159</v>
      </c>
      <c r="J54" s="66" t="s">
        <v>1010</v>
      </c>
      <c r="K54" s="33">
        <v>4</v>
      </c>
      <c r="L54" s="33">
        <v>180</v>
      </c>
      <c r="M54" s="19">
        <v>5891.451</v>
      </c>
      <c r="O54" s="100">
        <v>267.3</v>
      </c>
      <c r="P54" s="100">
        <v>264.10000000000002</v>
      </c>
      <c r="Q54" s="100">
        <v>267.2</v>
      </c>
      <c r="R54" s="100">
        <v>263.89999999999998</v>
      </c>
    </row>
    <row r="55" spans="1:39">
      <c r="A55" s="50" t="s">
        <v>1011</v>
      </c>
      <c r="B55" s="25" t="s">
        <v>527</v>
      </c>
      <c r="C55" s="38">
        <v>0.35972222222222222</v>
      </c>
      <c r="D55" s="32">
        <v>0</v>
      </c>
      <c r="E55" s="19">
        <v>10</v>
      </c>
      <c r="F55" s="19" t="s">
        <v>1291</v>
      </c>
      <c r="G55" s="16">
        <v>1190</v>
      </c>
      <c r="H55" s="90">
        <v>1098</v>
      </c>
      <c r="I55" s="91" t="s">
        <v>160</v>
      </c>
      <c r="J55" s="66" t="s">
        <v>1010</v>
      </c>
      <c r="K55" s="33">
        <v>4</v>
      </c>
      <c r="L55" s="33">
        <v>180</v>
      </c>
      <c r="M55" s="19">
        <v>5889.9508999999998</v>
      </c>
      <c r="O55" s="100">
        <v>267</v>
      </c>
      <c r="P55" s="100">
        <v>263.60000000000002</v>
      </c>
      <c r="Q55" s="100">
        <v>267.2</v>
      </c>
      <c r="R55" s="100">
        <v>263.89999999999998</v>
      </c>
    </row>
    <row r="56" spans="1:39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N56" t="s">
        <v>531</v>
      </c>
    </row>
    <row r="57" spans="1:39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39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39">
      <c r="A59" s="50"/>
      <c r="B59" s="5" t="s">
        <v>1012</v>
      </c>
      <c r="C59" s="147" t="s">
        <v>1013</v>
      </c>
      <c r="D59" s="84">
        <v>5888.5839999999998</v>
      </c>
      <c r="E59" s="149"/>
      <c r="F59" s="84" t="s">
        <v>1014</v>
      </c>
      <c r="G59" s="84" t="s">
        <v>1015</v>
      </c>
      <c r="H59" s="84" t="s">
        <v>1016</v>
      </c>
      <c r="I59" s="22" t="s">
        <v>1018</v>
      </c>
      <c r="J59" s="84" t="s">
        <v>1019</v>
      </c>
      <c r="K59" s="84" t="s">
        <v>1020</v>
      </c>
      <c r="L59" s="177"/>
      <c r="O59" s="109"/>
      <c r="P59" s="109"/>
    </row>
    <row r="60" spans="1:39">
      <c r="A60" s="50"/>
      <c r="B60" s="183"/>
      <c r="C60" s="147" t="s">
        <v>1017</v>
      </c>
      <c r="D60" s="84">
        <v>5889.9508999999998</v>
      </c>
      <c r="E60" s="149"/>
      <c r="F60" s="84" t="s">
        <v>874</v>
      </c>
      <c r="G60" s="84" t="s">
        <v>875</v>
      </c>
      <c r="H60" s="84" t="s">
        <v>876</v>
      </c>
      <c r="I60" s="22" t="s">
        <v>1203</v>
      </c>
      <c r="J60" s="84" t="s">
        <v>1204</v>
      </c>
      <c r="K60" s="84" t="s">
        <v>700</v>
      </c>
      <c r="L60" s="177"/>
      <c r="O60" s="109"/>
      <c r="P60" s="109"/>
    </row>
    <row r="61" spans="1:39">
      <c r="A61" s="50"/>
      <c r="B61" s="182"/>
      <c r="C61" s="147" t="s">
        <v>701</v>
      </c>
      <c r="D61" s="84">
        <v>5891.451</v>
      </c>
      <c r="E61" s="149"/>
      <c r="F61" s="84" t="s">
        <v>702</v>
      </c>
      <c r="G61" s="84" t="s">
        <v>703</v>
      </c>
      <c r="H61" s="84" t="s">
        <v>704</v>
      </c>
      <c r="I61" s="22" t="s">
        <v>384</v>
      </c>
      <c r="J61" s="84" t="s">
        <v>695</v>
      </c>
      <c r="K61" s="84" t="s">
        <v>478</v>
      </c>
      <c r="L61" s="177"/>
    </row>
    <row r="62" spans="1:39">
      <c r="A62" s="50"/>
      <c r="B62" s="182"/>
      <c r="C62" s="147" t="s">
        <v>696</v>
      </c>
      <c r="D62" s="155">
        <v>7647.38</v>
      </c>
      <c r="E62" s="149"/>
      <c r="F62" s="84" t="s">
        <v>1188</v>
      </c>
      <c r="G62" s="84" t="s">
        <v>1201</v>
      </c>
      <c r="H62" s="84" t="s">
        <v>1202</v>
      </c>
      <c r="I62" s="22" t="s">
        <v>697</v>
      </c>
      <c r="J62" s="84" t="s">
        <v>698</v>
      </c>
      <c r="K62" s="84" t="s">
        <v>699</v>
      </c>
      <c r="L62" s="177"/>
    </row>
    <row r="63" spans="1:39">
      <c r="A63" s="50"/>
      <c r="B63" s="182"/>
      <c r="C63" s="147" t="s">
        <v>538</v>
      </c>
      <c r="D63" s="84">
        <v>7698.9647000000004</v>
      </c>
      <c r="E63" s="149"/>
      <c r="F63" s="84" t="s">
        <v>539</v>
      </c>
      <c r="G63" s="84" t="s">
        <v>540</v>
      </c>
      <c r="H63" s="84" t="s">
        <v>541</v>
      </c>
      <c r="I63" s="22" t="s">
        <v>542</v>
      </c>
      <c r="J63" s="84" t="s">
        <v>543</v>
      </c>
      <c r="K63" s="84" t="s">
        <v>544</v>
      </c>
      <c r="L63" s="177"/>
      <c r="O63" s="110"/>
      <c r="P63" s="110"/>
    </row>
    <row r="64" spans="1:39">
      <c r="A64" s="50"/>
      <c r="B64" s="182"/>
      <c r="C64" s="147"/>
      <c r="D64" s="84"/>
      <c r="E64" s="149"/>
      <c r="F64" s="84"/>
      <c r="G64" s="177"/>
      <c r="H64" s="177"/>
      <c r="J64" s="177"/>
      <c r="K64" s="177"/>
      <c r="L64" s="177"/>
      <c r="O64" s="110"/>
      <c r="P64" s="110"/>
    </row>
    <row r="65" spans="1:12">
      <c r="A65" s="50"/>
      <c r="B65" s="182"/>
      <c r="C65" s="147" t="s">
        <v>1211</v>
      </c>
      <c r="D65" s="631" t="s">
        <v>1206</v>
      </c>
      <c r="E65" s="631"/>
      <c r="F65" s="84" t="s">
        <v>545</v>
      </c>
      <c r="G65" s="177"/>
      <c r="H65" s="177"/>
      <c r="I65" s="173" t="s">
        <v>1195</v>
      </c>
      <c r="J65" s="623" t="s">
        <v>1196</v>
      </c>
      <c r="K65" s="623"/>
      <c r="L65" s="148" t="s">
        <v>1197</v>
      </c>
    </row>
    <row r="66" spans="1:12">
      <c r="A66" s="50"/>
      <c r="B66" s="182"/>
      <c r="C66" s="147" t="s">
        <v>1212</v>
      </c>
      <c r="D66" s="631" t="s">
        <v>1207</v>
      </c>
      <c r="E66" s="631"/>
      <c r="F66" s="19"/>
      <c r="G66" s="177"/>
      <c r="H66" s="177"/>
      <c r="J66" s="623" t="s">
        <v>479</v>
      </c>
      <c r="K66" s="623"/>
      <c r="L66" s="148" t="s">
        <v>1199</v>
      </c>
    </row>
    <row r="67" spans="1:12">
      <c r="B67" s="182"/>
      <c r="C67" s="147" t="s">
        <v>1213</v>
      </c>
      <c r="D67" s="631" t="s">
        <v>1208</v>
      </c>
      <c r="E67" s="631"/>
      <c r="F67" s="19"/>
      <c r="G67" s="177"/>
      <c r="H67" s="177"/>
      <c r="J67" s="177"/>
      <c r="K67" s="177"/>
      <c r="L67" s="177"/>
    </row>
    <row r="68" spans="1:12">
      <c r="B68" s="182"/>
      <c r="C68" s="147" t="s">
        <v>1214</v>
      </c>
      <c r="D68" s="631" t="s">
        <v>1194</v>
      </c>
      <c r="E68" s="631"/>
      <c r="F68" s="19"/>
      <c r="G68" s="177"/>
      <c r="H68" s="177"/>
      <c r="I68" s="177"/>
      <c r="J68" s="177"/>
      <c r="K68" s="177"/>
      <c r="L68" s="177"/>
    </row>
    <row r="69" spans="1:12">
      <c r="B69" s="182"/>
      <c r="C69" s="85"/>
      <c r="D69" s="177"/>
      <c r="E69" s="15"/>
      <c r="F69" s="19"/>
      <c r="G69" s="177"/>
      <c r="H69" s="177"/>
      <c r="I69" s="177"/>
      <c r="J69" s="177"/>
      <c r="K69" s="177"/>
      <c r="L69" s="177"/>
    </row>
    <row r="70" spans="1:12">
      <c r="B70" s="182"/>
      <c r="C70" s="28" t="s">
        <v>859</v>
      </c>
      <c r="D70" s="175">
        <v>1</v>
      </c>
      <c r="E70" s="632" t="s">
        <v>1286</v>
      </c>
      <c r="F70" s="632"/>
      <c r="G70" s="632"/>
      <c r="H70" s="177"/>
      <c r="I70" s="177"/>
      <c r="J70" s="177"/>
      <c r="K70" s="177"/>
      <c r="L70" s="177"/>
    </row>
    <row r="71" spans="1:12">
      <c r="B71" s="182"/>
      <c r="C71" s="19"/>
      <c r="D71" s="28"/>
      <c r="E71" s="633" t="s">
        <v>925</v>
      </c>
      <c r="F71" s="634"/>
      <c r="G71" s="634"/>
      <c r="H71" s="177"/>
      <c r="I71" s="177"/>
      <c r="J71" s="177"/>
      <c r="K71" s="177"/>
      <c r="L71" s="177"/>
    </row>
    <row r="72" spans="1:12">
      <c r="B72" s="182"/>
      <c r="C72" s="85"/>
      <c r="D72" s="28">
        <v>2</v>
      </c>
      <c r="E72" s="632" t="s">
        <v>926</v>
      </c>
      <c r="F72" s="632"/>
      <c r="G72" s="632"/>
      <c r="H72" s="177"/>
      <c r="I72" s="177"/>
      <c r="J72" s="177"/>
      <c r="K72" s="177"/>
      <c r="L72" s="177"/>
    </row>
    <row r="73" spans="1:12">
      <c r="B73" s="182"/>
      <c r="C73" s="85"/>
      <c r="D73" s="28"/>
      <c r="E73" s="633" t="s">
        <v>927</v>
      </c>
      <c r="F73" s="634"/>
      <c r="G73" s="634"/>
      <c r="H73" s="177"/>
      <c r="I73" s="177"/>
      <c r="J73" s="177"/>
      <c r="K73" s="177"/>
      <c r="L73" s="177"/>
    </row>
    <row r="74" spans="1:12">
      <c r="B74" s="182"/>
      <c r="C74" s="177"/>
      <c r="D74" s="175">
        <v>3</v>
      </c>
      <c r="E74" s="623" t="s">
        <v>928</v>
      </c>
      <c r="F74" s="623"/>
      <c r="G74" s="623"/>
      <c r="H74" s="177"/>
      <c r="I74" s="177"/>
      <c r="J74" s="177"/>
      <c r="K74" s="177"/>
      <c r="L74" s="177"/>
    </row>
    <row r="75" spans="1:12">
      <c r="B75" s="182"/>
      <c r="C75" s="177"/>
      <c r="D75" s="175"/>
      <c r="E75" s="629" t="s">
        <v>929</v>
      </c>
      <c r="F75" s="629"/>
      <c r="G75" s="629"/>
      <c r="H75" s="177"/>
      <c r="I75" s="177"/>
      <c r="J75" s="177"/>
      <c r="K75" s="177"/>
      <c r="L75" s="177"/>
    </row>
    <row r="76" spans="1:12">
      <c r="B76" s="182"/>
      <c r="C76" s="177"/>
      <c r="D76" s="175">
        <v>4</v>
      </c>
      <c r="E76" s="623" t="s">
        <v>1289</v>
      </c>
      <c r="F76" s="623"/>
      <c r="G76" s="623"/>
      <c r="H76" s="177"/>
      <c r="I76" s="177"/>
      <c r="J76" s="177"/>
      <c r="K76" s="177"/>
      <c r="L76" s="177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B89"/>
      <c r="C89" s="6"/>
      <c r="D89" s="87"/>
      <c r="E89" s="87"/>
      <c r="F89" s="87"/>
      <c r="G89" s="22"/>
      <c r="H89" s="22"/>
    </row>
    <row r="90" spans="2:11">
      <c r="B90"/>
      <c r="C90" s="5"/>
      <c r="D90" s="1"/>
      <c r="E90" s="1"/>
      <c r="F90" s="1"/>
      <c r="G90" s="1"/>
      <c r="H90" s="1"/>
      <c r="I90" s="40"/>
    </row>
    <row r="91" spans="2:11">
      <c r="B91"/>
      <c r="C91" s="6"/>
      <c r="D91" s="87"/>
      <c r="E91" s="87"/>
      <c r="F91" s="87"/>
      <c r="G91" s="1"/>
      <c r="H91" s="1"/>
      <c r="I91" s="17"/>
    </row>
    <row r="92" spans="2:11">
      <c r="B92"/>
      <c r="D92" s="1"/>
      <c r="E92" s="1"/>
      <c r="F92" s="1"/>
      <c r="G92" s="1"/>
      <c r="H92" s="1"/>
      <c r="I92" s="17"/>
    </row>
  </sheetData>
  <mergeCells count="30">
    <mergeCell ref="AC12:AD12"/>
    <mergeCell ref="AE12:AF12"/>
    <mergeCell ref="O12:P12"/>
    <mergeCell ref="Q12:R12"/>
    <mergeCell ref="G12:H12"/>
    <mergeCell ref="A1:H1"/>
    <mergeCell ref="A5:E5"/>
    <mergeCell ref="F6:I6"/>
    <mergeCell ref="F7:I7"/>
    <mergeCell ref="A3:E3"/>
    <mergeCell ref="F3:I3"/>
    <mergeCell ref="F4:I4"/>
    <mergeCell ref="K3:N3"/>
    <mergeCell ref="K4:P4"/>
    <mergeCell ref="K5:P5"/>
    <mergeCell ref="F8:I8"/>
    <mergeCell ref="D65:E65"/>
    <mergeCell ref="J65:K65"/>
    <mergeCell ref="F5:I5"/>
    <mergeCell ref="D66:E66"/>
    <mergeCell ref="J66:K66"/>
    <mergeCell ref="D67:E67"/>
    <mergeCell ref="E74:G74"/>
    <mergeCell ref="E75:G75"/>
    <mergeCell ref="E76:G76"/>
    <mergeCell ref="D68:E68"/>
    <mergeCell ref="E70:G70"/>
    <mergeCell ref="E71:G71"/>
    <mergeCell ref="E72:G72"/>
    <mergeCell ref="E73:G7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6" workbookViewId="0">
      <selection activeCell="I32" sqref="I32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532</v>
      </c>
      <c r="B4" s="3"/>
      <c r="C4" s="6"/>
      <c r="D4" s="43"/>
      <c r="E4" s="6"/>
      <c r="F4" s="621" t="s">
        <v>940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537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216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0.12222222222222223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263.39999999999998</v>
      </c>
      <c r="Q14" s="100">
        <f>AVERAGE(O14:O16)</f>
        <v>267.2</v>
      </c>
      <c r="R14" s="100">
        <f>AVERAGE(P14:P16)</f>
        <v>263.53333333333336</v>
      </c>
    </row>
    <row r="15" spans="1:39">
      <c r="A15" s="45" t="s">
        <v>1095</v>
      </c>
      <c r="B15" s="45" t="s">
        <v>991</v>
      </c>
      <c r="C15" s="38">
        <v>0.13333333333333333</v>
      </c>
      <c r="D15" s="32">
        <v>0</v>
      </c>
      <c r="E15" s="1">
        <v>30</v>
      </c>
      <c r="F15" s="19" t="s">
        <v>1291</v>
      </c>
      <c r="G15" s="47">
        <v>1190</v>
      </c>
      <c r="H15" s="1">
        <v>993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533</v>
      </c>
      <c r="O15" s="100">
        <v>267.2</v>
      </c>
      <c r="P15" s="100">
        <v>263.60000000000002</v>
      </c>
      <c r="Q15" s="100">
        <v>267.2</v>
      </c>
      <c r="R15" s="100">
        <v>263.5</v>
      </c>
    </row>
    <row r="16" spans="1:39">
      <c r="A16" s="45" t="s">
        <v>1095</v>
      </c>
      <c r="B16" s="45" t="s">
        <v>1096</v>
      </c>
      <c r="C16" s="38">
        <v>0.1361111111111111</v>
      </c>
      <c r="D16" s="32">
        <v>0</v>
      </c>
      <c r="E16" s="1">
        <v>30</v>
      </c>
      <c r="F16" s="19" t="s">
        <v>1291</v>
      </c>
      <c r="G16" s="47">
        <v>1070</v>
      </c>
      <c r="H16" s="1">
        <f>993-120</f>
        <v>873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263.60000000000002</v>
      </c>
      <c r="Q16" s="100">
        <v>267.2</v>
      </c>
      <c r="R16" s="100">
        <v>263.5</v>
      </c>
    </row>
    <row r="17" spans="1:39">
      <c r="A17" s="45" t="s">
        <v>1095</v>
      </c>
      <c r="B17" t="s">
        <v>1097</v>
      </c>
      <c r="C17" s="38">
        <v>0.14722222222222223</v>
      </c>
      <c r="D17" s="32">
        <v>0</v>
      </c>
      <c r="E17" s="1">
        <v>30</v>
      </c>
      <c r="F17" s="16" t="s">
        <v>1292</v>
      </c>
      <c r="G17" s="1">
        <v>880</v>
      </c>
      <c r="H17" s="1">
        <v>862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265.3</v>
      </c>
      <c r="P17" s="100">
        <v>261.89999999999998</v>
      </c>
      <c r="Q17" s="100">
        <f>AVERAGE(O17,O32)</f>
        <v>265.45000000000005</v>
      </c>
      <c r="R17" s="100">
        <f>AVERAGE(P17,P32)</f>
        <v>261.79999999999995</v>
      </c>
    </row>
    <row r="18" spans="1:39">
      <c r="A18" s="45" t="s">
        <v>1218</v>
      </c>
      <c r="B18" t="s">
        <v>994</v>
      </c>
      <c r="C18" s="38">
        <v>0.17083333333333331</v>
      </c>
      <c r="E18" s="1">
        <v>30</v>
      </c>
      <c r="F18" s="16" t="s">
        <v>1293</v>
      </c>
      <c r="G18" s="1">
        <v>870</v>
      </c>
      <c r="H18" s="1">
        <f>H17-86</f>
        <v>776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Q18" s="100">
        <v>265.5</v>
      </c>
      <c r="R18" s="100">
        <v>261.8</v>
      </c>
      <c r="S18" s="1547" t="n">
        <v>184.27708</v>
      </c>
      <c r="T18" s="1547" t="n">
        <v>-4.58038</v>
      </c>
      <c r="U18" s="1544" t="n">
        <v>170.5529</v>
      </c>
      <c r="V18" s="1544" t="n">
        <v>52.9808</v>
      </c>
      <c r="W18" s="1546" t="n">
        <v>11.9184566563</v>
      </c>
      <c r="X18" s="1544" t="n">
        <v>1.251</v>
      </c>
      <c r="Y18" s="1544" t="n">
        <v>0.198</v>
      </c>
      <c r="Z18" s="1544" t="n">
        <v>4.4</v>
      </c>
      <c r="AA18" s="1544" t="n">
        <v>85.717</v>
      </c>
      <c r="AB18" s="1543" t="n">
        <v>1856.002</v>
      </c>
      <c r="AC18" s="1544" t="n">
        <v>354.97365</v>
      </c>
      <c r="AD18" s="1544" t="n">
        <v>3.10078</v>
      </c>
      <c r="AE18" s="1544" t="n">
        <v>39.25242</v>
      </c>
      <c r="AF18" s="1544" t="n">
        <v>-0.56854</v>
      </c>
      <c r="AG18" s="1542" t="n">
        <v>1.513550491E8</v>
      </c>
      <c r="AH18" s="1545" t="n">
        <v>0.9999268</v>
      </c>
      <c r="AI18" s="1542" t="n">
        <v>386169.44268</v>
      </c>
      <c r="AJ18" s="1545" t="n">
        <v>-0.0901295</v>
      </c>
      <c r="AK18" s="1544" t="n">
        <v>135.49</v>
      </c>
      <c r="AL18" s="1542" t="s">
        <v>264</v>
      </c>
      <c r="AM18" s="1544" t="n">
        <v>44.4074</v>
      </c>
    </row>
    <row r="19" spans="1:39">
      <c r="A19" s="50" t="s">
        <v>1218</v>
      </c>
      <c r="B19" s="25" t="s">
        <v>996</v>
      </c>
      <c r="C19" s="15">
        <v>0.20138888888888887</v>
      </c>
      <c r="D19" s="32"/>
      <c r="E19" s="19">
        <v>30</v>
      </c>
      <c r="F19" s="16" t="s">
        <v>1293</v>
      </c>
      <c r="G19" s="1">
        <v>870</v>
      </c>
      <c r="H19" s="1">
        <v>776</v>
      </c>
      <c r="I19" s="57" t="s">
        <v>834</v>
      </c>
      <c r="J19" s="92" t="s">
        <v>1043</v>
      </c>
      <c r="K19" s="33">
        <v>4</v>
      </c>
      <c r="L19" s="33">
        <v>180</v>
      </c>
      <c r="M19" s="19">
        <v>7698.9647000000004</v>
      </c>
      <c r="N19" s="91" t="s">
        <v>534</v>
      </c>
      <c r="Q19" s="100">
        <v>265.5</v>
      </c>
      <c r="R19" s="100">
        <v>261.8</v>
      </c>
      <c r="S19" s="1547" t="n">
        <v>184.49615</v>
      </c>
      <c r="T19" s="1547" t="n">
        <v>-4.7056</v>
      </c>
      <c r="U19" s="1544" t="n">
        <v>188.4854</v>
      </c>
      <c r="V19" s="1544" t="n">
        <v>52.932</v>
      </c>
      <c r="W19" s="1546" t="n">
        <v>12.6537977287</v>
      </c>
      <c r="X19" s="1544" t="n">
        <v>1.252</v>
      </c>
      <c r="Y19" s="1544" t="n">
        <v>0.198</v>
      </c>
      <c r="Z19" s="1544" t="n">
        <v>4.39</v>
      </c>
      <c r="AA19" s="1544" t="n">
        <v>85.85</v>
      </c>
      <c r="AB19" s="1543" t="n">
        <v>1856.692</v>
      </c>
      <c r="AC19" s="1544" t="n">
        <v>354.82214</v>
      </c>
      <c r="AD19" s="1544" t="n">
        <v>3.12268</v>
      </c>
      <c r="AE19" s="1544" t="n">
        <v>38.88</v>
      </c>
      <c r="AF19" s="1544" t="n">
        <v>-0.56928</v>
      </c>
      <c r="AG19" s="1542" t="n">
        <v>1.513576833E8</v>
      </c>
      <c r="AH19" s="1545" t="n">
        <v>0.995669</v>
      </c>
      <c r="AI19" s="1542" t="n">
        <v>386025.9621</v>
      </c>
      <c r="AJ19" s="1545" t="n">
        <v>-0.0185562</v>
      </c>
      <c r="AK19" s="1544" t="n">
        <v>135.7089</v>
      </c>
      <c r="AL19" s="1542" t="s">
        <v>264</v>
      </c>
      <c r="AM19" s="1544" t="n">
        <v>44.189</v>
      </c>
    </row>
    <row r="20" spans="1:39">
      <c r="A20" s="45" t="s">
        <v>1218</v>
      </c>
      <c r="B20" t="s">
        <v>1166</v>
      </c>
      <c r="C20" s="38">
        <v>0.21666666666666667</v>
      </c>
      <c r="E20" s="1">
        <v>30</v>
      </c>
      <c r="F20" s="16" t="s">
        <v>1293</v>
      </c>
      <c r="G20" s="1">
        <v>870</v>
      </c>
      <c r="H20" s="1">
        <v>776</v>
      </c>
      <c r="I20" s="57" t="s">
        <v>834</v>
      </c>
      <c r="J20" s="92" t="s">
        <v>1043</v>
      </c>
      <c r="K20" s="33">
        <v>4</v>
      </c>
      <c r="L20" s="33">
        <v>180</v>
      </c>
      <c r="M20" s="19">
        <v>7698.9647000000004</v>
      </c>
      <c r="N20" s="91" t="s">
        <v>535</v>
      </c>
      <c r="Q20" s="100">
        <v>265.5</v>
      </c>
      <c r="R20" s="100">
        <v>261.8</v>
      </c>
      <c r="S20" s="1547" t="n">
        <v>184.6064</v>
      </c>
      <c r="T20" s="1547" t="n">
        <v>-4.76729</v>
      </c>
      <c r="U20" s="1544" t="n">
        <v>197.1382</v>
      </c>
      <c r="V20" s="1544" t="n">
        <v>51.8527</v>
      </c>
      <c r="W20" s="1546" t="n">
        <v>13.021468265</v>
      </c>
      <c r="X20" s="1544" t="n">
        <v>1.27</v>
      </c>
      <c r="Y20" s="1544" t="n">
        <v>0.201</v>
      </c>
      <c r="Z20" s="1544" t="n">
        <v>4.39</v>
      </c>
      <c r="AA20" s="1544" t="n">
        <v>85.916</v>
      </c>
      <c r="AB20" s="1543" t="n">
        <v>1856.697</v>
      </c>
      <c r="AC20" s="1544" t="n">
        <v>354.74663</v>
      </c>
      <c r="AD20" s="1544" t="n">
        <v>3.13251</v>
      </c>
      <c r="AE20" s="1544" t="n">
        <v>38.6938</v>
      </c>
      <c r="AF20" s="1544" t="n">
        <v>-0.56965</v>
      </c>
      <c r="AG20" s="1542" t="n">
        <v>1.513589962E8</v>
      </c>
      <c r="AH20" s="1545" t="n">
        <v>0.9935293</v>
      </c>
      <c r="AI20" s="1542" t="n">
        <v>386024.93241</v>
      </c>
      <c r="AJ20" s="1545" t="n">
        <v>0.0169165</v>
      </c>
      <c r="AK20" s="1544" t="n">
        <v>135.8186</v>
      </c>
      <c r="AL20" s="1542" t="s">
        <v>264</v>
      </c>
      <c r="AM20" s="1544" t="n">
        <v>44.0794</v>
      </c>
    </row>
    <row r="21" spans="1:39">
      <c r="A21" s="50" t="s">
        <v>967</v>
      </c>
      <c r="B21" t="s">
        <v>924</v>
      </c>
      <c r="C21" s="38">
        <v>0.21875</v>
      </c>
      <c r="D21" s="32"/>
      <c r="E21" s="19">
        <v>300</v>
      </c>
      <c r="F21" s="16" t="s">
        <v>1293</v>
      </c>
      <c r="G21" s="1">
        <v>870</v>
      </c>
      <c r="H21" s="1">
        <v>776</v>
      </c>
      <c r="I21" s="57" t="s">
        <v>1209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265.5</v>
      </c>
      <c r="R21" s="100">
        <v>261.8</v>
      </c>
      <c r="S21" s="1547" t="n">
        <v>184.63668</v>
      </c>
      <c r="T21" s="1547" t="n">
        <v>-4.784</v>
      </c>
      <c r="U21" s="1544" t="n">
        <v>199.412</v>
      </c>
      <c r="V21" s="1544" t="n">
        <v>51.4445</v>
      </c>
      <c r="W21" s="1546" t="n">
        <v>13.1217420476</v>
      </c>
      <c r="X21" s="1544" t="n">
        <v>1.277</v>
      </c>
      <c r="Y21" s="1544" t="n">
        <v>0.202</v>
      </c>
      <c r="Z21" s="1544" t="n">
        <v>4.39</v>
      </c>
      <c r="AA21" s="1544" t="n">
        <v>85.934</v>
      </c>
      <c r="AB21" s="1543" t="n">
        <v>1856.659</v>
      </c>
      <c r="AC21" s="1544" t="n">
        <v>354.72618</v>
      </c>
      <c r="AD21" s="1544" t="n">
        <v>3.135</v>
      </c>
      <c r="AE21" s="1544" t="n">
        <v>38.64302</v>
      </c>
      <c r="AF21" s="1544" t="n">
        <v>-0.56976</v>
      </c>
      <c r="AG21" s="1542" t="n">
        <v>1.513593537E8</v>
      </c>
      <c r="AH21" s="1545" t="n">
        <v>0.9929445</v>
      </c>
      <c r="AI21" s="1542" t="n">
        <v>386032.7483</v>
      </c>
      <c r="AJ21" s="1545" t="n">
        <v>0.0264937</v>
      </c>
      <c r="AK21" s="1544" t="n">
        <v>135.8487</v>
      </c>
      <c r="AL21" s="1542" t="s">
        <v>264</v>
      </c>
      <c r="AM21" s="1544" t="n">
        <v>44.0494</v>
      </c>
    </row>
    <row r="22" spans="1:39">
      <c r="A22" s="50" t="s">
        <v>1218</v>
      </c>
      <c r="B22" s="25" t="s">
        <v>794</v>
      </c>
      <c r="C22" s="38">
        <v>0.24722222222222223</v>
      </c>
      <c r="E22" s="19">
        <v>30</v>
      </c>
      <c r="F22" s="16" t="s">
        <v>1293</v>
      </c>
      <c r="G22" s="1">
        <v>870</v>
      </c>
      <c r="H22" s="1">
        <v>776</v>
      </c>
      <c r="I22" s="91" t="s">
        <v>834</v>
      </c>
      <c r="J22" s="92" t="s">
        <v>1043</v>
      </c>
      <c r="K22" s="33">
        <v>4</v>
      </c>
      <c r="L22" s="33">
        <v>180</v>
      </c>
      <c r="M22" s="19">
        <v>7698.9647000000004</v>
      </c>
      <c r="N22" s="91" t="s">
        <v>536</v>
      </c>
      <c r="Q22" s="100">
        <v>265.5</v>
      </c>
      <c r="R22" s="100">
        <v>261.8</v>
      </c>
      <c r="S22" s="1547" t="n">
        <v>184.8317</v>
      </c>
      <c r="T22" s="1547" t="n">
        <v>-4.88876</v>
      </c>
      <c r="U22" s="1544" t="n">
        <v>212.6885</v>
      </c>
      <c r="V22" s="1544" t="n">
        <v>47.8576</v>
      </c>
      <c r="W22" s="1546" t="n">
        <v>13.7568093377</v>
      </c>
      <c r="X22" s="1544" t="n">
        <v>1.347</v>
      </c>
      <c r="Y22" s="1544" t="n">
        <v>0.213</v>
      </c>
      <c r="Z22" s="1544" t="n">
        <v>4.39</v>
      </c>
      <c r="AA22" s="1544" t="n">
        <v>86.051</v>
      </c>
      <c r="AB22" s="1543" t="n">
        <v>1856.042</v>
      </c>
      <c r="AC22" s="1544" t="n">
        <v>354.59913</v>
      </c>
      <c r="AD22" s="1544" t="n">
        <v>3.14845</v>
      </c>
      <c r="AE22" s="1544" t="n">
        <v>38.32139</v>
      </c>
      <c r="AF22" s="1544" t="n">
        <v>-0.5704</v>
      </c>
      <c r="AG22" s="1542" t="n">
        <v>1.513616134E8</v>
      </c>
      <c r="AH22" s="1545" t="n">
        <v>0.9892282</v>
      </c>
      <c r="AI22" s="1542" t="n">
        <v>386161.14868</v>
      </c>
      <c r="AJ22" s="1545" t="n">
        <v>0.0856369</v>
      </c>
      <c r="AK22" s="1544" t="n">
        <v>136.0418</v>
      </c>
      <c r="AL22" s="1542" t="s">
        <v>264</v>
      </c>
      <c r="AM22" s="1544" t="n">
        <v>43.8566</v>
      </c>
    </row>
    <row r="23" spans="1:39">
      <c r="A23" s="50" t="s">
        <v>967</v>
      </c>
      <c r="B23" s="25" t="s">
        <v>1041</v>
      </c>
      <c r="C23" s="38">
        <v>0.25347222222222221</v>
      </c>
      <c r="E23" s="19">
        <v>300</v>
      </c>
      <c r="F23" s="16" t="s">
        <v>1293</v>
      </c>
      <c r="G23" s="1">
        <v>870</v>
      </c>
      <c r="H23" s="1">
        <v>776</v>
      </c>
      <c r="I23" s="57" t="s">
        <v>1209</v>
      </c>
      <c r="J23" s="92" t="s">
        <v>1043</v>
      </c>
      <c r="K23" s="33">
        <v>4</v>
      </c>
      <c r="L23" s="33">
        <v>180</v>
      </c>
      <c r="M23" s="19">
        <v>7698.9647000000004</v>
      </c>
      <c r="Q23" s="100">
        <v>265.5</v>
      </c>
      <c r="R23" s="100">
        <v>261.8</v>
      </c>
      <c r="S23" s="1547" t="n">
        <v>184.89478</v>
      </c>
      <c r="T23" s="1547" t="n">
        <v>-4.92144</v>
      </c>
      <c r="U23" s="1544" t="n">
        <v>216.4417</v>
      </c>
      <c r="V23" s="1544" t="n">
        <v>46.411</v>
      </c>
      <c r="W23" s="1546" t="n">
        <v>13.957356903</v>
      </c>
      <c r="X23" s="1544" t="n">
        <v>1.379</v>
      </c>
      <c r="Y23" s="1544" t="n">
        <v>0.218</v>
      </c>
      <c r="Z23" s="1544" t="n">
        <v>4.39</v>
      </c>
      <c r="AA23" s="1544" t="n">
        <v>86.089</v>
      </c>
      <c r="AB23" s="1543" t="n">
        <v>1855.715</v>
      </c>
      <c r="AC23" s="1544" t="n">
        <v>354.56019</v>
      </c>
      <c r="AD23" s="1544" t="n">
        <v>3.15172</v>
      </c>
      <c r="AE23" s="1544" t="n">
        <v>38.21982</v>
      </c>
      <c r="AF23" s="1544" t="n">
        <v>-0.5706</v>
      </c>
      <c r="AG23" s="1542" t="n">
        <v>1.513623252E8</v>
      </c>
      <c r="AH23" s="1545" t="n">
        <v>0.9880502</v>
      </c>
      <c r="AI23" s="1542" t="n">
        <v>386229.30584</v>
      </c>
      <c r="AJ23" s="1545" t="n">
        <v>0.1036095</v>
      </c>
      <c r="AK23" s="1544" t="n">
        <v>136.104</v>
      </c>
      <c r="AL23" s="1542" t="s">
        <v>264</v>
      </c>
      <c r="AM23" s="1544" t="n">
        <v>43.7945</v>
      </c>
    </row>
    <row r="24" spans="1:39">
      <c r="A24" s="50" t="s">
        <v>967</v>
      </c>
      <c r="B24" s="25" t="s">
        <v>1042</v>
      </c>
      <c r="C24" s="38">
        <v>0.25833333333333336</v>
      </c>
      <c r="E24" s="19">
        <v>300</v>
      </c>
      <c r="F24" s="16" t="s">
        <v>1293</v>
      </c>
      <c r="G24" s="1">
        <v>870</v>
      </c>
      <c r="H24" s="1">
        <v>776</v>
      </c>
      <c r="I24" s="57" t="s">
        <v>1039</v>
      </c>
      <c r="J24" s="92" t="s">
        <v>1043</v>
      </c>
      <c r="K24" s="33">
        <v>4</v>
      </c>
      <c r="L24" s="33">
        <v>180</v>
      </c>
      <c r="M24" s="19">
        <v>7698.9647000000004</v>
      </c>
      <c r="Q24" s="100">
        <v>265.5</v>
      </c>
      <c r="R24" s="100">
        <v>261.8</v>
      </c>
      <c r="S24" s="1547" t="n">
        <v>184.93199</v>
      </c>
      <c r="T24" s="1547" t="n">
        <v>-4.94041</v>
      </c>
      <c r="U24" s="1544" t="n">
        <v>218.5325</v>
      </c>
      <c r="V24" s="1544" t="n">
        <v>45.5078</v>
      </c>
      <c r="W24" s="1546" t="n">
        <v>14.0743429828</v>
      </c>
      <c r="X24" s="1544" t="n">
        <v>1.4</v>
      </c>
      <c r="Y24" s="1544" t="n">
        <v>0.221</v>
      </c>
      <c r="Z24" s="1544" t="n">
        <v>4.39</v>
      </c>
      <c r="AA24" s="1544" t="n">
        <v>86.111</v>
      </c>
      <c r="AB24" s="1543" t="n">
        <v>1855.495</v>
      </c>
      <c r="AC24" s="1544" t="n">
        <v>354.53781</v>
      </c>
      <c r="AD24" s="1544" t="n">
        <v>3.15337</v>
      </c>
      <c r="AE24" s="1544" t="n">
        <v>38.16058</v>
      </c>
      <c r="AF24" s="1544" t="n">
        <v>-0.57072</v>
      </c>
      <c r="AG24" s="1542" t="n">
        <v>1.513627401E8</v>
      </c>
      <c r="AH24" s="1545" t="n">
        <v>0.987362</v>
      </c>
      <c r="AI24" s="1542" t="n">
        <v>386274.99153</v>
      </c>
      <c r="AJ24" s="1545" t="n">
        <v>0.113902</v>
      </c>
      <c r="AK24" s="1544" t="n">
        <v>136.1407</v>
      </c>
      <c r="AL24" s="1542" t="s">
        <v>264</v>
      </c>
      <c r="AM24" s="1544" t="n">
        <v>43.7579</v>
      </c>
    </row>
    <row r="25" spans="1:39">
      <c r="A25" s="50" t="s">
        <v>967</v>
      </c>
      <c r="B25" s="25" t="s">
        <v>1044</v>
      </c>
      <c r="C25" s="15">
        <v>0.2638888888888889</v>
      </c>
      <c r="D25" s="32"/>
      <c r="E25" s="19">
        <v>300</v>
      </c>
      <c r="F25" s="16" t="s">
        <v>1293</v>
      </c>
      <c r="G25" s="1">
        <v>870</v>
      </c>
      <c r="H25" s="1">
        <v>776</v>
      </c>
      <c r="I25" s="91" t="s">
        <v>7</v>
      </c>
      <c r="J25" s="92" t="s">
        <v>1043</v>
      </c>
      <c r="K25" s="33">
        <v>4</v>
      </c>
      <c r="L25" s="33">
        <v>180</v>
      </c>
      <c r="M25" s="19">
        <v>7698.9647000000004</v>
      </c>
      <c r="Q25" s="100">
        <v>265.5</v>
      </c>
      <c r="R25" s="100">
        <v>261.8</v>
      </c>
      <c r="S25" s="1547" t="n">
        <v>184.97491</v>
      </c>
      <c r="T25" s="1547" t="n">
        <v>-4.96201</v>
      </c>
      <c r="U25" s="1544" t="n">
        <v>220.8348</v>
      </c>
      <c r="V25" s="1544" t="n">
        <v>44.4264</v>
      </c>
      <c r="W25" s="1546" t="n">
        <v>14.2080413597</v>
      </c>
      <c r="X25" s="1544" t="n">
        <v>1.426</v>
      </c>
      <c r="Y25" s="1544" t="n">
        <v>0.226</v>
      </c>
      <c r="Z25" s="1544" t="n">
        <v>4.38</v>
      </c>
      <c r="AA25" s="1544" t="n">
        <v>86.136</v>
      </c>
      <c r="AB25" s="1543" t="n">
        <v>1855.219</v>
      </c>
      <c r="AC25" s="1544" t="n">
        <v>354.51256</v>
      </c>
      <c r="AD25" s="1544" t="n">
        <v>3.15503</v>
      </c>
      <c r="AE25" s="1544" t="n">
        <v>38.09287</v>
      </c>
      <c r="AF25" s="1544" t="n">
        <v>-0.57086</v>
      </c>
      <c r="AG25" s="1542" t="n">
        <v>1.513632138E8</v>
      </c>
      <c r="AH25" s="1545" t="n">
        <v>0.9865746</v>
      </c>
      <c r="AI25" s="1542" t="n">
        <v>386332.45469</v>
      </c>
      <c r="AJ25" s="1545" t="n">
        <v>0.1254773</v>
      </c>
      <c r="AK25" s="1544" t="n">
        <v>136.1829</v>
      </c>
      <c r="AL25" s="1542" t="s">
        <v>264</v>
      </c>
      <c r="AM25" s="1544" t="n">
        <v>43.7158</v>
      </c>
    </row>
    <row r="26" spans="1:39">
      <c r="A26" s="50" t="s">
        <v>403</v>
      </c>
      <c r="B26" s="25" t="s">
        <v>1045</v>
      </c>
      <c r="C26" s="38">
        <v>0.26944444444444443</v>
      </c>
      <c r="E26" s="19">
        <v>300</v>
      </c>
      <c r="F26" s="16" t="s">
        <v>1293</v>
      </c>
      <c r="G26" s="1">
        <v>870</v>
      </c>
      <c r="H26" s="1">
        <v>776</v>
      </c>
      <c r="I26" s="57" t="s">
        <v>1209</v>
      </c>
      <c r="J26" s="92" t="s">
        <v>1043</v>
      </c>
      <c r="K26" s="33">
        <v>4</v>
      </c>
      <c r="L26" s="33">
        <v>180</v>
      </c>
      <c r="M26" s="19">
        <v>7698.9647000000004</v>
      </c>
      <c r="Q26" s="100">
        <v>265.5</v>
      </c>
      <c r="R26" s="100">
        <v>261.8</v>
      </c>
      <c r="S26" s="1547" t="n">
        <v>185.01828</v>
      </c>
      <c r="T26" s="1547" t="n">
        <v>-4.98353</v>
      </c>
      <c r="U26" s="1544" t="n">
        <v>223.0466</v>
      </c>
      <c r="V26" s="1544" t="n">
        <v>43.296</v>
      </c>
      <c r="W26" s="1546" t="n">
        <v>14.3417397366</v>
      </c>
      <c r="X26" s="1544" t="n">
        <v>1.456</v>
      </c>
      <c r="Y26" s="1544" t="n">
        <v>0.23</v>
      </c>
      <c r="Z26" s="1544" t="n">
        <v>4.38</v>
      </c>
      <c r="AA26" s="1544" t="n">
        <v>86.162</v>
      </c>
      <c r="AB26" s="1543" t="n">
        <v>1854.917</v>
      </c>
      <c r="AC26" s="1544" t="n">
        <v>354.48768</v>
      </c>
      <c r="AD26" s="1544" t="n">
        <v>3.15641</v>
      </c>
      <c r="AE26" s="1544" t="n">
        <v>38.02516</v>
      </c>
      <c r="AF26" s="1544" t="n">
        <v>-0.57099</v>
      </c>
      <c r="AG26" s="1542" t="n">
        <v>1.513636872E8</v>
      </c>
      <c r="AH26" s="1545" t="n">
        <v>0.9857863</v>
      </c>
      <c r="AI26" s="1542" t="n">
        <v>386395.42378</v>
      </c>
      <c r="AJ26" s="1545" t="n">
        <v>0.1368396</v>
      </c>
      <c r="AK26" s="1544" t="n">
        <v>136.2255</v>
      </c>
      <c r="AL26" s="1542" t="s">
        <v>264</v>
      </c>
      <c r="AM26" s="1544" t="n">
        <v>43.6732</v>
      </c>
    </row>
    <row r="27" spans="1:39">
      <c r="A27" s="50" t="s">
        <v>403</v>
      </c>
      <c r="B27" s="25" t="s">
        <v>1046</v>
      </c>
      <c r="C27" s="38">
        <v>0.27430555555555552</v>
      </c>
      <c r="E27" s="19">
        <v>300</v>
      </c>
      <c r="F27" s="16" t="s">
        <v>1293</v>
      </c>
      <c r="G27" s="1">
        <v>870</v>
      </c>
      <c r="H27" s="1">
        <v>776</v>
      </c>
      <c r="I27" s="57" t="s">
        <v>1039</v>
      </c>
      <c r="J27" s="92" t="s">
        <v>1043</v>
      </c>
      <c r="K27" s="33">
        <v>4</v>
      </c>
      <c r="L27" s="33">
        <v>180</v>
      </c>
      <c r="M27" s="19">
        <v>7698.9647000000004</v>
      </c>
      <c r="Q27" s="100">
        <v>265.5</v>
      </c>
      <c r="R27" s="100">
        <v>261.8</v>
      </c>
      <c r="S27" s="1547" t="n">
        <v>185.05662</v>
      </c>
      <c r="T27" s="1547" t="n">
        <v>-5.0023</v>
      </c>
      <c r="U27" s="1544" t="n">
        <v>224.9099</v>
      </c>
      <c r="V27" s="1544" t="n">
        <v>42.2696</v>
      </c>
      <c r="W27" s="1546" t="n">
        <v>14.4587258164</v>
      </c>
      <c r="X27" s="1544" t="n">
        <v>1.484</v>
      </c>
      <c r="Y27" s="1544" t="n">
        <v>0.235</v>
      </c>
      <c r="Z27" s="1544" t="n">
        <v>4.38</v>
      </c>
      <c r="AA27" s="1544" t="n">
        <v>86.185</v>
      </c>
      <c r="AB27" s="1543" t="n">
        <v>1854.631</v>
      </c>
      <c r="AC27" s="1544" t="n">
        <v>354.46623</v>
      </c>
      <c r="AD27" s="1544" t="n">
        <v>3.1574</v>
      </c>
      <c r="AE27" s="1544" t="n">
        <v>37.96591</v>
      </c>
      <c r="AF27" s="1544" t="n">
        <v>-0.57111</v>
      </c>
      <c r="AG27" s="1542" t="n">
        <v>1.513641011E8</v>
      </c>
      <c r="AH27" s="1545" t="n">
        <v>0.9850957</v>
      </c>
      <c r="AI27" s="1542" t="n">
        <v>386454.95554</v>
      </c>
      <c r="AJ27" s="1545" t="n">
        <v>0.1465963</v>
      </c>
      <c r="AK27" s="1544" t="n">
        <v>136.2631</v>
      </c>
      <c r="AL27" s="1542" t="s">
        <v>264</v>
      </c>
      <c r="AM27" s="1544" t="n">
        <v>43.6357</v>
      </c>
    </row>
    <row r="28" spans="1:39">
      <c r="A28" s="50" t="s">
        <v>403</v>
      </c>
      <c r="B28" s="25" t="s">
        <v>1047</v>
      </c>
      <c r="C28" s="38">
        <v>0.27986111111111112</v>
      </c>
      <c r="E28" s="19">
        <v>300</v>
      </c>
      <c r="F28" s="16" t="s">
        <v>1293</v>
      </c>
      <c r="G28" s="1">
        <v>870</v>
      </c>
      <c r="H28" s="1">
        <v>776</v>
      </c>
      <c r="I28" s="91" t="s">
        <v>8</v>
      </c>
      <c r="J28" s="92" t="s">
        <v>1043</v>
      </c>
      <c r="K28" s="33">
        <v>4</v>
      </c>
      <c r="L28" s="33">
        <v>180</v>
      </c>
      <c r="M28" s="19">
        <v>7698.9647000000004</v>
      </c>
      <c r="Q28" s="100">
        <v>265.5</v>
      </c>
      <c r="R28" s="100">
        <v>261.8</v>
      </c>
      <c r="S28" s="1547" t="n">
        <v>185.10092</v>
      </c>
      <c r="T28" s="1547" t="n">
        <v>-5.02366</v>
      </c>
      <c r="U28" s="1544" t="n">
        <v>226.9603</v>
      </c>
      <c r="V28" s="1544" t="n">
        <v>41.057</v>
      </c>
      <c r="W28" s="1546" t="n">
        <v>14.5924241933</v>
      </c>
      <c r="X28" s="1544" t="n">
        <v>1.52</v>
      </c>
      <c r="Y28" s="1544" t="n">
        <v>0.24</v>
      </c>
      <c r="Z28" s="1544" t="n">
        <v>4.38</v>
      </c>
      <c r="AA28" s="1544" t="n">
        <v>86.211</v>
      </c>
      <c r="AB28" s="1543" t="n">
        <v>1854.281</v>
      </c>
      <c r="AC28" s="1544" t="n">
        <v>354.44212</v>
      </c>
      <c r="AD28" s="1544" t="n">
        <v>3.15826</v>
      </c>
      <c r="AE28" s="1544" t="n">
        <v>37.8982</v>
      </c>
      <c r="AF28" s="1544" t="n">
        <v>-0.57125</v>
      </c>
      <c r="AG28" s="1542" t="n">
        <v>1.513645737E8</v>
      </c>
      <c r="AH28" s="1545" t="n">
        <v>0.9843056</v>
      </c>
      <c r="AI28" s="1542" t="n">
        <v>386527.95891</v>
      </c>
      <c r="AJ28" s="1545" t="n">
        <v>0.1575233</v>
      </c>
      <c r="AK28" s="1544" t="n">
        <v>136.3065</v>
      </c>
      <c r="AL28" s="1542" t="s">
        <v>264</v>
      </c>
      <c r="AM28" s="1544" t="n">
        <v>43.5923</v>
      </c>
    </row>
    <row r="29" spans="1:39">
      <c r="A29" s="50" t="s">
        <v>67</v>
      </c>
      <c r="B29" s="25" t="s">
        <v>1294</v>
      </c>
      <c r="C29" s="94">
        <v>0.28541666666666665</v>
      </c>
      <c r="E29" s="19">
        <v>300</v>
      </c>
      <c r="F29" s="16" t="s">
        <v>1293</v>
      </c>
      <c r="G29" s="1">
        <v>870</v>
      </c>
      <c r="H29" s="1">
        <v>776</v>
      </c>
      <c r="I29" s="57" t="s">
        <v>1209</v>
      </c>
      <c r="J29" s="92" t="s">
        <v>1043</v>
      </c>
      <c r="K29" s="33">
        <v>4</v>
      </c>
      <c r="L29" s="33">
        <v>180</v>
      </c>
      <c r="M29" s="19">
        <v>7698.9647000000004</v>
      </c>
      <c r="Q29" s="100">
        <v>265.5</v>
      </c>
      <c r="R29" s="100">
        <v>261.8</v>
      </c>
      <c r="S29" s="1547" t="n">
        <v>185.14575</v>
      </c>
      <c r="T29" s="1547" t="n">
        <v>-5.04494</v>
      </c>
      <c r="U29" s="1544" t="n">
        <v>228.9299</v>
      </c>
      <c r="V29" s="1544" t="n">
        <v>39.8053</v>
      </c>
      <c r="W29" s="1546" t="n">
        <v>14.7261225703</v>
      </c>
      <c r="X29" s="1544" t="n">
        <v>1.559</v>
      </c>
      <c r="Y29" s="1544" t="n">
        <v>0.247</v>
      </c>
      <c r="Z29" s="1544" t="n">
        <v>4.38</v>
      </c>
      <c r="AA29" s="1544" t="n">
        <v>86.237</v>
      </c>
      <c r="AB29" s="1543" t="n">
        <v>1853.906</v>
      </c>
      <c r="AC29" s="1544" t="n">
        <v>354.41845</v>
      </c>
      <c r="AD29" s="1544" t="n">
        <v>3.15883</v>
      </c>
      <c r="AE29" s="1544" t="n">
        <v>37.83049</v>
      </c>
      <c r="AF29" s="1544" t="n">
        <v>-0.57138</v>
      </c>
      <c r="AG29" s="1542" t="n">
        <v>1.51365046E8</v>
      </c>
      <c r="AH29" s="1545" t="n">
        <v>0.9835146</v>
      </c>
      <c r="AI29" s="1542" t="n">
        <v>386606.14795</v>
      </c>
      <c r="AJ29" s="1545" t="n">
        <v>0.1681997</v>
      </c>
      <c r="AK29" s="1544" t="n">
        <v>136.3504</v>
      </c>
      <c r="AL29" s="1542" t="s">
        <v>264</v>
      </c>
      <c r="AM29" s="1544" t="n">
        <v>43.5485</v>
      </c>
    </row>
    <row r="30" spans="1:39">
      <c r="A30" s="50" t="s">
        <v>67</v>
      </c>
      <c r="B30" s="25" t="s">
        <v>1295</v>
      </c>
      <c r="C30" s="38">
        <v>0.2902777777777778</v>
      </c>
      <c r="E30" s="19">
        <v>300</v>
      </c>
      <c r="F30" s="16" t="s">
        <v>1293</v>
      </c>
      <c r="G30" s="1">
        <v>870</v>
      </c>
      <c r="H30" s="1">
        <v>776</v>
      </c>
      <c r="I30" s="57" t="s">
        <v>1039</v>
      </c>
      <c r="J30" s="92" t="s">
        <v>1043</v>
      </c>
      <c r="K30" s="33">
        <v>4</v>
      </c>
      <c r="L30" s="33">
        <v>180</v>
      </c>
      <c r="M30" s="19">
        <v>7698.9647000000004</v>
      </c>
      <c r="Q30" s="100">
        <v>265.5</v>
      </c>
      <c r="R30" s="100">
        <v>261.8</v>
      </c>
      <c r="S30" s="1547" t="n">
        <v>185.17974</v>
      </c>
      <c r="T30" s="1547" t="n">
        <v>-5.06084</v>
      </c>
      <c r="U30" s="1544" t="n">
        <v>230.3564</v>
      </c>
      <c r="V30" s="1544" t="n">
        <v>38.8427</v>
      </c>
      <c r="W30" s="1546" t="n">
        <v>14.826396353</v>
      </c>
      <c r="X30" s="1544" t="n">
        <v>1.591</v>
      </c>
      <c r="Y30" s="1544" t="n">
        <v>0.252</v>
      </c>
      <c r="Z30" s="1544" t="n">
        <v>4.38</v>
      </c>
      <c r="AA30" s="1544" t="n">
        <v>86.257</v>
      </c>
      <c r="AB30" s="1543" t="n">
        <v>1853.609</v>
      </c>
      <c r="AC30" s="1544" t="n">
        <v>354.40101</v>
      </c>
      <c r="AD30" s="1544" t="n">
        <v>3.15905</v>
      </c>
      <c r="AE30" s="1544" t="n">
        <v>37.77971</v>
      </c>
      <c r="AF30" s="1544" t="n">
        <v>-0.57149</v>
      </c>
      <c r="AG30" s="1542" t="n">
        <v>1.513654E8</v>
      </c>
      <c r="AH30" s="1545" t="n">
        <v>0.9829207</v>
      </c>
      <c r="AI30" s="1542" t="n">
        <v>386668.11887</v>
      </c>
      <c r="AJ30" s="1545" t="n">
        <v>0.176035</v>
      </c>
      <c r="AK30" s="1544" t="n">
        <v>136.3836</v>
      </c>
      <c r="AL30" s="1542" t="s">
        <v>264</v>
      </c>
      <c r="AM30" s="1544" t="n">
        <v>43.5153</v>
      </c>
    </row>
    <row r="31" spans="1:39">
      <c r="A31" s="50" t="s">
        <v>1218</v>
      </c>
      <c r="B31" s="25" t="s">
        <v>1296</v>
      </c>
      <c r="C31" s="38">
        <v>0.29722222222222222</v>
      </c>
      <c r="E31" s="19">
        <v>30</v>
      </c>
      <c r="F31" s="16" t="s">
        <v>1293</v>
      </c>
      <c r="G31" s="1">
        <v>870</v>
      </c>
      <c r="H31" s="1">
        <v>776</v>
      </c>
      <c r="I31" s="91" t="s">
        <v>834</v>
      </c>
      <c r="J31" s="92" t="s">
        <v>1043</v>
      </c>
      <c r="K31" s="33">
        <v>4</v>
      </c>
      <c r="L31" s="33">
        <v>180</v>
      </c>
      <c r="M31" s="19">
        <v>7698.9647000000004</v>
      </c>
      <c r="N31" s="37"/>
      <c r="Q31" s="100">
        <v>265.5</v>
      </c>
      <c r="R31" s="100">
        <v>261.8</v>
      </c>
      <c r="S31" s="1547" t="n">
        <v>185.22556</v>
      </c>
      <c r="T31" s="1547" t="n">
        <v>-5.08198</v>
      </c>
      <c r="U31" s="1544" t="n">
        <v>232.194</v>
      </c>
      <c r="V31" s="1544" t="n">
        <v>37.5298</v>
      </c>
      <c r="W31" s="1546" t="n">
        <v>14.9600947299</v>
      </c>
      <c r="X31" s="1544" t="n">
        <v>1.638</v>
      </c>
      <c r="Y31" s="1544" t="n">
        <v>0.259</v>
      </c>
      <c r="Z31" s="1544" t="n">
        <v>4.38</v>
      </c>
      <c r="AA31" s="1544" t="n">
        <v>86.284</v>
      </c>
      <c r="AB31" s="1543" t="n">
        <v>1853.192</v>
      </c>
      <c r="AC31" s="1544" t="n">
        <v>354.37818</v>
      </c>
      <c r="AD31" s="1544" t="n">
        <v>3.15908</v>
      </c>
      <c r="AE31" s="1544" t="n">
        <v>37.712</v>
      </c>
      <c r="AF31" s="1544" t="n">
        <v>-0.57162</v>
      </c>
      <c r="AG31" s="1542" t="n">
        <v>1.513658716E8</v>
      </c>
      <c r="AH31" s="1545" t="n">
        <v>0.982128</v>
      </c>
      <c r="AI31" s="1542" t="n">
        <v>386755.08256</v>
      </c>
      <c r="AJ31" s="1545" t="n">
        <v>0.1862431</v>
      </c>
      <c r="AK31" s="1544" t="n">
        <v>136.4283</v>
      </c>
      <c r="AL31" s="1542" t="s">
        <v>264</v>
      </c>
      <c r="AM31" s="1544" t="n">
        <v>43.4707</v>
      </c>
    </row>
    <row r="32" spans="1:39">
      <c r="A32" s="50" t="s">
        <v>1095</v>
      </c>
      <c r="B32" s="25" t="s">
        <v>980</v>
      </c>
      <c r="C32" s="38">
        <v>0.3</v>
      </c>
      <c r="D32" s="32">
        <v>0</v>
      </c>
      <c r="E32" s="19">
        <v>30</v>
      </c>
      <c r="F32" s="16" t="s">
        <v>1292</v>
      </c>
      <c r="G32" s="1">
        <v>880</v>
      </c>
      <c r="H32" s="1">
        <v>862</v>
      </c>
      <c r="I32" s="35" t="s">
        <v>306</v>
      </c>
      <c r="J32" s="66" t="s">
        <v>1010</v>
      </c>
      <c r="K32" s="33">
        <v>4</v>
      </c>
      <c r="L32" s="33">
        <v>180</v>
      </c>
      <c r="M32" s="80">
        <v>7647.38</v>
      </c>
      <c r="O32" s="100">
        <v>265.60000000000002</v>
      </c>
      <c r="P32" s="100">
        <v>261.7</v>
      </c>
      <c r="Q32" s="100">
        <v>265.5</v>
      </c>
      <c r="R32" s="100">
        <v>261.8</v>
      </c>
    </row>
    <row r="33" spans="1:39" ht="24">
      <c r="A33" s="50" t="s">
        <v>1095</v>
      </c>
      <c r="B33" s="25" t="s">
        <v>747</v>
      </c>
      <c r="C33" s="38">
        <v>0.30833333333333335</v>
      </c>
      <c r="D33" s="32">
        <v>0</v>
      </c>
      <c r="E33" s="19">
        <v>30</v>
      </c>
      <c r="F33" s="19" t="s">
        <v>1291</v>
      </c>
      <c r="G33" s="47">
        <v>1190</v>
      </c>
      <c r="H33" s="1">
        <v>993</v>
      </c>
      <c r="I33" s="35" t="s">
        <v>306</v>
      </c>
      <c r="J33" s="66" t="s">
        <v>1010</v>
      </c>
      <c r="K33" s="33">
        <v>4</v>
      </c>
      <c r="L33" s="33">
        <v>180</v>
      </c>
      <c r="M33" s="19">
        <v>5891.451</v>
      </c>
      <c r="N33" s="25" t="s">
        <v>404</v>
      </c>
      <c r="O33" s="100">
        <v>268.10000000000002</v>
      </c>
      <c r="P33" s="100">
        <v>264.39999999999998</v>
      </c>
      <c r="Q33" s="100">
        <f>AVERAGE(O33,O47,O48,O49)</f>
        <v>268.125</v>
      </c>
      <c r="R33" s="100">
        <f>AVERAGE(P33,P47,P48,P49)</f>
        <v>264.42499999999995</v>
      </c>
    </row>
    <row r="34" spans="1:39">
      <c r="A34" s="50" t="s">
        <v>1218</v>
      </c>
      <c r="B34" s="25" t="s">
        <v>1117</v>
      </c>
      <c r="C34" s="38">
        <v>0.31111111111111112</v>
      </c>
      <c r="E34" s="19">
        <v>30</v>
      </c>
      <c r="F34" s="19" t="s">
        <v>1291</v>
      </c>
      <c r="G34" s="47">
        <v>1190</v>
      </c>
      <c r="H34" s="1">
        <v>1098</v>
      </c>
      <c r="I34" s="91" t="s">
        <v>834</v>
      </c>
      <c r="J34" s="92" t="s">
        <v>1043</v>
      </c>
      <c r="K34" s="33">
        <v>4</v>
      </c>
      <c r="L34" s="33">
        <v>180</v>
      </c>
      <c r="M34" s="19">
        <v>5889.9508999999998</v>
      </c>
      <c r="N34" t="s">
        <v>405</v>
      </c>
      <c r="Q34" s="100">
        <v>268.10000000000002</v>
      </c>
      <c r="R34" s="100">
        <v>264.39999999999998</v>
      </c>
      <c r="S34" s="1547" t="n">
        <v>185.34281</v>
      </c>
      <c r="T34" s="1547" t="n">
        <v>-5.13447</v>
      </c>
      <c r="U34" s="1544" t="n">
        <v>236.4907</v>
      </c>
      <c r="V34" s="1544" t="n">
        <v>34.1159</v>
      </c>
      <c r="W34" s="1546" t="n">
        <v>15.2943406723</v>
      </c>
      <c r="X34" s="1544" t="n">
        <v>1.778</v>
      </c>
      <c r="Y34" s="1544" t="n">
        <v>0.281</v>
      </c>
      <c r="Z34" s="1544" t="n">
        <v>4.38</v>
      </c>
      <c r="AA34" s="1544" t="n">
        <v>86.352</v>
      </c>
      <c r="AB34" s="1543" t="n">
        <v>1852.051</v>
      </c>
      <c r="AC34" s="1544" t="n">
        <v>354.3234</v>
      </c>
      <c r="AD34" s="1544" t="n">
        <v>3.1577</v>
      </c>
      <c r="AE34" s="1544" t="n">
        <v>37.54273</v>
      </c>
      <c r="AF34" s="1544" t="n">
        <v>-0.57196</v>
      </c>
      <c r="AG34" s="1542" t="n">
        <v>1.513670489E8</v>
      </c>
      <c r="AH34" s="1545" t="n">
        <v>0.980142</v>
      </c>
      <c r="AI34" s="1542" t="n">
        <v>386993.32818</v>
      </c>
      <c r="AJ34" s="1545" t="n">
        <v>0.2104957</v>
      </c>
      <c r="AK34" s="1544" t="n">
        <v>136.5426</v>
      </c>
      <c r="AL34" s="1542" t="s">
        <v>264</v>
      </c>
      <c r="AM34" s="1544" t="n">
        <v>43.3566</v>
      </c>
    </row>
    <row r="35" spans="1:39">
      <c r="A35" s="50" t="s">
        <v>967</v>
      </c>
      <c r="B35" s="25" t="s">
        <v>1118</v>
      </c>
      <c r="C35" s="38">
        <v>0.31388888888888888</v>
      </c>
      <c r="E35" s="19">
        <v>300</v>
      </c>
      <c r="F35" s="19" t="s">
        <v>1291</v>
      </c>
      <c r="G35" s="47">
        <v>1190</v>
      </c>
      <c r="H35" s="1">
        <v>1098</v>
      </c>
      <c r="I35" s="91" t="s">
        <v>1209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268.10000000000002</v>
      </c>
      <c r="R35" s="100">
        <v>264.39999999999998</v>
      </c>
      <c r="S35" s="1547" t="n">
        <v>185.38481</v>
      </c>
      <c r="T35" s="1547" t="n">
        <v>-5.15273</v>
      </c>
      <c r="U35" s="1544" t="n">
        <v>237.9027</v>
      </c>
      <c r="V35" s="1544" t="n">
        <v>32.8817</v>
      </c>
      <c r="W35" s="1546" t="n">
        <v>15.4113267522</v>
      </c>
      <c r="X35" s="1544" t="n">
        <v>1.836</v>
      </c>
      <c r="Y35" s="1544" t="n">
        <v>0.29</v>
      </c>
      <c r="Z35" s="1544" t="n">
        <v>4.38</v>
      </c>
      <c r="AA35" s="1544" t="n">
        <v>86.377</v>
      </c>
      <c r="AB35" s="1543" t="n">
        <v>1851.62</v>
      </c>
      <c r="AC35" s="1544" t="n">
        <v>354.30504</v>
      </c>
      <c r="AD35" s="1544" t="n">
        <v>3.15672</v>
      </c>
      <c r="AE35" s="1544" t="n">
        <v>37.48349</v>
      </c>
      <c r="AF35" s="1544" t="n">
        <v>-0.57208</v>
      </c>
      <c r="AG35" s="1542" t="n">
        <v>1.513674605E8</v>
      </c>
      <c r="AH35" s="1545" t="n">
        <v>0.9794455</v>
      </c>
      <c r="AI35" s="1542" t="n">
        <v>387083.43857</v>
      </c>
      <c r="AJ35" s="1545" t="n">
        <v>0.2185323</v>
      </c>
      <c r="AK35" s="1544" t="n">
        <v>136.5834</v>
      </c>
      <c r="AL35" s="1542" t="s">
        <v>264</v>
      </c>
      <c r="AM35" s="1544" t="n">
        <v>43.3158</v>
      </c>
    </row>
    <row r="36" spans="1:39">
      <c r="A36" s="50" t="s">
        <v>967</v>
      </c>
      <c r="B36" s="25" t="s">
        <v>1120</v>
      </c>
      <c r="C36" s="38">
        <v>0.31875000000000003</v>
      </c>
      <c r="E36" s="19">
        <v>300</v>
      </c>
      <c r="F36" s="19" t="s">
        <v>1291</v>
      </c>
      <c r="G36" s="47">
        <v>1190</v>
      </c>
      <c r="H36" s="1">
        <v>1098</v>
      </c>
      <c r="I36" s="91" t="s">
        <v>1039</v>
      </c>
      <c r="J36" s="92" t="s">
        <v>1043</v>
      </c>
      <c r="K36" s="33">
        <v>4</v>
      </c>
      <c r="L36" s="33">
        <v>180</v>
      </c>
      <c r="M36" s="19">
        <v>5889.9508999999998</v>
      </c>
      <c r="Q36" s="100">
        <v>268.10000000000002</v>
      </c>
      <c r="R36" s="100">
        <v>264.39999999999998</v>
      </c>
      <c r="S36" s="1547" t="n">
        <v>185.42732</v>
      </c>
      <c r="T36" s="1547" t="n">
        <v>-5.17092</v>
      </c>
      <c r="U36" s="1544" t="n">
        <v>239.2713</v>
      </c>
      <c r="V36" s="1544" t="n">
        <v>31.6294</v>
      </c>
      <c r="W36" s="1546" t="n">
        <v>15.528312832</v>
      </c>
      <c r="X36" s="1544" t="n">
        <v>1.901</v>
      </c>
      <c r="Y36" s="1544" t="n">
        <v>0.301</v>
      </c>
      <c r="Z36" s="1544" t="n">
        <v>4.38</v>
      </c>
      <c r="AA36" s="1544" t="n">
        <v>86.401</v>
      </c>
      <c r="AB36" s="1543" t="n">
        <v>1851.173</v>
      </c>
      <c r="AC36" s="1544" t="n">
        <v>354.28713</v>
      </c>
      <c r="AD36" s="1544" t="n">
        <v>3.15547</v>
      </c>
      <c r="AE36" s="1544" t="n">
        <v>37.42424</v>
      </c>
      <c r="AF36" s="1544" t="n">
        <v>-0.5722</v>
      </c>
      <c r="AG36" s="1542" t="n">
        <v>1.513678717E8</v>
      </c>
      <c r="AH36" s="1545" t="n">
        <v>0.9787483</v>
      </c>
      <c r="AI36" s="1542" t="n">
        <v>387176.87313</v>
      </c>
      <c r="AJ36" s="1545" t="n">
        <v>0.226323</v>
      </c>
      <c r="AK36" s="1544" t="n">
        <v>136.6247</v>
      </c>
      <c r="AL36" s="1542" t="s">
        <v>264</v>
      </c>
      <c r="AM36" s="1544" t="n">
        <v>43.2746</v>
      </c>
    </row>
    <row r="37" spans="1:39">
      <c r="A37" s="50" t="s">
        <v>967</v>
      </c>
      <c r="B37" s="25" t="s">
        <v>1122</v>
      </c>
      <c r="C37" s="38">
        <v>0.32430555555555557</v>
      </c>
      <c r="E37" s="19">
        <v>300</v>
      </c>
      <c r="F37" s="19" t="s">
        <v>1291</v>
      </c>
      <c r="G37" s="47">
        <v>1190</v>
      </c>
      <c r="H37" s="1">
        <v>1098</v>
      </c>
      <c r="I37" s="91" t="s">
        <v>852</v>
      </c>
      <c r="J37" s="92" t="s">
        <v>1043</v>
      </c>
      <c r="K37" s="33">
        <v>4</v>
      </c>
      <c r="L37" s="33">
        <v>180</v>
      </c>
      <c r="M37" s="19">
        <v>5889.9508999999998</v>
      </c>
      <c r="Q37" s="100">
        <v>268.10000000000002</v>
      </c>
      <c r="R37" s="100">
        <v>264.39999999999998</v>
      </c>
      <c r="S37" s="1547" t="n">
        <v>185.47657</v>
      </c>
      <c r="T37" s="1547" t="n">
        <v>-5.19165</v>
      </c>
      <c r="U37" s="1544" t="n">
        <v>240.7853</v>
      </c>
      <c r="V37" s="1544" t="n">
        <v>30.1776</v>
      </c>
      <c r="W37" s="1546" t="n">
        <v>15.662011209</v>
      </c>
      <c r="X37" s="1544" t="n">
        <v>1.982</v>
      </c>
      <c r="Y37" s="1544" t="n">
        <v>0.313</v>
      </c>
      <c r="Z37" s="1544" t="n">
        <v>4.38</v>
      </c>
      <c r="AA37" s="1544" t="n">
        <v>86.43</v>
      </c>
      <c r="AB37" s="1543" t="n">
        <v>1850.644</v>
      </c>
      <c r="AC37" s="1544" t="n">
        <v>354.26722</v>
      </c>
      <c r="AD37" s="1544" t="n">
        <v>3.1537</v>
      </c>
      <c r="AE37" s="1544" t="n">
        <v>37.35653</v>
      </c>
      <c r="AF37" s="1544" t="n">
        <v>-0.57234</v>
      </c>
      <c r="AG37" s="1542" t="n">
        <v>1.513683413E8</v>
      </c>
      <c r="AH37" s="1545" t="n">
        <v>0.9779507</v>
      </c>
      <c r="AI37" s="1542" t="n">
        <v>387287.59147</v>
      </c>
      <c r="AJ37" s="1545" t="n">
        <v>0.2349168</v>
      </c>
      <c r="AK37" s="1544" t="n">
        <v>136.6725</v>
      </c>
      <c r="AL37" s="1542" t="s">
        <v>264</v>
      </c>
      <c r="AM37" s="1544" t="n">
        <v>43.2268</v>
      </c>
    </row>
    <row r="38" spans="1:39">
      <c r="A38" s="50" t="s">
        <v>403</v>
      </c>
      <c r="B38" s="25" t="s">
        <v>831</v>
      </c>
      <c r="C38" s="38">
        <v>0.3298611111111111</v>
      </c>
      <c r="E38" s="19">
        <v>300</v>
      </c>
      <c r="F38" s="19" t="s">
        <v>1291</v>
      </c>
      <c r="G38" s="47">
        <v>1190</v>
      </c>
      <c r="H38" s="1">
        <v>1098</v>
      </c>
      <c r="I38" s="91" t="s">
        <v>1209</v>
      </c>
      <c r="J38" s="92" t="s">
        <v>1043</v>
      </c>
      <c r="K38" s="33">
        <v>4</v>
      </c>
      <c r="L38" s="33">
        <v>180</v>
      </c>
      <c r="M38" s="19">
        <v>5889.9508999999998</v>
      </c>
      <c r="Q38" s="100">
        <v>268.10000000000002</v>
      </c>
      <c r="R38" s="100">
        <v>264.39999999999998</v>
      </c>
      <c r="S38" s="1547" t="n">
        <v>185.52654</v>
      </c>
      <c r="T38" s="1547" t="n">
        <v>-5.2123</v>
      </c>
      <c r="U38" s="1544" t="n">
        <v>242.2493</v>
      </c>
      <c r="V38" s="1544" t="n">
        <v>28.7056</v>
      </c>
      <c r="W38" s="1546" t="n">
        <v>15.795709586</v>
      </c>
      <c r="X38" s="1544" t="n">
        <v>2.073</v>
      </c>
      <c r="Y38" s="1544" t="n">
        <v>0.328</v>
      </c>
      <c r="Z38" s="1544" t="n">
        <v>4.37</v>
      </c>
      <c r="AA38" s="1544" t="n">
        <v>86.459</v>
      </c>
      <c r="AB38" s="1543" t="n">
        <v>1850.095</v>
      </c>
      <c r="AC38" s="1544" t="n">
        <v>354.24793</v>
      </c>
      <c r="AD38" s="1544" t="n">
        <v>3.15156</v>
      </c>
      <c r="AE38" s="1544" t="n">
        <v>37.28882</v>
      </c>
      <c r="AF38" s="1544" t="n">
        <v>-0.57247</v>
      </c>
      <c r="AG38" s="1542" t="n">
        <v>1.513688105E8</v>
      </c>
      <c r="AH38" s="1545" t="n">
        <v>0.977152</v>
      </c>
      <c r="AI38" s="1542" t="n">
        <v>387402.35395</v>
      </c>
      <c r="AJ38" s="1545" t="n">
        <v>0.2431709</v>
      </c>
      <c r="AK38" s="1544" t="n">
        <v>136.7209</v>
      </c>
      <c r="AL38" s="1542" t="s">
        <v>264</v>
      </c>
      <c r="AM38" s="1544" t="n">
        <v>43.1785</v>
      </c>
    </row>
    <row r="39" spans="1:39">
      <c r="A39" s="50" t="s">
        <v>403</v>
      </c>
      <c r="B39" s="25" t="s">
        <v>833</v>
      </c>
      <c r="C39" s="38">
        <v>0.3347222222222222</v>
      </c>
      <c r="E39" s="19">
        <v>300</v>
      </c>
      <c r="F39" s="19" t="s">
        <v>1291</v>
      </c>
      <c r="G39" s="47">
        <v>1190</v>
      </c>
      <c r="H39" s="1">
        <v>1098</v>
      </c>
      <c r="I39" s="91" t="s">
        <v>1039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268.10000000000002</v>
      </c>
      <c r="R39" s="100">
        <v>264.39999999999998</v>
      </c>
      <c r="S39" s="1547" t="n">
        <v>185.57087</v>
      </c>
      <c r="T39" s="1547" t="n">
        <v>-5.23032</v>
      </c>
      <c r="U39" s="1544" t="n">
        <v>243.4919</v>
      </c>
      <c r="V39" s="1544" t="n">
        <v>27.4023</v>
      </c>
      <c r="W39" s="1546" t="n">
        <v>15.9126956659</v>
      </c>
      <c r="X39" s="1544" t="n">
        <v>2.163</v>
      </c>
      <c r="Y39" s="1544" t="n">
        <v>0.342</v>
      </c>
      <c r="Z39" s="1544" t="n">
        <v>4.37</v>
      </c>
      <c r="AA39" s="1544" t="n">
        <v>86.484</v>
      </c>
      <c r="AB39" s="1543" t="n">
        <v>1849.601</v>
      </c>
      <c r="AC39" s="1544" t="n">
        <v>354.23158</v>
      </c>
      <c r="AD39" s="1544" t="n">
        <v>3.14939</v>
      </c>
      <c r="AE39" s="1544" t="n">
        <v>37.22958</v>
      </c>
      <c r="AF39" s="1544" t="n">
        <v>-0.57259</v>
      </c>
      <c r="AG39" s="1542" t="n">
        <v>1.513692208E8</v>
      </c>
      <c r="AH39" s="1545" t="n">
        <v>0.9764524</v>
      </c>
      <c r="AI39" s="1542" t="n">
        <v>387505.95872</v>
      </c>
      <c r="AJ39" s="1545" t="n">
        <v>0.2501072</v>
      </c>
      <c r="AK39" s="1544" t="n">
        <v>136.7638</v>
      </c>
      <c r="AL39" s="1542" t="s">
        <v>264</v>
      </c>
      <c r="AM39" s="1544" t="n">
        <v>43.1356</v>
      </c>
    </row>
    <row r="40" spans="1:39">
      <c r="A40" s="50" t="s">
        <v>403</v>
      </c>
      <c r="B40" s="25" t="s">
        <v>1127</v>
      </c>
      <c r="C40" s="38">
        <v>0.34027777777777773</v>
      </c>
      <c r="E40" s="19">
        <v>300</v>
      </c>
      <c r="F40" s="19" t="s">
        <v>1291</v>
      </c>
      <c r="G40" s="47">
        <v>1190</v>
      </c>
      <c r="H40" s="1">
        <v>1098</v>
      </c>
      <c r="I40" s="91" t="s">
        <v>852</v>
      </c>
      <c r="J40" s="92" t="s">
        <v>1043</v>
      </c>
      <c r="K40" s="33">
        <v>4</v>
      </c>
      <c r="L40" s="33">
        <v>180</v>
      </c>
      <c r="M40" s="19">
        <v>5889.9508999999998</v>
      </c>
      <c r="Q40" s="100">
        <v>268.10000000000002</v>
      </c>
      <c r="R40" s="100">
        <v>264.39999999999998</v>
      </c>
      <c r="S40" s="1547" t="n">
        <v>185.62225</v>
      </c>
      <c r="T40" s="1547" t="n">
        <v>-5.25084</v>
      </c>
      <c r="U40" s="1544" t="n">
        <v>244.8711</v>
      </c>
      <c r="V40" s="1544" t="n">
        <v>25.8968</v>
      </c>
      <c r="W40" s="1546" t="n">
        <v>16.0463940429</v>
      </c>
      <c r="X40" s="1544" t="n">
        <v>2.278</v>
      </c>
      <c r="Y40" s="1544" t="n">
        <v>0.36</v>
      </c>
      <c r="Z40" s="1544" t="n">
        <v>4.37</v>
      </c>
      <c r="AA40" s="1544" t="n">
        <v>86.514</v>
      </c>
      <c r="AB40" s="1543" t="n">
        <v>1849.019</v>
      </c>
      <c r="AC40" s="1544" t="n">
        <v>354.21351</v>
      </c>
      <c r="AD40" s="1544" t="n">
        <v>3.14655</v>
      </c>
      <c r="AE40" s="1544" t="n">
        <v>37.16187</v>
      </c>
      <c r="AF40" s="1544" t="n">
        <v>-0.57273</v>
      </c>
      <c r="AG40" s="1542" t="n">
        <v>1.513696893E8</v>
      </c>
      <c r="AH40" s="1545" t="n">
        <v>0.975652</v>
      </c>
      <c r="AI40" s="1542" t="n">
        <v>387627.85488</v>
      </c>
      <c r="AJ40" s="1545" t="n">
        <v>0.2576995</v>
      </c>
      <c r="AK40" s="1544" t="n">
        <v>136.8135</v>
      </c>
      <c r="AL40" s="1542" t="s">
        <v>264</v>
      </c>
      <c r="AM40" s="1544" t="n">
        <v>43.086</v>
      </c>
    </row>
    <row r="41" spans="1:39">
      <c r="A41" s="50" t="s">
        <v>403</v>
      </c>
      <c r="B41" s="25" t="s">
        <v>1128</v>
      </c>
      <c r="C41" s="38">
        <v>0.34513888888888888</v>
      </c>
      <c r="E41" s="19">
        <v>300</v>
      </c>
      <c r="F41" s="19" t="s">
        <v>1291</v>
      </c>
      <c r="G41" s="47">
        <v>1190</v>
      </c>
      <c r="H41" s="1">
        <v>1098</v>
      </c>
      <c r="I41" s="91" t="s">
        <v>853</v>
      </c>
      <c r="J41" s="92" t="s">
        <v>1043</v>
      </c>
      <c r="K41" s="33">
        <v>4</v>
      </c>
      <c r="L41" s="33">
        <v>180</v>
      </c>
      <c r="M41" s="19">
        <v>5889.9508999999998</v>
      </c>
      <c r="Q41" s="100">
        <v>268.10000000000002</v>
      </c>
      <c r="R41" s="100">
        <v>264.39999999999998</v>
      </c>
      <c r="S41" s="1547" t="n">
        <v>185.66784</v>
      </c>
      <c r="T41" s="1547" t="n">
        <v>-5.26874</v>
      </c>
      <c r="U41" s="1544" t="n">
        <v>246.0443</v>
      </c>
      <c r="V41" s="1544" t="n">
        <v>24.5663</v>
      </c>
      <c r="W41" s="1546" t="n">
        <v>16.1633801228</v>
      </c>
      <c r="X41" s="1544" t="n">
        <v>2.391</v>
      </c>
      <c r="Y41" s="1544" t="n">
        <v>0.378</v>
      </c>
      <c r="Z41" s="1544" t="n">
        <v>4.37</v>
      </c>
      <c r="AA41" s="1544" t="n">
        <v>86.54</v>
      </c>
      <c r="AB41" s="1543" t="n">
        <v>1848.497</v>
      </c>
      <c r="AC41" s="1544" t="n">
        <v>354.19825</v>
      </c>
      <c r="AD41" s="1544" t="n">
        <v>3.14375</v>
      </c>
      <c r="AE41" s="1544" t="n">
        <v>37.10263</v>
      </c>
      <c r="AF41" s="1544" t="n">
        <v>-0.57285</v>
      </c>
      <c r="AG41" s="1542" t="n">
        <v>1.513700989E8</v>
      </c>
      <c r="AH41" s="1545" t="n">
        <v>0.9749509</v>
      </c>
      <c r="AI41" s="1542" t="n">
        <v>387737.43802</v>
      </c>
      <c r="AJ41" s="1545" t="n">
        <v>0.2640433</v>
      </c>
      <c r="AK41" s="1544" t="n">
        <v>136.8576</v>
      </c>
      <c r="AL41" s="1542" t="s">
        <v>264</v>
      </c>
      <c r="AM41" s="1544" t="n">
        <v>43.042</v>
      </c>
    </row>
    <row r="42" spans="1:39">
      <c r="A42" s="50" t="s">
        <v>67</v>
      </c>
      <c r="B42" s="25" t="s">
        <v>1129</v>
      </c>
      <c r="C42" s="38">
        <v>0.35000000000000003</v>
      </c>
      <c r="E42" s="19">
        <v>300</v>
      </c>
      <c r="F42" s="19" t="s">
        <v>1291</v>
      </c>
      <c r="G42" s="47">
        <v>1190</v>
      </c>
      <c r="H42" s="1">
        <v>1098</v>
      </c>
      <c r="I42" s="91" t="s">
        <v>1209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268.10000000000002</v>
      </c>
      <c r="R42" s="100">
        <v>264.39999999999998</v>
      </c>
      <c r="S42" s="1547" t="n">
        <v>185.71403</v>
      </c>
      <c r="T42" s="1547" t="n">
        <v>-5.28658</v>
      </c>
      <c r="U42" s="1544" t="n">
        <v>247.1884</v>
      </c>
      <c r="V42" s="1544" t="n">
        <v>23.2247</v>
      </c>
      <c r="W42" s="1546" t="n">
        <v>16.2803662026</v>
      </c>
      <c r="X42" s="1544" t="n">
        <v>2.519</v>
      </c>
      <c r="Y42" s="1544" t="n">
        <v>0.398</v>
      </c>
      <c r="Z42" s="1544" t="n">
        <v>4.37</v>
      </c>
      <c r="AA42" s="1544" t="n">
        <v>86.567</v>
      </c>
      <c r="AB42" s="1543" t="n">
        <v>1847.962</v>
      </c>
      <c r="AC42" s="1544" t="n">
        <v>354.18351</v>
      </c>
      <c r="AD42" s="1544" t="n">
        <v>3.14065</v>
      </c>
      <c r="AE42" s="1544" t="n">
        <v>37.04338</v>
      </c>
      <c r="AF42" s="1544" t="n">
        <v>-0.57297</v>
      </c>
      <c r="AG42" s="1542" t="n">
        <v>1.513705082E8</v>
      </c>
      <c r="AH42" s="1545" t="n">
        <v>0.9742491</v>
      </c>
      <c r="AI42" s="1542" t="n">
        <v>387849.62604</v>
      </c>
      <c r="AJ42" s="1545" t="n">
        <v>0.270102</v>
      </c>
      <c r="AK42" s="1544" t="n">
        <v>136.9021</v>
      </c>
      <c r="AL42" s="1542" t="s">
        <v>264</v>
      </c>
      <c r="AM42" s="1544" t="n">
        <v>42.9975</v>
      </c>
    </row>
    <row r="43" spans="1:39">
      <c r="A43" s="50" t="s">
        <v>67</v>
      </c>
      <c r="B43" s="25" t="s">
        <v>879</v>
      </c>
      <c r="C43" s="38">
        <v>0.35416666666666669</v>
      </c>
      <c r="E43" s="19">
        <v>300</v>
      </c>
      <c r="F43" s="19" t="s">
        <v>1291</v>
      </c>
      <c r="G43" s="47">
        <v>1190</v>
      </c>
      <c r="H43" s="1">
        <v>1098</v>
      </c>
      <c r="I43" s="91" t="s">
        <v>1039</v>
      </c>
      <c r="J43" s="92" t="s">
        <v>1043</v>
      </c>
      <c r="K43" s="33">
        <v>4</v>
      </c>
      <c r="L43" s="33">
        <v>180</v>
      </c>
      <c r="M43" s="19">
        <v>5889.9508999999998</v>
      </c>
      <c r="Q43" s="100">
        <v>268.10000000000002</v>
      </c>
      <c r="R43" s="100">
        <v>264.39999999999998</v>
      </c>
      <c r="S43" s="1547" t="n">
        <v>185.75412</v>
      </c>
      <c r="T43" s="1547" t="n">
        <v>-5.30184</v>
      </c>
      <c r="U43" s="1544" t="n">
        <v>248.1472</v>
      </c>
      <c r="V43" s="1544" t="n">
        <v>22.0663</v>
      </c>
      <c r="W43" s="1546" t="n">
        <v>16.3806399854</v>
      </c>
      <c r="X43" s="1544" t="n">
        <v>2.642</v>
      </c>
      <c r="Y43" s="1544" t="n">
        <v>0.418</v>
      </c>
      <c r="Z43" s="1544" t="n">
        <v>4.37</v>
      </c>
      <c r="AA43" s="1544" t="n">
        <v>86.59</v>
      </c>
      <c r="AB43" s="1543" t="n">
        <v>1847.494</v>
      </c>
      <c r="AC43" s="1544" t="n">
        <v>354.17131</v>
      </c>
      <c r="AD43" s="1544" t="n">
        <v>3.13776</v>
      </c>
      <c r="AE43" s="1544" t="n">
        <v>36.9926</v>
      </c>
      <c r="AF43" s="1544" t="n">
        <v>-0.57307</v>
      </c>
      <c r="AG43" s="1542" t="n">
        <v>1.513708589E8</v>
      </c>
      <c r="AH43" s="1545" t="n">
        <v>0.9736469</v>
      </c>
      <c r="AI43" s="1542" t="n">
        <v>387947.76893</v>
      </c>
      <c r="AJ43" s="1545" t="n">
        <v>0.2750643</v>
      </c>
      <c r="AK43" s="1544" t="n">
        <v>136.9408</v>
      </c>
      <c r="AL43" s="1542" t="s">
        <v>264</v>
      </c>
      <c r="AM43" s="1544" t="n">
        <v>42.9588</v>
      </c>
    </row>
    <row r="44" spans="1:39">
      <c r="A44" s="50" t="s">
        <v>67</v>
      </c>
      <c r="B44" s="25" t="s">
        <v>880</v>
      </c>
      <c r="C44" s="38">
        <v>0.35972222222222222</v>
      </c>
      <c r="E44" s="19">
        <v>300</v>
      </c>
      <c r="F44" s="19" t="s">
        <v>1291</v>
      </c>
      <c r="G44" s="47">
        <v>1190</v>
      </c>
      <c r="H44" s="1">
        <v>1098</v>
      </c>
      <c r="I44" s="91" t="s">
        <v>852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268.10000000000002</v>
      </c>
      <c r="R44" s="100">
        <v>264.39999999999998</v>
      </c>
      <c r="S44" s="1547" t="n">
        <v>185.80829</v>
      </c>
      <c r="T44" s="1547" t="n">
        <v>-5.32213</v>
      </c>
      <c r="U44" s="1544" t="n">
        <v>249.3964</v>
      </c>
      <c r="V44" s="1544" t="n">
        <v>20.5108</v>
      </c>
      <c r="W44" s="1546" t="n">
        <v>16.5143383625</v>
      </c>
      <c r="X44" s="1544" t="n">
        <v>2.829</v>
      </c>
      <c r="Y44" s="1544" t="n">
        <v>0.447</v>
      </c>
      <c r="Z44" s="1544" t="n">
        <v>4.37</v>
      </c>
      <c r="AA44" s="1544" t="n">
        <v>86.621</v>
      </c>
      <c r="AB44" s="1543" t="n">
        <v>1846.859</v>
      </c>
      <c r="AC44" s="1544" t="n">
        <v>354.15566</v>
      </c>
      <c r="AD44" s="1544" t="n">
        <v>3.13356</v>
      </c>
      <c r="AE44" s="1544" t="n">
        <v>36.92489</v>
      </c>
      <c r="AF44" s="1544" t="n">
        <v>-0.57321</v>
      </c>
      <c r="AG44" s="1542" t="n">
        <v>1.51371326E8</v>
      </c>
      <c r="AH44" s="1545" t="n">
        <v>0.9728432</v>
      </c>
      <c r="AI44" s="1542" t="n">
        <v>388081.33124</v>
      </c>
      <c r="AJ44" s="1545" t="n">
        <v>0.2813438</v>
      </c>
      <c r="AK44" s="1544" t="n">
        <v>136.993</v>
      </c>
      <c r="AL44" s="1542" t="s">
        <v>264</v>
      </c>
      <c r="AM44" s="1544" t="n">
        <v>42.9067</v>
      </c>
    </row>
    <row r="45" spans="1:39">
      <c r="A45" s="50" t="s">
        <v>1218</v>
      </c>
      <c r="B45" s="25" t="s">
        <v>881</v>
      </c>
      <c r="C45" s="38">
        <v>0.36458333333333331</v>
      </c>
      <c r="E45" s="19">
        <v>30</v>
      </c>
      <c r="F45" s="19" t="s">
        <v>1291</v>
      </c>
      <c r="G45" s="47">
        <v>1190</v>
      </c>
      <c r="H45" s="1">
        <v>1098</v>
      </c>
      <c r="I45" s="91" t="s">
        <v>834</v>
      </c>
      <c r="J45" s="92" t="s">
        <v>1043</v>
      </c>
      <c r="K45" s="33">
        <v>4</v>
      </c>
      <c r="L45" s="33">
        <v>180</v>
      </c>
      <c r="M45" s="19">
        <v>5889.9508999999998</v>
      </c>
      <c r="Q45" s="100">
        <v>268.10000000000002</v>
      </c>
      <c r="R45" s="100">
        <v>264.39999999999998</v>
      </c>
      <c r="S45" s="1547" t="n">
        <v>185.83568</v>
      </c>
      <c r="T45" s="1547" t="n">
        <v>-5.33225</v>
      </c>
      <c r="U45" s="1544" t="n">
        <v>250.0092</v>
      </c>
      <c r="V45" s="1544" t="n">
        <v>19.7286</v>
      </c>
      <c r="W45" s="1546" t="n">
        <v>16.581187551</v>
      </c>
      <c r="X45" s="1544" t="n">
        <v>2.934</v>
      </c>
      <c r="Y45" s="1544" t="n">
        <v>0.464</v>
      </c>
      <c r="Z45" s="1544" t="n">
        <v>4.37</v>
      </c>
      <c r="AA45" s="1544" t="n">
        <v>86.636</v>
      </c>
      <c r="AB45" s="1543" t="n">
        <v>1846.536</v>
      </c>
      <c r="AC45" s="1544" t="n">
        <v>354.14811</v>
      </c>
      <c r="AD45" s="1544" t="n">
        <v>3.1313</v>
      </c>
      <c r="AE45" s="1544" t="n">
        <v>36.89104</v>
      </c>
      <c r="AF45" s="1544" t="n">
        <v>-0.57328</v>
      </c>
      <c r="AG45" s="1542" t="n">
        <v>1.513715594E8</v>
      </c>
      <c r="AH45" s="1545" t="n">
        <v>0.972441</v>
      </c>
      <c r="AI45" s="1542" t="n">
        <v>388149.21941</v>
      </c>
      <c r="AJ45" s="1545" t="n">
        <v>0.2843371</v>
      </c>
      <c r="AK45" s="1544" t="n">
        <v>137.0194</v>
      </c>
      <c r="AL45" s="1542" t="s">
        <v>264</v>
      </c>
      <c r="AM45" s="1544" t="n">
        <v>42.8803</v>
      </c>
    </row>
    <row r="46" spans="1:39">
      <c r="A46" s="50" t="s">
        <v>1248</v>
      </c>
      <c r="B46" s="25" t="s">
        <v>882</v>
      </c>
      <c r="C46" s="38">
        <v>0.3659722222222222</v>
      </c>
      <c r="E46" s="19">
        <v>600</v>
      </c>
      <c r="F46" s="19" t="s">
        <v>1291</v>
      </c>
      <c r="G46" s="47">
        <v>1190</v>
      </c>
      <c r="H46" s="1">
        <v>1098</v>
      </c>
      <c r="I46" s="91" t="s">
        <v>855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268.10000000000002</v>
      </c>
      <c r="R46" s="100">
        <v>264.39999999999998</v>
      </c>
    </row>
    <row r="47" spans="1:39">
      <c r="A47" s="50" t="s">
        <v>1095</v>
      </c>
      <c r="B47" s="25" t="s">
        <v>883</v>
      </c>
      <c r="C47" s="38">
        <v>0.375</v>
      </c>
      <c r="D47" s="32">
        <v>0</v>
      </c>
      <c r="E47" s="19">
        <v>30</v>
      </c>
      <c r="F47" s="19" t="s">
        <v>1291</v>
      </c>
      <c r="G47" s="47">
        <v>1190</v>
      </c>
      <c r="H47" s="1">
        <v>993</v>
      </c>
      <c r="I47" s="35" t="s">
        <v>306</v>
      </c>
      <c r="J47" s="66" t="s">
        <v>1010</v>
      </c>
      <c r="K47" s="33">
        <v>4</v>
      </c>
      <c r="L47" s="33">
        <v>180</v>
      </c>
      <c r="M47" s="19">
        <v>5891.451</v>
      </c>
      <c r="N47" t="s">
        <v>547</v>
      </c>
      <c r="O47" s="100">
        <v>268.10000000000002</v>
      </c>
      <c r="P47" s="100">
        <v>264.39999999999998</v>
      </c>
      <c r="Q47" s="100">
        <v>268.10000000000002</v>
      </c>
      <c r="R47" s="100">
        <v>264.39999999999998</v>
      </c>
    </row>
    <row r="48" spans="1:39">
      <c r="A48" s="50" t="s">
        <v>1095</v>
      </c>
      <c r="B48" s="25" t="s">
        <v>406</v>
      </c>
      <c r="C48" s="38">
        <v>0.37777777777777777</v>
      </c>
      <c r="D48" s="32">
        <v>0</v>
      </c>
      <c r="E48" s="19">
        <v>30</v>
      </c>
      <c r="F48" s="19" t="s">
        <v>1291</v>
      </c>
      <c r="G48" s="47">
        <v>1070</v>
      </c>
      <c r="H48" s="1">
        <v>873</v>
      </c>
      <c r="I48" s="91" t="s">
        <v>159</v>
      </c>
      <c r="J48" s="66" t="s">
        <v>1010</v>
      </c>
      <c r="K48" s="33">
        <v>4</v>
      </c>
      <c r="L48" s="33">
        <v>180</v>
      </c>
      <c r="M48" s="19">
        <v>5891.451</v>
      </c>
      <c r="N48" s="2"/>
      <c r="O48" s="100">
        <v>268.3</v>
      </c>
      <c r="P48" s="100">
        <v>264.5</v>
      </c>
      <c r="Q48" s="100">
        <v>268.10000000000002</v>
      </c>
      <c r="R48" s="100">
        <v>264.39999999999998</v>
      </c>
    </row>
    <row r="49" spans="1:18">
      <c r="A49" s="50" t="s">
        <v>1011</v>
      </c>
      <c r="B49" s="25" t="s">
        <v>407</v>
      </c>
      <c r="C49" s="38"/>
      <c r="D49" s="32">
        <v>0</v>
      </c>
      <c r="E49" s="19">
        <v>10</v>
      </c>
      <c r="F49" s="19" t="s">
        <v>1291</v>
      </c>
      <c r="G49" s="47">
        <v>1190</v>
      </c>
      <c r="H49" s="1">
        <v>1098</v>
      </c>
      <c r="I49" s="91" t="s">
        <v>160</v>
      </c>
      <c r="J49" s="66" t="s">
        <v>1010</v>
      </c>
      <c r="K49" s="33">
        <v>4</v>
      </c>
      <c r="L49" s="33">
        <v>180</v>
      </c>
      <c r="M49" s="19">
        <v>5889.9508999999998</v>
      </c>
      <c r="O49" s="100">
        <v>268</v>
      </c>
      <c r="P49" s="100">
        <v>264.39999999999998</v>
      </c>
      <c r="Q49" s="100">
        <v>268.10000000000002</v>
      </c>
      <c r="R49" s="100">
        <v>264.39999999999998</v>
      </c>
    </row>
    <row r="50" spans="1:18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N50" s="25" t="s">
        <v>709</v>
      </c>
    </row>
    <row r="51" spans="1:18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8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N52" t="s">
        <v>553</v>
      </c>
    </row>
    <row r="53" spans="1:18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8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8">
      <c r="A55" s="50"/>
      <c r="B55" s="5" t="s">
        <v>1012</v>
      </c>
      <c r="C55" s="147" t="s">
        <v>1013</v>
      </c>
      <c r="D55" s="84">
        <v>5888.5839999999998</v>
      </c>
      <c r="E55" s="149"/>
      <c r="F55" s="84" t="s">
        <v>1014</v>
      </c>
      <c r="G55" s="84" t="s">
        <v>1015</v>
      </c>
      <c r="H55" s="84" t="s">
        <v>1016</v>
      </c>
      <c r="I55" s="22" t="s">
        <v>1018</v>
      </c>
      <c r="J55" s="84" t="s">
        <v>1019</v>
      </c>
      <c r="K55" s="84" t="s">
        <v>1020</v>
      </c>
      <c r="L55" s="177"/>
    </row>
    <row r="56" spans="1:18">
      <c r="A56" s="50"/>
      <c r="B56" s="183"/>
      <c r="C56" s="147" t="s">
        <v>1017</v>
      </c>
      <c r="D56" s="84">
        <v>5889.9508999999998</v>
      </c>
      <c r="E56" s="149"/>
      <c r="F56" s="84" t="s">
        <v>874</v>
      </c>
      <c r="G56" s="84" t="s">
        <v>875</v>
      </c>
      <c r="H56" s="84" t="s">
        <v>876</v>
      </c>
      <c r="I56" s="22" t="s">
        <v>1203</v>
      </c>
      <c r="J56" s="84" t="s">
        <v>1204</v>
      </c>
      <c r="K56" s="84" t="s">
        <v>700</v>
      </c>
      <c r="L56" s="177"/>
    </row>
    <row r="57" spans="1:18">
      <c r="A57" s="50"/>
      <c r="B57" s="182"/>
      <c r="C57" s="147" t="s">
        <v>701</v>
      </c>
      <c r="D57" s="84">
        <v>5891.451</v>
      </c>
      <c r="E57" s="149"/>
      <c r="F57" s="84" t="s">
        <v>702</v>
      </c>
      <c r="G57" s="84" t="s">
        <v>703</v>
      </c>
      <c r="H57" s="84" t="s">
        <v>704</v>
      </c>
      <c r="I57" s="22" t="s">
        <v>384</v>
      </c>
      <c r="J57" s="84" t="s">
        <v>695</v>
      </c>
      <c r="K57" s="84" t="s">
        <v>478</v>
      </c>
      <c r="L57" s="177"/>
    </row>
    <row r="58" spans="1:18">
      <c r="A58" s="50"/>
      <c r="B58" s="182"/>
      <c r="C58" s="147" t="s">
        <v>696</v>
      </c>
      <c r="D58" s="155">
        <v>7647.38</v>
      </c>
      <c r="E58" s="149"/>
      <c r="F58" s="84" t="s">
        <v>1188</v>
      </c>
      <c r="G58" s="84" t="s">
        <v>1201</v>
      </c>
      <c r="H58" s="84" t="s">
        <v>1202</v>
      </c>
      <c r="I58" s="22" t="s">
        <v>697</v>
      </c>
      <c r="J58" s="84" t="s">
        <v>698</v>
      </c>
      <c r="K58" s="84" t="s">
        <v>699</v>
      </c>
      <c r="L58" s="177"/>
    </row>
    <row r="59" spans="1:18">
      <c r="A59" s="50"/>
      <c r="B59" s="182"/>
      <c r="C59" s="147" t="s">
        <v>538</v>
      </c>
      <c r="D59" s="84">
        <v>7698.9647000000004</v>
      </c>
      <c r="E59" s="149"/>
      <c r="F59" s="84" t="s">
        <v>539</v>
      </c>
      <c r="G59" s="84" t="s">
        <v>540</v>
      </c>
      <c r="H59" s="84" t="s">
        <v>541</v>
      </c>
      <c r="I59" s="22" t="s">
        <v>542</v>
      </c>
      <c r="J59" s="84" t="s">
        <v>543</v>
      </c>
      <c r="K59" s="84" t="s">
        <v>544</v>
      </c>
      <c r="L59" s="177"/>
      <c r="O59" s="109"/>
      <c r="P59" s="109"/>
    </row>
    <row r="60" spans="1:18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O60" s="109"/>
      <c r="P60" s="109"/>
    </row>
    <row r="61" spans="1:18">
      <c r="A61" s="50"/>
      <c r="B61" s="182"/>
      <c r="C61" s="147" t="s">
        <v>1211</v>
      </c>
      <c r="D61" s="631" t="s">
        <v>1206</v>
      </c>
      <c r="E61" s="631"/>
      <c r="F61" s="84" t="s">
        <v>545</v>
      </c>
      <c r="G61" s="177"/>
      <c r="H61" s="177"/>
      <c r="I61" s="173" t="s">
        <v>1195</v>
      </c>
      <c r="J61" s="623" t="s">
        <v>1196</v>
      </c>
      <c r="K61" s="623"/>
      <c r="L61" s="148" t="s">
        <v>1197</v>
      </c>
    </row>
    <row r="62" spans="1:18">
      <c r="A62" s="50"/>
      <c r="B62" s="182"/>
      <c r="C62" s="147" t="s">
        <v>1212</v>
      </c>
      <c r="D62" s="631" t="s">
        <v>1207</v>
      </c>
      <c r="E62" s="631"/>
      <c r="F62" s="19"/>
      <c r="G62" s="177"/>
      <c r="H62" s="177"/>
      <c r="J62" s="623" t="s">
        <v>479</v>
      </c>
      <c r="K62" s="623"/>
      <c r="L62" s="148" t="s">
        <v>1199</v>
      </c>
    </row>
    <row r="63" spans="1:18">
      <c r="A63" s="50"/>
      <c r="B63" s="182"/>
      <c r="C63" s="147" t="s">
        <v>1213</v>
      </c>
      <c r="D63" s="631" t="s">
        <v>1208</v>
      </c>
      <c r="E63" s="631"/>
      <c r="F63" s="19"/>
      <c r="G63" s="177"/>
      <c r="H63" s="177"/>
      <c r="J63" s="177"/>
      <c r="K63" s="177"/>
      <c r="L63" s="177"/>
      <c r="O63" s="110"/>
      <c r="P63" s="110"/>
    </row>
    <row r="64" spans="1:18">
      <c r="A64" s="50"/>
      <c r="B64" s="182"/>
      <c r="C64" s="147" t="s">
        <v>1214</v>
      </c>
      <c r="D64" s="631" t="s">
        <v>1194</v>
      </c>
      <c r="E64" s="631"/>
      <c r="F64" s="19"/>
      <c r="G64" s="177"/>
      <c r="H64" s="177"/>
      <c r="I64" s="177"/>
      <c r="J64" s="177"/>
      <c r="K64" s="177"/>
      <c r="L64" s="177"/>
      <c r="O64" s="110"/>
      <c r="P64" s="110"/>
    </row>
    <row r="65" spans="1:12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</row>
    <row r="66" spans="1:12">
      <c r="A66" s="50"/>
      <c r="B66" s="182"/>
      <c r="C66" s="28" t="s">
        <v>859</v>
      </c>
      <c r="D66" s="175">
        <v>1</v>
      </c>
      <c r="E66" s="632" t="s">
        <v>1286</v>
      </c>
      <c r="F66" s="632"/>
      <c r="G66" s="632"/>
      <c r="H66" s="177"/>
      <c r="I66" s="177"/>
      <c r="J66" s="177"/>
      <c r="K66" s="177"/>
      <c r="L66" s="177"/>
    </row>
    <row r="67" spans="1:12">
      <c r="B67" s="182"/>
      <c r="C67" s="19"/>
      <c r="D67" s="28"/>
      <c r="E67" s="633" t="s">
        <v>925</v>
      </c>
      <c r="F67" s="634"/>
      <c r="G67" s="634"/>
      <c r="H67" s="177"/>
      <c r="I67" s="177"/>
      <c r="J67" s="177"/>
      <c r="K67" s="177"/>
      <c r="L67" s="177"/>
    </row>
    <row r="68" spans="1:12">
      <c r="B68" s="182"/>
      <c r="C68" s="85"/>
      <c r="D68" s="28">
        <v>2</v>
      </c>
      <c r="E68" s="632" t="s">
        <v>926</v>
      </c>
      <c r="F68" s="632"/>
      <c r="G68" s="632"/>
      <c r="H68" s="177"/>
      <c r="I68" s="177"/>
      <c r="J68" s="177"/>
      <c r="K68" s="177"/>
      <c r="L68" s="177"/>
    </row>
    <row r="69" spans="1:12">
      <c r="B69" s="182"/>
      <c r="C69" s="85"/>
      <c r="D69" s="28"/>
      <c r="E69" s="633" t="s">
        <v>927</v>
      </c>
      <c r="F69" s="634"/>
      <c r="G69" s="634"/>
      <c r="H69" s="177"/>
      <c r="I69" s="177"/>
      <c r="J69" s="177"/>
      <c r="K69" s="177"/>
      <c r="L69" s="177"/>
    </row>
    <row r="70" spans="1:12">
      <c r="B70" s="182"/>
      <c r="C70" s="177"/>
      <c r="D70" s="175">
        <v>3</v>
      </c>
      <c r="E70" s="623" t="s">
        <v>928</v>
      </c>
      <c r="F70" s="623"/>
      <c r="G70" s="623"/>
      <c r="H70" s="177"/>
      <c r="I70" s="177"/>
      <c r="J70" s="177"/>
      <c r="K70" s="177"/>
      <c r="L70" s="177"/>
    </row>
    <row r="71" spans="1:12">
      <c r="B71" s="182"/>
      <c r="C71" s="177"/>
      <c r="D71" s="175"/>
      <c r="E71" s="629" t="s">
        <v>929</v>
      </c>
      <c r="F71" s="629"/>
      <c r="G71" s="629"/>
      <c r="H71" s="177"/>
      <c r="I71" s="177"/>
      <c r="J71" s="177"/>
      <c r="K71" s="177"/>
      <c r="L71" s="177"/>
    </row>
    <row r="72" spans="1:12">
      <c r="B72" s="182"/>
      <c r="C72" s="177"/>
      <c r="D72" s="175">
        <v>4</v>
      </c>
      <c r="E72" s="623" t="s">
        <v>1289</v>
      </c>
      <c r="F72" s="623"/>
      <c r="G72" s="623"/>
      <c r="H72" s="177"/>
      <c r="I72" s="177"/>
      <c r="J72" s="177"/>
      <c r="K72" s="177"/>
      <c r="L72" s="177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B89"/>
      <c r="C89" s="6"/>
      <c r="D89" s="87"/>
      <c r="E89" s="87"/>
      <c r="F89" s="87"/>
      <c r="G89" s="22"/>
      <c r="H89" s="22"/>
    </row>
    <row r="90" spans="2:11">
      <c r="B90"/>
      <c r="C90" s="5"/>
      <c r="D90" s="1"/>
      <c r="E90" s="1"/>
      <c r="F90" s="1"/>
      <c r="G90" s="1"/>
      <c r="H90" s="1"/>
      <c r="I90" s="40"/>
    </row>
    <row r="91" spans="2:11">
      <c r="B91"/>
      <c r="C91" s="6"/>
      <c r="D91" s="87"/>
      <c r="E91" s="87"/>
      <c r="F91" s="87"/>
      <c r="G91" s="1"/>
      <c r="H91" s="1"/>
      <c r="I91" s="17"/>
    </row>
    <row r="92" spans="2:11">
      <c r="B92"/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61:E61"/>
    <mergeCell ref="J61:K61"/>
    <mergeCell ref="O12:P12"/>
    <mergeCell ref="D62:E62"/>
    <mergeCell ref="J62:K62"/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25" workbookViewId="0">
      <selection activeCell="I30" sqref="I30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36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710</v>
      </c>
      <c r="B4" s="3"/>
      <c r="C4" s="6"/>
      <c r="D4" s="43"/>
      <c r="E4" s="6"/>
      <c r="F4" s="621" t="s">
        <v>940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554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124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196"/>
      <c r="G9" s="196"/>
      <c r="H9" s="196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0.18472222222222223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1099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7">
        <v>268.10000000000002</v>
      </c>
      <c r="P14" s="107">
        <v>264</v>
      </c>
      <c r="Q14" s="36">
        <f>AVERAGE(O14:O16)</f>
        <v>268.10000000000002</v>
      </c>
      <c r="R14" s="36">
        <f>AVERAGE(P14:P16)</f>
        <v>264.13333333333338</v>
      </c>
    </row>
    <row r="15" spans="1:39">
      <c r="A15" s="45" t="s">
        <v>1095</v>
      </c>
      <c r="B15" s="45" t="s">
        <v>991</v>
      </c>
      <c r="C15" s="38">
        <v>0.19930555555555554</v>
      </c>
      <c r="D15" s="32">
        <v>0</v>
      </c>
      <c r="E15" s="1">
        <v>30</v>
      </c>
      <c r="F15" s="19" t="s">
        <v>1291</v>
      </c>
      <c r="G15" s="47">
        <v>1190</v>
      </c>
      <c r="H15" s="1">
        <v>993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552</v>
      </c>
      <c r="O15" s="36">
        <v>268.10000000000002</v>
      </c>
      <c r="P15" s="36">
        <v>264.10000000000002</v>
      </c>
      <c r="Q15" s="36">
        <v>268.10000000000002</v>
      </c>
      <c r="R15" s="36">
        <v>264.10000000000002</v>
      </c>
    </row>
    <row r="16" spans="1:39">
      <c r="A16" s="45" t="s">
        <v>1095</v>
      </c>
      <c r="B16" s="45" t="s">
        <v>1096</v>
      </c>
      <c r="C16" s="38">
        <v>0.20277777777777781</v>
      </c>
      <c r="D16" s="32">
        <v>0</v>
      </c>
      <c r="E16" s="1">
        <v>30</v>
      </c>
      <c r="F16" s="19" t="s">
        <v>1291</v>
      </c>
      <c r="G16" s="47">
        <v>1070</v>
      </c>
      <c r="H16" s="1">
        <f>993-120</f>
        <v>873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36">
        <v>268.10000000000002</v>
      </c>
      <c r="P16" s="36">
        <v>264.3</v>
      </c>
      <c r="Q16" s="36">
        <v>268.10000000000002</v>
      </c>
      <c r="R16" s="36">
        <v>264.10000000000002</v>
      </c>
    </row>
    <row r="17" spans="1:39">
      <c r="A17" s="45" t="s">
        <v>1095</v>
      </c>
      <c r="B17" s="45" t="s">
        <v>1097</v>
      </c>
      <c r="C17" s="38">
        <v>0.21458333333333335</v>
      </c>
      <c r="D17" s="32">
        <v>0</v>
      </c>
      <c r="E17" s="1">
        <v>30</v>
      </c>
      <c r="F17" s="16" t="s">
        <v>1292</v>
      </c>
      <c r="G17" s="1">
        <v>880</v>
      </c>
      <c r="H17" s="1">
        <v>863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993</v>
      </c>
      <c r="O17" s="36">
        <v>265.3</v>
      </c>
      <c r="P17" s="36">
        <v>263</v>
      </c>
      <c r="Q17" s="36">
        <f>AVERAGE(O17,O26)</f>
        <v>265.35000000000002</v>
      </c>
      <c r="R17" s="36">
        <f>AVERAGE(P17,P26)</f>
        <v>262.85000000000002</v>
      </c>
    </row>
    <row r="18" spans="1:39">
      <c r="A18" s="45" t="s">
        <v>1218</v>
      </c>
      <c r="B18" s="45" t="s">
        <v>994</v>
      </c>
      <c r="C18" s="38">
        <v>0.24583333333333335</v>
      </c>
      <c r="E18" s="1">
        <v>30</v>
      </c>
      <c r="F18" s="16" t="s">
        <v>1293</v>
      </c>
      <c r="G18" s="1">
        <v>870</v>
      </c>
      <c r="H18" s="1">
        <f>H17-86</f>
        <v>777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 t="s">
        <v>716</v>
      </c>
      <c r="Q18" s="36">
        <v>264.39999999999998</v>
      </c>
      <c r="R18" s="36">
        <v>262.89999999999998</v>
      </c>
      <c r="S18" s="1557" t="n">
        <v>197.32514</v>
      </c>
      <c r="T18" s="1557" t="n">
        <v>-8.90227</v>
      </c>
      <c r="U18" s="1554" t="n">
        <v>193.8548</v>
      </c>
      <c r="V18" s="1554" t="n">
        <v>48.1036</v>
      </c>
      <c r="W18" s="1556" t="n">
        <v>13.7890927509</v>
      </c>
      <c r="X18" s="1554" t="n">
        <v>1.342</v>
      </c>
      <c r="Y18" s="1554" t="n">
        <v>0.212</v>
      </c>
      <c r="Z18" s="1554" t="n">
        <v>4.14</v>
      </c>
      <c r="AA18" s="1554" t="n">
        <v>92.482</v>
      </c>
      <c r="AB18" s="1553" t="n">
        <v>1880.203</v>
      </c>
      <c r="AC18" s="1554" t="n">
        <v>354.40228</v>
      </c>
      <c r="AD18" s="1554" t="n">
        <v>1.67104</v>
      </c>
      <c r="AE18" s="1554" t="n">
        <v>26.15243</v>
      </c>
      <c r="AF18" s="1554" t="n">
        <v>-0.5956</v>
      </c>
      <c r="AG18" s="1552" t="n">
        <v>1.514404491E8</v>
      </c>
      <c r="AH18" s="1555" t="n">
        <v>0.8333772</v>
      </c>
      <c r="AI18" s="1552" t="n">
        <v>381198.87944</v>
      </c>
      <c r="AJ18" s="1555" t="n">
        <v>0.0062501</v>
      </c>
      <c r="AK18" s="1554" t="n">
        <v>148.1011</v>
      </c>
      <c r="AL18" s="1552" t="s">
        <v>264</v>
      </c>
      <c r="AM18" s="1554" t="n">
        <v>31.8226</v>
      </c>
    </row>
    <row r="19" spans="1:39">
      <c r="A19" s="50" t="s">
        <v>715</v>
      </c>
      <c r="B19" s="45" t="s">
        <v>996</v>
      </c>
      <c r="C19" s="15">
        <v>0.24791666666666667</v>
      </c>
      <c r="D19" s="32"/>
      <c r="E19" s="19">
        <v>300</v>
      </c>
      <c r="F19" s="16" t="s">
        <v>1293</v>
      </c>
      <c r="G19" s="1">
        <v>870</v>
      </c>
      <c r="H19" s="1">
        <v>777</v>
      </c>
      <c r="I19" s="57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Q19" s="36">
        <v>264.39999999999998</v>
      </c>
      <c r="R19" s="36">
        <v>262.89999999999998</v>
      </c>
      <c r="S19" s="1557" t="n">
        <v>197.35718</v>
      </c>
      <c r="T19" s="1557" t="n">
        <v>-8.91796</v>
      </c>
      <c r="U19" s="1554" t="n">
        <v>195.9663</v>
      </c>
      <c r="V19" s="1554" t="n">
        <v>47.7669</v>
      </c>
      <c r="W19" s="1556" t="n">
        <v>13.8893665352</v>
      </c>
      <c r="X19" s="1554" t="n">
        <v>1.349</v>
      </c>
      <c r="Y19" s="1554" t="n">
        <v>0.213</v>
      </c>
      <c r="Z19" s="1554" t="n">
        <v>4.14</v>
      </c>
      <c r="AA19" s="1554" t="n">
        <v>92.496</v>
      </c>
      <c r="AB19" s="1553" t="n">
        <v>1880.184</v>
      </c>
      <c r="AC19" s="1554" t="n">
        <v>354.38269</v>
      </c>
      <c r="AD19" s="1554" t="n">
        <v>1.67258</v>
      </c>
      <c r="AE19" s="1554" t="n">
        <v>26.10166</v>
      </c>
      <c r="AF19" s="1554" t="n">
        <v>-0.59571</v>
      </c>
      <c r="AG19" s="1552" t="n">
        <v>1.51440749E8</v>
      </c>
      <c r="AH19" s="1555" t="n">
        <v>0.8326676</v>
      </c>
      <c r="AI19" s="1552" t="n">
        <v>381202.84482</v>
      </c>
      <c r="AJ19" s="1555" t="n">
        <v>0.015771</v>
      </c>
      <c r="AK19" s="1554" t="n">
        <v>148.1322</v>
      </c>
      <c r="AL19" s="1552" t="s">
        <v>264</v>
      </c>
      <c r="AM19" s="1554" t="n">
        <v>31.7916</v>
      </c>
    </row>
    <row r="20" spans="1:39">
      <c r="A20" s="50" t="s">
        <v>715</v>
      </c>
      <c r="B20" s="45" t="s">
        <v>1166</v>
      </c>
      <c r="C20" s="38">
        <v>0.25486111111111109</v>
      </c>
      <c r="E20" s="19">
        <v>300</v>
      </c>
      <c r="F20" s="16" t="s">
        <v>1293</v>
      </c>
      <c r="G20" s="1">
        <v>870</v>
      </c>
      <c r="H20" s="1">
        <v>777</v>
      </c>
      <c r="I20" s="57" t="s">
        <v>1039</v>
      </c>
      <c r="J20" s="92" t="s">
        <v>1043</v>
      </c>
      <c r="K20" s="33">
        <v>4</v>
      </c>
      <c r="L20" s="33">
        <v>180</v>
      </c>
      <c r="M20" s="19">
        <v>7698.9647000000004</v>
      </c>
      <c r="N20" s="91"/>
      <c r="Q20" s="36">
        <v>264.39999999999998</v>
      </c>
      <c r="R20" s="36">
        <v>262.89999999999998</v>
      </c>
      <c r="S20" s="1557" t="n">
        <v>197.41084</v>
      </c>
      <c r="T20" s="1557" t="n">
        <v>-8.94392</v>
      </c>
      <c r="U20" s="1554" t="n">
        <v>199.4145</v>
      </c>
      <c r="V20" s="1554" t="n">
        <v>47.1092</v>
      </c>
      <c r="W20" s="1556" t="n">
        <v>14.0564895091</v>
      </c>
      <c r="X20" s="1554" t="n">
        <v>1.363</v>
      </c>
      <c r="Y20" s="1554" t="n">
        <v>0.216</v>
      </c>
      <c r="Z20" s="1554" t="n">
        <v>4.14</v>
      </c>
      <c r="AA20" s="1554" t="n">
        <v>92.52</v>
      </c>
      <c r="AB20" s="1553" t="n">
        <v>1880.114</v>
      </c>
      <c r="AC20" s="1554" t="n">
        <v>354.35018</v>
      </c>
      <c r="AD20" s="1554" t="n">
        <v>1.67488</v>
      </c>
      <c r="AE20" s="1554" t="n">
        <v>26.01705</v>
      </c>
      <c r="AF20" s="1554" t="n">
        <v>-0.59589</v>
      </c>
      <c r="AG20" s="1552" t="n">
        <v>1.514412483E8</v>
      </c>
      <c r="AH20" s="1555" t="n">
        <v>0.831484</v>
      </c>
      <c r="AI20" s="1552" t="n">
        <v>381217.04277</v>
      </c>
      <c r="AJ20" s="1555" t="n">
        <v>0.0315282</v>
      </c>
      <c r="AK20" s="1554" t="n">
        <v>148.1841</v>
      </c>
      <c r="AL20" s="1552" t="s">
        <v>264</v>
      </c>
      <c r="AM20" s="1554" t="n">
        <v>31.7398</v>
      </c>
    </row>
    <row r="21" spans="1:39">
      <c r="A21" s="50" t="s">
        <v>403</v>
      </c>
      <c r="B21" s="45" t="s">
        <v>924</v>
      </c>
      <c r="C21" s="38">
        <v>0.25972222222222224</v>
      </c>
      <c r="D21" s="32"/>
      <c r="E21" s="19">
        <v>300</v>
      </c>
      <c r="F21" s="16" t="s">
        <v>1293</v>
      </c>
      <c r="G21" s="1">
        <v>870</v>
      </c>
      <c r="H21" s="1">
        <v>777</v>
      </c>
      <c r="I21" s="91" t="s">
        <v>1209</v>
      </c>
      <c r="J21" s="92" t="s">
        <v>1043</v>
      </c>
      <c r="K21" s="33">
        <v>4</v>
      </c>
      <c r="L21" s="33">
        <v>180</v>
      </c>
      <c r="M21" s="19">
        <v>7698.9647000000004</v>
      </c>
      <c r="Q21" s="36">
        <v>264.39999999999998</v>
      </c>
      <c r="R21" s="36">
        <v>262.89999999999998</v>
      </c>
      <c r="S21" s="1557" t="n">
        <v>197.44861</v>
      </c>
      <c r="T21" s="1557" t="n">
        <v>-8.96195</v>
      </c>
      <c r="U21" s="1554" t="n">
        <v>201.7699</v>
      </c>
      <c r="V21" s="1554" t="n">
        <v>46.5797</v>
      </c>
      <c r="W21" s="1556" t="n">
        <v>14.1734755908</v>
      </c>
      <c r="X21" s="1554" t="n">
        <v>1.375</v>
      </c>
      <c r="Y21" s="1554" t="n">
        <v>0.217</v>
      </c>
      <c r="Z21" s="1554" t="n">
        <v>4.14</v>
      </c>
      <c r="AA21" s="1554" t="n">
        <v>92.537</v>
      </c>
      <c r="AB21" s="1553" t="n">
        <v>1880.037</v>
      </c>
      <c r="AC21" s="1554" t="n">
        <v>354.32756</v>
      </c>
      <c r="AD21" s="1554" t="n">
        <v>1.67628</v>
      </c>
      <c r="AE21" s="1554" t="n">
        <v>25.95782</v>
      </c>
      <c r="AF21" s="1554" t="n">
        <v>-0.59601</v>
      </c>
      <c r="AG21" s="1552" t="n">
        <v>1.514415973E8</v>
      </c>
      <c r="AH21" s="1555" t="n">
        <v>0.8306547</v>
      </c>
      <c r="AI21" s="1552" t="n">
        <v>381232.58456</v>
      </c>
      <c r="AJ21" s="1555" t="n">
        <v>0.0424623</v>
      </c>
      <c r="AK21" s="1554" t="n">
        <v>148.2205</v>
      </c>
      <c r="AL21" s="1552" t="s">
        <v>264</v>
      </c>
      <c r="AM21" s="1554" t="n">
        <v>31.7034</v>
      </c>
    </row>
    <row r="22" spans="1:39">
      <c r="A22" s="50" t="s">
        <v>403</v>
      </c>
      <c r="B22" s="25" t="s">
        <v>794</v>
      </c>
      <c r="C22" s="38">
        <v>0.26458333333333334</v>
      </c>
      <c r="E22" s="19">
        <v>300</v>
      </c>
      <c r="F22" s="16" t="s">
        <v>1293</v>
      </c>
      <c r="G22" s="1">
        <v>870</v>
      </c>
      <c r="H22" s="1">
        <v>777</v>
      </c>
      <c r="I22" s="91" t="s">
        <v>1039</v>
      </c>
      <c r="J22" s="92" t="s">
        <v>1043</v>
      </c>
      <c r="K22" s="33">
        <v>4</v>
      </c>
      <c r="L22" s="33">
        <v>180</v>
      </c>
      <c r="M22" s="19">
        <v>7698.9647000000004</v>
      </c>
      <c r="N22" s="91"/>
      <c r="Q22" s="36">
        <v>264.39999999999998</v>
      </c>
      <c r="R22" s="36">
        <v>262.89999999999998</v>
      </c>
      <c r="S22" s="1557" t="n">
        <v>197.48658</v>
      </c>
      <c r="T22" s="1557" t="n">
        <v>-8.97985</v>
      </c>
      <c r="U22" s="1554" t="n">
        <v>204.0734</v>
      </c>
      <c r="V22" s="1554" t="n">
        <v>45.9954</v>
      </c>
      <c r="W22" s="1556" t="n">
        <v>14.2904616725</v>
      </c>
      <c r="X22" s="1554" t="n">
        <v>1.388</v>
      </c>
      <c r="Y22" s="1554" t="n">
        <v>0.22</v>
      </c>
      <c r="Z22" s="1554" t="n">
        <v>4.14</v>
      </c>
      <c r="AA22" s="1554" t="n">
        <v>92.554</v>
      </c>
      <c r="AB22" s="1553" t="n">
        <v>1879.938</v>
      </c>
      <c r="AC22" s="1554" t="n">
        <v>354.30507</v>
      </c>
      <c r="AD22" s="1554" t="n">
        <v>1.67749</v>
      </c>
      <c r="AE22" s="1554" t="n">
        <v>25.89859</v>
      </c>
      <c r="AF22" s="1554" t="n">
        <v>-0.59614</v>
      </c>
      <c r="AG22" s="1552" t="n">
        <v>1.51441946E8</v>
      </c>
      <c r="AH22" s="1555" t="n">
        <v>0.8298248</v>
      </c>
      <c r="AI22" s="1552" t="n">
        <v>381252.70029</v>
      </c>
      <c r="AJ22" s="1555" t="n">
        <v>0.0533062</v>
      </c>
      <c r="AK22" s="1554" t="n">
        <v>148.2572</v>
      </c>
      <c r="AL22" s="1552" t="s">
        <v>264</v>
      </c>
      <c r="AM22" s="1554" t="n">
        <v>31.6668</v>
      </c>
    </row>
    <row r="23" spans="1:39">
      <c r="A23" s="50" t="s">
        <v>67</v>
      </c>
      <c r="B23" s="25" t="s">
        <v>1041</v>
      </c>
      <c r="C23" s="38">
        <v>0.26944444444444443</v>
      </c>
      <c r="E23" s="19">
        <v>300</v>
      </c>
      <c r="F23" s="16" t="s">
        <v>1293</v>
      </c>
      <c r="G23" s="1">
        <v>870</v>
      </c>
      <c r="H23" s="1">
        <v>777</v>
      </c>
      <c r="I23" s="57" t="s">
        <v>1209</v>
      </c>
      <c r="J23" s="92" t="s">
        <v>1043</v>
      </c>
      <c r="K23" s="33">
        <v>4</v>
      </c>
      <c r="L23" s="33">
        <v>180</v>
      </c>
      <c r="M23" s="19">
        <v>7698.9647000000004</v>
      </c>
      <c r="Q23" s="36">
        <v>264.39999999999998</v>
      </c>
      <c r="R23" s="36">
        <v>262.89999999999998</v>
      </c>
      <c r="S23" s="1557" t="n">
        <v>197.52477</v>
      </c>
      <c r="T23" s="1557" t="n">
        <v>-8.99764</v>
      </c>
      <c r="U23" s="1554" t="n">
        <v>206.3221</v>
      </c>
      <c r="V23" s="1554" t="n">
        <v>45.3588</v>
      </c>
      <c r="W23" s="1556" t="n">
        <v>14.4074477542</v>
      </c>
      <c r="X23" s="1554" t="n">
        <v>1.403</v>
      </c>
      <c r="Y23" s="1554" t="n">
        <v>0.222</v>
      </c>
      <c r="Z23" s="1554" t="n">
        <v>4.14</v>
      </c>
      <c r="AA23" s="1554" t="n">
        <v>92.57</v>
      </c>
      <c r="AB23" s="1553" t="n">
        <v>1879.816</v>
      </c>
      <c r="AC23" s="1554" t="n">
        <v>354.28273</v>
      </c>
      <c r="AD23" s="1554" t="n">
        <v>1.67851</v>
      </c>
      <c r="AE23" s="1554" t="n">
        <v>25.83937</v>
      </c>
      <c r="AF23" s="1554" t="n">
        <v>-0.59627</v>
      </c>
      <c r="AG23" s="1552" t="n">
        <v>1.514422944E8</v>
      </c>
      <c r="AH23" s="1555" t="n">
        <v>0.8289943</v>
      </c>
      <c r="AI23" s="1552" t="n">
        <v>381277.35</v>
      </c>
      <c r="AJ23" s="1555" t="n">
        <v>0.0640499</v>
      </c>
      <c r="AK23" s="1554" t="n">
        <v>148.294</v>
      </c>
      <c r="AL23" s="1552" t="s">
        <v>264</v>
      </c>
      <c r="AM23" s="1554" t="n">
        <v>31.6301</v>
      </c>
    </row>
    <row r="24" spans="1:39">
      <c r="A24" s="50" t="s">
        <v>67</v>
      </c>
      <c r="B24" s="25" t="s">
        <v>1042</v>
      </c>
      <c r="C24" s="38">
        <v>0.27430555555555552</v>
      </c>
      <c r="E24" s="19">
        <v>300</v>
      </c>
      <c r="F24" s="16" t="s">
        <v>1293</v>
      </c>
      <c r="G24" s="1">
        <v>870</v>
      </c>
      <c r="H24" s="1">
        <v>777</v>
      </c>
      <c r="I24" s="57" t="s">
        <v>1039</v>
      </c>
      <c r="J24" s="92" t="s">
        <v>1043</v>
      </c>
      <c r="K24" s="33">
        <v>4</v>
      </c>
      <c r="L24" s="33">
        <v>180</v>
      </c>
      <c r="M24" s="19">
        <v>7698.9647000000004</v>
      </c>
      <c r="Q24" s="36">
        <v>264.39999999999998</v>
      </c>
      <c r="R24" s="36">
        <v>262.89999999999998</v>
      </c>
      <c r="S24" s="1557" t="n">
        <v>197.5632</v>
      </c>
      <c r="T24" s="1557" t="n">
        <v>-9.0153</v>
      </c>
      <c r="U24" s="1554" t="n">
        <v>208.5142</v>
      </c>
      <c r="V24" s="1554" t="n">
        <v>44.6719</v>
      </c>
      <c r="W24" s="1556" t="n">
        <v>14.524433836</v>
      </c>
      <c r="X24" s="1554" t="n">
        <v>1.42</v>
      </c>
      <c r="Y24" s="1554" t="n">
        <v>0.225</v>
      </c>
      <c r="Z24" s="1554" t="n">
        <v>4.14</v>
      </c>
      <c r="AA24" s="1554" t="n">
        <v>92.587</v>
      </c>
      <c r="AB24" s="1553" t="n">
        <v>1879.673</v>
      </c>
      <c r="AC24" s="1554" t="n">
        <v>354.26055</v>
      </c>
      <c r="AD24" s="1554" t="n">
        <v>1.67933</v>
      </c>
      <c r="AE24" s="1554" t="n">
        <v>25.78014</v>
      </c>
      <c r="AF24" s="1554" t="n">
        <v>-0.59639</v>
      </c>
      <c r="AG24" s="1552" t="n">
        <v>1.514426424E8</v>
      </c>
      <c r="AH24" s="1555" t="n">
        <v>0.8281631</v>
      </c>
      <c r="AI24" s="1552" t="n">
        <v>381306.48959</v>
      </c>
      <c r="AJ24" s="1555" t="n">
        <v>0.0746839</v>
      </c>
      <c r="AK24" s="1554" t="n">
        <v>148.3309</v>
      </c>
      <c r="AL24" s="1552" t="s">
        <v>264</v>
      </c>
      <c r="AM24" s="1554" t="n">
        <v>31.5932</v>
      </c>
    </row>
    <row r="25" spans="1:39">
      <c r="A25" s="50" t="s">
        <v>1218</v>
      </c>
      <c r="B25" s="25" t="s">
        <v>1044</v>
      </c>
      <c r="C25" s="15">
        <v>0.27916666666666667</v>
      </c>
      <c r="D25" s="32"/>
      <c r="E25" s="19">
        <v>30</v>
      </c>
      <c r="F25" s="16" t="s">
        <v>1293</v>
      </c>
      <c r="G25" s="1">
        <v>870</v>
      </c>
      <c r="H25" s="1">
        <v>777</v>
      </c>
      <c r="I25" s="91" t="s">
        <v>834</v>
      </c>
      <c r="J25" s="92" t="s">
        <v>1043</v>
      </c>
      <c r="K25" s="33">
        <v>4</v>
      </c>
      <c r="L25" s="33">
        <v>180</v>
      </c>
      <c r="M25" s="19">
        <v>7698.9647000000004</v>
      </c>
      <c r="Q25" s="36">
        <v>264.39999999999998</v>
      </c>
      <c r="R25" s="36">
        <v>262.89999999999998</v>
      </c>
      <c r="S25" s="1557" t="n">
        <v>197.58528</v>
      </c>
      <c r="T25" s="1557" t="n">
        <v>-9.02534</v>
      </c>
      <c r="U25" s="1554" t="n">
        <v>209.7407</v>
      </c>
      <c r="V25" s="1554" t="n">
        <v>44.2578</v>
      </c>
      <c r="W25" s="1556" t="n">
        <v>14.5912830256</v>
      </c>
      <c r="X25" s="1554" t="n">
        <v>1.431</v>
      </c>
      <c r="Y25" s="1554" t="n">
        <v>0.226</v>
      </c>
      <c r="Z25" s="1554" t="n">
        <v>4.14</v>
      </c>
      <c r="AA25" s="1554" t="n">
        <v>92.597</v>
      </c>
      <c r="AB25" s="1553" t="n">
        <v>1879.581</v>
      </c>
      <c r="AC25" s="1554" t="n">
        <v>354.24797</v>
      </c>
      <c r="AD25" s="1554" t="n">
        <v>1.6797</v>
      </c>
      <c r="AE25" s="1554" t="n">
        <v>25.74629</v>
      </c>
      <c r="AF25" s="1554" t="n">
        <v>-0.59647</v>
      </c>
      <c r="AG25" s="1552" t="n">
        <v>1.514428411E8</v>
      </c>
      <c r="AH25" s="1555" t="n">
        <v>0.8276878</v>
      </c>
      <c r="AI25" s="1552" t="n">
        <v>381325.13828</v>
      </c>
      <c r="AJ25" s="1555" t="n">
        <v>0.0807074</v>
      </c>
      <c r="AK25" s="1554" t="n">
        <v>148.3521</v>
      </c>
      <c r="AL25" s="1552" t="s">
        <v>264</v>
      </c>
      <c r="AM25" s="1554" t="n">
        <v>31.5721</v>
      </c>
    </row>
    <row r="26" spans="1:39">
      <c r="A26" s="50" t="s">
        <v>1095</v>
      </c>
      <c r="B26" s="25" t="s">
        <v>1257</v>
      </c>
      <c r="C26" s="38">
        <v>0.28125</v>
      </c>
      <c r="D26" s="32">
        <v>0</v>
      </c>
      <c r="E26" s="19">
        <v>30</v>
      </c>
      <c r="F26" s="16" t="s">
        <v>1292</v>
      </c>
      <c r="G26" s="1">
        <v>880</v>
      </c>
      <c r="H26" s="1">
        <v>863</v>
      </c>
      <c r="I26" s="35" t="s">
        <v>306</v>
      </c>
      <c r="J26" s="66" t="s">
        <v>1010</v>
      </c>
      <c r="K26" s="33">
        <v>4</v>
      </c>
      <c r="L26" s="33">
        <v>180</v>
      </c>
      <c r="M26" s="80">
        <v>7647.38</v>
      </c>
      <c r="O26" s="36">
        <v>265.39999999999998</v>
      </c>
      <c r="P26" s="36">
        <v>262.7</v>
      </c>
      <c r="Q26" s="36">
        <v>264.39999999999998</v>
      </c>
      <c r="R26" s="36">
        <v>262.89999999999998</v>
      </c>
    </row>
    <row r="27" spans="1:39">
      <c r="A27" s="50" t="s">
        <v>1095</v>
      </c>
      <c r="B27" s="25" t="s">
        <v>717</v>
      </c>
      <c r="C27" s="38">
        <v>0.28333333333333333</v>
      </c>
      <c r="D27" s="32">
        <v>0</v>
      </c>
      <c r="E27" s="19">
        <v>30</v>
      </c>
      <c r="F27" s="16" t="s">
        <v>1291</v>
      </c>
      <c r="G27" s="1">
        <v>1190</v>
      </c>
      <c r="H27" s="1">
        <v>993</v>
      </c>
      <c r="I27" s="35" t="s">
        <v>306</v>
      </c>
      <c r="J27" s="66" t="s">
        <v>1010</v>
      </c>
      <c r="K27" s="33">
        <v>4</v>
      </c>
      <c r="L27" s="33">
        <v>180</v>
      </c>
      <c r="M27" s="19">
        <v>5891.451</v>
      </c>
      <c r="N27" t="s">
        <v>1049</v>
      </c>
      <c r="O27" s="36">
        <v>267.60000000000002</v>
      </c>
      <c r="P27" s="36">
        <v>268.10000000000002</v>
      </c>
      <c r="Q27" s="36">
        <f>AVERAGE(O27,O36,O44,O52:O54)</f>
        <v>267.48333333333335</v>
      </c>
      <c r="R27" s="36">
        <f>AVERAGE(P27,P36,P44,P52:P54)</f>
        <v>267.73333333333341</v>
      </c>
    </row>
    <row r="28" spans="1:39">
      <c r="A28" s="50" t="s">
        <v>1218</v>
      </c>
      <c r="B28" s="25" t="s">
        <v>1047</v>
      </c>
      <c r="C28" s="38">
        <v>0.28819444444444448</v>
      </c>
      <c r="E28" s="19">
        <v>30</v>
      </c>
      <c r="F28" s="16" t="s">
        <v>1291</v>
      </c>
      <c r="G28" s="1">
        <v>1190</v>
      </c>
      <c r="H28" s="1">
        <v>1098</v>
      </c>
      <c r="I28" s="91" t="s">
        <v>834</v>
      </c>
      <c r="J28" s="92" t="s">
        <v>1043</v>
      </c>
      <c r="K28" s="33">
        <v>4</v>
      </c>
      <c r="L28" s="33">
        <v>180</v>
      </c>
      <c r="M28" s="19">
        <v>5889.9508999999998</v>
      </c>
      <c r="Q28" s="36">
        <v>267.5</v>
      </c>
      <c r="R28" s="36">
        <v>267.7</v>
      </c>
      <c r="S28" s="1557" t="n">
        <v>197.65768</v>
      </c>
      <c r="T28" s="1557" t="n">
        <v>-9.05771</v>
      </c>
      <c r="U28" s="1554" t="n">
        <v>213.5941</v>
      </c>
      <c r="V28" s="1554" t="n">
        <v>42.8093</v>
      </c>
      <c r="W28" s="1556" t="n">
        <v>14.8085428917</v>
      </c>
      <c r="X28" s="1554" t="n">
        <v>1.469</v>
      </c>
      <c r="Y28" s="1554" t="n">
        <v>0.232</v>
      </c>
      <c r="Z28" s="1554" t="n">
        <v>4.14</v>
      </c>
      <c r="AA28" s="1554" t="n">
        <v>92.629</v>
      </c>
      <c r="AB28" s="1553" t="n">
        <v>1879.233</v>
      </c>
      <c r="AC28" s="1554" t="n">
        <v>354.20753</v>
      </c>
      <c r="AD28" s="1554" t="n">
        <v>1.68042</v>
      </c>
      <c r="AE28" s="1554" t="n">
        <v>25.6363</v>
      </c>
      <c r="AF28" s="1554" t="n">
        <v>-0.5967</v>
      </c>
      <c r="AG28" s="1552" t="n">
        <v>1.514434861E8</v>
      </c>
      <c r="AH28" s="1555" t="n">
        <v>0.8261419</v>
      </c>
      <c r="AI28" s="1552" t="n">
        <v>381395.64501</v>
      </c>
      <c r="AJ28" s="1555" t="n">
        <v>0.0999932</v>
      </c>
      <c r="AK28" s="1554" t="n">
        <v>148.4216</v>
      </c>
      <c r="AL28" s="1552" t="s">
        <v>264</v>
      </c>
      <c r="AM28" s="1554" t="n">
        <v>31.5028</v>
      </c>
    </row>
    <row r="29" spans="1:39">
      <c r="A29" s="50" t="s">
        <v>715</v>
      </c>
      <c r="B29" s="25" t="s">
        <v>1294</v>
      </c>
      <c r="C29" s="94">
        <v>0.28958333333333336</v>
      </c>
      <c r="E29" s="19">
        <v>300</v>
      </c>
      <c r="F29" s="16" t="s">
        <v>1291</v>
      </c>
      <c r="G29" s="1">
        <v>1190</v>
      </c>
      <c r="H29" s="1">
        <v>1098</v>
      </c>
      <c r="I29" s="57" t="s">
        <v>1209</v>
      </c>
      <c r="J29" s="92" t="s">
        <v>1043</v>
      </c>
      <c r="K29" s="33">
        <v>4</v>
      </c>
      <c r="L29" s="33">
        <v>180</v>
      </c>
      <c r="M29" s="19">
        <v>5889.9508999999998</v>
      </c>
      <c r="Q29" s="36">
        <v>267.5</v>
      </c>
      <c r="R29" s="36">
        <v>267.7</v>
      </c>
      <c r="S29" s="1557" t="n">
        <v>197.68581</v>
      </c>
      <c r="T29" s="1557" t="n">
        <v>-9.07005</v>
      </c>
      <c r="U29" s="1554" t="n">
        <v>215.0217</v>
      </c>
      <c r="V29" s="1554" t="n">
        <v>42.2125</v>
      </c>
      <c r="W29" s="1556" t="n">
        <v>14.8921043787</v>
      </c>
      <c r="X29" s="1554" t="n">
        <v>1.486</v>
      </c>
      <c r="Y29" s="1554" t="n">
        <v>0.235</v>
      </c>
      <c r="Z29" s="1554" t="n">
        <v>4.14</v>
      </c>
      <c r="AA29" s="1554" t="n">
        <v>92.641</v>
      </c>
      <c r="AB29" s="1553" t="n">
        <v>1879.08</v>
      </c>
      <c r="AC29" s="1554" t="n">
        <v>354.19218</v>
      </c>
      <c r="AD29" s="1554" t="n">
        <v>1.68049</v>
      </c>
      <c r="AE29" s="1554" t="n">
        <v>25.59399</v>
      </c>
      <c r="AF29" s="1554" t="n">
        <v>-0.59679</v>
      </c>
      <c r="AG29" s="1552" t="n">
        <v>1.514437338E8</v>
      </c>
      <c r="AH29" s="1555" t="n">
        <v>0.8255467</v>
      </c>
      <c r="AI29" s="1552" t="n">
        <v>381426.73992</v>
      </c>
      <c r="AJ29" s="1555" t="n">
        <v>0.1072834</v>
      </c>
      <c r="AK29" s="1554" t="n">
        <v>148.4485</v>
      </c>
      <c r="AL29" s="1552" t="s">
        <v>264</v>
      </c>
      <c r="AM29" s="1554" t="n">
        <v>31.4759</v>
      </c>
    </row>
    <row r="30" spans="1:39">
      <c r="A30" s="50" t="s">
        <v>715</v>
      </c>
      <c r="B30" s="25" t="s">
        <v>1295</v>
      </c>
      <c r="C30" s="38">
        <v>0.3</v>
      </c>
      <c r="E30" s="19">
        <v>300</v>
      </c>
      <c r="F30" s="16" t="s">
        <v>1291</v>
      </c>
      <c r="G30" s="1">
        <v>1190</v>
      </c>
      <c r="H30" s="1">
        <v>1098</v>
      </c>
      <c r="I30" s="57" t="s">
        <v>9</v>
      </c>
      <c r="J30" s="92" t="s">
        <v>1043</v>
      </c>
      <c r="K30" s="33">
        <v>4</v>
      </c>
      <c r="L30" s="33">
        <v>180</v>
      </c>
      <c r="M30" s="19">
        <v>5889.9508999999998</v>
      </c>
      <c r="Q30" s="36">
        <v>267.5</v>
      </c>
      <c r="R30" s="36">
        <v>267.7</v>
      </c>
      <c r="S30" s="1557" t="n">
        <v>197.77122</v>
      </c>
      <c r="T30" s="1557" t="n">
        <v>-9.10671</v>
      </c>
      <c r="U30" s="1554" t="n">
        <v>219.1247</v>
      </c>
      <c r="V30" s="1554" t="n">
        <v>40.3011</v>
      </c>
      <c r="W30" s="1556" t="n">
        <v>15.1427888397</v>
      </c>
      <c r="X30" s="1554" t="n">
        <v>1.543</v>
      </c>
      <c r="Y30" s="1554" t="n">
        <v>0.244</v>
      </c>
      <c r="Z30" s="1554" t="n">
        <v>4.13</v>
      </c>
      <c r="AA30" s="1554" t="n">
        <v>92.678</v>
      </c>
      <c r="AB30" s="1553" t="n">
        <v>1878.557</v>
      </c>
      <c r="AC30" s="1554" t="n">
        <v>354.14692</v>
      </c>
      <c r="AD30" s="1554" t="n">
        <v>1.67998</v>
      </c>
      <c r="AE30" s="1554" t="n">
        <v>25.46708</v>
      </c>
      <c r="AF30" s="1554" t="n">
        <v>-0.59707</v>
      </c>
      <c r="AG30" s="1552" t="n">
        <v>1.51444476E8</v>
      </c>
      <c r="AH30" s="1555" t="n">
        <v>0.8237592</v>
      </c>
      <c r="AI30" s="1552" t="n">
        <v>381532.98587</v>
      </c>
      <c r="AJ30" s="1555" t="n">
        <v>0.1286855</v>
      </c>
      <c r="AK30" s="1554" t="n">
        <v>148.5301</v>
      </c>
      <c r="AL30" s="1552" t="s">
        <v>264</v>
      </c>
      <c r="AM30" s="1554" t="n">
        <v>31.3944</v>
      </c>
    </row>
    <row r="31" spans="1:39">
      <c r="A31" s="50" t="s">
        <v>715</v>
      </c>
      <c r="B31" s="25" t="s">
        <v>1296</v>
      </c>
      <c r="C31" s="38">
        <v>0.30486111111111108</v>
      </c>
      <c r="E31" s="19">
        <v>300</v>
      </c>
      <c r="F31" s="16" t="s">
        <v>1291</v>
      </c>
      <c r="G31" s="1">
        <v>1190</v>
      </c>
      <c r="H31" s="1">
        <v>1098</v>
      </c>
      <c r="I31" s="91" t="s">
        <v>852</v>
      </c>
      <c r="J31" s="92" t="s">
        <v>1043</v>
      </c>
      <c r="K31" s="33">
        <v>4</v>
      </c>
      <c r="L31" s="33">
        <v>180</v>
      </c>
      <c r="M31" s="19">
        <v>5889.9508999999998</v>
      </c>
      <c r="N31" s="37"/>
      <c r="Q31" s="36">
        <v>267.5</v>
      </c>
      <c r="R31" s="36">
        <v>267.7</v>
      </c>
      <c r="S31" s="1557" t="n">
        <v>197.81165</v>
      </c>
      <c r="T31" s="1557" t="n">
        <v>-9.12364</v>
      </c>
      <c r="U31" s="1554" t="n">
        <v>220.9488</v>
      </c>
      <c r="V31" s="1554" t="n">
        <v>39.3513</v>
      </c>
      <c r="W31" s="1556" t="n">
        <v>15.2597749215</v>
      </c>
      <c r="X31" s="1554" t="n">
        <v>1.574</v>
      </c>
      <c r="Y31" s="1554" t="n">
        <v>0.249</v>
      </c>
      <c r="Z31" s="1554" t="n">
        <v>4.13</v>
      </c>
      <c r="AA31" s="1554" t="n">
        <v>92.695</v>
      </c>
      <c r="AB31" s="1553" t="n">
        <v>1878.281</v>
      </c>
      <c r="AC31" s="1554" t="n">
        <v>354.12624</v>
      </c>
      <c r="AD31" s="1554" t="n">
        <v>1.67936</v>
      </c>
      <c r="AE31" s="1554" t="n">
        <v>25.40785</v>
      </c>
      <c r="AF31" s="1554" t="n">
        <v>-0.59719</v>
      </c>
      <c r="AG31" s="1552" t="n">
        <v>1.514448218E8</v>
      </c>
      <c r="AH31" s="1555" t="n">
        <v>0.8229241</v>
      </c>
      <c r="AI31" s="1552" t="n">
        <v>381589.08576</v>
      </c>
      <c r="AJ31" s="1555" t="n">
        <v>0.1384146</v>
      </c>
      <c r="AK31" s="1554" t="n">
        <v>148.5686</v>
      </c>
      <c r="AL31" s="1552" t="s">
        <v>264</v>
      </c>
      <c r="AM31" s="1554" t="n">
        <v>31.3559</v>
      </c>
    </row>
    <row r="32" spans="1:39">
      <c r="A32" s="50" t="s">
        <v>715</v>
      </c>
      <c r="B32" s="25" t="s">
        <v>1297</v>
      </c>
      <c r="C32" s="38">
        <v>0.31388888888888888</v>
      </c>
      <c r="E32" s="19">
        <v>300</v>
      </c>
      <c r="F32" s="16" t="s">
        <v>1291</v>
      </c>
      <c r="G32" s="1">
        <v>1190</v>
      </c>
      <c r="H32" s="1">
        <v>1098</v>
      </c>
      <c r="I32" s="91" t="s">
        <v>853</v>
      </c>
      <c r="J32" s="92" t="s">
        <v>1043</v>
      </c>
      <c r="K32" s="33">
        <v>4</v>
      </c>
      <c r="L32" s="33">
        <v>180</v>
      </c>
      <c r="M32" s="19">
        <v>5889.9508999999998</v>
      </c>
      <c r="Q32" s="36">
        <v>267.5</v>
      </c>
      <c r="R32" s="36">
        <v>267.7</v>
      </c>
      <c r="S32" s="1557" t="n">
        <v>197.88777</v>
      </c>
      <c r="T32" s="1557" t="n">
        <v>-9.15478</v>
      </c>
      <c r="U32" s="1554" t="n">
        <v>224.1886</v>
      </c>
      <c r="V32" s="1554" t="n">
        <v>37.499</v>
      </c>
      <c r="W32" s="1556" t="n">
        <v>15.4770347878</v>
      </c>
      <c r="X32" s="1554" t="n">
        <v>1.639</v>
      </c>
      <c r="Y32" s="1554" t="n">
        <v>0.259</v>
      </c>
      <c r="Z32" s="1554" t="n">
        <v>4.13</v>
      </c>
      <c r="AA32" s="1554" t="n">
        <v>92.728</v>
      </c>
      <c r="AB32" s="1553" t="n">
        <v>1877.715</v>
      </c>
      <c r="AC32" s="1554" t="n">
        <v>354.08866</v>
      </c>
      <c r="AD32" s="1554" t="n">
        <v>1.67752</v>
      </c>
      <c r="AE32" s="1554" t="n">
        <v>25.29786</v>
      </c>
      <c r="AF32" s="1554" t="n">
        <v>-0.59743</v>
      </c>
      <c r="AG32" s="1552" t="n">
        <v>1.514454631E8</v>
      </c>
      <c r="AH32" s="1555" t="n">
        <v>0.8213714</v>
      </c>
      <c r="AI32" s="1552" t="n">
        <v>381703.9577</v>
      </c>
      <c r="AJ32" s="1555" t="n">
        <v>0.1560079</v>
      </c>
      <c r="AK32" s="1554" t="n">
        <v>148.6411</v>
      </c>
      <c r="AL32" s="1552" t="s">
        <v>264</v>
      </c>
      <c r="AM32" s="1554" t="n">
        <v>31.2836</v>
      </c>
    </row>
    <row r="33" spans="1:39">
      <c r="A33" s="50" t="s">
        <v>715</v>
      </c>
      <c r="B33" s="25" t="s">
        <v>1298</v>
      </c>
      <c r="C33" s="38">
        <v>0.31944444444444448</v>
      </c>
      <c r="E33" s="19">
        <v>300</v>
      </c>
      <c r="F33" s="19" t="s">
        <v>1291</v>
      </c>
      <c r="G33" s="47">
        <v>1190</v>
      </c>
      <c r="H33" s="1">
        <v>1098</v>
      </c>
      <c r="I33" s="91" t="s">
        <v>1121</v>
      </c>
      <c r="J33" s="92" t="s">
        <v>1043</v>
      </c>
      <c r="K33" s="33">
        <v>4</v>
      </c>
      <c r="L33" s="33">
        <v>180</v>
      </c>
      <c r="M33" s="19">
        <v>5889.9508999999998</v>
      </c>
      <c r="Q33" s="36">
        <v>267.5</v>
      </c>
      <c r="R33" s="36">
        <v>267.7</v>
      </c>
      <c r="S33" s="1557" t="n">
        <v>197.93533</v>
      </c>
      <c r="T33" s="1557" t="n">
        <v>-9.17375</v>
      </c>
      <c r="U33" s="1554" t="n">
        <v>226.0904</v>
      </c>
      <c r="V33" s="1554" t="n">
        <v>36.3065</v>
      </c>
      <c r="W33" s="1556" t="n">
        <v>15.6107331671</v>
      </c>
      <c r="X33" s="1554" t="n">
        <v>1.685</v>
      </c>
      <c r="Y33" s="1554" t="n">
        <v>0.266</v>
      </c>
      <c r="Z33" s="1554" t="n">
        <v>4.13</v>
      </c>
      <c r="AA33" s="1554" t="n">
        <v>92.749</v>
      </c>
      <c r="AB33" s="1553" t="n">
        <v>1877.335</v>
      </c>
      <c r="AC33" s="1554" t="n">
        <v>354.06609</v>
      </c>
      <c r="AD33" s="1554" t="n">
        <v>1.67594</v>
      </c>
      <c r="AE33" s="1554" t="n">
        <v>25.23017</v>
      </c>
      <c r="AF33" s="1554" t="n">
        <v>-0.59757</v>
      </c>
      <c r="AG33" s="1552" t="n">
        <v>1.514458571E8</v>
      </c>
      <c r="AH33" s="1555" t="n">
        <v>0.8204149</v>
      </c>
      <c r="AI33" s="1552" t="n">
        <v>381781.3758</v>
      </c>
      <c r="AJ33" s="1555" t="n">
        <v>0.1665084</v>
      </c>
      <c r="AK33" s="1554" t="n">
        <v>148.6863</v>
      </c>
      <c r="AL33" s="1552" t="s">
        <v>264</v>
      </c>
      <c r="AM33" s="1554" t="n">
        <v>31.2385</v>
      </c>
    </row>
    <row r="34" spans="1:39">
      <c r="A34" s="50" t="s">
        <v>1218</v>
      </c>
      <c r="B34" s="25" t="s">
        <v>1117</v>
      </c>
      <c r="C34" s="38">
        <v>0.32500000000000001</v>
      </c>
      <c r="E34" s="19">
        <v>30</v>
      </c>
      <c r="F34" s="19" t="s">
        <v>1291</v>
      </c>
      <c r="G34" s="47">
        <v>1190</v>
      </c>
      <c r="H34" s="1">
        <v>1098</v>
      </c>
      <c r="I34" s="91" t="s">
        <v>834</v>
      </c>
      <c r="J34" s="92" t="s">
        <v>1043</v>
      </c>
      <c r="K34" s="33">
        <v>4</v>
      </c>
      <c r="L34" s="33">
        <v>180</v>
      </c>
      <c r="M34" s="19">
        <v>5889.9508999999998</v>
      </c>
      <c r="Q34" s="36">
        <v>267.5</v>
      </c>
      <c r="R34" s="36">
        <v>267.7</v>
      </c>
      <c r="S34" s="1557" t="n">
        <v>197.96535</v>
      </c>
      <c r="T34" s="1557" t="n">
        <v>-9.18554</v>
      </c>
      <c r="U34" s="1554" t="n">
        <v>227.245</v>
      </c>
      <c r="V34" s="1554" t="n">
        <v>35.5423</v>
      </c>
      <c r="W34" s="1556" t="n">
        <v>15.6942946541</v>
      </c>
      <c r="X34" s="1554" t="n">
        <v>1.716</v>
      </c>
      <c r="Y34" s="1554" t="n">
        <v>0.271</v>
      </c>
      <c r="Z34" s="1554" t="n">
        <v>4.13</v>
      </c>
      <c r="AA34" s="1554" t="n">
        <v>92.761</v>
      </c>
      <c r="AB34" s="1553" t="n">
        <v>1877.084</v>
      </c>
      <c r="AC34" s="1554" t="n">
        <v>354.05223</v>
      </c>
      <c r="AD34" s="1554" t="n">
        <v>1.67478</v>
      </c>
      <c r="AE34" s="1554" t="n">
        <v>25.18787</v>
      </c>
      <c r="AF34" s="1554" t="n">
        <v>-0.59766</v>
      </c>
      <c r="AG34" s="1552" t="n">
        <v>1.514461031E8</v>
      </c>
      <c r="AH34" s="1555" t="n">
        <v>0.8198167</v>
      </c>
      <c r="AI34" s="1552" t="n">
        <v>381832.29797</v>
      </c>
      <c r="AJ34" s="1555" t="n">
        <v>0.1729383</v>
      </c>
      <c r="AK34" s="1554" t="n">
        <v>148.7148</v>
      </c>
      <c r="AL34" s="1552" t="s">
        <v>264</v>
      </c>
      <c r="AM34" s="1554" t="n">
        <v>31.2101</v>
      </c>
    </row>
    <row r="35" spans="1:39">
      <c r="A35" s="50" t="s">
        <v>901</v>
      </c>
      <c r="B35" s="25" t="s">
        <v>903</v>
      </c>
      <c r="C35" s="38">
        <v>0.3263888888888889</v>
      </c>
      <c r="E35" s="19">
        <v>600</v>
      </c>
      <c r="F35" s="19" t="s">
        <v>1291</v>
      </c>
      <c r="G35" s="47">
        <v>1190</v>
      </c>
      <c r="H35" s="1">
        <v>1098</v>
      </c>
      <c r="I35" s="91" t="s">
        <v>855</v>
      </c>
      <c r="J35" s="92" t="s">
        <v>1043</v>
      </c>
      <c r="K35" s="33">
        <v>4</v>
      </c>
      <c r="L35" s="33">
        <v>180</v>
      </c>
      <c r="M35" s="19">
        <v>5889.9508999999998</v>
      </c>
      <c r="Q35" s="36">
        <v>267.5</v>
      </c>
      <c r="R35" s="36">
        <v>267.7</v>
      </c>
    </row>
    <row r="36" spans="1:39">
      <c r="A36" s="50" t="s">
        <v>1095</v>
      </c>
      <c r="B36" s="25" t="s">
        <v>1228</v>
      </c>
      <c r="C36" s="38">
        <v>0.3354166666666667</v>
      </c>
      <c r="D36" s="32">
        <v>0</v>
      </c>
      <c r="E36" s="19">
        <v>30</v>
      </c>
      <c r="F36" s="19" t="s">
        <v>1291</v>
      </c>
      <c r="G36" s="47">
        <v>1190</v>
      </c>
      <c r="H36" s="1">
        <v>993</v>
      </c>
      <c r="I36" s="35" t="s">
        <v>306</v>
      </c>
      <c r="J36" s="66" t="s">
        <v>1010</v>
      </c>
      <c r="K36" s="33">
        <v>4</v>
      </c>
      <c r="L36" s="33">
        <v>180</v>
      </c>
      <c r="M36" s="19">
        <v>5891.451</v>
      </c>
      <c r="N36" t="s">
        <v>902</v>
      </c>
      <c r="O36" s="36">
        <v>267.5</v>
      </c>
      <c r="P36" s="36">
        <v>268.10000000000002</v>
      </c>
      <c r="Q36" s="36">
        <v>267.5</v>
      </c>
      <c r="R36" s="36">
        <v>267.7</v>
      </c>
    </row>
    <row r="37" spans="1:39">
      <c r="A37" s="50" t="s">
        <v>403</v>
      </c>
      <c r="B37" s="25" t="s">
        <v>1122</v>
      </c>
      <c r="C37" s="38">
        <v>0.33819444444444446</v>
      </c>
      <c r="E37" s="19">
        <v>300</v>
      </c>
      <c r="F37" s="19" t="s">
        <v>1291</v>
      </c>
      <c r="G37" s="47">
        <v>1190</v>
      </c>
      <c r="H37" s="1">
        <v>1098</v>
      </c>
      <c r="I37" s="57" t="s">
        <v>1209</v>
      </c>
      <c r="J37" s="92" t="s">
        <v>1043</v>
      </c>
      <c r="K37" s="33">
        <v>4</v>
      </c>
      <c r="L37" s="33">
        <v>180</v>
      </c>
      <c r="M37" s="19">
        <v>5889.9508999999998</v>
      </c>
      <c r="Q37" s="36">
        <v>267.5</v>
      </c>
      <c r="R37" s="36">
        <v>267.7</v>
      </c>
      <c r="S37" s="1557" t="n">
        <v>198.10027</v>
      </c>
      <c r="T37" s="1557" t="n">
        <v>-9.23675</v>
      </c>
      <c r="U37" s="1554" t="n">
        <v>232.0325</v>
      </c>
      <c r="V37" s="1554" t="n">
        <v>32.0245</v>
      </c>
      <c r="W37" s="1556" t="n">
        <v>16.0619651973</v>
      </c>
      <c r="X37" s="1554" t="n">
        <v>1.88</v>
      </c>
      <c r="Y37" s="1554" t="n">
        <v>0.297</v>
      </c>
      <c r="Z37" s="1554" t="n">
        <v>4.13</v>
      </c>
      <c r="AA37" s="1554" t="n">
        <v>92.819</v>
      </c>
      <c r="AB37" s="1553" t="n">
        <v>1875.874</v>
      </c>
      <c r="AC37" s="1554" t="n">
        <v>353.99351</v>
      </c>
      <c r="AD37" s="1554" t="n">
        <v>1.66795</v>
      </c>
      <c r="AE37" s="1554" t="n">
        <v>25.00172</v>
      </c>
      <c r="AF37" s="1554" t="n">
        <v>-0.59806</v>
      </c>
      <c r="AG37" s="1552" t="n">
        <v>1.514471836E8</v>
      </c>
      <c r="AH37" s="1555" t="n">
        <v>0.8171806</v>
      </c>
      <c r="AI37" s="1552" t="n">
        <v>382078.64551</v>
      </c>
      <c r="AJ37" s="1555" t="n">
        <v>0.1999358</v>
      </c>
      <c r="AK37" s="1554" t="n">
        <v>148.8425</v>
      </c>
      <c r="AL37" s="1552" t="s">
        <v>264</v>
      </c>
      <c r="AM37" s="1554" t="n">
        <v>31.0826</v>
      </c>
    </row>
    <row r="38" spans="1:39">
      <c r="A38" s="50" t="s">
        <v>403</v>
      </c>
      <c r="B38" s="25" t="s">
        <v>831</v>
      </c>
      <c r="C38" s="38">
        <v>0.3430555555555555</v>
      </c>
      <c r="E38" s="19">
        <v>300</v>
      </c>
      <c r="F38" s="19" t="s">
        <v>1291</v>
      </c>
      <c r="G38" s="47">
        <v>1190</v>
      </c>
      <c r="H38" s="1">
        <v>1098</v>
      </c>
      <c r="I38" s="57" t="s">
        <v>1039</v>
      </c>
      <c r="J38" s="92" t="s">
        <v>1043</v>
      </c>
      <c r="K38" s="33">
        <v>4</v>
      </c>
      <c r="L38" s="33">
        <v>180</v>
      </c>
      <c r="M38" s="19">
        <v>5889.9508999999998</v>
      </c>
      <c r="Q38" s="36">
        <v>267.5</v>
      </c>
      <c r="R38" s="36">
        <v>267.7</v>
      </c>
      <c r="S38" s="1557" t="n">
        <v>198.14423</v>
      </c>
      <c r="T38" s="1557" t="n">
        <v>-9.25283</v>
      </c>
      <c r="U38" s="1554" t="n">
        <v>233.4624</v>
      </c>
      <c r="V38" s="1554" t="n">
        <v>30.8574</v>
      </c>
      <c r="W38" s="1556" t="n">
        <v>16.1789512792</v>
      </c>
      <c r="X38" s="1554" t="n">
        <v>1.943</v>
      </c>
      <c r="Y38" s="1554" t="n">
        <v>0.307</v>
      </c>
      <c r="Z38" s="1554" t="n">
        <v>4.13</v>
      </c>
      <c r="AA38" s="1554" t="n">
        <v>92.838</v>
      </c>
      <c r="AB38" s="1553" t="n">
        <v>1875.453</v>
      </c>
      <c r="AC38" s="1554" t="n">
        <v>353.97566</v>
      </c>
      <c r="AD38" s="1554" t="n">
        <v>1.66519</v>
      </c>
      <c r="AE38" s="1554" t="n">
        <v>24.9425</v>
      </c>
      <c r="AF38" s="1554" t="n">
        <v>-0.59819</v>
      </c>
      <c r="AG38" s="1552" t="n">
        <v>1.514475266E8</v>
      </c>
      <c r="AH38" s="1555" t="n">
        <v>0.8163405</v>
      </c>
      <c r="AI38" s="1552" t="n">
        <v>382164.33681</v>
      </c>
      <c r="AJ38" s="1555" t="n">
        <v>0.2080585</v>
      </c>
      <c r="AK38" s="1554" t="n">
        <v>148.884</v>
      </c>
      <c r="AL38" s="1552" t="s">
        <v>264</v>
      </c>
      <c r="AM38" s="1554" t="n">
        <v>31.0411</v>
      </c>
    </row>
    <row r="39" spans="1:39">
      <c r="A39" s="50" t="s">
        <v>403</v>
      </c>
      <c r="B39" s="25" t="s">
        <v>833</v>
      </c>
      <c r="C39" s="38">
        <v>0.34791666666666665</v>
      </c>
      <c r="E39" s="19">
        <v>300</v>
      </c>
      <c r="F39" s="19" t="s">
        <v>1291</v>
      </c>
      <c r="G39" s="47">
        <v>1190</v>
      </c>
      <c r="H39" s="1">
        <v>1098</v>
      </c>
      <c r="I39" s="91" t="s">
        <v>852</v>
      </c>
      <c r="J39" s="92" t="s">
        <v>1043</v>
      </c>
      <c r="K39" s="33">
        <v>4</v>
      </c>
      <c r="L39" s="33">
        <v>180</v>
      </c>
      <c r="M39" s="19">
        <v>5889.9508999999998</v>
      </c>
      <c r="Q39" s="36">
        <v>267.5</v>
      </c>
      <c r="R39" s="36">
        <v>267.7</v>
      </c>
      <c r="S39" s="1557" t="n">
        <v>198.18871</v>
      </c>
      <c r="T39" s="1557" t="n">
        <v>-9.26882</v>
      </c>
      <c r="U39" s="1554" t="n">
        <v>234.8507</v>
      </c>
      <c r="V39" s="1554" t="n">
        <v>29.6697</v>
      </c>
      <c r="W39" s="1556" t="n">
        <v>16.2959373612</v>
      </c>
      <c r="X39" s="1554" t="n">
        <v>2.012</v>
      </c>
      <c r="Y39" s="1554" t="n">
        <v>0.318</v>
      </c>
      <c r="Z39" s="1554" t="n">
        <v>4.13</v>
      </c>
      <c r="AA39" s="1554" t="n">
        <v>92.856</v>
      </c>
      <c r="AB39" s="1553" t="n">
        <v>1875.017</v>
      </c>
      <c r="AC39" s="1554" t="n">
        <v>353.95825</v>
      </c>
      <c r="AD39" s="1554" t="n">
        <v>1.66213</v>
      </c>
      <c r="AE39" s="1554" t="n">
        <v>24.88327</v>
      </c>
      <c r="AF39" s="1554" t="n">
        <v>-0.59832</v>
      </c>
      <c r="AG39" s="1552" t="n">
        <v>1.514478693E8</v>
      </c>
      <c r="AH39" s="1555" t="n">
        <v>0.8154999</v>
      </c>
      <c r="AI39" s="1552" t="n">
        <v>382253.39006</v>
      </c>
      <c r="AJ39" s="1555" t="n">
        <v>0.2159432</v>
      </c>
      <c r="AK39" s="1554" t="n">
        <v>148.926</v>
      </c>
      <c r="AL39" s="1552" t="s">
        <v>264</v>
      </c>
      <c r="AM39" s="1554" t="n">
        <v>30.9992</v>
      </c>
    </row>
    <row r="40" spans="1:39">
      <c r="A40" s="50" t="s">
        <v>403</v>
      </c>
      <c r="B40" s="25" t="s">
        <v>1127</v>
      </c>
      <c r="C40" s="38">
        <v>0.3520833333333333</v>
      </c>
      <c r="E40" s="19">
        <v>300</v>
      </c>
      <c r="F40" s="19" t="s">
        <v>1291</v>
      </c>
      <c r="G40" s="47">
        <v>1190</v>
      </c>
      <c r="H40" s="1">
        <v>1098</v>
      </c>
      <c r="I40" s="91" t="s">
        <v>853</v>
      </c>
      <c r="J40" s="92" t="s">
        <v>1043</v>
      </c>
      <c r="K40" s="33">
        <v>4</v>
      </c>
      <c r="L40" s="33">
        <v>180</v>
      </c>
      <c r="M40" s="19">
        <v>5889.9508999999998</v>
      </c>
      <c r="Q40" s="36">
        <v>267.5</v>
      </c>
      <c r="R40" s="36">
        <v>267.7</v>
      </c>
      <c r="S40" s="1557" t="n">
        <v>198.22727</v>
      </c>
      <c r="T40" s="1557" t="n">
        <v>-9.28244</v>
      </c>
      <c r="U40" s="1554" t="n">
        <v>236.0089</v>
      </c>
      <c r="V40" s="1554" t="n">
        <v>28.6362</v>
      </c>
      <c r="W40" s="1556" t="n">
        <v>16.3962111457</v>
      </c>
      <c r="X40" s="1554" t="n">
        <v>2.078</v>
      </c>
      <c r="Y40" s="1554" t="n">
        <v>0.329</v>
      </c>
      <c r="Z40" s="1554" t="n">
        <v>4.13</v>
      </c>
      <c r="AA40" s="1554" t="n">
        <v>92.873</v>
      </c>
      <c r="AB40" s="1553" t="n">
        <v>1874.629</v>
      </c>
      <c r="AC40" s="1554" t="n">
        <v>353.94368</v>
      </c>
      <c r="AD40" s="1554" t="n">
        <v>1.65927</v>
      </c>
      <c r="AE40" s="1554" t="n">
        <v>24.83251</v>
      </c>
      <c r="AF40" s="1554" t="n">
        <v>-0.59843</v>
      </c>
      <c r="AG40" s="1552" t="n">
        <v>1.514481627E8</v>
      </c>
      <c r="AH40" s="1555" t="n">
        <v>0.8147788</v>
      </c>
      <c r="AI40" s="1552" t="n">
        <v>382332.32046</v>
      </c>
      <c r="AJ40" s="1555" t="n">
        <v>0.2225069</v>
      </c>
      <c r="AK40" s="1554" t="n">
        <v>148.9623</v>
      </c>
      <c r="AL40" s="1552" t="s">
        <v>264</v>
      </c>
      <c r="AM40" s="1554" t="n">
        <v>30.963</v>
      </c>
    </row>
    <row r="41" spans="1:39">
      <c r="A41" s="50" t="s">
        <v>403</v>
      </c>
      <c r="B41" s="25" t="s">
        <v>1128</v>
      </c>
      <c r="C41" s="38">
        <v>0.3576388888888889</v>
      </c>
      <c r="E41" s="19">
        <v>300</v>
      </c>
      <c r="F41" s="19" t="s">
        <v>1291</v>
      </c>
      <c r="G41" s="47">
        <v>1190</v>
      </c>
      <c r="H41" s="1">
        <v>1098</v>
      </c>
      <c r="I41" s="91" t="s">
        <v>1121</v>
      </c>
      <c r="J41" s="92" t="s">
        <v>1043</v>
      </c>
      <c r="K41" s="33">
        <v>4</v>
      </c>
      <c r="L41" s="33">
        <v>180</v>
      </c>
      <c r="M41" s="19">
        <v>5889.9508999999998</v>
      </c>
      <c r="Q41" s="36">
        <v>267.5</v>
      </c>
      <c r="R41" s="36">
        <v>267.7</v>
      </c>
      <c r="S41" s="1557" t="n">
        <v>198.2793</v>
      </c>
      <c r="T41" s="1557" t="n">
        <v>-9.30049</v>
      </c>
      <c r="U41" s="1554" t="n">
        <v>237.5101</v>
      </c>
      <c r="V41" s="1554" t="n">
        <v>27.2375</v>
      </c>
      <c r="W41" s="1556" t="n">
        <v>16.5299095251</v>
      </c>
      <c r="X41" s="1554" t="n">
        <v>2.175</v>
      </c>
      <c r="Y41" s="1554" t="n">
        <v>0.344</v>
      </c>
      <c r="Z41" s="1554" t="n">
        <v>4.12</v>
      </c>
      <c r="AA41" s="1554" t="n">
        <v>92.895</v>
      </c>
      <c r="AB41" s="1553" t="n">
        <v>1874.096</v>
      </c>
      <c r="AC41" s="1554" t="n">
        <v>353.92478</v>
      </c>
      <c r="AD41" s="1554" t="n">
        <v>1.65512</v>
      </c>
      <c r="AE41" s="1554" t="n">
        <v>24.76482</v>
      </c>
      <c r="AF41" s="1554" t="n">
        <v>-0.59857</v>
      </c>
      <c r="AG41" s="1552" t="n">
        <v>1.514485536E8</v>
      </c>
      <c r="AH41" s="1555" t="n">
        <v>0.8138167</v>
      </c>
      <c r="AI41" s="1552" t="n">
        <v>382441.17394</v>
      </c>
      <c r="AJ41" s="1555" t="n">
        <v>0.2309714</v>
      </c>
      <c r="AK41" s="1554" t="n">
        <v>149.0113</v>
      </c>
      <c r="AL41" s="1552" t="s">
        <v>264</v>
      </c>
      <c r="AM41" s="1554" t="n">
        <v>30.914</v>
      </c>
    </row>
    <row r="42" spans="1:39">
      <c r="A42" s="50" t="s">
        <v>1218</v>
      </c>
      <c r="B42" s="25" t="s">
        <v>1129</v>
      </c>
      <c r="C42" s="38">
        <v>0.36180555555555555</v>
      </c>
      <c r="E42" s="19">
        <v>30</v>
      </c>
      <c r="F42" s="19" t="s">
        <v>1291</v>
      </c>
      <c r="G42" s="47">
        <v>1190</v>
      </c>
      <c r="H42" s="1">
        <v>1098</v>
      </c>
      <c r="I42" s="91" t="s">
        <v>834</v>
      </c>
      <c r="J42" s="92" t="s">
        <v>1043</v>
      </c>
      <c r="K42" s="33">
        <v>4</v>
      </c>
      <c r="L42" s="33">
        <v>180</v>
      </c>
      <c r="M42" s="19">
        <v>5889.9508999999998</v>
      </c>
      <c r="Q42" s="36">
        <v>267.5</v>
      </c>
      <c r="R42" s="36">
        <v>267.7</v>
      </c>
      <c r="S42" s="1557" t="n">
        <v>198.29901</v>
      </c>
      <c r="T42" s="1557" t="n">
        <v>-9.30722</v>
      </c>
      <c r="U42" s="1554" t="n">
        <v>238.0608</v>
      </c>
      <c r="V42" s="1554" t="n">
        <v>26.7072</v>
      </c>
      <c r="W42" s="1556" t="n">
        <v>16.5800464174</v>
      </c>
      <c r="X42" s="1554" t="n">
        <v>2.214</v>
      </c>
      <c r="Y42" s="1554" t="n">
        <v>0.35</v>
      </c>
      <c r="Z42" s="1554" t="n">
        <v>4.12</v>
      </c>
      <c r="AA42" s="1554" t="n">
        <v>92.903</v>
      </c>
      <c r="AB42" s="1553" t="n">
        <v>1873.891</v>
      </c>
      <c r="AC42" s="1554" t="n">
        <v>353.91785</v>
      </c>
      <c r="AD42" s="1554" t="n">
        <v>1.65346</v>
      </c>
      <c r="AE42" s="1554" t="n">
        <v>24.73944</v>
      </c>
      <c r="AF42" s="1554" t="n">
        <v>-0.59863</v>
      </c>
      <c r="AG42" s="1552" t="n">
        <v>1.514487E8</v>
      </c>
      <c r="AH42" s="1555" t="n">
        <v>0.8134556</v>
      </c>
      <c r="AI42" s="1552" t="n">
        <v>382483.0295</v>
      </c>
      <c r="AJ42" s="1555" t="n">
        <v>0.2340593</v>
      </c>
      <c r="AK42" s="1554" t="n">
        <v>149.0299</v>
      </c>
      <c r="AL42" s="1552" t="s">
        <v>264</v>
      </c>
      <c r="AM42" s="1554" t="n">
        <v>30.8955</v>
      </c>
    </row>
    <row r="43" spans="1:39">
      <c r="A43" s="50" t="s">
        <v>901</v>
      </c>
      <c r="B43" s="25" t="s">
        <v>882</v>
      </c>
      <c r="C43" s="38">
        <v>0.36388888888888887</v>
      </c>
      <c r="E43" s="19">
        <v>600</v>
      </c>
      <c r="F43" s="19" t="s">
        <v>1291</v>
      </c>
      <c r="G43" s="47">
        <v>1190</v>
      </c>
      <c r="H43" s="1">
        <v>1098</v>
      </c>
      <c r="I43" s="91" t="s">
        <v>855</v>
      </c>
      <c r="J43" s="92" t="s">
        <v>1043</v>
      </c>
      <c r="K43" s="33">
        <v>4</v>
      </c>
      <c r="L43" s="33">
        <v>180</v>
      </c>
      <c r="M43" s="19">
        <v>5889.9508999999998</v>
      </c>
      <c r="Q43" s="36">
        <v>267.5</v>
      </c>
      <c r="R43" s="36">
        <v>267.7</v>
      </c>
    </row>
    <row r="44" spans="1:39">
      <c r="A44" s="50" t="s">
        <v>1095</v>
      </c>
      <c r="B44" s="25" t="s">
        <v>883</v>
      </c>
      <c r="C44" s="38">
        <v>0.37152777777777773</v>
      </c>
      <c r="D44" s="32">
        <v>0</v>
      </c>
      <c r="E44" s="19">
        <v>30</v>
      </c>
      <c r="F44" s="19" t="s">
        <v>1291</v>
      </c>
      <c r="G44" s="47">
        <v>1190</v>
      </c>
      <c r="H44" s="1">
        <v>993</v>
      </c>
      <c r="I44" s="35" t="s">
        <v>306</v>
      </c>
      <c r="J44" s="66" t="s">
        <v>1010</v>
      </c>
      <c r="K44" s="33">
        <v>4</v>
      </c>
      <c r="L44" s="33">
        <v>180</v>
      </c>
      <c r="M44" s="19">
        <v>5891.451</v>
      </c>
      <c r="N44" t="s">
        <v>904</v>
      </c>
      <c r="O44" s="36">
        <v>267.60000000000002</v>
      </c>
      <c r="P44" s="36">
        <v>268.2</v>
      </c>
      <c r="Q44" s="36">
        <v>267.5</v>
      </c>
      <c r="R44" s="36">
        <v>267.7</v>
      </c>
    </row>
    <row r="45" spans="1:39">
      <c r="A45" s="50" t="s">
        <v>67</v>
      </c>
      <c r="B45" s="25" t="s">
        <v>885</v>
      </c>
      <c r="C45" s="38">
        <v>0.3743055555555555</v>
      </c>
      <c r="E45" s="19">
        <v>300</v>
      </c>
      <c r="F45" s="19" t="s">
        <v>1291</v>
      </c>
      <c r="G45" s="47">
        <v>1190</v>
      </c>
      <c r="H45" s="1">
        <v>1098</v>
      </c>
      <c r="I45" s="57" t="s">
        <v>1209</v>
      </c>
      <c r="J45" s="92" t="s">
        <v>1043</v>
      </c>
      <c r="K45" s="33">
        <v>4</v>
      </c>
      <c r="L45" s="33">
        <v>180</v>
      </c>
      <c r="M45" s="19">
        <v>5889.9508999999998</v>
      </c>
      <c r="Q45" s="36">
        <v>267.5</v>
      </c>
      <c r="R45" s="36">
        <v>267.7</v>
      </c>
      <c r="S45" s="1557" t="n">
        <v>198.42628</v>
      </c>
      <c r="T45" s="1557" t="n">
        <v>-9.34951</v>
      </c>
      <c r="U45" s="1554" t="n">
        <v>241.4053</v>
      </c>
      <c r="V45" s="1554" t="n">
        <v>23.2818</v>
      </c>
      <c r="W45" s="1556" t="n">
        <v>16.8975800686</v>
      </c>
      <c r="X45" s="1554" t="n">
        <v>2.513</v>
      </c>
      <c r="Y45" s="1554" t="n">
        <v>0.398</v>
      </c>
      <c r="Z45" s="1554" t="n">
        <v>4.12</v>
      </c>
      <c r="AA45" s="1554" t="n">
        <v>92.956</v>
      </c>
      <c r="AB45" s="1553" t="n">
        <v>1872.532</v>
      </c>
      <c r="AC45" s="1554" t="n">
        <v>353.87604</v>
      </c>
      <c r="AD45" s="1554" t="n">
        <v>1.64163</v>
      </c>
      <c r="AE45" s="1554" t="n">
        <v>24.57868</v>
      </c>
      <c r="AF45" s="1554" t="n">
        <v>-0.59897</v>
      </c>
      <c r="AG45" s="1552" t="n">
        <v>1.514496261E8</v>
      </c>
      <c r="AH45" s="1555" t="n">
        <v>0.8111666</v>
      </c>
      <c r="AI45" s="1552" t="n">
        <v>382760.56175</v>
      </c>
      <c r="AJ45" s="1555" t="n">
        <v>0.2524856</v>
      </c>
      <c r="AK45" s="1554" t="n">
        <v>149.1495</v>
      </c>
      <c r="AL45" s="1552" t="s">
        <v>264</v>
      </c>
      <c r="AM45" s="1554" t="n">
        <v>30.7761</v>
      </c>
    </row>
    <row r="46" spans="1:39">
      <c r="A46" s="50" t="s">
        <v>67</v>
      </c>
      <c r="B46" s="25" t="s">
        <v>1159</v>
      </c>
      <c r="C46" s="38">
        <v>0.37847222222222227</v>
      </c>
      <c r="E46" s="19">
        <v>300</v>
      </c>
      <c r="F46" s="19" t="s">
        <v>1291</v>
      </c>
      <c r="G46" s="47">
        <v>1190</v>
      </c>
      <c r="H46" s="1">
        <v>1098</v>
      </c>
      <c r="I46" s="57" t="s">
        <v>1039</v>
      </c>
      <c r="J46" s="92" t="s">
        <v>1043</v>
      </c>
      <c r="K46" s="33">
        <v>4</v>
      </c>
      <c r="L46" s="33">
        <v>180</v>
      </c>
      <c r="M46" s="19">
        <v>5889.9508999999998</v>
      </c>
      <c r="Q46" s="36">
        <v>267.5</v>
      </c>
      <c r="R46" s="36">
        <v>267.7</v>
      </c>
      <c r="S46" s="1557" t="n">
        <v>198.4812</v>
      </c>
      <c r="T46" s="1557" t="n">
        <v>-9.36712</v>
      </c>
      <c r="U46" s="1554" t="n">
        <v>242.7451</v>
      </c>
      <c r="V46" s="1554" t="n">
        <v>21.8082</v>
      </c>
      <c r="W46" s="1556" t="n">
        <v>17.031278448</v>
      </c>
      <c r="X46" s="1554" t="n">
        <v>2.671</v>
      </c>
      <c r="Y46" s="1554" t="n">
        <v>0.422</v>
      </c>
      <c r="Z46" s="1554" t="n">
        <v>4.12</v>
      </c>
      <c r="AA46" s="1554" t="n">
        <v>92.979</v>
      </c>
      <c r="AB46" s="1553" t="n">
        <v>1871.931</v>
      </c>
      <c r="AC46" s="1554" t="n">
        <v>353.85955</v>
      </c>
      <c r="AD46" s="1554" t="n">
        <v>1.63596</v>
      </c>
      <c r="AE46" s="1554" t="n">
        <v>24.51099</v>
      </c>
      <c r="AF46" s="1554" t="n">
        <v>-0.59912</v>
      </c>
      <c r="AG46" s="1552" t="n">
        <v>1.514500152E8</v>
      </c>
      <c r="AH46" s="1555" t="n">
        <v>0.8102015</v>
      </c>
      <c r="AI46" s="1552" t="n">
        <v>382883.493</v>
      </c>
      <c r="AJ46" s="1555" t="n">
        <v>0.2596418</v>
      </c>
      <c r="AK46" s="1554" t="n">
        <v>149.201</v>
      </c>
      <c r="AL46" s="1552" t="s">
        <v>264</v>
      </c>
      <c r="AM46" s="1554" t="n">
        <v>30.7247</v>
      </c>
    </row>
    <row r="47" spans="1:39">
      <c r="A47" s="50" t="s">
        <v>67</v>
      </c>
      <c r="B47" s="25" t="s">
        <v>1160</v>
      </c>
      <c r="C47" s="38">
        <v>0.3833333333333333</v>
      </c>
      <c r="E47" s="19">
        <v>300</v>
      </c>
      <c r="F47" s="19" t="s">
        <v>1291</v>
      </c>
      <c r="G47" s="47">
        <v>1190</v>
      </c>
      <c r="H47" s="1">
        <v>1098</v>
      </c>
      <c r="I47" s="91" t="s">
        <v>852</v>
      </c>
      <c r="J47" s="92" t="s">
        <v>1043</v>
      </c>
      <c r="K47" s="33">
        <v>4</v>
      </c>
      <c r="L47" s="33">
        <v>180</v>
      </c>
      <c r="M47" s="19">
        <v>5889.9508999999998</v>
      </c>
      <c r="Q47" s="36">
        <v>267.5</v>
      </c>
      <c r="R47" s="36">
        <v>267.7</v>
      </c>
      <c r="S47" s="1557" t="n">
        <v>198.52991</v>
      </c>
      <c r="T47" s="1557" t="n">
        <v>-9.38245</v>
      </c>
      <c r="U47" s="1554" t="n">
        <v>243.8871</v>
      </c>
      <c r="V47" s="1554" t="n">
        <v>20.505</v>
      </c>
      <c r="W47" s="1556" t="n">
        <v>17.1482645301</v>
      </c>
      <c r="X47" s="1554" t="n">
        <v>2.83</v>
      </c>
      <c r="Y47" s="1554" t="n">
        <v>0.448</v>
      </c>
      <c r="Z47" s="1554" t="n">
        <v>4.12</v>
      </c>
      <c r="AA47" s="1554" t="n">
        <v>93.0</v>
      </c>
      <c r="AB47" s="1553" t="n">
        <v>1871.392</v>
      </c>
      <c r="AC47" s="1554" t="n">
        <v>353.84569</v>
      </c>
      <c r="AD47" s="1554" t="n">
        <v>1.63066</v>
      </c>
      <c r="AE47" s="1554" t="n">
        <v>24.45177</v>
      </c>
      <c r="AF47" s="1554" t="n">
        <v>-0.59925</v>
      </c>
      <c r="AG47" s="1552" t="n">
        <v>1.514503553E8</v>
      </c>
      <c r="AH47" s="1555" t="n">
        <v>0.8093563</v>
      </c>
      <c r="AI47" s="1552" t="n">
        <v>382993.80953</v>
      </c>
      <c r="AJ47" s="1555" t="n">
        <v>0.2656015</v>
      </c>
      <c r="AK47" s="1554" t="n">
        <v>149.2467</v>
      </c>
      <c r="AL47" s="1552" t="s">
        <v>264</v>
      </c>
      <c r="AM47" s="1554" t="n">
        <v>30.6791</v>
      </c>
    </row>
    <row r="48" spans="1:39">
      <c r="A48" s="50" t="s">
        <v>906</v>
      </c>
      <c r="B48" s="25" t="s">
        <v>1162</v>
      </c>
      <c r="C48" s="38">
        <v>0.3888888888888889</v>
      </c>
      <c r="E48" s="19">
        <v>300</v>
      </c>
      <c r="F48" s="19" t="s">
        <v>1291</v>
      </c>
      <c r="G48" s="47">
        <v>1190</v>
      </c>
      <c r="H48" s="1">
        <v>1098</v>
      </c>
      <c r="I48" s="91" t="s">
        <v>1209</v>
      </c>
      <c r="J48" s="92" t="s">
        <v>1043</v>
      </c>
      <c r="K48" s="33">
        <v>4</v>
      </c>
      <c r="L48" s="33">
        <v>180</v>
      </c>
      <c r="M48" s="19">
        <v>5889.9508999999998</v>
      </c>
      <c r="N48" s="2"/>
      <c r="Q48" s="36">
        <v>267.5</v>
      </c>
      <c r="R48" s="36">
        <v>267.7</v>
      </c>
      <c r="S48" s="1557" t="n">
        <v>198.58636</v>
      </c>
      <c r="T48" s="1557" t="n">
        <v>-9.39986</v>
      </c>
      <c r="U48" s="1554" t="n">
        <v>245.1599</v>
      </c>
      <c r="V48" s="1554" t="n">
        <v>19.0013</v>
      </c>
      <c r="W48" s="1556" t="n">
        <v>17.2819629095</v>
      </c>
      <c r="X48" s="1554" t="n">
        <v>3.04</v>
      </c>
      <c r="Y48" s="1554" t="n">
        <v>0.481</v>
      </c>
      <c r="Z48" s="1554" t="n">
        <v>4.12</v>
      </c>
      <c r="AA48" s="1554" t="n">
        <v>93.023</v>
      </c>
      <c r="AB48" s="1553" t="n">
        <v>1870.761</v>
      </c>
      <c r="AC48" s="1554" t="n">
        <v>353.83051</v>
      </c>
      <c r="AD48" s="1554" t="n">
        <v>1.62422</v>
      </c>
      <c r="AE48" s="1554" t="n">
        <v>24.38408</v>
      </c>
      <c r="AF48" s="1554" t="n">
        <v>-0.59939</v>
      </c>
      <c r="AG48" s="1552" t="n">
        <v>1.514507436E8</v>
      </c>
      <c r="AH48" s="1555" t="n">
        <v>0.8083896</v>
      </c>
      <c r="AI48" s="1552" t="n">
        <v>383122.86999</v>
      </c>
      <c r="AJ48" s="1555" t="n">
        <v>0.2720608</v>
      </c>
      <c r="AK48" s="1554" t="n">
        <v>149.2996</v>
      </c>
      <c r="AL48" s="1552" t="s">
        <v>264</v>
      </c>
      <c r="AM48" s="1554" t="n">
        <v>30.6263</v>
      </c>
    </row>
    <row r="49" spans="1:39">
      <c r="A49" s="50" t="s">
        <v>905</v>
      </c>
      <c r="B49" s="25" t="s">
        <v>1163</v>
      </c>
      <c r="C49" s="38">
        <v>0.39374999999999999</v>
      </c>
      <c r="E49" s="19">
        <v>300</v>
      </c>
      <c r="F49" s="19" t="s">
        <v>1291</v>
      </c>
      <c r="G49" s="47">
        <v>1190</v>
      </c>
      <c r="H49" s="1">
        <v>1098</v>
      </c>
      <c r="I49" s="91" t="s">
        <v>1209</v>
      </c>
      <c r="J49" s="92" t="s">
        <v>1043</v>
      </c>
      <c r="K49" s="33">
        <v>4</v>
      </c>
      <c r="L49" s="33">
        <v>180</v>
      </c>
      <c r="M49" s="19">
        <v>5889.9508999999998</v>
      </c>
      <c r="Q49" s="36">
        <v>267.5</v>
      </c>
      <c r="R49" s="36">
        <v>267.7</v>
      </c>
      <c r="S49" s="1557" t="n">
        <v>198.63645</v>
      </c>
      <c r="T49" s="1557" t="n">
        <v>-9.41502</v>
      </c>
      <c r="U49" s="1554" t="n">
        <v>246.247</v>
      </c>
      <c r="V49" s="1554" t="n">
        <v>17.6737</v>
      </c>
      <c r="W49" s="1556" t="n">
        <v>17.3989489916</v>
      </c>
      <c r="X49" s="1554" t="n">
        <v>3.254</v>
      </c>
      <c r="Y49" s="1554" t="n">
        <v>0.515</v>
      </c>
      <c r="Z49" s="1554" t="n">
        <v>4.12</v>
      </c>
      <c r="AA49" s="1554" t="n">
        <v>93.044</v>
      </c>
      <c r="AB49" s="1553" t="n">
        <v>1870.198</v>
      </c>
      <c r="AC49" s="1554" t="n">
        <v>353.81782</v>
      </c>
      <c r="AD49" s="1554" t="n">
        <v>1.61824</v>
      </c>
      <c r="AE49" s="1554" t="n">
        <v>24.32485</v>
      </c>
      <c r="AF49" s="1554" t="n">
        <v>-0.59952</v>
      </c>
      <c r="AG49" s="1552" t="n">
        <v>1.514510829E8</v>
      </c>
      <c r="AH49" s="1555" t="n">
        <v>0.8075431</v>
      </c>
      <c r="AI49" s="1552" t="n">
        <v>383238.27263</v>
      </c>
      <c r="AJ49" s="1555" t="n">
        <v>0.2773994</v>
      </c>
      <c r="AK49" s="1554" t="n">
        <v>149.3465</v>
      </c>
      <c r="AL49" s="1552" t="s">
        <v>264</v>
      </c>
      <c r="AM49" s="1554" t="n">
        <v>30.5795</v>
      </c>
    </row>
    <row r="50" spans="1:39">
      <c r="A50" s="50" t="s">
        <v>1218</v>
      </c>
      <c r="B50" s="25" t="s">
        <v>1164</v>
      </c>
      <c r="C50" s="38">
        <v>0.3979166666666667</v>
      </c>
      <c r="E50" s="19">
        <v>30</v>
      </c>
      <c r="F50" s="19" t="s">
        <v>1291</v>
      </c>
      <c r="G50" s="16">
        <v>1190</v>
      </c>
      <c r="H50" s="90">
        <v>1098</v>
      </c>
      <c r="I50" s="91" t="s">
        <v>834</v>
      </c>
      <c r="J50" s="92" t="s">
        <v>1043</v>
      </c>
      <c r="K50" s="33">
        <v>4</v>
      </c>
      <c r="L50" s="33">
        <v>180</v>
      </c>
      <c r="M50" s="19">
        <v>5889.9508999999998</v>
      </c>
      <c r="Q50" s="36">
        <v>267.5</v>
      </c>
      <c r="R50" s="36">
        <v>267.7</v>
      </c>
      <c r="S50" s="1557" t="n">
        <v>198.65811</v>
      </c>
      <c r="T50" s="1557" t="n">
        <v>-9.42149</v>
      </c>
      <c r="U50" s="1554" t="n">
        <v>246.7057</v>
      </c>
      <c r="V50" s="1554" t="n">
        <v>17.1015</v>
      </c>
      <c r="W50" s="1556" t="n">
        <v>17.4490858839</v>
      </c>
      <c r="X50" s="1554" t="n">
        <v>3.357</v>
      </c>
      <c r="Y50" s="1554" t="n">
        <v>0.531</v>
      </c>
      <c r="Z50" s="1554" t="n">
        <v>4.12</v>
      </c>
      <c r="AA50" s="1554" t="n">
        <v>93.053</v>
      </c>
      <c r="AB50" s="1553" t="n">
        <v>1869.953</v>
      </c>
      <c r="AC50" s="1554" t="n">
        <v>353.81255</v>
      </c>
      <c r="AD50" s="1554" t="n">
        <v>1.61558</v>
      </c>
      <c r="AE50" s="1554" t="n">
        <v>24.29947</v>
      </c>
      <c r="AF50" s="1554" t="n">
        <v>-0.59958</v>
      </c>
      <c r="AG50" s="1552" t="n">
        <v>1.514512282E8</v>
      </c>
      <c r="AH50" s="1555" t="n">
        <v>0.8071801</v>
      </c>
      <c r="AI50" s="1552" t="n">
        <v>383288.40558</v>
      </c>
      <c r="AJ50" s="1555" t="n">
        <v>0.2795968</v>
      </c>
      <c r="AK50" s="1554" t="n">
        <v>149.3667</v>
      </c>
      <c r="AL50" s="1552" t="s">
        <v>264</v>
      </c>
      <c r="AM50" s="1554" t="n">
        <v>30.5593</v>
      </c>
    </row>
    <row r="51" spans="1:39">
      <c r="A51" s="50" t="s">
        <v>901</v>
      </c>
      <c r="B51" s="25" t="s">
        <v>907</v>
      </c>
      <c r="C51" s="38">
        <v>0.39930555555555558</v>
      </c>
      <c r="E51" s="19">
        <v>600</v>
      </c>
      <c r="F51" s="19" t="s">
        <v>1291</v>
      </c>
      <c r="G51" s="16">
        <v>1190</v>
      </c>
      <c r="H51" s="90">
        <v>1098</v>
      </c>
      <c r="I51" s="91" t="s">
        <v>855</v>
      </c>
      <c r="J51" s="92" t="s">
        <v>1043</v>
      </c>
      <c r="K51" s="33">
        <v>4</v>
      </c>
      <c r="L51" s="33">
        <v>180</v>
      </c>
      <c r="M51" s="19">
        <v>5889.9508999999998</v>
      </c>
      <c r="Q51" s="36">
        <v>267.5</v>
      </c>
      <c r="R51" s="36">
        <v>267.7</v>
      </c>
    </row>
    <row r="52" spans="1:39">
      <c r="A52" s="50" t="s">
        <v>1095</v>
      </c>
      <c r="B52" s="25" t="s">
        <v>908</v>
      </c>
      <c r="C52" s="38">
        <v>0.40763888888888888</v>
      </c>
      <c r="D52" s="32">
        <v>0</v>
      </c>
      <c r="E52" s="19">
        <v>30</v>
      </c>
      <c r="F52" s="19" t="s">
        <v>1291</v>
      </c>
      <c r="G52" s="16">
        <v>1190</v>
      </c>
      <c r="H52" s="90">
        <v>993</v>
      </c>
      <c r="I52" s="35" t="s">
        <v>306</v>
      </c>
      <c r="J52" s="66" t="s">
        <v>1010</v>
      </c>
      <c r="K52" s="33">
        <v>4</v>
      </c>
      <c r="L52" s="33">
        <v>180</v>
      </c>
      <c r="M52" s="19">
        <v>5891.451</v>
      </c>
      <c r="N52" t="s">
        <v>909</v>
      </c>
      <c r="O52" s="36">
        <v>267.39999999999998</v>
      </c>
      <c r="P52" s="36">
        <v>267.39999999999998</v>
      </c>
      <c r="Q52" s="36">
        <v>267.5</v>
      </c>
      <c r="R52" s="36">
        <v>267.7</v>
      </c>
    </row>
    <row r="53" spans="1:39">
      <c r="A53" s="50" t="s">
        <v>1095</v>
      </c>
      <c r="B53" s="25" t="s">
        <v>1142</v>
      </c>
      <c r="C53" s="38">
        <v>0.40902777777777777</v>
      </c>
      <c r="D53" s="32">
        <v>0</v>
      </c>
      <c r="E53" s="19">
        <v>30</v>
      </c>
      <c r="F53" s="19" t="s">
        <v>1291</v>
      </c>
      <c r="G53" s="16">
        <v>1070</v>
      </c>
      <c r="H53" s="90">
        <v>873</v>
      </c>
      <c r="I53" s="91" t="s">
        <v>159</v>
      </c>
      <c r="J53" s="66" t="s">
        <v>1010</v>
      </c>
      <c r="K53" s="33">
        <v>4</v>
      </c>
      <c r="L53" s="33">
        <v>180</v>
      </c>
      <c r="M53" s="19">
        <v>5891.451</v>
      </c>
      <c r="O53" s="36">
        <v>267.39999999999998</v>
      </c>
      <c r="P53" s="36">
        <v>267.39999999999998</v>
      </c>
      <c r="Q53" s="36">
        <v>267.5</v>
      </c>
      <c r="R53" s="36">
        <v>267.7</v>
      </c>
    </row>
    <row r="54" spans="1:39">
      <c r="A54" s="50" t="s">
        <v>1011</v>
      </c>
      <c r="B54" s="25" t="s">
        <v>726</v>
      </c>
      <c r="C54" s="38">
        <v>0.42152777777777778</v>
      </c>
      <c r="D54" s="32">
        <v>0</v>
      </c>
      <c r="E54" s="19">
        <v>10</v>
      </c>
      <c r="F54" s="19" t="s">
        <v>1291</v>
      </c>
      <c r="G54" s="16">
        <v>1190</v>
      </c>
      <c r="H54" s="90">
        <v>1099</v>
      </c>
      <c r="I54" s="91" t="s">
        <v>160</v>
      </c>
      <c r="J54" s="66" t="s">
        <v>1010</v>
      </c>
      <c r="K54" s="33">
        <v>4</v>
      </c>
      <c r="L54" s="33">
        <v>180</v>
      </c>
      <c r="M54" s="19">
        <v>5889.9508999999998</v>
      </c>
      <c r="O54" s="36">
        <v>267.39999999999998</v>
      </c>
      <c r="P54" s="36">
        <v>267.2</v>
      </c>
      <c r="Q54" s="36">
        <v>267.5</v>
      </c>
      <c r="R54" s="36">
        <v>267.7</v>
      </c>
    </row>
    <row r="55" spans="1:39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N55" t="s">
        <v>1102</v>
      </c>
    </row>
    <row r="56" spans="1:39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39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39" ht="29.25" customHeight="1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N58" s="2" t="s">
        <v>930</v>
      </c>
    </row>
    <row r="59" spans="1:39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39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N60" t="s">
        <v>931</v>
      </c>
    </row>
    <row r="61" spans="1:39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O61" s="108"/>
      <c r="P61" s="108"/>
    </row>
    <row r="62" spans="1:39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O62" s="108"/>
      <c r="P62" s="108"/>
    </row>
    <row r="63" spans="1:39">
      <c r="A63" s="50"/>
      <c r="B63" s="5" t="s">
        <v>1012</v>
      </c>
      <c r="C63" s="147" t="s">
        <v>1013</v>
      </c>
      <c r="D63" s="84">
        <v>5888.5839999999998</v>
      </c>
      <c r="E63" s="149"/>
      <c r="F63" s="84" t="s">
        <v>1014</v>
      </c>
      <c r="G63" s="84" t="s">
        <v>1015</v>
      </c>
      <c r="H63" s="84" t="s">
        <v>1016</v>
      </c>
      <c r="I63" s="22" t="s">
        <v>1018</v>
      </c>
      <c r="J63" s="84" t="s">
        <v>1019</v>
      </c>
      <c r="K63" s="84" t="s">
        <v>1020</v>
      </c>
      <c r="L63" s="177"/>
    </row>
    <row r="64" spans="1:39">
      <c r="A64" s="50"/>
      <c r="B64" s="183"/>
      <c r="C64" s="147" t="s">
        <v>1017</v>
      </c>
      <c r="D64" s="84">
        <v>5889.9508999999998</v>
      </c>
      <c r="E64" s="149"/>
      <c r="F64" s="84" t="s">
        <v>874</v>
      </c>
      <c r="G64" s="84" t="s">
        <v>875</v>
      </c>
      <c r="H64" s="84" t="s">
        <v>876</v>
      </c>
      <c r="I64" s="22" t="s">
        <v>1203</v>
      </c>
      <c r="J64" s="84" t="s">
        <v>1204</v>
      </c>
      <c r="K64" s="84" t="s">
        <v>700</v>
      </c>
      <c r="L64" s="177"/>
    </row>
    <row r="65" spans="1:12">
      <c r="A65" s="50"/>
      <c r="B65" s="182"/>
      <c r="C65" s="147" t="s">
        <v>701</v>
      </c>
      <c r="D65" s="84">
        <v>5891.451</v>
      </c>
      <c r="E65" s="149"/>
      <c r="F65" s="84" t="s">
        <v>702</v>
      </c>
      <c r="G65" s="84" t="s">
        <v>703</v>
      </c>
      <c r="H65" s="84" t="s">
        <v>704</v>
      </c>
      <c r="I65" s="22" t="s">
        <v>384</v>
      </c>
      <c r="J65" s="84" t="s">
        <v>695</v>
      </c>
      <c r="K65" s="84" t="s">
        <v>478</v>
      </c>
      <c r="L65" s="177"/>
    </row>
    <row r="66" spans="1:12">
      <c r="A66" s="50"/>
      <c r="B66" s="182"/>
      <c r="C66" s="147" t="s">
        <v>696</v>
      </c>
      <c r="D66" s="155">
        <v>7647.38</v>
      </c>
      <c r="E66" s="149"/>
      <c r="F66" s="84" t="s">
        <v>1188</v>
      </c>
      <c r="G66" s="84" t="s">
        <v>1201</v>
      </c>
      <c r="H66" s="84" t="s">
        <v>1202</v>
      </c>
      <c r="I66" s="22" t="s">
        <v>697</v>
      </c>
      <c r="J66" s="84" t="s">
        <v>698</v>
      </c>
      <c r="K66" s="84" t="s">
        <v>699</v>
      </c>
      <c r="L66" s="177"/>
    </row>
    <row r="67" spans="1:12">
      <c r="B67" s="182"/>
      <c r="C67" s="147" t="s">
        <v>538</v>
      </c>
      <c r="D67" s="84">
        <v>7698.9647000000004</v>
      </c>
      <c r="E67" s="149"/>
      <c r="F67" s="84" t="s">
        <v>539</v>
      </c>
      <c r="G67" s="84" t="s">
        <v>540</v>
      </c>
      <c r="H67" s="84" t="s">
        <v>541</v>
      </c>
      <c r="I67" s="22" t="s">
        <v>542</v>
      </c>
      <c r="J67" s="84" t="s">
        <v>543</v>
      </c>
      <c r="K67" s="84" t="s">
        <v>544</v>
      </c>
      <c r="L67" s="177"/>
    </row>
    <row r="68" spans="1:12">
      <c r="B68" s="182"/>
      <c r="C68" s="147"/>
      <c r="D68" s="84"/>
      <c r="E68" s="149"/>
      <c r="F68" s="84"/>
      <c r="G68" s="177"/>
      <c r="H68" s="177"/>
      <c r="J68" s="177"/>
      <c r="K68" s="177"/>
      <c r="L68" s="177"/>
    </row>
    <row r="69" spans="1:12">
      <c r="B69" s="182"/>
      <c r="C69" s="147" t="s">
        <v>1211</v>
      </c>
      <c r="D69" s="631" t="s">
        <v>1206</v>
      </c>
      <c r="E69" s="631"/>
      <c r="F69" s="84" t="s">
        <v>545</v>
      </c>
      <c r="G69" s="177"/>
      <c r="H69" s="177"/>
      <c r="I69" s="173" t="s">
        <v>1195</v>
      </c>
      <c r="J69" s="623" t="s">
        <v>1196</v>
      </c>
      <c r="K69" s="623"/>
      <c r="L69" s="148" t="s">
        <v>1197</v>
      </c>
    </row>
    <row r="70" spans="1:12">
      <c r="B70" s="182"/>
      <c r="C70" s="147" t="s">
        <v>1212</v>
      </c>
      <c r="D70" s="631" t="s">
        <v>1207</v>
      </c>
      <c r="E70" s="631"/>
      <c r="F70" s="19"/>
      <c r="G70" s="177"/>
      <c r="H70" s="177"/>
      <c r="J70" s="623" t="s">
        <v>479</v>
      </c>
      <c r="K70" s="623"/>
      <c r="L70" s="148" t="s">
        <v>1199</v>
      </c>
    </row>
    <row r="71" spans="1:12">
      <c r="B71" s="182"/>
      <c r="C71" s="147" t="s">
        <v>1213</v>
      </c>
      <c r="D71" s="631" t="s">
        <v>1208</v>
      </c>
      <c r="E71" s="631"/>
      <c r="F71" s="19"/>
      <c r="G71" s="177"/>
      <c r="H71" s="177"/>
      <c r="J71" s="177"/>
      <c r="K71" s="177"/>
      <c r="L71" s="177"/>
    </row>
    <row r="72" spans="1:12">
      <c r="B72" s="182"/>
      <c r="C72" s="147" t="s">
        <v>1214</v>
      </c>
      <c r="D72" s="631" t="s">
        <v>1194</v>
      </c>
      <c r="E72" s="631"/>
      <c r="F72" s="19"/>
      <c r="G72" s="177"/>
      <c r="H72" s="177"/>
      <c r="I72" s="177"/>
      <c r="J72" s="177"/>
      <c r="K72" s="177"/>
      <c r="L72" s="177"/>
    </row>
    <row r="73" spans="1:12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</row>
    <row r="74" spans="1:12">
      <c r="B74" s="182"/>
      <c r="C74" s="28" t="s">
        <v>859</v>
      </c>
      <c r="D74" s="175">
        <v>1</v>
      </c>
      <c r="E74" s="632" t="s">
        <v>1286</v>
      </c>
      <c r="F74" s="632"/>
      <c r="G74" s="632"/>
      <c r="H74" s="177"/>
      <c r="I74" s="177"/>
      <c r="J74" s="177"/>
      <c r="K74" s="177"/>
      <c r="L74" s="177"/>
    </row>
    <row r="75" spans="1:12">
      <c r="B75" s="182"/>
      <c r="C75" s="19"/>
      <c r="D75" s="28"/>
      <c r="E75" s="633" t="s">
        <v>925</v>
      </c>
      <c r="F75" s="634"/>
      <c r="G75" s="634"/>
      <c r="H75" s="177"/>
      <c r="I75" s="177"/>
      <c r="J75" s="177"/>
      <c r="K75" s="177"/>
      <c r="L75" s="177"/>
    </row>
    <row r="76" spans="1:12">
      <c r="B76" s="182"/>
      <c r="C76" s="85"/>
      <c r="D76" s="28">
        <v>2</v>
      </c>
      <c r="E76" s="632" t="s">
        <v>926</v>
      </c>
      <c r="F76" s="632"/>
      <c r="G76" s="632"/>
      <c r="H76" s="177"/>
      <c r="I76" s="177"/>
      <c r="J76" s="177"/>
      <c r="K76" s="177"/>
      <c r="L76" s="177"/>
    </row>
    <row r="77" spans="1:12">
      <c r="B77" s="182"/>
      <c r="C77" s="85"/>
      <c r="D77" s="28"/>
      <c r="E77" s="633" t="s">
        <v>927</v>
      </c>
      <c r="F77" s="634"/>
      <c r="G77" s="634"/>
      <c r="H77" s="177"/>
      <c r="I77" s="177"/>
      <c r="J77" s="177"/>
      <c r="K77" s="177"/>
      <c r="L77" s="177"/>
    </row>
    <row r="78" spans="1:12">
      <c r="B78" s="182"/>
      <c r="C78" s="177"/>
      <c r="D78" s="175">
        <v>3</v>
      </c>
      <c r="E78" s="623" t="s">
        <v>928</v>
      </c>
      <c r="F78" s="623"/>
      <c r="G78" s="623"/>
      <c r="H78" s="177"/>
      <c r="I78" s="177"/>
      <c r="J78" s="177"/>
      <c r="K78" s="177"/>
      <c r="L78" s="177"/>
    </row>
    <row r="79" spans="1:12">
      <c r="B79" s="182"/>
      <c r="C79" s="177"/>
      <c r="D79" s="175"/>
      <c r="E79" s="629" t="s">
        <v>929</v>
      </c>
      <c r="F79" s="629"/>
      <c r="G79" s="629"/>
      <c r="H79" s="177"/>
      <c r="I79" s="177"/>
      <c r="J79" s="177"/>
      <c r="K79" s="177"/>
      <c r="L79" s="177"/>
    </row>
    <row r="80" spans="1:12">
      <c r="B80" s="182"/>
      <c r="C80" s="177"/>
      <c r="D80" s="175">
        <v>4</v>
      </c>
      <c r="E80" s="623" t="s">
        <v>1289</v>
      </c>
      <c r="F80" s="623"/>
      <c r="G80" s="623"/>
      <c r="H80" s="177"/>
      <c r="I80" s="177"/>
      <c r="J80" s="177"/>
      <c r="K80" s="177"/>
      <c r="L80" s="177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B89"/>
      <c r="C89" s="6"/>
      <c r="D89" s="87"/>
      <c r="E89" s="87"/>
      <c r="F89" s="87"/>
      <c r="G89" s="22"/>
      <c r="H89" s="22"/>
    </row>
    <row r="90" spans="2:11">
      <c r="B90"/>
      <c r="C90" s="5"/>
      <c r="D90" s="1"/>
      <c r="E90" s="1"/>
      <c r="F90" s="1"/>
      <c r="G90" s="1"/>
      <c r="H90" s="1"/>
      <c r="I90" s="40"/>
    </row>
    <row r="91" spans="2:11">
      <c r="B91"/>
      <c r="C91" s="6"/>
      <c r="D91" s="87"/>
      <c r="E91" s="87"/>
      <c r="F91" s="87"/>
      <c r="G91" s="1"/>
      <c r="H91" s="1"/>
      <c r="I91" s="17"/>
    </row>
    <row r="92" spans="2:11">
      <c r="B92"/>
      <c r="D92" s="1"/>
      <c r="E92" s="1"/>
      <c r="F92" s="1"/>
      <c r="G92" s="1"/>
      <c r="H92" s="1"/>
      <c r="I92" s="17"/>
    </row>
  </sheetData>
  <mergeCells count="30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D69:E69"/>
    <mergeCell ref="J69:K69"/>
    <mergeCell ref="O12:P12"/>
    <mergeCell ref="D70:E70"/>
    <mergeCell ref="J70:K70"/>
    <mergeCell ref="D71:E71"/>
    <mergeCell ref="D72:E72"/>
    <mergeCell ref="E74:G74"/>
    <mergeCell ref="E80:G80"/>
    <mergeCell ref="E75:G75"/>
    <mergeCell ref="E76:G76"/>
    <mergeCell ref="E77:G77"/>
    <mergeCell ref="E78:G78"/>
    <mergeCell ref="E79:G7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9"/>
  <sheetViews>
    <sheetView topLeftCell="A51" workbookViewId="0">
      <selection activeCell="A73" sqref="A73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16" width="10.6640625" collapsed="true"/>
    <col min="4" max="4" customWidth="true" style="140" width="10.6640625" collapsed="true"/>
    <col min="5" max="5" customWidth="true" style="16" width="6.6640625" collapsed="true"/>
    <col min="6" max="6" customWidth="true" width="15.6640625" collapsed="true"/>
    <col min="7" max="8" customWidth="true" style="140" width="7.6640625" collapsed="true"/>
    <col min="9" max="9" customWidth="true" width="30.6640625" collapsed="true"/>
    <col min="10" max="10" customWidth="true" style="16" width="7.6640625" collapsed="true"/>
    <col min="11" max="11" customWidth="true" style="16" width="6.6640625" collapsed="true"/>
    <col min="12" max="12" customWidth="true" style="16" width="7.6640625" collapsed="true"/>
    <col min="13" max="13" customWidth="true" width="13.6640625" collapsed="true"/>
    <col min="14" max="14" customWidth="true" width="30.6640625" collapsed="true"/>
    <col min="15" max="18" customWidth="true" style="14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42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6"/>
      <c r="P3" s="16"/>
      <c r="Q3" s="100"/>
      <c r="R3" s="100"/>
    </row>
    <row r="4" spans="1:39">
      <c r="A4" s="3" t="s">
        <v>388</v>
      </c>
      <c r="B4" s="3"/>
      <c r="C4" s="141"/>
      <c r="D4" s="43"/>
      <c r="E4" s="141"/>
      <c r="F4" s="621" t="s">
        <v>453</v>
      </c>
      <c r="G4" s="621"/>
      <c r="H4" s="621"/>
      <c r="I4" s="621"/>
      <c r="J4" s="35"/>
      <c r="K4" s="628" t="s">
        <v>490</v>
      </c>
      <c r="L4" s="628"/>
      <c r="M4" s="628"/>
      <c r="N4" s="628"/>
      <c r="O4" s="628"/>
      <c r="P4" s="628"/>
      <c r="Q4" s="100"/>
      <c r="R4" s="100"/>
    </row>
    <row r="5" spans="1:39">
      <c r="A5" s="627"/>
      <c r="B5" s="627"/>
      <c r="C5" s="627"/>
      <c r="D5" s="627"/>
      <c r="E5" s="627"/>
      <c r="F5" s="621" t="s">
        <v>373</v>
      </c>
      <c r="G5" s="621"/>
      <c r="H5" s="621"/>
      <c r="I5" s="621"/>
      <c r="J5" s="35"/>
      <c r="K5" s="628" t="s">
        <v>489</v>
      </c>
      <c r="L5" s="628"/>
      <c r="M5" s="628"/>
      <c r="N5" s="628"/>
      <c r="O5" s="628"/>
      <c r="P5" s="628"/>
      <c r="Q5" s="100"/>
      <c r="R5" s="100"/>
    </row>
    <row r="6" spans="1:39">
      <c r="A6" s="67" t="s">
        <v>1211</v>
      </c>
      <c r="B6" s="142" t="s">
        <v>1212</v>
      </c>
      <c r="C6" s="141" t="s">
        <v>1213</v>
      </c>
      <c r="D6" s="43" t="s">
        <v>1214</v>
      </c>
      <c r="E6" s="141"/>
      <c r="F6" s="624" t="s">
        <v>375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142" t="s">
        <v>1179</v>
      </c>
      <c r="C7" s="141" t="s">
        <v>1180</v>
      </c>
      <c r="D7" s="43" t="s">
        <v>1181</v>
      </c>
      <c r="E7" s="141"/>
      <c r="F7" s="624" t="s">
        <v>477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28" t="s">
        <v>1183</v>
      </c>
      <c r="B8" s="28" t="s">
        <v>1184</v>
      </c>
      <c r="C8" s="141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141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28"/>
      <c r="B9" s="28"/>
      <c r="C9" s="141"/>
      <c r="D9" s="148"/>
      <c r="E9" s="19"/>
      <c r="F9" s="621" t="s">
        <v>1086</v>
      </c>
      <c r="G9" s="621"/>
      <c r="H9" s="621"/>
      <c r="I9" s="621"/>
      <c r="J9" s="141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s="560" customFormat="1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s="35" customFormat="1">
      <c r="A14" s="35" t="s">
        <v>990</v>
      </c>
      <c r="B14" s="35" t="s">
        <v>1092</v>
      </c>
      <c r="C14" s="15">
        <v>4.7222222222222221E-2</v>
      </c>
      <c r="D14" s="15">
        <v>0</v>
      </c>
      <c r="E14" s="16">
        <v>10</v>
      </c>
      <c r="F14" s="16" t="s">
        <v>645</v>
      </c>
      <c r="G14" s="16">
        <v>1190</v>
      </c>
      <c r="H14" s="16">
        <v>1102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N14" s="25" t="s">
        <v>374</v>
      </c>
      <c r="O14" s="16">
        <v>264</v>
      </c>
      <c r="P14" s="16">
        <v>265.39999999999998</v>
      </c>
      <c r="Q14" s="16"/>
      <c r="R14" s="16"/>
    </row>
    <row r="15" spans="1:39">
      <c r="A15" t="s">
        <v>454</v>
      </c>
      <c r="B15" t="s">
        <v>991</v>
      </c>
      <c r="C15" s="15">
        <v>5.8333333333333327E-2</v>
      </c>
      <c r="D15" s="38">
        <v>0</v>
      </c>
      <c r="E15" s="16">
        <v>30</v>
      </c>
      <c r="F15" s="16" t="s">
        <v>645</v>
      </c>
      <c r="G15" s="140">
        <v>1190</v>
      </c>
      <c r="H15" s="140">
        <v>999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40">
        <v>264.10000000000002</v>
      </c>
      <c r="P15" s="140">
        <v>265.39999999999998</v>
      </c>
    </row>
    <row r="16" spans="1:39">
      <c r="A16" s="45" t="s">
        <v>454</v>
      </c>
      <c r="B16" s="45" t="s">
        <v>1096</v>
      </c>
      <c r="C16" s="15">
        <v>6.3194444444444442E-2</v>
      </c>
      <c r="D16" s="38">
        <v>0</v>
      </c>
      <c r="E16" s="16">
        <v>30</v>
      </c>
      <c r="F16" s="16" t="s">
        <v>645</v>
      </c>
      <c r="G16" s="140">
        <v>1070</v>
      </c>
      <c r="H16" s="140">
        <v>879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  <c r="O16" s="140">
        <v>264</v>
      </c>
      <c r="P16" s="140">
        <v>265.39999999999998</v>
      </c>
    </row>
    <row r="17" spans="1:39">
      <c r="A17" t="s">
        <v>455</v>
      </c>
      <c r="B17" t="s">
        <v>1097</v>
      </c>
      <c r="C17" s="15">
        <v>7.3611111111111113E-2</v>
      </c>
      <c r="D17" s="38">
        <v>0</v>
      </c>
      <c r="E17" s="16">
        <v>30</v>
      </c>
      <c r="F17" s="16" t="s">
        <v>1292</v>
      </c>
      <c r="G17" s="140">
        <v>880</v>
      </c>
      <c r="H17" s="140">
        <v>866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t="s">
        <v>804</v>
      </c>
      <c r="O17" s="140">
        <v>264.2</v>
      </c>
      <c r="P17" s="140">
        <v>262.8</v>
      </c>
    </row>
    <row r="18" spans="1:39" ht="24">
      <c r="A18" t="s">
        <v>456</v>
      </c>
      <c r="B18" t="s">
        <v>994</v>
      </c>
      <c r="C18" s="15">
        <v>0.14166666666666666</v>
      </c>
      <c r="E18" s="16">
        <v>30</v>
      </c>
      <c r="F18" s="16" t="s">
        <v>1293</v>
      </c>
      <c r="G18" s="140">
        <v>870</v>
      </c>
      <c r="H18" s="140">
        <v>782</v>
      </c>
      <c r="I18" s="35" t="s">
        <v>923</v>
      </c>
      <c r="J18" s="16" t="s">
        <v>377</v>
      </c>
      <c r="K18" s="16">
        <v>4</v>
      </c>
      <c r="L18" s="16">
        <v>180</v>
      </c>
      <c r="M18" s="19">
        <v>7698.9647000000004</v>
      </c>
      <c r="N18" s="2" t="s">
        <v>391</v>
      </c>
      <c r="S18" s="1207" t="n">
        <v>79.09241</v>
      </c>
      <c r="T18" s="1207" t="n">
        <v>19.24486</v>
      </c>
      <c r="U18" s="1204" t="n">
        <v>110.6977</v>
      </c>
      <c r="V18" s="1204" t="n">
        <v>62.3633</v>
      </c>
      <c r="W18" s="1206" t="n">
        <v>3.4628903751</v>
      </c>
      <c r="X18" s="1204" t="n">
        <v>1.128</v>
      </c>
      <c r="Y18" s="1204" t="n">
        <v>0.178</v>
      </c>
      <c r="Z18" s="1204" t="n">
        <v>4.11</v>
      </c>
      <c r="AA18" s="1204" t="n">
        <v>91.897</v>
      </c>
      <c r="AB18" s="1203" t="n">
        <v>1800.71</v>
      </c>
      <c r="AC18" s="1204" t="n">
        <v>3.98599</v>
      </c>
      <c r="AD18" s="1204" t="n">
        <v>4.95107</v>
      </c>
      <c r="AE18" s="1204" t="n">
        <v>36.94747</v>
      </c>
      <c r="AF18" s="1204" t="n">
        <v>1.55133</v>
      </c>
      <c r="AG18" s="1202" t="n">
        <v>1.474686176E8</v>
      </c>
      <c r="AH18" s="1205" t="n">
        <v>0.5818701</v>
      </c>
      <c r="AI18" s="1202" t="n">
        <v>398027.09899</v>
      </c>
      <c r="AJ18" s="1205" t="n">
        <v>-0.1421992</v>
      </c>
      <c r="AK18" s="1204" t="n">
        <v>146.843</v>
      </c>
      <c r="AL18" s="1202" t="s">
        <v>264</v>
      </c>
      <c r="AM18" s="1204" t="n">
        <v>33.0723</v>
      </c>
    </row>
    <row r="19" spans="1:39">
      <c r="A19" t="s">
        <v>715</v>
      </c>
      <c r="B19" t="s">
        <v>996</v>
      </c>
      <c r="C19" s="15">
        <v>0.14305555555555557</v>
      </c>
      <c r="E19" s="16">
        <v>300</v>
      </c>
      <c r="F19" s="16" t="s">
        <v>1293</v>
      </c>
      <c r="G19" s="140">
        <v>870</v>
      </c>
      <c r="H19" s="140">
        <v>782</v>
      </c>
      <c r="I19" t="s">
        <v>597</v>
      </c>
      <c r="J19" s="16" t="s">
        <v>377</v>
      </c>
      <c r="K19" s="16">
        <v>4</v>
      </c>
      <c r="L19" s="16">
        <v>180</v>
      </c>
      <c r="M19" s="19">
        <v>7698.9647000000004</v>
      </c>
      <c r="S19" s="1207" t="n">
        <v>79.12087</v>
      </c>
      <c r="T19" s="1207" t="n">
        <v>19.24797</v>
      </c>
      <c r="U19" s="1204" t="n">
        <v>112.0795</v>
      </c>
      <c r="V19" s="1204" t="n">
        <v>63.3327</v>
      </c>
      <c r="W19" s="1206" t="n">
        <v>3.5464518722</v>
      </c>
      <c r="X19" s="1204" t="n">
        <v>1.118</v>
      </c>
      <c r="Y19" s="1204" t="n">
        <v>0.177</v>
      </c>
      <c r="Z19" s="1204" t="n">
        <v>4.11</v>
      </c>
      <c r="AA19" s="1204" t="n">
        <v>91.908</v>
      </c>
      <c r="AB19" s="1203" t="n">
        <v>1800.898</v>
      </c>
      <c r="AC19" s="1204" t="n">
        <v>3.96737</v>
      </c>
      <c r="AD19" s="1204" t="n">
        <v>4.95051</v>
      </c>
      <c r="AE19" s="1204" t="n">
        <v>36.90533</v>
      </c>
      <c r="AF19" s="1204" t="n">
        <v>1.55138</v>
      </c>
      <c r="AG19" s="1202" t="n">
        <v>1.474687921E8</v>
      </c>
      <c r="AH19" s="1205" t="n">
        <v>0.5813907</v>
      </c>
      <c r="AI19" s="1202" t="n">
        <v>397985.46181</v>
      </c>
      <c r="AJ19" s="1205" t="n">
        <v>-0.1353544</v>
      </c>
      <c r="AK19" s="1204" t="n">
        <v>146.8664</v>
      </c>
      <c r="AL19" s="1202" t="s">
        <v>264</v>
      </c>
      <c r="AM19" s="1204" t="n">
        <v>33.0489</v>
      </c>
    </row>
    <row r="20" spans="1:39">
      <c r="A20" t="s">
        <v>730</v>
      </c>
      <c r="B20" t="s">
        <v>1166</v>
      </c>
      <c r="C20" s="15">
        <v>0.15</v>
      </c>
      <c r="E20" s="16">
        <v>300</v>
      </c>
      <c r="F20" s="16" t="s">
        <v>1293</v>
      </c>
      <c r="G20" s="140">
        <v>870</v>
      </c>
      <c r="H20" s="140">
        <v>782</v>
      </c>
      <c r="I20" t="s">
        <v>597</v>
      </c>
      <c r="J20" s="16" t="s">
        <v>377</v>
      </c>
      <c r="K20" s="16">
        <v>4</v>
      </c>
      <c r="L20" s="16">
        <v>180</v>
      </c>
      <c r="M20" s="19">
        <v>7698.9647000000004</v>
      </c>
      <c r="S20" s="1207" t="n">
        <v>79.17729</v>
      </c>
      <c r="T20" s="1207" t="n">
        <v>19.25382</v>
      </c>
      <c r="U20" s="1204" t="n">
        <v>115.0935</v>
      </c>
      <c r="V20" s="1204" t="n">
        <v>65.2415</v>
      </c>
      <c r="W20" s="1206" t="n">
        <v>3.7135748664</v>
      </c>
      <c r="X20" s="1204" t="n">
        <v>1.101</v>
      </c>
      <c r="Y20" s="1204" t="n">
        <v>0.174</v>
      </c>
      <c r="Z20" s="1204" t="n">
        <v>4.11</v>
      </c>
      <c r="AA20" s="1204" t="n">
        <v>91.93</v>
      </c>
      <c r="AB20" s="1203" t="n">
        <v>1801.247</v>
      </c>
      <c r="AC20" s="1204" t="n">
        <v>3.92964</v>
      </c>
      <c r="AD20" s="1204" t="n">
        <v>4.94967</v>
      </c>
      <c r="AE20" s="1204" t="n">
        <v>36.82107</v>
      </c>
      <c r="AF20" s="1204" t="n">
        <v>1.55146</v>
      </c>
      <c r="AG20" s="1202" t="n">
        <v>1.474691406E8</v>
      </c>
      <c r="AH20" s="1205" t="n">
        <v>0.5804312</v>
      </c>
      <c r="AI20" s="1202" t="n">
        <v>397908.40264</v>
      </c>
      <c r="AJ20" s="1205" t="n">
        <v>-0.121449</v>
      </c>
      <c r="AK20" s="1204" t="n">
        <v>146.9128</v>
      </c>
      <c r="AL20" s="1202" t="s">
        <v>264</v>
      </c>
      <c r="AM20" s="1204" t="n">
        <v>33.0026</v>
      </c>
    </row>
    <row r="21" spans="1:39">
      <c r="A21" t="s">
        <v>465</v>
      </c>
      <c r="B21" t="s">
        <v>924</v>
      </c>
      <c r="C21" s="15">
        <v>0.15625</v>
      </c>
      <c r="E21" s="16">
        <v>300</v>
      </c>
      <c r="F21" s="16" t="s">
        <v>1293</v>
      </c>
      <c r="G21" s="140">
        <v>870</v>
      </c>
      <c r="H21" s="140">
        <v>782</v>
      </c>
      <c r="I21" s="599" t="s">
        <v>1209</v>
      </c>
      <c r="J21" s="16" t="s">
        <v>377</v>
      </c>
      <c r="K21" s="16">
        <v>4</v>
      </c>
      <c r="L21" s="16">
        <v>120</v>
      </c>
      <c r="M21" s="19">
        <v>7698.9647000000004</v>
      </c>
      <c r="N21" t="s">
        <v>740</v>
      </c>
      <c r="S21" s="1207" t="n">
        <v>79.22754</v>
      </c>
      <c r="T21" s="1207" t="n">
        <v>19.2587</v>
      </c>
      <c r="U21" s="1204" t="n">
        <v>118.1423</v>
      </c>
      <c r="V21" s="1204" t="n">
        <v>66.9178</v>
      </c>
      <c r="W21" s="1206" t="n">
        <v>3.8639855611</v>
      </c>
      <c r="X21" s="1204" t="n">
        <v>1.086</v>
      </c>
      <c r="Y21" s="1204" t="n">
        <v>0.172</v>
      </c>
      <c r="Z21" s="1204" t="n">
        <v>4.11</v>
      </c>
      <c r="AA21" s="1204" t="n">
        <v>91.949</v>
      </c>
      <c r="AB21" s="1203" t="n">
        <v>1801.528</v>
      </c>
      <c r="AC21" s="1204" t="n">
        <v>3.89514</v>
      </c>
      <c r="AD21" s="1204" t="n">
        <v>4.94925</v>
      </c>
      <c r="AE21" s="1204" t="n">
        <v>36.74523</v>
      </c>
      <c r="AF21" s="1204" t="n">
        <v>1.55154</v>
      </c>
      <c r="AG21" s="1202" t="n">
        <v>1.474694538E8</v>
      </c>
      <c r="AH21" s="1205" t="n">
        <v>0.579567</v>
      </c>
      <c r="AI21" s="1202" t="n">
        <v>397846.24827</v>
      </c>
      <c r="AJ21" s="1205" t="n">
        <v>-0.1087055</v>
      </c>
      <c r="AK21" s="1204" t="n">
        <v>146.954</v>
      </c>
      <c r="AL21" s="1202" t="s">
        <v>264</v>
      </c>
      <c r="AM21" s="1204" t="n">
        <v>32.9615</v>
      </c>
    </row>
    <row r="22" spans="1:39">
      <c r="A22" t="s">
        <v>715</v>
      </c>
      <c r="B22" t="s">
        <v>794</v>
      </c>
      <c r="C22" s="15">
        <v>0.16319444444444445</v>
      </c>
      <c r="E22" s="16">
        <v>300</v>
      </c>
      <c r="F22" s="16" t="s">
        <v>1293</v>
      </c>
      <c r="G22" s="140">
        <v>870</v>
      </c>
      <c r="H22" s="140">
        <v>782</v>
      </c>
      <c r="I22" s="599" t="s">
        <v>1209</v>
      </c>
      <c r="J22" s="16" t="s">
        <v>377</v>
      </c>
      <c r="K22" s="16">
        <v>4</v>
      </c>
      <c r="L22" s="16">
        <v>120</v>
      </c>
      <c r="M22" s="19">
        <v>7698.9647000000004</v>
      </c>
      <c r="N22" t="s">
        <v>740</v>
      </c>
      <c r="S22" s="1207" t="n">
        <v>79.28286</v>
      </c>
      <c r="T22" s="1207" t="n">
        <v>19.26366</v>
      </c>
      <c r="U22" s="1204" t="n">
        <v>121.9862</v>
      </c>
      <c r="V22" s="1204" t="n">
        <v>68.7215</v>
      </c>
      <c r="W22" s="1206" t="n">
        <v>4.0311085554</v>
      </c>
      <c r="X22" s="1204" t="n">
        <v>1.073</v>
      </c>
      <c r="Y22" s="1204" t="n">
        <v>0.17</v>
      </c>
      <c r="Z22" s="1204" t="n">
        <v>4.11</v>
      </c>
      <c r="AA22" s="1204" t="n">
        <v>91.971</v>
      </c>
      <c r="AB22" s="1203" t="n">
        <v>1801.804</v>
      </c>
      <c r="AC22" s="1204" t="n">
        <v>3.85627</v>
      </c>
      <c r="AD22" s="1204" t="n">
        <v>4.94916</v>
      </c>
      <c r="AE22" s="1204" t="n">
        <v>36.66096</v>
      </c>
      <c r="AF22" s="1204" t="n">
        <v>1.55163</v>
      </c>
      <c r="AG22" s="1202" t="n">
        <v>1.474698013E8</v>
      </c>
      <c r="AH22" s="1205" t="n">
        <v>0.5786061</v>
      </c>
      <c r="AI22" s="1202" t="n">
        <v>397785.32699</v>
      </c>
      <c r="AJ22" s="1205" t="n">
        <v>-0.0943161</v>
      </c>
      <c r="AK22" s="1204" t="n">
        <v>146.9992</v>
      </c>
      <c r="AL22" s="1202" t="s">
        <v>264</v>
      </c>
      <c r="AM22" s="1204" t="n">
        <v>32.9164</v>
      </c>
    </row>
    <row r="23" spans="1:39">
      <c r="A23" s="599" t="s">
        <v>807</v>
      </c>
      <c r="B23" t="s">
        <v>1041</v>
      </c>
      <c r="C23" s="15">
        <v>0.17013888888888887</v>
      </c>
      <c r="E23" s="16">
        <v>300</v>
      </c>
      <c r="F23" s="16" t="s">
        <v>1293</v>
      </c>
      <c r="G23" s="140">
        <v>870</v>
      </c>
      <c r="H23" s="140">
        <v>782</v>
      </c>
      <c r="I23" t="s">
        <v>1209</v>
      </c>
      <c r="J23" s="16" t="s">
        <v>377</v>
      </c>
      <c r="K23" s="16">
        <v>4</v>
      </c>
      <c r="L23" s="16">
        <v>120</v>
      </c>
      <c r="M23" s="19">
        <v>7698.9647000000004</v>
      </c>
      <c r="N23" t="s">
        <v>740</v>
      </c>
      <c r="S23" s="1207" t="n">
        <v>79.33768</v>
      </c>
      <c r="T23" s="1207" t="n">
        <v>19.26814</v>
      </c>
      <c r="U23" s="1204" t="n">
        <v>126.4171</v>
      </c>
      <c r="V23" s="1204" t="n">
        <v>70.4457</v>
      </c>
      <c r="W23" s="1206" t="n">
        <v>4.1982315495</v>
      </c>
      <c r="X23" s="1204" t="n">
        <v>1.061</v>
      </c>
      <c r="Y23" s="1204" t="n">
        <v>0.168</v>
      </c>
      <c r="Z23" s="1204" t="n">
        <v>4.11</v>
      </c>
      <c r="AA23" s="1204" t="n">
        <v>91.992</v>
      </c>
      <c r="AB23" s="1203" t="n">
        <v>1802.041</v>
      </c>
      <c r="AC23" s="1204" t="n">
        <v>3.81689</v>
      </c>
      <c r="AD23" s="1204" t="n">
        <v>4.9495</v>
      </c>
      <c r="AE23" s="1204" t="n">
        <v>36.5767</v>
      </c>
      <c r="AF23" s="1204" t="n">
        <v>1.55172</v>
      </c>
      <c r="AG23" s="1202" t="n">
        <v>1.474701481E8</v>
      </c>
      <c r="AH23" s="1205" t="n">
        <v>0.5776443</v>
      </c>
      <c r="AI23" s="1202" t="n">
        <v>397733.10611</v>
      </c>
      <c r="AJ23" s="1205" t="n">
        <v>-0.0797102</v>
      </c>
      <c r="AK23" s="1204" t="n">
        <v>147.0439</v>
      </c>
      <c r="AL23" s="1202" t="s">
        <v>264</v>
      </c>
      <c r="AM23" s="1204" t="n">
        <v>32.8719</v>
      </c>
    </row>
    <row r="24" spans="1:39">
      <c r="A24" t="s">
        <v>715</v>
      </c>
      <c r="B24" t="s">
        <v>1042</v>
      </c>
      <c r="C24" s="15">
        <v>0.17777777777777778</v>
      </c>
      <c r="E24" s="16">
        <v>300</v>
      </c>
      <c r="F24" s="16" t="s">
        <v>1293</v>
      </c>
      <c r="G24" s="140">
        <v>870</v>
      </c>
      <c r="H24" s="140">
        <v>782</v>
      </c>
      <c r="I24" t="s">
        <v>731</v>
      </c>
      <c r="J24" s="16" t="s">
        <v>377</v>
      </c>
      <c r="K24" s="16">
        <v>4</v>
      </c>
      <c r="L24" s="16">
        <v>120</v>
      </c>
      <c r="M24" s="19">
        <v>7698.9647000000004</v>
      </c>
      <c r="N24" t="s">
        <v>740</v>
      </c>
      <c r="S24" s="1207" t="n">
        <v>79.39748</v>
      </c>
      <c r="T24" s="1207" t="n">
        <v>19.27251</v>
      </c>
      <c r="U24" s="1204" t="n">
        <v>132.126</v>
      </c>
      <c r="V24" s="1204" t="n">
        <v>72.2219</v>
      </c>
      <c r="W24" s="1206" t="n">
        <v>4.3820668432</v>
      </c>
      <c r="X24" s="1204" t="n">
        <v>1.05</v>
      </c>
      <c r="Y24" s="1204" t="n">
        <v>0.166</v>
      </c>
      <c r="Z24" s="1204" t="n">
        <v>4.11</v>
      </c>
      <c r="AA24" s="1204" t="n">
        <v>92.015</v>
      </c>
      <c r="AB24" s="1203" t="n">
        <v>1802.255</v>
      </c>
      <c r="AC24" s="1204" t="n">
        <v>3.77305</v>
      </c>
      <c r="AD24" s="1204" t="n">
        <v>4.95036</v>
      </c>
      <c r="AE24" s="1204" t="n">
        <v>36.484</v>
      </c>
      <c r="AF24" s="1204" t="n">
        <v>1.55181</v>
      </c>
      <c r="AG24" s="1202" t="n">
        <v>1.47470529E8</v>
      </c>
      <c r="AH24" s="1205" t="n">
        <v>0.5765856</v>
      </c>
      <c r="AI24" s="1202" t="n">
        <v>397685.85699</v>
      </c>
      <c r="AJ24" s="1205" t="n">
        <v>-0.063426</v>
      </c>
      <c r="AK24" s="1204" t="n">
        <v>147.0925</v>
      </c>
      <c r="AL24" s="1202" t="s">
        <v>264</v>
      </c>
      <c r="AM24" s="1204" t="n">
        <v>32.8235</v>
      </c>
    </row>
    <row r="25" spans="1:39">
      <c r="A25" t="s">
        <v>403</v>
      </c>
      <c r="B25" t="s">
        <v>1044</v>
      </c>
      <c r="C25" s="15">
        <v>0.18680555555555556</v>
      </c>
      <c r="E25" s="16">
        <v>300</v>
      </c>
      <c r="F25" s="16" t="s">
        <v>1293</v>
      </c>
      <c r="G25" s="140">
        <v>870</v>
      </c>
      <c r="H25" s="140">
        <v>782</v>
      </c>
      <c r="I25" t="s">
        <v>731</v>
      </c>
      <c r="J25" s="16" t="s">
        <v>377</v>
      </c>
      <c r="K25" s="16">
        <v>4</v>
      </c>
      <c r="L25" s="16">
        <v>120</v>
      </c>
      <c r="M25" s="19">
        <v>7698.9647000000004</v>
      </c>
      <c r="N25" t="s">
        <v>740</v>
      </c>
      <c r="S25" s="1207" t="n">
        <v>79.46759</v>
      </c>
      <c r="T25" s="1207" t="n">
        <v>19.27689</v>
      </c>
      <c r="U25" s="1204" t="n">
        <v>140.2606</v>
      </c>
      <c r="V25" s="1204" t="n">
        <v>74.1012</v>
      </c>
      <c r="W25" s="1206" t="n">
        <v>4.5993267356</v>
      </c>
      <c r="X25" s="1204" t="n">
        <v>1.039</v>
      </c>
      <c r="Y25" s="1204" t="n">
        <v>0.164</v>
      </c>
      <c r="Z25" s="1204" t="n">
        <v>4.11</v>
      </c>
      <c r="AA25" s="1204" t="n">
        <v>92.042</v>
      </c>
      <c r="AB25" s="1203" t="n">
        <v>1802.445</v>
      </c>
      <c r="AC25" s="1204" t="n">
        <v>3.72064</v>
      </c>
      <c r="AD25" s="1204" t="n">
        <v>4.95206</v>
      </c>
      <c r="AE25" s="1204" t="n">
        <v>36.37446</v>
      </c>
      <c r="AF25" s="1204" t="n">
        <v>1.55193</v>
      </c>
      <c r="AG25" s="1202" t="n">
        <v>1.474709783E8</v>
      </c>
      <c r="AH25" s="1205" t="n">
        <v>0.5753331</v>
      </c>
      <c r="AI25" s="1202" t="n">
        <v>397643.96831</v>
      </c>
      <c r="AJ25" s="1205" t="n">
        <v>-0.0439353</v>
      </c>
      <c r="AK25" s="1204" t="n">
        <v>147.1492</v>
      </c>
      <c r="AL25" s="1202" t="s">
        <v>264</v>
      </c>
      <c r="AM25" s="1204" t="n">
        <v>32.7669</v>
      </c>
    </row>
    <row r="26" spans="1:39">
      <c r="A26" t="s">
        <v>466</v>
      </c>
      <c r="B26" t="s">
        <v>1045</v>
      </c>
      <c r="C26" s="15">
        <v>0.19166666666666665</v>
      </c>
      <c r="E26" s="16">
        <v>30</v>
      </c>
      <c r="F26" s="16" t="s">
        <v>1293</v>
      </c>
      <c r="G26" s="140">
        <v>870</v>
      </c>
      <c r="H26" s="140">
        <v>782</v>
      </c>
      <c r="I26" t="s">
        <v>923</v>
      </c>
      <c r="J26" s="16" t="s">
        <v>377</v>
      </c>
      <c r="K26" s="16">
        <v>4</v>
      </c>
      <c r="L26" s="16">
        <v>120</v>
      </c>
      <c r="M26" s="19">
        <v>7698.9647000000004</v>
      </c>
      <c r="N26" t="s">
        <v>740</v>
      </c>
      <c r="S26" s="1207" t="n">
        <v>79.48906</v>
      </c>
      <c r="T26" s="1207" t="n">
        <v>19.27807</v>
      </c>
      <c r="U26" s="1204" t="n">
        <v>143.1111</v>
      </c>
      <c r="V26" s="1204" t="n">
        <v>74.6184</v>
      </c>
      <c r="W26" s="1206" t="n">
        <v>4.6661759333</v>
      </c>
      <c r="X26" s="1204" t="n">
        <v>1.037</v>
      </c>
      <c r="Y26" s="1204" t="n">
        <v>0.164</v>
      </c>
      <c r="Z26" s="1204" t="n">
        <v>4.11</v>
      </c>
      <c r="AA26" s="1204" t="n">
        <v>92.05</v>
      </c>
      <c r="AB26" s="1203" t="n">
        <v>1802.489</v>
      </c>
      <c r="AC26" s="1204" t="n">
        <v>3.7044</v>
      </c>
      <c r="AD26" s="1204" t="n">
        <v>4.95274</v>
      </c>
      <c r="AE26" s="1204" t="n">
        <v>36.34075</v>
      </c>
      <c r="AF26" s="1204" t="n">
        <v>1.55196</v>
      </c>
      <c r="AG26" s="1202" t="n">
        <v>1.474711163E8</v>
      </c>
      <c r="AH26" s="1205" t="n">
        <v>0.5749474</v>
      </c>
      <c r="AI26" s="1202" t="n">
        <v>397634.14796</v>
      </c>
      <c r="AJ26" s="1205" t="n">
        <v>-0.0378934</v>
      </c>
      <c r="AK26" s="1204" t="n">
        <v>147.1665</v>
      </c>
      <c r="AL26" s="1202" t="s">
        <v>264</v>
      </c>
      <c r="AM26" s="1204" t="n">
        <v>32.7496</v>
      </c>
    </row>
    <row r="27" spans="1:39">
      <c r="A27" t="s">
        <v>1095</v>
      </c>
      <c r="B27" t="s">
        <v>717</v>
      </c>
      <c r="C27" s="15">
        <v>0.19375000000000001</v>
      </c>
      <c r="D27" s="38">
        <v>0</v>
      </c>
      <c r="E27" s="16">
        <v>30</v>
      </c>
      <c r="F27" s="16" t="s">
        <v>1292</v>
      </c>
      <c r="G27" s="140">
        <v>880</v>
      </c>
      <c r="H27" s="140">
        <v>866</v>
      </c>
      <c r="I27" s="35" t="s">
        <v>306</v>
      </c>
      <c r="J27" s="16" t="s">
        <v>376</v>
      </c>
      <c r="K27" s="16">
        <v>4</v>
      </c>
      <c r="L27" s="16">
        <v>120</v>
      </c>
      <c r="M27" s="153">
        <v>7647.38</v>
      </c>
      <c r="O27" s="140">
        <v>264.2</v>
      </c>
      <c r="P27" s="140">
        <v>262.8</v>
      </c>
    </row>
    <row r="28" spans="1:39" ht="13.75">
      <c r="A28" t="s">
        <v>1095</v>
      </c>
      <c r="B28" t="s">
        <v>850</v>
      </c>
      <c r="C28" s="15">
        <v>0.19583333333333333</v>
      </c>
      <c r="D28" s="38">
        <v>0</v>
      </c>
      <c r="E28" s="16">
        <v>30</v>
      </c>
      <c r="F28" s="16" t="s">
        <v>645</v>
      </c>
      <c r="G28" s="140">
        <v>1190</v>
      </c>
      <c r="H28" s="140">
        <v>999</v>
      </c>
      <c r="I28" s="35" t="s">
        <v>306</v>
      </c>
      <c r="J28" s="16" t="s">
        <v>376</v>
      </c>
      <c r="K28" s="16">
        <v>4</v>
      </c>
      <c r="L28" s="16">
        <v>120</v>
      </c>
      <c r="M28" s="8">
        <v>5891.451</v>
      </c>
      <c r="N28" t="s">
        <v>467</v>
      </c>
      <c r="O28" s="140">
        <v>265.2</v>
      </c>
      <c r="P28" s="140">
        <v>266.39999999999998</v>
      </c>
    </row>
    <row r="29" spans="1:39">
      <c r="A29" t="s">
        <v>403</v>
      </c>
      <c r="B29" t="s">
        <v>1294</v>
      </c>
      <c r="C29" s="15">
        <v>0.20138888888888887</v>
      </c>
      <c r="E29" s="16">
        <v>300</v>
      </c>
      <c r="F29" s="16" t="s">
        <v>645</v>
      </c>
      <c r="G29" s="140">
        <v>1190</v>
      </c>
      <c r="H29" s="140">
        <v>1102</v>
      </c>
      <c r="I29" t="s">
        <v>1209</v>
      </c>
      <c r="J29" s="16" t="s">
        <v>377</v>
      </c>
      <c r="K29" s="16">
        <v>4</v>
      </c>
      <c r="L29" s="16">
        <v>120</v>
      </c>
      <c r="M29" s="19">
        <v>5889.9508999999998</v>
      </c>
      <c r="N29" t="s">
        <v>740</v>
      </c>
      <c r="S29" s="1207" t="n">
        <v>79.57991</v>
      </c>
      <c r="T29" s="1207" t="n">
        <v>19.28219</v>
      </c>
      <c r="U29" s="1204" t="n">
        <v>157.2101</v>
      </c>
      <c r="V29" s="1204" t="n">
        <v>76.3925</v>
      </c>
      <c r="W29" s="1206" t="n">
        <v>4.9502850235</v>
      </c>
      <c r="X29" s="1204" t="n">
        <v>1.028</v>
      </c>
      <c r="Y29" s="1204" t="n">
        <v>0.163</v>
      </c>
      <c r="Z29" s="1204" t="n">
        <v>4.1</v>
      </c>
      <c r="AA29" s="1204" t="n">
        <v>92.084</v>
      </c>
      <c r="AB29" s="1203" t="n">
        <v>1802.605</v>
      </c>
      <c r="AC29" s="1204" t="n">
        <v>3.63491</v>
      </c>
      <c r="AD29" s="1204" t="n">
        <v>4.95645</v>
      </c>
      <c r="AE29" s="1204" t="n">
        <v>36.1975</v>
      </c>
      <c r="AF29" s="1204" t="n">
        <v>1.55211</v>
      </c>
      <c r="AG29" s="1202" t="n">
        <v>1.474717019E8</v>
      </c>
      <c r="AH29" s="1205" t="n">
        <v>0.5733071</v>
      </c>
      <c r="AI29" s="1202" t="n">
        <v>397608.66042</v>
      </c>
      <c r="AJ29" s="1205" t="n">
        <v>-0.0120371</v>
      </c>
      <c r="AK29" s="1204" t="n">
        <v>147.2396</v>
      </c>
      <c r="AL29" s="1202" t="s">
        <v>264</v>
      </c>
      <c r="AM29" s="1204" t="n">
        <v>32.6767</v>
      </c>
    </row>
    <row r="30" spans="1:39">
      <c r="A30" t="s">
        <v>715</v>
      </c>
      <c r="B30" t="s">
        <v>1295</v>
      </c>
      <c r="C30" s="15">
        <v>0.20625000000000002</v>
      </c>
      <c r="E30" s="16">
        <v>300</v>
      </c>
      <c r="F30" s="16" t="s">
        <v>645</v>
      </c>
      <c r="G30" s="140">
        <v>1190</v>
      </c>
      <c r="H30" s="140">
        <v>1102</v>
      </c>
      <c r="I30" t="s">
        <v>1209</v>
      </c>
      <c r="J30" s="16" t="s">
        <v>377</v>
      </c>
      <c r="K30" s="16">
        <v>4</v>
      </c>
      <c r="L30" s="16">
        <v>120</v>
      </c>
      <c r="M30" s="19">
        <v>5889.9508999999998</v>
      </c>
      <c r="N30" t="s">
        <v>740</v>
      </c>
      <c r="S30" s="1207" t="n">
        <v>79.61717</v>
      </c>
      <c r="T30" s="1207" t="n">
        <v>19.28346</v>
      </c>
      <c r="U30" s="1204" t="n">
        <v>163.9043</v>
      </c>
      <c r="V30" s="1204" t="n">
        <v>76.8794</v>
      </c>
      <c r="W30" s="1206" t="n">
        <v>5.0672711194</v>
      </c>
      <c r="X30" s="1204" t="n">
        <v>1.026</v>
      </c>
      <c r="Y30" s="1204" t="n">
        <v>0.162</v>
      </c>
      <c r="Z30" s="1204" t="n">
        <v>4.1</v>
      </c>
      <c r="AA30" s="1204" t="n">
        <v>92.098</v>
      </c>
      <c r="AB30" s="1203" t="n">
        <v>1802.617</v>
      </c>
      <c r="AC30" s="1204" t="n">
        <v>3.60612</v>
      </c>
      <c r="AD30" s="1204" t="n">
        <v>4.95838</v>
      </c>
      <c r="AE30" s="1204" t="n">
        <v>36.13852</v>
      </c>
      <c r="AF30" s="1204" t="n">
        <v>1.55217</v>
      </c>
      <c r="AG30" s="1202" t="n">
        <v>1.474719426E8</v>
      </c>
      <c r="AH30" s="1205" t="n">
        <v>0.572631</v>
      </c>
      <c r="AI30" s="1202" t="n">
        <v>397605.85255</v>
      </c>
      <c r="AJ30" s="1205" t="n">
        <v>-0.0013286</v>
      </c>
      <c r="AK30" s="1204" t="n">
        <v>147.2695</v>
      </c>
      <c r="AL30" s="1202" t="s">
        <v>264</v>
      </c>
      <c r="AM30" s="1204" t="n">
        <v>32.6468</v>
      </c>
    </row>
    <row r="31" spans="1:39">
      <c r="A31" s="599" t="s">
        <v>807</v>
      </c>
      <c r="B31" t="s">
        <v>1296</v>
      </c>
      <c r="C31" s="15">
        <v>0.21111111111111111</v>
      </c>
      <c r="E31" s="16">
        <v>300</v>
      </c>
      <c r="F31" s="16" t="s">
        <v>645</v>
      </c>
      <c r="G31" s="140">
        <v>1190</v>
      </c>
      <c r="H31" s="140">
        <v>1102</v>
      </c>
      <c r="I31" t="s">
        <v>1209</v>
      </c>
      <c r="J31" s="16" t="s">
        <v>377</v>
      </c>
      <c r="K31" s="16">
        <v>4</v>
      </c>
      <c r="L31" s="16">
        <v>120</v>
      </c>
      <c r="M31" s="19">
        <v>5889.9508999999998</v>
      </c>
      <c r="N31" t="s">
        <v>740</v>
      </c>
      <c r="S31" s="1207" t="n">
        <v>79.65439</v>
      </c>
      <c r="T31" s="1207" t="n">
        <v>19.28448</v>
      </c>
      <c r="U31" s="1204" t="n">
        <v>170.996</v>
      </c>
      <c r="V31" s="1204" t="n">
        <v>77.1974</v>
      </c>
      <c r="W31" s="1206" t="n">
        <v>5.1842572154</v>
      </c>
      <c r="X31" s="1204" t="n">
        <v>1.025</v>
      </c>
      <c r="Y31" s="1204" t="n">
        <v>0.162</v>
      </c>
      <c r="Z31" s="1204" t="n">
        <v>4.1</v>
      </c>
      <c r="AA31" s="1204" t="n">
        <v>92.112</v>
      </c>
      <c r="AB31" s="1203" t="n">
        <v>1802.61</v>
      </c>
      <c r="AC31" s="1204" t="n">
        <v>3.57727</v>
      </c>
      <c r="AD31" s="1204" t="n">
        <v>4.96054</v>
      </c>
      <c r="AE31" s="1204" t="n">
        <v>36.07953</v>
      </c>
      <c r="AF31" s="1204" t="n">
        <v>1.55223</v>
      </c>
      <c r="AG31" s="1202" t="n">
        <v>1.474721829E8</v>
      </c>
      <c r="AH31" s="1205" t="n">
        <v>0.5719546</v>
      </c>
      <c r="AI31" s="1202" t="n">
        <v>397607.54738</v>
      </c>
      <c r="AJ31" s="1205" t="n">
        <v>0.0094015</v>
      </c>
      <c r="AK31" s="1204" t="n">
        <v>147.2993</v>
      </c>
      <c r="AL31" s="1202" t="s">
        <v>264</v>
      </c>
      <c r="AM31" s="1204" t="n">
        <v>32.6171</v>
      </c>
    </row>
    <row r="32" spans="1:39">
      <c r="A32" s="599" t="s">
        <v>807</v>
      </c>
      <c r="B32" t="s">
        <v>1297</v>
      </c>
      <c r="C32" s="15">
        <v>0.22013888888888888</v>
      </c>
      <c r="E32" s="16">
        <v>300</v>
      </c>
      <c r="F32" s="16" t="s">
        <v>645</v>
      </c>
      <c r="G32" s="140">
        <v>1190</v>
      </c>
      <c r="H32" s="140">
        <v>1102</v>
      </c>
      <c r="I32" t="s">
        <v>1209</v>
      </c>
      <c r="J32" s="16" t="s">
        <v>377</v>
      </c>
      <c r="K32" s="16">
        <v>4</v>
      </c>
      <c r="L32" s="16">
        <v>180</v>
      </c>
      <c r="M32" s="19">
        <v>5889.9508999999998</v>
      </c>
      <c r="N32" t="s">
        <v>741</v>
      </c>
      <c r="S32" s="1207" t="n">
        <v>79.72344</v>
      </c>
      <c r="T32" s="1207" t="n">
        <v>19.28571</v>
      </c>
      <c r="U32" s="1204" t="n">
        <v>184.6595</v>
      </c>
      <c r="V32" s="1204" t="n">
        <v>77.3017</v>
      </c>
      <c r="W32" s="1206" t="n">
        <v>5.4015171079</v>
      </c>
      <c r="X32" s="1204" t="n">
        <v>1.025</v>
      </c>
      <c r="Y32" s="1204" t="n">
        <v>0.162</v>
      </c>
      <c r="Z32" s="1204" t="n">
        <v>4.1</v>
      </c>
      <c r="AA32" s="1204" t="n">
        <v>92.138</v>
      </c>
      <c r="AB32" s="1203" t="n">
        <v>1802.541</v>
      </c>
      <c r="AC32" s="1204" t="n">
        <v>3.52357</v>
      </c>
      <c r="AD32" s="1204" t="n">
        <v>4.96517</v>
      </c>
      <c r="AE32" s="1204" t="n">
        <v>35.96999</v>
      </c>
      <c r="AF32" s="1204" t="n">
        <v>1.55234</v>
      </c>
      <c r="AG32" s="1202" t="n">
        <v>1.474726286E8</v>
      </c>
      <c r="AH32" s="1205" t="n">
        <v>0.5706973</v>
      </c>
      <c r="AI32" s="1202" t="n">
        <v>397622.66184</v>
      </c>
      <c r="AJ32" s="1205" t="n">
        <v>0.029353</v>
      </c>
      <c r="AK32" s="1204" t="n">
        <v>147.3545</v>
      </c>
      <c r="AL32" s="1202" t="s">
        <v>264</v>
      </c>
      <c r="AM32" s="1204" t="n">
        <v>32.562</v>
      </c>
    </row>
    <row r="33" spans="1:39">
      <c r="A33" s="599" t="s">
        <v>807</v>
      </c>
      <c r="B33" t="s">
        <v>1298</v>
      </c>
      <c r="C33" s="15">
        <v>0.22569444444444445</v>
      </c>
      <c r="E33" s="16">
        <v>300</v>
      </c>
      <c r="F33" s="16" t="s">
        <v>645</v>
      </c>
      <c r="G33" s="140">
        <v>1190</v>
      </c>
      <c r="H33" s="140">
        <v>1102</v>
      </c>
      <c r="I33" t="s">
        <v>731</v>
      </c>
      <c r="J33" s="16" t="s">
        <v>377</v>
      </c>
      <c r="K33" s="16">
        <v>4</v>
      </c>
      <c r="L33" s="16">
        <v>180</v>
      </c>
      <c r="M33" s="19">
        <v>5889.9508999999998</v>
      </c>
      <c r="N33" t="s">
        <v>741</v>
      </c>
      <c r="S33" s="1207" t="n">
        <v>79.76595</v>
      </c>
      <c r="T33" s="1207" t="n">
        <v>19.28604</v>
      </c>
      <c r="U33" s="1204" t="n">
        <v>192.9332</v>
      </c>
      <c r="V33" s="1204" t="n">
        <v>77.0468</v>
      </c>
      <c r="W33" s="1206" t="n">
        <v>5.5352155033</v>
      </c>
      <c r="X33" s="1204" t="n">
        <v>1.026</v>
      </c>
      <c r="Y33" s="1204" t="n">
        <v>0.162</v>
      </c>
      <c r="Z33" s="1204" t="n">
        <v>4.1</v>
      </c>
      <c r="AA33" s="1204" t="n">
        <v>92.154</v>
      </c>
      <c r="AB33" s="1203" t="n">
        <v>1802.464</v>
      </c>
      <c r="AC33" s="1204" t="n">
        <v>3.4905</v>
      </c>
      <c r="AD33" s="1204" t="n">
        <v>4.96844</v>
      </c>
      <c r="AE33" s="1204" t="n">
        <v>35.90257</v>
      </c>
      <c r="AF33" s="1204" t="n">
        <v>1.55241</v>
      </c>
      <c r="AG33" s="1202" t="n">
        <v>1.474729023E8</v>
      </c>
      <c r="AH33" s="1205" t="n">
        <v>0.569923</v>
      </c>
      <c r="AI33" s="1202" t="n">
        <v>397639.69789</v>
      </c>
      <c r="AJ33" s="1205" t="n">
        <v>0.0416241</v>
      </c>
      <c r="AK33" s="1204" t="n">
        <v>147.3884</v>
      </c>
      <c r="AL33" s="1202" t="s">
        <v>264</v>
      </c>
      <c r="AM33" s="1204" t="n">
        <v>32.5282</v>
      </c>
    </row>
    <row r="34" spans="1:39">
      <c r="A34" s="599" t="s">
        <v>807</v>
      </c>
      <c r="B34" t="s">
        <v>1117</v>
      </c>
      <c r="C34" s="15">
        <v>0.23124999999999998</v>
      </c>
      <c r="E34" s="16">
        <v>300</v>
      </c>
      <c r="F34" s="16" t="s">
        <v>645</v>
      </c>
      <c r="G34" s="140">
        <v>1190</v>
      </c>
      <c r="H34" s="140">
        <v>1102</v>
      </c>
      <c r="I34" t="s">
        <v>468</v>
      </c>
      <c r="J34" s="16" t="s">
        <v>377</v>
      </c>
      <c r="K34" s="16">
        <v>4</v>
      </c>
      <c r="L34" s="16">
        <v>180</v>
      </c>
      <c r="M34" s="19">
        <v>5889.9508999999998</v>
      </c>
      <c r="S34" s="1207" t="n">
        <v>79.80851</v>
      </c>
      <c r="T34" s="1207" t="n">
        <v>19.28604</v>
      </c>
      <c r="U34" s="1204" t="n">
        <v>200.7746</v>
      </c>
      <c r="V34" s="1204" t="n">
        <v>76.563</v>
      </c>
      <c r="W34" s="1206" t="n">
        <v>5.6689138986</v>
      </c>
      <c r="X34" s="1204" t="n">
        <v>1.028</v>
      </c>
      <c r="Y34" s="1204" t="n">
        <v>0.163</v>
      </c>
      <c r="Z34" s="1204" t="n">
        <v>4.1</v>
      </c>
      <c r="AA34" s="1204" t="n">
        <v>92.17</v>
      </c>
      <c r="AB34" s="1203" t="n">
        <v>1802.36</v>
      </c>
      <c r="AC34" s="1204" t="n">
        <v>3.45745</v>
      </c>
      <c r="AD34" s="1204" t="n">
        <v>4.97202</v>
      </c>
      <c r="AE34" s="1204" t="n">
        <v>35.83516</v>
      </c>
      <c r="AF34" s="1204" t="n">
        <v>1.55248</v>
      </c>
      <c r="AG34" s="1202" t="n">
        <v>1.474731757E8</v>
      </c>
      <c r="AH34" s="1205" t="n">
        <v>0.5691482</v>
      </c>
      <c r="AI34" s="1202" t="n">
        <v>397662.61951</v>
      </c>
      <c r="AJ34" s="1205" t="n">
        <v>0.0538725</v>
      </c>
      <c r="AK34" s="1204" t="n">
        <v>147.4223</v>
      </c>
      <c r="AL34" s="1202" t="s">
        <v>264</v>
      </c>
      <c r="AM34" s="1204" t="n">
        <v>32.4944</v>
      </c>
    </row>
    <row r="35" spans="1:39">
      <c r="A35" s="599" t="s">
        <v>807</v>
      </c>
      <c r="B35" t="s">
        <v>1118</v>
      </c>
      <c r="C35" s="15">
        <v>0.23819444444444446</v>
      </c>
      <c r="E35" s="16">
        <v>300</v>
      </c>
      <c r="F35" s="16" t="s">
        <v>645</v>
      </c>
      <c r="G35" s="140">
        <v>1190</v>
      </c>
      <c r="H35" s="140">
        <v>1102</v>
      </c>
      <c r="I35" t="s">
        <v>469</v>
      </c>
      <c r="J35" s="16" t="s">
        <v>377</v>
      </c>
      <c r="K35" s="16">
        <v>4</v>
      </c>
      <c r="L35" s="16">
        <v>180</v>
      </c>
      <c r="M35" s="19">
        <v>5889.9508999999998</v>
      </c>
      <c r="S35" s="1207" t="n">
        <v>79.86183</v>
      </c>
      <c r="T35" s="1207" t="n">
        <v>19.28559</v>
      </c>
      <c r="U35" s="1204" t="n">
        <v>209.6979</v>
      </c>
      <c r="V35" s="1204" t="n">
        <v>75.673</v>
      </c>
      <c r="W35" s="1206" t="n">
        <v>5.8360368929</v>
      </c>
      <c r="X35" s="1204" t="n">
        <v>1.032</v>
      </c>
      <c r="Y35" s="1204" t="n">
        <v>0.163</v>
      </c>
      <c r="Z35" s="1204" t="n">
        <v>4.1</v>
      </c>
      <c r="AA35" s="1204" t="n">
        <v>92.19</v>
      </c>
      <c r="AB35" s="1203" t="n">
        <v>1802.193</v>
      </c>
      <c r="AC35" s="1204" t="n">
        <v>3.41622</v>
      </c>
      <c r="AD35" s="1204" t="n">
        <v>4.97694</v>
      </c>
      <c r="AE35" s="1204" t="n">
        <v>35.7509</v>
      </c>
      <c r="AF35" s="1204" t="n">
        <v>1.55257</v>
      </c>
      <c r="AG35" s="1202" t="n">
        <v>1.474735169E8</v>
      </c>
      <c r="AH35" s="1205" t="n">
        <v>0.568179</v>
      </c>
      <c r="AI35" s="1202" t="n">
        <v>397699.52546</v>
      </c>
      <c r="AJ35" s="1205" t="n">
        <v>0.0691287</v>
      </c>
      <c r="AK35" s="1204" t="n">
        <v>147.4647</v>
      </c>
      <c r="AL35" s="1202" t="s">
        <v>264</v>
      </c>
      <c r="AM35" s="1204" t="n">
        <v>32.4521</v>
      </c>
    </row>
    <row r="36" spans="1:39">
      <c r="A36" s="599" t="s">
        <v>807</v>
      </c>
      <c r="B36" t="s">
        <v>1120</v>
      </c>
      <c r="C36" s="15">
        <v>0.24444444444444446</v>
      </c>
      <c r="E36" s="16">
        <v>300</v>
      </c>
      <c r="F36" s="16" t="s">
        <v>645</v>
      </c>
      <c r="G36" s="140">
        <v>1190</v>
      </c>
      <c r="H36" s="140">
        <v>1102</v>
      </c>
      <c r="I36" t="s">
        <v>470</v>
      </c>
      <c r="J36" s="16" t="s">
        <v>377</v>
      </c>
      <c r="K36" s="16">
        <v>4</v>
      </c>
      <c r="L36" s="16">
        <v>180</v>
      </c>
      <c r="M36" s="19">
        <v>5889.9508999999998</v>
      </c>
      <c r="S36" s="1207" t="n">
        <v>79.90999</v>
      </c>
      <c r="T36" s="1207" t="n">
        <v>19.28475</v>
      </c>
      <c r="U36" s="1204" t="n">
        <v>216.7809</v>
      </c>
      <c r="V36" s="1204" t="n">
        <v>74.6439</v>
      </c>
      <c r="W36" s="1206" t="n">
        <v>5.9864475877</v>
      </c>
      <c r="X36" s="1204" t="n">
        <v>1.037</v>
      </c>
      <c r="Y36" s="1204" t="n">
        <v>0.164</v>
      </c>
      <c r="Z36" s="1204" t="n">
        <v>4.1</v>
      </c>
      <c r="AA36" s="1204" t="n">
        <v>92.208</v>
      </c>
      <c r="AB36" s="1203" t="n">
        <v>1802.007</v>
      </c>
      <c r="AC36" s="1204" t="n">
        <v>3.37923</v>
      </c>
      <c r="AD36" s="1204" t="n">
        <v>4.9818</v>
      </c>
      <c r="AE36" s="1204" t="n">
        <v>35.67506</v>
      </c>
      <c r="AF36" s="1204" t="n">
        <v>1.55264</v>
      </c>
      <c r="AG36" s="1202" t="n">
        <v>1.474738235E8</v>
      </c>
      <c r="AH36" s="1205" t="n">
        <v>0.5673061</v>
      </c>
      <c r="AI36" s="1202" t="n">
        <v>397740.54825</v>
      </c>
      <c r="AJ36" s="1205" t="n">
        <v>0.082786</v>
      </c>
      <c r="AK36" s="1204" t="n">
        <v>147.5029</v>
      </c>
      <c r="AL36" s="1202" t="s">
        <v>264</v>
      </c>
      <c r="AM36" s="1204" t="n">
        <v>32.414</v>
      </c>
    </row>
    <row r="37" spans="1:39">
      <c r="A37" t="s">
        <v>1104</v>
      </c>
      <c r="B37" t="s">
        <v>1122</v>
      </c>
      <c r="C37" s="15">
        <v>0.24930555555555556</v>
      </c>
      <c r="E37" s="16">
        <v>30</v>
      </c>
      <c r="F37" s="16" t="s">
        <v>645</v>
      </c>
      <c r="G37" s="140">
        <v>1190</v>
      </c>
      <c r="H37" s="140">
        <v>1102</v>
      </c>
      <c r="I37" t="s">
        <v>923</v>
      </c>
      <c r="J37" s="16" t="s">
        <v>377</v>
      </c>
      <c r="K37" s="16">
        <v>4</v>
      </c>
      <c r="L37" s="16">
        <v>180</v>
      </c>
      <c r="M37" s="19">
        <v>5889.9508999999998</v>
      </c>
      <c r="S37" s="1207" t="n">
        <v>79.93146</v>
      </c>
      <c r="T37" s="1207" t="n">
        <v>19.28425</v>
      </c>
      <c r="U37" s="1204" t="n">
        <v>219.6401</v>
      </c>
      <c r="V37" s="1204" t="n">
        <v>74.1284</v>
      </c>
      <c r="W37" s="1206" t="n">
        <v>6.0532967854</v>
      </c>
      <c r="X37" s="1204" t="n">
        <v>1.039</v>
      </c>
      <c r="Y37" s="1204" t="n">
        <v>0.164</v>
      </c>
      <c r="Z37" s="1204" t="n">
        <v>4.1</v>
      </c>
      <c r="AA37" s="1204" t="n">
        <v>92.216</v>
      </c>
      <c r="AB37" s="1203" t="n">
        <v>1801.914</v>
      </c>
      <c r="AC37" s="1204" t="n">
        <v>3.36283</v>
      </c>
      <c r="AD37" s="1204" t="n">
        <v>4.98409</v>
      </c>
      <c r="AE37" s="1204" t="n">
        <v>35.64135</v>
      </c>
      <c r="AF37" s="1204" t="n">
        <v>1.55268</v>
      </c>
      <c r="AG37" s="1202" t="n">
        <v>1.474739596E8</v>
      </c>
      <c r="AH37" s="1205" t="n">
        <v>0.5669179</v>
      </c>
      <c r="AI37" s="1202" t="n">
        <v>397761.14342</v>
      </c>
      <c r="AJ37" s="1205" t="n">
        <v>0.0888281</v>
      </c>
      <c r="AK37" s="1204" t="n">
        <v>147.5199</v>
      </c>
      <c r="AL37" s="1202" t="s">
        <v>264</v>
      </c>
      <c r="AM37" s="1204" t="n">
        <v>32.397</v>
      </c>
    </row>
    <row r="38" spans="1:39">
      <c r="A38" t="s">
        <v>913</v>
      </c>
      <c r="B38" t="s">
        <v>1123</v>
      </c>
      <c r="C38" s="15">
        <v>0.25138888888888888</v>
      </c>
      <c r="E38" s="16">
        <v>300</v>
      </c>
      <c r="F38" s="16" t="s">
        <v>645</v>
      </c>
      <c r="G38" s="140">
        <v>1190</v>
      </c>
      <c r="H38" s="140">
        <v>1102</v>
      </c>
      <c r="I38" t="s">
        <v>471</v>
      </c>
      <c r="J38" s="16" t="s">
        <v>377</v>
      </c>
      <c r="K38" s="16">
        <v>4</v>
      </c>
      <c r="L38" s="16">
        <v>180</v>
      </c>
      <c r="M38" s="19">
        <v>5889.9508999999998</v>
      </c>
    </row>
    <row r="39" spans="1:39">
      <c r="A39" t="s">
        <v>1095</v>
      </c>
      <c r="B39" t="s">
        <v>1126</v>
      </c>
      <c r="C39" s="15">
        <v>0.25625000000000003</v>
      </c>
      <c r="D39" s="38">
        <v>0</v>
      </c>
      <c r="E39" s="16">
        <v>30</v>
      </c>
      <c r="F39" s="16" t="s">
        <v>645</v>
      </c>
      <c r="G39" s="140">
        <v>1190</v>
      </c>
      <c r="H39" s="140">
        <v>999</v>
      </c>
      <c r="I39" s="35" t="s">
        <v>306</v>
      </c>
      <c r="J39" s="16" t="s">
        <v>376</v>
      </c>
      <c r="K39" s="16">
        <v>4</v>
      </c>
      <c r="L39" s="16">
        <v>180</v>
      </c>
      <c r="M39" s="8">
        <v>5891.451</v>
      </c>
    </row>
    <row r="40" spans="1:39">
      <c r="A40" t="s">
        <v>715</v>
      </c>
      <c r="B40" t="s">
        <v>1127</v>
      </c>
      <c r="C40" s="15">
        <v>0.2590277777777778</v>
      </c>
      <c r="E40" s="16">
        <v>300</v>
      </c>
      <c r="F40" s="16" t="s">
        <v>645</v>
      </c>
      <c r="G40" s="140">
        <v>1190</v>
      </c>
      <c r="H40" s="140">
        <v>1102</v>
      </c>
      <c r="I40" t="s">
        <v>1209</v>
      </c>
      <c r="J40" s="16" t="s">
        <v>377</v>
      </c>
      <c r="K40" s="16">
        <v>4</v>
      </c>
      <c r="L40" s="16">
        <v>180</v>
      </c>
      <c r="M40" s="19">
        <v>5889.9508999999998</v>
      </c>
      <c r="N40" t="s">
        <v>741</v>
      </c>
      <c r="S40" s="1207" t="n">
        <v>80.02323</v>
      </c>
      <c r="T40" s="1207" t="n">
        <v>19.28122</v>
      </c>
      <c r="U40" s="1204" t="n">
        <v>229.996</v>
      </c>
      <c r="V40" s="1204" t="n">
        <v>71.6257</v>
      </c>
      <c r="W40" s="1206" t="n">
        <v>6.3374058756</v>
      </c>
      <c r="X40" s="1204" t="n">
        <v>1.053</v>
      </c>
      <c r="Y40" s="1204" t="n">
        <v>0.167</v>
      </c>
      <c r="Z40" s="1204" t="n">
        <v>4.1</v>
      </c>
      <c r="AA40" s="1204" t="n">
        <v>92.249</v>
      </c>
      <c r="AB40" s="1203" t="n">
        <v>1801.444</v>
      </c>
      <c r="AC40" s="1204" t="n">
        <v>3.29361</v>
      </c>
      <c r="AD40" s="1204" t="n">
        <v>4.99472</v>
      </c>
      <c r="AE40" s="1204" t="n">
        <v>35.4981</v>
      </c>
      <c r="AF40" s="1204" t="n">
        <v>1.55283</v>
      </c>
      <c r="AG40" s="1202" t="n">
        <v>1.47474537E8</v>
      </c>
      <c r="AH40" s="1205" t="n">
        <v>0.5652669</v>
      </c>
      <c r="AI40" s="1202" t="n">
        <v>397864.76265</v>
      </c>
      <c r="AJ40" s="1205" t="n">
        <v>0.1142653</v>
      </c>
      <c r="AK40" s="1204" t="n">
        <v>147.5926</v>
      </c>
      <c r="AL40" s="1202" t="s">
        <v>264</v>
      </c>
      <c r="AM40" s="1204" t="n">
        <v>32.3244</v>
      </c>
    </row>
    <row r="41" spans="1:39">
      <c r="A41" t="s">
        <v>715</v>
      </c>
      <c r="B41" t="s">
        <v>1128</v>
      </c>
      <c r="C41" s="15">
        <v>0.2638888888888889</v>
      </c>
      <c r="E41" s="16">
        <v>300</v>
      </c>
      <c r="F41" s="16" t="s">
        <v>645</v>
      </c>
      <c r="G41" s="140">
        <v>1190</v>
      </c>
      <c r="H41" s="140">
        <v>1102</v>
      </c>
      <c r="I41" t="s">
        <v>731</v>
      </c>
      <c r="J41" s="16" t="s">
        <v>377</v>
      </c>
      <c r="K41" s="16">
        <v>4</v>
      </c>
      <c r="L41" s="16">
        <v>180</v>
      </c>
      <c r="M41" s="19">
        <v>5889.9508999999998</v>
      </c>
      <c r="S41" s="1207" t="n">
        <v>80.06133</v>
      </c>
      <c r="T41" s="1207" t="n">
        <v>19.27956</v>
      </c>
      <c r="U41" s="1204" t="n">
        <v>233.5273</v>
      </c>
      <c r="V41" s="1204" t="n">
        <v>70.4802</v>
      </c>
      <c r="W41" s="1206" t="n">
        <v>6.4543919716</v>
      </c>
      <c r="X41" s="1204" t="n">
        <v>1.06</v>
      </c>
      <c r="Y41" s="1204" t="n">
        <v>0.168</v>
      </c>
      <c r="Z41" s="1204" t="n">
        <v>4.1</v>
      </c>
      <c r="AA41" s="1204" t="n">
        <v>92.263</v>
      </c>
      <c r="AB41" s="1203" t="n">
        <v>1801.217</v>
      </c>
      <c r="AC41" s="1204" t="n">
        <v>3.26537</v>
      </c>
      <c r="AD41" s="1204" t="n">
        <v>4.99952</v>
      </c>
      <c r="AE41" s="1204" t="n">
        <v>35.43912</v>
      </c>
      <c r="AF41" s="1204" t="n">
        <v>1.55289</v>
      </c>
      <c r="AG41" s="1202" t="n">
        <v>1.474747743E8</v>
      </c>
      <c r="AH41" s="1205" t="n">
        <v>0.5645864</v>
      </c>
      <c r="AI41" s="1202" t="n">
        <v>397914.931</v>
      </c>
      <c r="AJ41" s="1205" t="n">
        <v>0.1246042</v>
      </c>
      <c r="AK41" s="1204" t="n">
        <v>147.6228</v>
      </c>
      <c r="AL41" s="1202" t="s">
        <v>264</v>
      </c>
      <c r="AM41" s="1204" t="n">
        <v>32.2943</v>
      </c>
    </row>
    <row r="42" spans="1:39">
      <c r="A42" t="s">
        <v>715</v>
      </c>
      <c r="B42" t="s">
        <v>1129</v>
      </c>
      <c r="C42" s="15">
        <v>0.26944444444444443</v>
      </c>
      <c r="E42" s="16">
        <v>300</v>
      </c>
      <c r="F42" s="16" t="s">
        <v>645</v>
      </c>
      <c r="G42" s="140">
        <v>1190</v>
      </c>
      <c r="H42" s="140">
        <v>1102</v>
      </c>
      <c r="I42" t="s">
        <v>468</v>
      </c>
      <c r="J42" s="16" t="s">
        <v>377</v>
      </c>
      <c r="K42" s="16">
        <v>4</v>
      </c>
      <c r="L42" s="16">
        <v>180</v>
      </c>
      <c r="M42" s="19">
        <v>5889.9508999999998</v>
      </c>
      <c r="S42" s="1207" t="n">
        <v>80.10513</v>
      </c>
      <c r="T42" s="1207" t="n">
        <v>19.27736</v>
      </c>
      <c r="U42" s="1204" t="n">
        <v>237.1337</v>
      </c>
      <c r="V42" s="1204" t="n">
        <v>69.1095</v>
      </c>
      <c r="W42" s="1206" t="n">
        <v>6.588090367</v>
      </c>
      <c r="X42" s="1204" t="n">
        <v>1.07</v>
      </c>
      <c r="Y42" s="1204" t="n">
        <v>0.169</v>
      </c>
      <c r="Z42" s="1204" t="n">
        <v>4.09</v>
      </c>
      <c r="AA42" s="1204" t="n">
        <v>92.28</v>
      </c>
      <c r="AB42" s="1203" t="n">
        <v>1800.934</v>
      </c>
      <c r="AC42" s="1204" t="n">
        <v>3.2333</v>
      </c>
      <c r="AD42" s="1204" t="n">
        <v>5.00531</v>
      </c>
      <c r="AE42" s="1204" t="n">
        <v>35.37171</v>
      </c>
      <c r="AF42" s="1204" t="n">
        <v>1.55295</v>
      </c>
      <c r="AG42" s="1202" t="n">
        <v>1.474750451E8</v>
      </c>
      <c r="AH42" s="1205" t="n">
        <v>0.5638083</v>
      </c>
      <c r="AI42" s="1202" t="n">
        <v>397977.55785</v>
      </c>
      <c r="AJ42" s="1205" t="n">
        <v>0.1363058</v>
      </c>
      <c r="AK42" s="1204" t="n">
        <v>147.6574</v>
      </c>
      <c r="AL42" s="1202" t="s">
        <v>264</v>
      </c>
      <c r="AM42" s="1204" t="n">
        <v>32.2597</v>
      </c>
    </row>
    <row r="43" spans="1:39">
      <c r="A43" t="s">
        <v>715</v>
      </c>
      <c r="B43" t="s">
        <v>879</v>
      </c>
      <c r="C43" s="15">
        <v>0.27569444444444446</v>
      </c>
      <c r="E43" s="16">
        <v>300</v>
      </c>
      <c r="F43" s="16" t="s">
        <v>645</v>
      </c>
      <c r="G43" s="140">
        <v>1190</v>
      </c>
      <c r="H43" s="140">
        <v>1102</v>
      </c>
      <c r="I43" t="s">
        <v>469</v>
      </c>
      <c r="J43" s="16" t="s">
        <v>377</v>
      </c>
      <c r="K43" s="16">
        <v>4</v>
      </c>
      <c r="L43" s="16">
        <v>180</v>
      </c>
      <c r="M43" s="19">
        <v>5889.9508999999998</v>
      </c>
      <c r="S43" s="1207" t="n">
        <v>80.15477</v>
      </c>
      <c r="T43" s="1207" t="n">
        <v>19.27453</v>
      </c>
      <c r="U43" s="1204" t="n">
        <v>240.7247</v>
      </c>
      <c r="V43" s="1204" t="n">
        <v>67.5038</v>
      </c>
      <c r="W43" s="1206" t="n">
        <v>6.7385010618</v>
      </c>
      <c r="X43" s="1204" t="n">
        <v>1.082</v>
      </c>
      <c r="Y43" s="1204" t="n">
        <v>0.171</v>
      </c>
      <c r="Z43" s="1204" t="n">
        <v>4.09</v>
      </c>
      <c r="AA43" s="1204" t="n">
        <v>92.298</v>
      </c>
      <c r="AB43" s="1203" t="n">
        <v>1800.585</v>
      </c>
      <c r="AC43" s="1204" t="n">
        <v>3.19755</v>
      </c>
      <c r="AD43" s="1204" t="n">
        <v>5.0122</v>
      </c>
      <c r="AE43" s="1204" t="n">
        <v>35.29587</v>
      </c>
      <c r="AF43" s="1204" t="n">
        <v>1.55303</v>
      </c>
      <c r="AG43" s="1202" t="n">
        <v>1.474753493E8</v>
      </c>
      <c r="AH43" s="1205" t="n">
        <v>0.5629323</v>
      </c>
      <c r="AI43" s="1202" t="n">
        <v>398054.68582</v>
      </c>
      <c r="AJ43" s="1205" t="n">
        <v>0.149308</v>
      </c>
      <c r="AK43" s="1204" t="n">
        <v>147.6967</v>
      </c>
      <c r="AL43" s="1202" t="s">
        <v>264</v>
      </c>
      <c r="AM43" s="1204" t="n">
        <v>32.2206</v>
      </c>
    </row>
    <row r="44" spans="1:39">
      <c r="A44" t="s">
        <v>715</v>
      </c>
      <c r="B44" t="s">
        <v>880</v>
      </c>
      <c r="C44" s="15">
        <v>0.28125</v>
      </c>
      <c r="E44" s="16">
        <v>300</v>
      </c>
      <c r="F44" s="16" t="s">
        <v>645</v>
      </c>
      <c r="G44" s="140">
        <v>1190</v>
      </c>
      <c r="H44" s="140">
        <v>1102</v>
      </c>
      <c r="I44" t="s">
        <v>470</v>
      </c>
      <c r="J44" s="16" t="s">
        <v>377</v>
      </c>
      <c r="K44" s="16">
        <v>4</v>
      </c>
      <c r="L44" s="16">
        <v>180</v>
      </c>
      <c r="M44" s="19">
        <v>5889.9508999999998</v>
      </c>
      <c r="S44" s="1207" t="n">
        <v>80.19925</v>
      </c>
      <c r="T44" s="1207" t="n">
        <v>19.27169</v>
      </c>
      <c r="U44" s="1204" t="n">
        <v>243.5679</v>
      </c>
      <c r="V44" s="1204" t="n">
        <v>66.0308</v>
      </c>
      <c r="W44" s="1206" t="n">
        <v>6.8721994572</v>
      </c>
      <c r="X44" s="1204" t="n">
        <v>1.094</v>
      </c>
      <c r="Y44" s="1204" t="n">
        <v>0.173</v>
      </c>
      <c r="Z44" s="1204" t="n">
        <v>4.09</v>
      </c>
      <c r="AA44" s="1204" t="n">
        <v>92.314</v>
      </c>
      <c r="AB44" s="1203" t="n">
        <v>1800.248</v>
      </c>
      <c r="AC44" s="1204" t="n">
        <v>3.16609</v>
      </c>
      <c r="AD44" s="1204" t="n">
        <v>5.01866</v>
      </c>
      <c r="AE44" s="1204" t="n">
        <v>35.22846</v>
      </c>
      <c r="AF44" s="1204" t="n">
        <v>1.5531</v>
      </c>
      <c r="AG44" s="1202" t="n">
        <v>1.474756193E8</v>
      </c>
      <c r="AH44" s="1205" t="n">
        <v>0.5621532</v>
      </c>
      <c r="AI44" s="1202" t="n">
        <v>398129.09952</v>
      </c>
      <c r="AJ44" s="1205" t="n">
        <v>0.1607064</v>
      </c>
      <c r="AK44" s="1204" t="n">
        <v>147.7319</v>
      </c>
      <c r="AL44" s="1202" t="s">
        <v>264</v>
      </c>
      <c r="AM44" s="1204" t="n">
        <v>32.1854</v>
      </c>
    </row>
    <row r="45" spans="1:39">
      <c r="A45" t="s">
        <v>715</v>
      </c>
      <c r="B45" t="s">
        <v>881</v>
      </c>
      <c r="C45" s="15">
        <v>0.28750000000000003</v>
      </c>
      <c r="E45" s="16">
        <v>300</v>
      </c>
      <c r="F45" s="16" t="s">
        <v>645</v>
      </c>
      <c r="G45" s="140">
        <v>1190</v>
      </c>
      <c r="H45" s="140">
        <v>1102</v>
      </c>
      <c r="I45" t="s">
        <v>472</v>
      </c>
      <c r="J45" s="16" t="s">
        <v>377</v>
      </c>
      <c r="K45" s="16">
        <v>4</v>
      </c>
      <c r="L45" s="16">
        <v>180</v>
      </c>
      <c r="M45" s="19">
        <v>5889.9508999999998</v>
      </c>
      <c r="S45" s="1207" t="n">
        <v>80.24975</v>
      </c>
      <c r="T45" s="1207" t="n">
        <v>19.26813</v>
      </c>
      <c r="U45" s="1204" t="n">
        <v>246.4386</v>
      </c>
      <c r="V45" s="1204" t="n">
        <v>64.3325</v>
      </c>
      <c r="W45" s="1206" t="n">
        <v>7.022610152</v>
      </c>
      <c r="X45" s="1204" t="n">
        <v>1.109</v>
      </c>
      <c r="Y45" s="1204" t="n">
        <v>0.175</v>
      </c>
      <c r="Z45" s="1204" t="n">
        <v>4.09</v>
      </c>
      <c r="AA45" s="1204" t="n">
        <v>92.333</v>
      </c>
      <c r="AB45" s="1203" t="n">
        <v>1799.84</v>
      </c>
      <c r="AC45" s="1204" t="n">
        <v>3.13109</v>
      </c>
      <c r="AD45" s="1204" t="n">
        <v>5.02631</v>
      </c>
      <c r="AE45" s="1204" t="n">
        <v>35.15262</v>
      </c>
      <c r="AF45" s="1204" t="n">
        <v>1.55318</v>
      </c>
      <c r="AG45" s="1202" t="n">
        <v>1.474759226E8</v>
      </c>
      <c r="AH45" s="1205" t="n">
        <v>0.5612761</v>
      </c>
      <c r="AI45" s="1202" t="n">
        <v>398219.30469</v>
      </c>
      <c r="AJ45" s="1205" t="n">
        <v>0.173333</v>
      </c>
      <c r="AK45" s="1204" t="n">
        <v>147.7718</v>
      </c>
      <c r="AL45" s="1202" t="s">
        <v>264</v>
      </c>
      <c r="AM45" s="1204" t="n">
        <v>32.1456</v>
      </c>
    </row>
    <row r="46" spans="1:39">
      <c r="A46" t="s">
        <v>1104</v>
      </c>
      <c r="B46" t="s">
        <v>1191</v>
      </c>
      <c r="C46" s="15">
        <v>0.2951388888888889</v>
      </c>
      <c r="E46" s="16">
        <v>30</v>
      </c>
      <c r="F46" s="16" t="s">
        <v>645</v>
      </c>
      <c r="G46" s="140">
        <v>1190</v>
      </c>
      <c r="H46" s="140">
        <v>1102</v>
      </c>
      <c r="I46" t="s">
        <v>923</v>
      </c>
      <c r="J46" s="16" t="s">
        <v>377</v>
      </c>
      <c r="K46" s="16">
        <v>4</v>
      </c>
      <c r="L46" s="16">
        <v>180</v>
      </c>
      <c r="M46" s="19">
        <v>5889.9508999999998</v>
      </c>
      <c r="N46" t="s">
        <v>741</v>
      </c>
      <c r="S46" s="1207" t="n">
        <v>80.29506</v>
      </c>
      <c r="T46" s="1207" t="n">
        <v>19.26465</v>
      </c>
      <c r="U46" s="1204" t="n">
        <v>248.7447</v>
      </c>
      <c r="V46" s="1204" t="n">
        <v>62.7929</v>
      </c>
      <c r="W46" s="1206" t="n">
        <v>7.1563085474</v>
      </c>
      <c r="X46" s="1204" t="n">
        <v>1.124</v>
      </c>
      <c r="Y46" s="1204" t="n">
        <v>0.178</v>
      </c>
      <c r="Z46" s="1204" t="n">
        <v>4.09</v>
      </c>
      <c r="AA46" s="1204" t="n">
        <v>92.349</v>
      </c>
      <c r="AB46" s="1203" t="n">
        <v>1799.452</v>
      </c>
      <c r="AC46" s="1204" t="n">
        <v>3.10036</v>
      </c>
      <c r="AD46" s="1204" t="n">
        <v>5.03344</v>
      </c>
      <c r="AE46" s="1204" t="n">
        <v>35.08521</v>
      </c>
      <c r="AF46" s="1204" t="n">
        <v>1.55324</v>
      </c>
      <c r="AG46" s="1202" t="n">
        <v>1.474761919E8</v>
      </c>
      <c r="AH46" s="1205" t="n">
        <v>0.560496</v>
      </c>
      <c r="AI46" s="1202" t="n">
        <v>398305.16474</v>
      </c>
      <c r="AJ46" s="1205" t="n">
        <v>0.1843674</v>
      </c>
      <c r="AK46" s="1204" t="n">
        <v>147.8076</v>
      </c>
      <c r="AL46" s="1202" t="s">
        <v>264</v>
      </c>
      <c r="AM46" s="1204" t="n">
        <v>32.1098</v>
      </c>
    </row>
    <row r="47" spans="1:39">
      <c r="A47" t="s">
        <v>913</v>
      </c>
      <c r="B47" t="s">
        <v>630</v>
      </c>
      <c r="C47" s="15">
        <v>0.29722222222222222</v>
      </c>
      <c r="E47" s="16">
        <v>600</v>
      </c>
      <c r="F47" s="16" t="s">
        <v>645</v>
      </c>
      <c r="G47" s="140">
        <v>1190</v>
      </c>
      <c r="H47" s="140">
        <v>1102</v>
      </c>
      <c r="I47" t="s">
        <v>471</v>
      </c>
      <c r="J47" s="16" t="s">
        <v>377</v>
      </c>
      <c r="K47" s="16">
        <v>4</v>
      </c>
      <c r="L47" s="16">
        <v>180</v>
      </c>
      <c r="M47" s="19">
        <v>5889.9508999999998</v>
      </c>
    </row>
    <row r="48" spans="1:39">
      <c r="A48" t="s">
        <v>403</v>
      </c>
      <c r="B48" t="s">
        <v>885</v>
      </c>
      <c r="C48" s="15">
        <v>0.30694444444444441</v>
      </c>
      <c r="E48" s="16">
        <v>300</v>
      </c>
      <c r="F48" s="16" t="s">
        <v>645</v>
      </c>
      <c r="G48" s="140">
        <v>1190</v>
      </c>
      <c r="H48" s="140">
        <v>1102</v>
      </c>
      <c r="I48" t="s">
        <v>1209</v>
      </c>
      <c r="J48" s="16" t="s">
        <v>377</v>
      </c>
      <c r="K48" s="16">
        <v>4</v>
      </c>
      <c r="L48" s="16">
        <v>180</v>
      </c>
      <c r="M48" s="19">
        <v>5889.9508999999998</v>
      </c>
      <c r="S48" s="1207" t="n">
        <v>80.41031</v>
      </c>
      <c r="T48" s="1207" t="n">
        <v>19.2547</v>
      </c>
      <c r="U48" s="1204" t="n">
        <v>253.7168</v>
      </c>
      <c r="V48" s="1204" t="n">
        <v>58.8519</v>
      </c>
      <c r="W48" s="1206" t="n">
        <v>7.4905545359</v>
      </c>
      <c r="X48" s="1204" t="n">
        <v>1.168</v>
      </c>
      <c r="Y48" s="1204" t="n">
        <v>0.185</v>
      </c>
      <c r="Z48" s="1204" t="n">
        <v>4.09</v>
      </c>
      <c r="AA48" s="1204" t="n">
        <v>92.391</v>
      </c>
      <c r="AB48" s="1203" t="n">
        <v>1798.381</v>
      </c>
      <c r="AC48" s="1204" t="n">
        <v>3.02531</v>
      </c>
      <c r="AD48" s="1204" t="n">
        <v>5.05262</v>
      </c>
      <c r="AE48" s="1204" t="n">
        <v>34.91669</v>
      </c>
      <c r="AF48" s="1204" t="n">
        <v>1.55341</v>
      </c>
      <c r="AG48" s="1202" t="n">
        <v>1.474768633E8</v>
      </c>
      <c r="AH48" s="1205" t="n">
        <v>0.5585436</v>
      </c>
      <c r="AI48" s="1202" t="n">
        <v>398542.57963</v>
      </c>
      <c r="AJ48" s="1205" t="n">
        <v>0.211087</v>
      </c>
      <c r="AK48" s="1204" t="n">
        <v>147.8988</v>
      </c>
      <c r="AL48" s="1202" t="s">
        <v>264</v>
      </c>
      <c r="AM48" s="1204" t="n">
        <v>32.0188</v>
      </c>
    </row>
    <row r="49" spans="1:39">
      <c r="A49" t="s">
        <v>403</v>
      </c>
      <c r="B49" t="s">
        <v>1159</v>
      </c>
      <c r="C49" s="15">
        <v>0.3125</v>
      </c>
      <c r="E49" s="16">
        <v>300</v>
      </c>
      <c r="F49" s="16" t="s">
        <v>645</v>
      </c>
      <c r="G49" s="140">
        <v>1190</v>
      </c>
      <c r="H49" s="140">
        <v>1102</v>
      </c>
      <c r="I49" t="s">
        <v>731</v>
      </c>
      <c r="J49" s="16" t="s">
        <v>377</v>
      </c>
      <c r="K49" s="16">
        <v>4</v>
      </c>
      <c r="L49" s="16">
        <v>180</v>
      </c>
      <c r="M49" s="19">
        <v>5889.9508999999998</v>
      </c>
      <c r="S49" s="1207" t="n">
        <v>80.45727</v>
      </c>
      <c r="T49" s="1207" t="n">
        <v>19.25023</v>
      </c>
      <c r="U49" s="1204" t="n">
        <v>255.4544</v>
      </c>
      <c r="V49" s="1204" t="n">
        <v>57.2477</v>
      </c>
      <c r="W49" s="1206" t="n">
        <v>7.6242529313</v>
      </c>
      <c r="X49" s="1204" t="n">
        <v>1.188</v>
      </c>
      <c r="Y49" s="1204" t="n">
        <v>0.188</v>
      </c>
      <c r="Z49" s="1204" t="n">
        <v>4.09</v>
      </c>
      <c r="AA49" s="1204" t="n">
        <v>92.409</v>
      </c>
      <c r="AB49" s="1203" t="n">
        <v>1797.912</v>
      </c>
      <c r="AC49" s="1204" t="n">
        <v>2.99607</v>
      </c>
      <c r="AD49" s="1204" t="n">
        <v>5.06082</v>
      </c>
      <c r="AE49" s="1204" t="n">
        <v>34.84927</v>
      </c>
      <c r="AF49" s="1204" t="n">
        <v>1.55348</v>
      </c>
      <c r="AG49" s="1202" t="n">
        <v>1.474771312E8</v>
      </c>
      <c r="AH49" s="1205" t="n">
        <v>0.5577618</v>
      </c>
      <c r="AI49" s="1202" t="n">
        <v>398646.39008</v>
      </c>
      <c r="AJ49" s="1205" t="n">
        <v>0.2213955</v>
      </c>
      <c r="AK49" s="1204" t="n">
        <v>147.936</v>
      </c>
      <c r="AL49" s="1202" t="s">
        <v>264</v>
      </c>
      <c r="AM49" s="1204" t="n">
        <v>31.9817</v>
      </c>
    </row>
    <row r="50" spans="1:39">
      <c r="A50" t="s">
        <v>403</v>
      </c>
      <c r="B50" t="s">
        <v>1160</v>
      </c>
      <c r="C50" s="15">
        <v>0.31736111111111115</v>
      </c>
      <c r="E50" s="16">
        <v>300</v>
      </c>
      <c r="F50" s="16" t="s">
        <v>645</v>
      </c>
      <c r="G50" s="140">
        <v>1190</v>
      </c>
      <c r="H50" s="140">
        <v>1102</v>
      </c>
      <c r="I50" t="s">
        <v>468</v>
      </c>
      <c r="J50" s="16" t="s">
        <v>377</v>
      </c>
      <c r="K50" s="16">
        <v>4</v>
      </c>
      <c r="L50" s="16">
        <v>180</v>
      </c>
      <c r="M50" s="19">
        <v>5889.9508999999998</v>
      </c>
      <c r="N50" t="s">
        <v>741</v>
      </c>
      <c r="S50" s="1207" t="n">
        <v>80.4988</v>
      </c>
      <c r="T50" s="1207" t="n">
        <v>19.2461</v>
      </c>
      <c r="U50" s="1204" t="n">
        <v>256.8805</v>
      </c>
      <c r="V50" s="1204" t="n">
        <v>55.8343</v>
      </c>
      <c r="W50" s="1206" t="n">
        <v>7.7412390273</v>
      </c>
      <c r="X50" s="1204" t="n">
        <v>1.208</v>
      </c>
      <c r="Y50" s="1204" t="n">
        <v>0.191</v>
      </c>
      <c r="Z50" s="1204" t="n">
        <v>4.09</v>
      </c>
      <c r="AA50" s="1204" t="n">
        <v>92.424</v>
      </c>
      <c r="AB50" s="1203" t="n">
        <v>1797.485</v>
      </c>
      <c r="AC50" s="1204" t="n">
        <v>2.97087</v>
      </c>
      <c r="AD50" s="1204" t="n">
        <v>5.06825</v>
      </c>
      <c r="AE50" s="1204" t="n">
        <v>34.79029</v>
      </c>
      <c r="AF50" s="1204" t="n">
        <v>1.55354</v>
      </c>
      <c r="AG50" s="1202" t="n">
        <v>1.474773653E8</v>
      </c>
      <c r="AH50" s="1205" t="n">
        <v>0.5570773</v>
      </c>
      <c r="AI50" s="1202" t="n">
        <v>398741.24143</v>
      </c>
      <c r="AJ50" s="1205" t="n">
        <v>0.2302231</v>
      </c>
      <c r="AK50" s="1204" t="n">
        <v>147.9689</v>
      </c>
      <c r="AL50" s="1202" t="s">
        <v>264</v>
      </c>
      <c r="AM50" s="1204" t="n">
        <v>31.9488</v>
      </c>
    </row>
    <row r="51" spans="1:39">
      <c r="A51" t="s">
        <v>403</v>
      </c>
      <c r="B51" t="s">
        <v>1162</v>
      </c>
      <c r="C51" s="15">
        <v>0.32291666666666669</v>
      </c>
      <c r="E51" s="16">
        <v>300</v>
      </c>
      <c r="F51" s="16" t="s">
        <v>645</v>
      </c>
      <c r="G51" s="140">
        <v>1190</v>
      </c>
      <c r="H51" s="140">
        <v>1102</v>
      </c>
      <c r="I51" t="s">
        <v>600</v>
      </c>
      <c r="J51" s="16" t="s">
        <v>377</v>
      </c>
      <c r="K51" s="16">
        <v>4</v>
      </c>
      <c r="L51" s="16">
        <v>180</v>
      </c>
      <c r="M51" s="19">
        <v>5889.9508999999998</v>
      </c>
      <c r="S51" s="1207" t="n">
        <v>80.54678</v>
      </c>
      <c r="T51" s="1207" t="n">
        <v>19.24113</v>
      </c>
      <c r="U51" s="1204" t="n">
        <v>258.4168</v>
      </c>
      <c r="V51" s="1204" t="n">
        <v>54.2095</v>
      </c>
      <c r="W51" s="1206" t="n">
        <v>7.8749374227</v>
      </c>
      <c r="X51" s="1204" t="n">
        <v>1.232</v>
      </c>
      <c r="Y51" s="1204" t="n">
        <v>0.195</v>
      </c>
      <c r="Z51" s="1204" t="n">
        <v>4.09</v>
      </c>
      <c r="AA51" s="1204" t="n">
        <v>92.441</v>
      </c>
      <c r="AB51" s="1203" t="n">
        <v>1796.976</v>
      </c>
      <c r="AC51" s="1204" t="n">
        <v>2.94256</v>
      </c>
      <c r="AD51" s="1204" t="n">
        <v>5.077</v>
      </c>
      <c r="AE51" s="1204" t="n">
        <v>34.72288</v>
      </c>
      <c r="AF51" s="1204" t="n">
        <v>1.55361</v>
      </c>
      <c r="AG51" s="1202" t="n">
        <v>1.474776325E8</v>
      </c>
      <c r="AH51" s="1205" t="n">
        <v>0.5562946</v>
      </c>
      <c r="AI51" s="1202" t="n">
        <v>398854.13048</v>
      </c>
      <c r="AJ51" s="1205" t="n">
        <v>0.2400813</v>
      </c>
      <c r="AK51" s="1204" t="n">
        <v>148.007</v>
      </c>
      <c r="AL51" s="1202" t="s">
        <v>264</v>
      </c>
      <c r="AM51" s="1204" t="n">
        <v>31.9108</v>
      </c>
    </row>
    <row r="52" spans="1:39">
      <c r="A52" t="s">
        <v>403</v>
      </c>
      <c r="B52" t="s">
        <v>1163</v>
      </c>
      <c r="C52" s="15">
        <v>0.32847222222222222</v>
      </c>
      <c r="E52" s="16">
        <v>300</v>
      </c>
      <c r="F52" s="16" t="s">
        <v>645</v>
      </c>
      <c r="G52" s="140">
        <v>1190</v>
      </c>
      <c r="H52" s="140">
        <v>1102</v>
      </c>
      <c r="I52" t="s">
        <v>473</v>
      </c>
      <c r="J52" s="16" t="s">
        <v>377</v>
      </c>
      <c r="K52" s="16">
        <v>4</v>
      </c>
      <c r="L52" s="16">
        <v>180</v>
      </c>
      <c r="M52" s="19">
        <v>5889.9508999999998</v>
      </c>
      <c r="S52" s="1207" t="n">
        <v>80.59534</v>
      </c>
      <c r="T52" s="1207" t="n">
        <v>19.2359</v>
      </c>
      <c r="U52" s="1204" t="n">
        <v>259.8659</v>
      </c>
      <c r="V52" s="1204" t="n">
        <v>52.5764</v>
      </c>
      <c r="W52" s="1206" t="n">
        <v>8.0086358181</v>
      </c>
      <c r="X52" s="1204" t="n">
        <v>1.258</v>
      </c>
      <c r="Y52" s="1204" t="n">
        <v>0.199</v>
      </c>
      <c r="Z52" s="1204" t="n">
        <v>4.09</v>
      </c>
      <c r="AA52" s="1204" t="n">
        <v>92.459</v>
      </c>
      <c r="AB52" s="1203" t="n">
        <v>1796.446</v>
      </c>
      <c r="AC52" s="1204" t="n">
        <v>2.91478</v>
      </c>
      <c r="AD52" s="1204" t="n">
        <v>5.08605</v>
      </c>
      <c r="AE52" s="1204" t="n">
        <v>34.65547</v>
      </c>
      <c r="AF52" s="1204" t="n">
        <v>1.55368</v>
      </c>
      <c r="AG52" s="1202" t="n">
        <v>1.474778994E8</v>
      </c>
      <c r="AH52" s="1205" t="n">
        <v>0.5555115</v>
      </c>
      <c r="AI52" s="1202" t="n">
        <v>398971.69058</v>
      </c>
      <c r="AJ52" s="1205" t="n">
        <v>0.2496829</v>
      </c>
      <c r="AK52" s="1204" t="n">
        <v>148.0456</v>
      </c>
      <c r="AL52" s="1202" t="s">
        <v>264</v>
      </c>
      <c r="AM52" s="1204" t="n">
        <v>31.8723</v>
      </c>
    </row>
    <row r="53" spans="1:39">
      <c r="A53" t="s">
        <v>1104</v>
      </c>
      <c r="B53" t="s">
        <v>1164</v>
      </c>
      <c r="C53" s="15">
        <v>0.33402777777777781</v>
      </c>
      <c r="E53" s="16">
        <v>30</v>
      </c>
      <c r="F53" s="16" t="s">
        <v>645</v>
      </c>
      <c r="G53" s="140">
        <v>1190</v>
      </c>
      <c r="H53" s="140">
        <v>1102</v>
      </c>
      <c r="I53" t="s">
        <v>923</v>
      </c>
      <c r="J53" s="16" t="s">
        <v>377</v>
      </c>
      <c r="K53" s="16">
        <v>4</v>
      </c>
      <c r="L53" s="16">
        <v>180</v>
      </c>
      <c r="M53" s="19">
        <v>5889.9508999999998</v>
      </c>
      <c r="S53" s="1207" t="n">
        <v>80.626</v>
      </c>
      <c r="T53" s="1207" t="n">
        <v>19.2325</v>
      </c>
      <c r="U53" s="1204" t="n">
        <v>260.7325</v>
      </c>
      <c r="V53" s="1204" t="n">
        <v>51.5522</v>
      </c>
      <c r="W53" s="1206" t="n">
        <v>8.0921973152</v>
      </c>
      <c r="X53" s="1204" t="n">
        <v>1.276</v>
      </c>
      <c r="Y53" s="1204" t="n">
        <v>0.202</v>
      </c>
      <c r="Z53" s="1204" t="n">
        <v>4.09</v>
      </c>
      <c r="AA53" s="1204" t="n">
        <v>92.47</v>
      </c>
      <c r="AB53" s="1203" t="n">
        <v>1796.105</v>
      </c>
      <c r="AC53" s="1204" t="n">
        <v>2.8977</v>
      </c>
      <c r="AD53" s="1204" t="n">
        <v>5.09185</v>
      </c>
      <c r="AE53" s="1204" t="n">
        <v>34.61334</v>
      </c>
      <c r="AF53" s="1204" t="n">
        <v>1.55372</v>
      </c>
      <c r="AG53" s="1202" t="n">
        <v>1.474780659E8</v>
      </c>
      <c r="AH53" s="1205" t="n">
        <v>0.5550218</v>
      </c>
      <c r="AI53" s="1202" t="n">
        <v>399047.48194</v>
      </c>
      <c r="AJ53" s="1205" t="n">
        <v>0.2555486</v>
      </c>
      <c r="AK53" s="1204" t="n">
        <v>148.0699</v>
      </c>
      <c r="AL53" s="1202" t="s">
        <v>264</v>
      </c>
      <c r="AM53" s="1204" t="n">
        <v>31.848</v>
      </c>
    </row>
    <row r="54" spans="1:39">
      <c r="A54" t="s">
        <v>913</v>
      </c>
      <c r="B54" t="s">
        <v>907</v>
      </c>
      <c r="C54" s="15">
        <v>0.33680555555555558</v>
      </c>
      <c r="E54" s="16">
        <v>600</v>
      </c>
      <c r="F54" s="16" t="s">
        <v>645</v>
      </c>
      <c r="G54" s="140">
        <v>1190</v>
      </c>
      <c r="H54" s="140">
        <v>1102</v>
      </c>
      <c r="I54" t="s">
        <v>471</v>
      </c>
      <c r="J54" s="16" t="s">
        <v>377</v>
      </c>
      <c r="K54" s="16">
        <v>4</v>
      </c>
      <c r="L54" s="16">
        <v>180</v>
      </c>
      <c r="M54" s="19">
        <v>5889.9508999999998</v>
      </c>
    </row>
    <row r="55" spans="1:39">
      <c r="A55" t="s">
        <v>744</v>
      </c>
      <c r="B55" t="s">
        <v>908</v>
      </c>
      <c r="C55" s="15">
        <v>0.34791666666666665</v>
      </c>
      <c r="D55" s="38">
        <v>0</v>
      </c>
      <c r="E55" s="16">
        <v>30</v>
      </c>
      <c r="F55" s="16" t="s">
        <v>645</v>
      </c>
      <c r="G55" s="140">
        <v>1190</v>
      </c>
      <c r="H55" s="140">
        <v>999</v>
      </c>
      <c r="I55" s="35" t="s">
        <v>306</v>
      </c>
      <c r="J55" s="16" t="s">
        <v>376</v>
      </c>
      <c r="K55" s="16">
        <v>4</v>
      </c>
      <c r="L55" s="16">
        <v>180</v>
      </c>
      <c r="M55" s="8">
        <v>5891.451</v>
      </c>
    </row>
    <row r="56" spans="1:39">
      <c r="A56" t="s">
        <v>905</v>
      </c>
      <c r="B56" t="s">
        <v>864</v>
      </c>
      <c r="C56" s="15">
        <v>0.35138888888888892</v>
      </c>
      <c r="E56" s="16">
        <v>300</v>
      </c>
      <c r="F56" s="16" t="s">
        <v>645</v>
      </c>
      <c r="G56" s="140">
        <v>1190</v>
      </c>
      <c r="H56" s="140">
        <v>1102</v>
      </c>
      <c r="I56" t="s">
        <v>345</v>
      </c>
      <c r="J56" s="16" t="s">
        <v>377</v>
      </c>
      <c r="K56" s="16">
        <v>4</v>
      </c>
      <c r="L56" s="16">
        <v>180</v>
      </c>
      <c r="M56" s="19">
        <v>5889.9508999999998</v>
      </c>
      <c r="S56" s="1207" t="n">
        <v>80.80236</v>
      </c>
      <c r="T56" s="1207" t="n">
        <v>19.21173</v>
      </c>
      <c r="U56" s="1204" t="n">
        <v>265.1413</v>
      </c>
      <c r="V56" s="1204" t="n">
        <v>45.7818</v>
      </c>
      <c r="W56" s="1206" t="n">
        <v>8.5601416992</v>
      </c>
      <c r="X56" s="1204" t="n">
        <v>1.393</v>
      </c>
      <c r="Y56" s="1204" t="n">
        <v>0.22</v>
      </c>
      <c r="Z56" s="1204" t="n">
        <v>4.08</v>
      </c>
      <c r="AA56" s="1204" t="n">
        <v>92.535</v>
      </c>
      <c r="AB56" s="1203" t="n">
        <v>1794.056</v>
      </c>
      <c r="AC56" s="1204" t="n">
        <v>2.80636</v>
      </c>
      <c r="AD56" s="1204" t="n">
        <v>5.12629</v>
      </c>
      <c r="AE56" s="1204" t="n">
        <v>34.3774</v>
      </c>
      <c r="AF56" s="1204" t="n">
        <v>1.55396</v>
      </c>
      <c r="AG56" s="1202" t="n">
        <v>1.474789961E8</v>
      </c>
      <c r="AH56" s="1205" t="n">
        <v>0.5522761</v>
      </c>
      <c r="AI56" s="1202" t="n">
        <v>399503.19589</v>
      </c>
      <c r="AJ56" s="1205" t="n">
        <v>0.2863418</v>
      </c>
      <c r="AK56" s="1204" t="n">
        <v>148.2104</v>
      </c>
      <c r="AL56" s="1202" t="s">
        <v>264</v>
      </c>
      <c r="AM56" s="1204" t="n">
        <v>31.7077</v>
      </c>
    </row>
    <row r="57" spans="1:39">
      <c r="A57" t="s">
        <v>905</v>
      </c>
      <c r="B57" t="s">
        <v>973</v>
      </c>
      <c r="C57" s="15">
        <v>0.35694444444444445</v>
      </c>
      <c r="E57" s="16">
        <v>300</v>
      </c>
      <c r="F57" s="16" t="s">
        <v>645</v>
      </c>
      <c r="G57" s="140">
        <v>1190</v>
      </c>
      <c r="H57" s="140">
        <v>1102</v>
      </c>
      <c r="I57" t="s">
        <v>731</v>
      </c>
      <c r="J57" s="16" t="s">
        <v>377</v>
      </c>
      <c r="K57" s="16">
        <v>4</v>
      </c>
      <c r="L57" s="16">
        <v>180</v>
      </c>
      <c r="M57" s="19">
        <v>5889.9508999999998</v>
      </c>
      <c r="S57" s="1207" t="n">
        <v>80.85428</v>
      </c>
      <c r="T57" s="1207" t="n">
        <v>19.20528</v>
      </c>
      <c r="U57" s="1204" t="n">
        <v>266.2908</v>
      </c>
      <c r="V57" s="1204" t="n">
        <v>44.1261</v>
      </c>
      <c r="W57" s="1206" t="n">
        <v>8.6938400946</v>
      </c>
      <c r="X57" s="1204" t="n">
        <v>1.434</v>
      </c>
      <c r="Y57" s="1204" t="n">
        <v>0.227</v>
      </c>
      <c r="Z57" s="1204" t="n">
        <v>4.08</v>
      </c>
      <c r="AA57" s="1204" t="n">
        <v>92.554</v>
      </c>
      <c r="AB57" s="1203" t="n">
        <v>1793.43</v>
      </c>
      <c r="AC57" s="1204" t="n">
        <v>2.78169</v>
      </c>
      <c r="AD57" s="1204" t="n">
        <v>5.13673</v>
      </c>
      <c r="AE57" s="1204" t="n">
        <v>34.30999</v>
      </c>
      <c r="AF57" s="1204" t="n">
        <v>1.55402</v>
      </c>
      <c r="AG57" s="1202" t="n">
        <v>1.47479261E8</v>
      </c>
      <c r="AH57" s="1205" t="n">
        <v>0.5514906</v>
      </c>
      <c r="AI57" s="1202" t="n">
        <v>399642.60844</v>
      </c>
      <c r="AJ57" s="1205" t="n">
        <v>0.2944609</v>
      </c>
      <c r="AK57" s="1204" t="n">
        <v>148.2519</v>
      </c>
      <c r="AL57" s="1202" t="s">
        <v>264</v>
      </c>
      <c r="AM57" s="1204" t="n">
        <v>31.6663</v>
      </c>
    </row>
    <row r="58" spans="1:39">
      <c r="A58" t="s">
        <v>905</v>
      </c>
      <c r="B58" t="s">
        <v>975</v>
      </c>
      <c r="C58" s="15">
        <v>0.36180555555555555</v>
      </c>
      <c r="E58" s="16">
        <v>300</v>
      </c>
      <c r="F58" s="16" t="s">
        <v>645</v>
      </c>
      <c r="G58" s="140">
        <v>1190</v>
      </c>
      <c r="H58" s="140">
        <v>1102</v>
      </c>
      <c r="I58" t="s">
        <v>838</v>
      </c>
      <c r="J58" s="16" t="s">
        <v>377</v>
      </c>
      <c r="K58" s="16">
        <v>4</v>
      </c>
      <c r="L58" s="16">
        <v>180</v>
      </c>
      <c r="M58" s="19">
        <v>5889.9508999999998</v>
      </c>
      <c r="S58" s="1207" t="n">
        <v>80.90031</v>
      </c>
      <c r="T58" s="1207" t="n">
        <v>19.19947</v>
      </c>
      <c r="U58" s="1204" t="n">
        <v>267.2651</v>
      </c>
      <c r="V58" s="1204" t="n">
        <v>42.676</v>
      </c>
      <c r="W58" s="1206" t="n">
        <v>8.8108261906</v>
      </c>
      <c r="X58" s="1204" t="n">
        <v>1.473</v>
      </c>
      <c r="Y58" s="1204" t="n">
        <v>0.233</v>
      </c>
      <c r="Z58" s="1204" t="n">
        <v>4.08</v>
      </c>
      <c r="AA58" s="1204" t="n">
        <v>92.571</v>
      </c>
      <c r="AB58" s="1203" t="n">
        <v>1792.869</v>
      </c>
      <c r="AC58" s="1204" t="n">
        <v>2.76065</v>
      </c>
      <c r="AD58" s="1204" t="n">
        <v>5.14606</v>
      </c>
      <c r="AE58" s="1204" t="n">
        <v>34.25101</v>
      </c>
      <c r="AF58" s="1204" t="n">
        <v>1.55408</v>
      </c>
      <c r="AG58" s="1202" t="n">
        <v>1.474794925E8</v>
      </c>
      <c r="AH58" s="1205" t="n">
        <v>0.5508029</v>
      </c>
      <c r="AI58" s="1202" t="n">
        <v>399767.73418</v>
      </c>
      <c r="AJ58" s="1205" t="n">
        <v>0.3013036</v>
      </c>
      <c r="AK58" s="1204" t="n">
        <v>148.2887</v>
      </c>
      <c r="AL58" s="1202" t="s">
        <v>264</v>
      </c>
      <c r="AM58" s="1204" t="n">
        <v>31.6296</v>
      </c>
    </row>
    <row r="59" spans="1:39">
      <c r="A59" t="s">
        <v>905</v>
      </c>
      <c r="B59" t="s">
        <v>976</v>
      </c>
      <c r="C59" s="15">
        <v>0.3666666666666667</v>
      </c>
      <c r="E59" s="16">
        <v>300</v>
      </c>
      <c r="F59" s="16" t="s">
        <v>645</v>
      </c>
      <c r="G59" s="140">
        <v>1190</v>
      </c>
      <c r="H59" s="140">
        <v>1102</v>
      </c>
      <c r="I59" s="600" t="s">
        <v>1299</v>
      </c>
      <c r="J59" s="16" t="s">
        <v>377</v>
      </c>
      <c r="K59" s="16">
        <v>4</v>
      </c>
      <c r="L59" s="16">
        <v>180</v>
      </c>
      <c r="M59" s="19">
        <v>5889.9508999999998</v>
      </c>
      <c r="S59" s="1207" t="n">
        <v>80.94691</v>
      </c>
      <c r="T59" s="1207" t="n">
        <v>19.19349</v>
      </c>
      <c r="U59" s="1204" t="n">
        <v>268.2134</v>
      </c>
      <c r="V59" s="1204" t="n">
        <v>41.2252</v>
      </c>
      <c r="W59" s="1206" t="n">
        <v>8.9278122865</v>
      </c>
      <c r="X59" s="1204" t="n">
        <v>1.515</v>
      </c>
      <c r="Y59" s="1204" t="n">
        <v>0.24</v>
      </c>
      <c r="Z59" s="1204" t="n">
        <v>4.08</v>
      </c>
      <c r="AA59" s="1204" t="n">
        <v>92.588</v>
      </c>
      <c r="AB59" s="1203" t="n">
        <v>1792.295</v>
      </c>
      <c r="AC59" s="1204" t="n">
        <v>2.74014</v>
      </c>
      <c r="AD59" s="1204" t="n">
        <v>5.15558</v>
      </c>
      <c r="AE59" s="1204" t="n">
        <v>34.19203</v>
      </c>
      <c r="AF59" s="1204" t="n">
        <v>1.55414</v>
      </c>
      <c r="AG59" s="1202" t="n">
        <v>1.474797237E8</v>
      </c>
      <c r="AH59" s="1205" t="n">
        <v>0.5501148</v>
      </c>
      <c r="AI59" s="1202" t="n">
        <v>399895.68163</v>
      </c>
      <c r="AJ59" s="1205" t="n">
        <v>0.3078959</v>
      </c>
      <c r="AK59" s="1204" t="n">
        <v>148.326</v>
      </c>
      <c r="AL59" s="1202" t="s">
        <v>264</v>
      </c>
      <c r="AM59" s="1204" t="n">
        <v>31.5923</v>
      </c>
    </row>
    <row r="60" spans="1:39">
      <c r="A60" t="s">
        <v>1104</v>
      </c>
      <c r="B60" t="s">
        <v>978</v>
      </c>
      <c r="C60" s="15">
        <v>0.37291666666666662</v>
      </c>
      <c r="E60" s="16">
        <v>300</v>
      </c>
      <c r="F60" s="16" t="s">
        <v>645</v>
      </c>
      <c r="G60" s="140">
        <v>1190</v>
      </c>
      <c r="H60" s="140">
        <v>1102</v>
      </c>
      <c r="I60" t="s">
        <v>923</v>
      </c>
      <c r="J60" s="16" t="s">
        <v>377</v>
      </c>
      <c r="K60" s="16">
        <v>4</v>
      </c>
      <c r="L60" s="16">
        <v>180</v>
      </c>
      <c r="M60" s="19">
        <v>5889.9508999999998</v>
      </c>
      <c r="S60" s="1207" t="n">
        <v>81.00767</v>
      </c>
      <c r="T60" s="1207" t="n">
        <v>19.18559</v>
      </c>
      <c r="U60" s="1204" t="n">
        <v>269.399</v>
      </c>
      <c r="V60" s="1204" t="n">
        <v>39.3595</v>
      </c>
      <c r="W60" s="1206" t="n">
        <v>9.0782229814</v>
      </c>
      <c r="X60" s="1204" t="n">
        <v>1.574</v>
      </c>
      <c r="Y60" s="1204" t="n">
        <v>0.249</v>
      </c>
      <c r="Z60" s="1204" t="n">
        <v>4.08</v>
      </c>
      <c r="AA60" s="1204" t="n">
        <v>92.61</v>
      </c>
      <c r="AB60" s="1203" t="n">
        <v>1791.541</v>
      </c>
      <c r="AC60" s="1204" t="n">
        <v>2.71457</v>
      </c>
      <c r="AD60" s="1204" t="n">
        <v>5.16809</v>
      </c>
      <c r="AE60" s="1204" t="n">
        <v>34.11619</v>
      </c>
      <c r="AF60" s="1204" t="n">
        <v>1.55422</v>
      </c>
      <c r="AG60" s="1202" t="n">
        <v>1.474800205E8</v>
      </c>
      <c r="AH60" s="1205" t="n">
        <v>0.5492296</v>
      </c>
      <c r="AI60" s="1202" t="n">
        <v>400064.16024</v>
      </c>
      <c r="AJ60" s="1205" t="n">
        <v>0.3159948</v>
      </c>
      <c r="AK60" s="1204" t="n">
        <v>148.3747</v>
      </c>
      <c r="AL60" s="1202" t="s">
        <v>264</v>
      </c>
      <c r="AM60" s="1204" t="n">
        <v>31.5437</v>
      </c>
    </row>
    <row r="61" spans="1:39">
      <c r="A61" t="s">
        <v>874</v>
      </c>
      <c r="B61" t="s">
        <v>979</v>
      </c>
      <c r="C61" s="15">
        <v>0.375</v>
      </c>
      <c r="E61" s="16">
        <v>300</v>
      </c>
      <c r="F61" s="16" t="s">
        <v>645</v>
      </c>
      <c r="G61" s="140">
        <v>1190</v>
      </c>
      <c r="H61" s="140">
        <v>1102</v>
      </c>
      <c r="I61" t="s">
        <v>346</v>
      </c>
      <c r="J61" s="16" t="s">
        <v>377</v>
      </c>
      <c r="K61" s="16">
        <v>4</v>
      </c>
      <c r="L61" s="16">
        <v>180</v>
      </c>
      <c r="M61" s="19">
        <v>5889.9508999999998</v>
      </c>
      <c r="S61" s="1207" t="n">
        <v>81.02814</v>
      </c>
      <c r="T61" s="1207" t="n">
        <v>19.1829</v>
      </c>
      <c r="U61" s="1204" t="n">
        <v>269.7867</v>
      </c>
      <c r="V61" s="1204" t="n">
        <v>38.7376</v>
      </c>
      <c r="W61" s="1206" t="n">
        <v>9.1283598797</v>
      </c>
      <c r="X61" s="1204" t="n">
        <v>1.595</v>
      </c>
      <c r="Y61" s="1204" t="n">
        <v>0.252</v>
      </c>
      <c r="Z61" s="1204" t="n">
        <v>4.08</v>
      </c>
      <c r="AA61" s="1204" t="n">
        <v>92.617</v>
      </c>
      <c r="AB61" s="1203" t="n">
        <v>1791.285</v>
      </c>
      <c r="AC61" s="1204" t="n">
        <v>2.70625</v>
      </c>
      <c r="AD61" s="1204" t="n">
        <v>5.17232</v>
      </c>
      <c r="AE61" s="1204" t="n">
        <v>34.09091</v>
      </c>
      <c r="AF61" s="1204" t="n">
        <v>1.55424</v>
      </c>
      <c r="AG61" s="1202" t="n">
        <v>1.474801193E8</v>
      </c>
      <c r="AH61" s="1205" t="n">
        <v>0.5489344</v>
      </c>
      <c r="AI61" s="1202" t="n">
        <v>400121.27734</v>
      </c>
      <c r="AJ61" s="1205" t="n">
        <v>0.3185984</v>
      </c>
      <c r="AK61" s="1204" t="n">
        <v>148.3912</v>
      </c>
      <c r="AL61" s="1202" t="s">
        <v>264</v>
      </c>
      <c r="AM61" s="1204" t="n">
        <v>31.5273</v>
      </c>
    </row>
    <row r="62" spans="1:39">
      <c r="A62" t="s">
        <v>874</v>
      </c>
      <c r="B62" t="s">
        <v>1230</v>
      </c>
      <c r="C62" s="15">
        <v>0.38055555555555554</v>
      </c>
      <c r="E62" s="16">
        <v>300</v>
      </c>
      <c r="F62" s="16" t="s">
        <v>645</v>
      </c>
      <c r="G62" s="140">
        <v>1190</v>
      </c>
      <c r="H62" s="140">
        <v>1102</v>
      </c>
      <c r="I62" t="s">
        <v>370</v>
      </c>
      <c r="J62" s="16" t="s">
        <v>377</v>
      </c>
      <c r="K62" s="16">
        <v>4</v>
      </c>
      <c r="L62" s="16">
        <v>180</v>
      </c>
      <c r="M62" s="19">
        <v>5889.9508999999998</v>
      </c>
      <c r="S62" s="1207" t="n">
        <v>81.08327</v>
      </c>
      <c r="T62" s="1207" t="n">
        <v>19.17561</v>
      </c>
      <c r="U62" s="1204" t="n">
        <v>270.8041</v>
      </c>
      <c r="V62" s="1204" t="n">
        <v>37.0797</v>
      </c>
      <c r="W62" s="1206" t="n">
        <v>9.2620582751</v>
      </c>
      <c r="X62" s="1204" t="n">
        <v>1.655</v>
      </c>
      <c r="Y62" s="1204" t="n">
        <v>0.262</v>
      </c>
      <c r="Z62" s="1204" t="n">
        <v>4.08</v>
      </c>
      <c r="AA62" s="1204" t="n">
        <v>92.638</v>
      </c>
      <c r="AB62" s="1203" t="n">
        <v>1790.593</v>
      </c>
      <c r="AC62" s="1204" t="n">
        <v>2.68457</v>
      </c>
      <c r="AD62" s="1204" t="n">
        <v>5.18377</v>
      </c>
      <c r="AE62" s="1204" t="n">
        <v>34.0235</v>
      </c>
      <c r="AF62" s="1204" t="n">
        <v>1.55431</v>
      </c>
      <c r="AG62" s="1202" t="n">
        <v>1.474803826E8</v>
      </c>
      <c r="AH62" s="1205" t="n">
        <v>0.5481469</v>
      </c>
      <c r="AI62" s="1202" t="n">
        <v>400275.83554</v>
      </c>
      <c r="AJ62" s="1205" t="n">
        <v>0.3253021</v>
      </c>
      <c r="AK62" s="1204" t="n">
        <v>148.4355</v>
      </c>
      <c r="AL62" s="1202" t="s">
        <v>264</v>
      </c>
      <c r="AM62" s="1204" t="n">
        <v>31.483</v>
      </c>
    </row>
    <row r="63" spans="1:39">
      <c r="A63" t="s">
        <v>906</v>
      </c>
      <c r="B63" t="s">
        <v>1231</v>
      </c>
      <c r="C63" s="15">
        <v>0.38819444444444445</v>
      </c>
      <c r="E63" s="16">
        <v>300</v>
      </c>
      <c r="F63" s="16" t="s">
        <v>645</v>
      </c>
      <c r="G63" s="140">
        <v>1190</v>
      </c>
      <c r="H63" s="140">
        <v>1102</v>
      </c>
      <c r="I63" t="s">
        <v>1209</v>
      </c>
      <c r="J63" s="16" t="s">
        <v>377</v>
      </c>
      <c r="K63" s="16">
        <v>4</v>
      </c>
      <c r="L63" s="16">
        <v>180</v>
      </c>
      <c r="M63" s="19">
        <v>5889.9508999999998</v>
      </c>
      <c r="S63" s="1207" t="n">
        <v>81.16039</v>
      </c>
      <c r="T63" s="1207" t="n">
        <v>19.16529</v>
      </c>
      <c r="U63" s="1204" t="n">
        <v>272.1687</v>
      </c>
      <c r="V63" s="1204" t="n">
        <v>34.8018</v>
      </c>
      <c r="W63" s="1206" t="n">
        <v>9.4458935688</v>
      </c>
      <c r="X63" s="1204" t="n">
        <v>1.747</v>
      </c>
      <c r="Y63" s="1204" t="n">
        <v>0.276</v>
      </c>
      <c r="Z63" s="1204" t="n">
        <v>4.08</v>
      </c>
      <c r="AA63" s="1204" t="n">
        <v>92.666</v>
      </c>
      <c r="AB63" s="1203" t="n">
        <v>1789.62</v>
      </c>
      <c r="AC63" s="1204" t="n">
        <v>2.65599</v>
      </c>
      <c r="AD63" s="1204" t="n">
        <v>5.19985</v>
      </c>
      <c r="AE63" s="1204" t="n">
        <v>33.93082</v>
      </c>
      <c r="AF63" s="1204" t="n">
        <v>1.5544</v>
      </c>
      <c r="AG63" s="1202" t="n">
        <v>1.47480744E8</v>
      </c>
      <c r="AH63" s="1205" t="n">
        <v>0.5470634</v>
      </c>
      <c r="AI63" s="1202" t="n">
        <v>400493.43422</v>
      </c>
      <c r="AJ63" s="1205" t="n">
        <v>0.3339404</v>
      </c>
      <c r="AK63" s="1204" t="n">
        <v>148.4976</v>
      </c>
      <c r="AL63" s="1202" t="s">
        <v>264</v>
      </c>
      <c r="AM63" s="1204" t="n">
        <v>31.421</v>
      </c>
    </row>
    <row r="64" spans="1:39">
      <c r="A64" t="s">
        <v>906</v>
      </c>
      <c r="B64" t="s">
        <v>1232</v>
      </c>
      <c r="C64" s="15">
        <v>0.39305555555555555</v>
      </c>
      <c r="E64" s="16">
        <v>300</v>
      </c>
      <c r="F64" s="16" t="s">
        <v>645</v>
      </c>
      <c r="G64" s="140">
        <v>1190</v>
      </c>
      <c r="H64" s="140">
        <v>1102</v>
      </c>
      <c r="I64" t="s">
        <v>731</v>
      </c>
      <c r="J64" s="16" t="s">
        <v>377</v>
      </c>
      <c r="K64" s="16">
        <v>4</v>
      </c>
      <c r="L64" s="16">
        <v>180</v>
      </c>
      <c r="M64" s="19">
        <v>5889.9508999999998</v>
      </c>
      <c r="S64" s="1207" t="n">
        <v>81.21028</v>
      </c>
      <c r="T64" s="1207" t="n">
        <v>19.15856</v>
      </c>
      <c r="U64" s="1204" t="n">
        <v>273.0195</v>
      </c>
      <c r="V64" s="1204" t="n">
        <v>33.3538</v>
      </c>
      <c r="W64" s="1206" t="n">
        <v>9.5628796648</v>
      </c>
      <c r="X64" s="1204" t="n">
        <v>1.814</v>
      </c>
      <c r="Y64" s="1204" t="n">
        <v>0.287</v>
      </c>
      <c r="Z64" s="1204" t="n">
        <v>4.08</v>
      </c>
      <c r="AA64" s="1204" t="n">
        <v>92.684</v>
      </c>
      <c r="AB64" s="1203" t="n">
        <v>1788.989</v>
      </c>
      <c r="AC64" s="1204" t="n">
        <v>2.63856</v>
      </c>
      <c r="AD64" s="1204" t="n">
        <v>5.21029</v>
      </c>
      <c r="AE64" s="1204" t="n">
        <v>33.87183</v>
      </c>
      <c r="AF64" s="1204" t="n">
        <v>1.55446</v>
      </c>
      <c r="AG64" s="1202" t="n">
        <v>1.474809737E8</v>
      </c>
      <c r="AH64" s="1205" t="n">
        <v>0.5463734</v>
      </c>
      <c r="AI64" s="1202" t="n">
        <v>400634.78586</v>
      </c>
      <c r="AJ64" s="1205" t="n">
        <v>0.3390809</v>
      </c>
      <c r="AK64" s="1204" t="n">
        <v>148.5378</v>
      </c>
      <c r="AL64" s="1202" t="s">
        <v>264</v>
      </c>
      <c r="AM64" s="1204" t="n">
        <v>31.3808</v>
      </c>
    </row>
    <row r="65" spans="1:39">
      <c r="A65" t="s">
        <v>906</v>
      </c>
      <c r="B65" t="s">
        <v>1233</v>
      </c>
      <c r="C65" s="15">
        <v>0.3979166666666667</v>
      </c>
      <c r="E65" s="16">
        <v>300</v>
      </c>
      <c r="F65" s="16" t="s">
        <v>645</v>
      </c>
      <c r="G65" s="140">
        <v>1190</v>
      </c>
      <c r="H65" s="140">
        <v>1102</v>
      </c>
      <c r="I65" t="s">
        <v>838</v>
      </c>
      <c r="J65" s="16" t="s">
        <v>377</v>
      </c>
      <c r="K65" s="16">
        <v>4</v>
      </c>
      <c r="L65" s="16">
        <v>180</v>
      </c>
      <c r="M65" s="19">
        <v>5889.9508999999998</v>
      </c>
      <c r="S65" s="1207" t="n">
        <v>81.2608</v>
      </c>
      <c r="T65" s="1207" t="n">
        <v>19.1517</v>
      </c>
      <c r="U65" s="1204" t="n">
        <v>273.8587</v>
      </c>
      <c r="V65" s="1204" t="n">
        <v>31.9074</v>
      </c>
      <c r="W65" s="1206" t="n">
        <v>9.6798657607</v>
      </c>
      <c r="X65" s="1204" t="n">
        <v>1.886</v>
      </c>
      <c r="Y65" s="1204" t="n">
        <v>0.298</v>
      </c>
      <c r="Z65" s="1204" t="n">
        <v>4.08</v>
      </c>
      <c r="AA65" s="1204" t="n">
        <v>92.703</v>
      </c>
      <c r="AB65" s="1203" t="n">
        <v>1788.349</v>
      </c>
      <c r="AC65" s="1204" t="n">
        <v>2.62174</v>
      </c>
      <c r="AD65" s="1204" t="n">
        <v>5.22088</v>
      </c>
      <c r="AE65" s="1204" t="n">
        <v>33.81285</v>
      </c>
      <c r="AF65" s="1204" t="n">
        <v>1.55452</v>
      </c>
      <c r="AG65" s="1202" t="n">
        <v>1.47481203E8</v>
      </c>
      <c r="AH65" s="1205" t="n">
        <v>0.545683</v>
      </c>
      <c r="AI65" s="1202" t="n">
        <v>400778.2374</v>
      </c>
      <c r="AJ65" s="1205" t="n">
        <v>0.3439388</v>
      </c>
      <c r="AK65" s="1204" t="n">
        <v>148.5787</v>
      </c>
      <c r="AL65" s="1202" t="s">
        <v>264</v>
      </c>
      <c r="AM65" s="1204" t="n">
        <v>31.3401</v>
      </c>
    </row>
    <row r="66" spans="1:39">
      <c r="A66" t="s">
        <v>906</v>
      </c>
      <c r="B66" t="s">
        <v>1234</v>
      </c>
      <c r="C66" s="15">
        <v>0.40347222222222223</v>
      </c>
      <c r="E66" s="16">
        <v>300</v>
      </c>
      <c r="F66" s="16" t="s">
        <v>645</v>
      </c>
      <c r="G66" s="140">
        <v>1190</v>
      </c>
      <c r="H66" s="140">
        <v>1102</v>
      </c>
      <c r="I66" s="600" t="s">
        <v>1300</v>
      </c>
      <c r="J66" s="16" t="s">
        <v>377</v>
      </c>
      <c r="K66" s="16">
        <v>4</v>
      </c>
      <c r="L66" s="16">
        <v>180</v>
      </c>
      <c r="M66" s="19">
        <v>5889.9508999999998</v>
      </c>
      <c r="S66" s="1207" t="n">
        <v>81.31934</v>
      </c>
      <c r="T66" s="1207" t="n">
        <v>19.14374</v>
      </c>
      <c r="U66" s="1204" t="n">
        <v>274.8057</v>
      </c>
      <c r="V66" s="1204" t="n">
        <v>30.2567</v>
      </c>
      <c r="W66" s="1206" t="n">
        <v>9.8135641562</v>
      </c>
      <c r="X66" s="1204" t="n">
        <v>1.977</v>
      </c>
      <c r="Y66" s="1204" t="n">
        <v>0.313</v>
      </c>
      <c r="Z66" s="1204" t="n">
        <v>4.07</v>
      </c>
      <c r="AA66" s="1204" t="n">
        <v>92.724</v>
      </c>
      <c r="AB66" s="1203" t="n">
        <v>1787.607</v>
      </c>
      <c r="AC66" s="1204" t="n">
        <v>2.60325</v>
      </c>
      <c r="AD66" s="1204" t="n">
        <v>5.23316</v>
      </c>
      <c r="AE66" s="1204" t="n">
        <v>33.74544</v>
      </c>
      <c r="AF66" s="1204" t="n">
        <v>1.55458</v>
      </c>
      <c r="AG66" s="1202" t="n">
        <v>1.474814647E8</v>
      </c>
      <c r="AH66" s="1205" t="n">
        <v>0.5448937</v>
      </c>
      <c r="AI66" s="1202" t="n">
        <v>400944.59988</v>
      </c>
      <c r="AJ66" s="1205" t="n">
        <v>0.3491394</v>
      </c>
      <c r="AK66" s="1204" t="n">
        <v>148.626</v>
      </c>
      <c r="AL66" s="1202" t="s">
        <v>264</v>
      </c>
      <c r="AM66" s="1204" t="n">
        <v>31.2928</v>
      </c>
    </row>
    <row r="67" spans="1:39">
      <c r="A67" t="s">
        <v>1104</v>
      </c>
      <c r="B67" t="s">
        <v>1260</v>
      </c>
      <c r="C67" s="15">
        <v>0.40902777777777777</v>
      </c>
      <c r="E67" s="16">
        <v>30</v>
      </c>
      <c r="F67" s="16" t="s">
        <v>645</v>
      </c>
      <c r="G67" s="140">
        <v>1190</v>
      </c>
      <c r="H67" s="140">
        <v>1102</v>
      </c>
      <c r="I67" t="s">
        <v>923</v>
      </c>
      <c r="J67" s="16" t="s">
        <v>377</v>
      </c>
      <c r="K67" s="16">
        <v>4</v>
      </c>
      <c r="L67" s="16">
        <v>180</v>
      </c>
      <c r="M67" s="19">
        <v>5889.9508999999998</v>
      </c>
      <c r="S67" s="1207" t="n">
        <v>81.35636</v>
      </c>
      <c r="T67" s="1207" t="n">
        <v>19.13868</v>
      </c>
      <c r="U67" s="1204" t="n">
        <v>275.3919</v>
      </c>
      <c r="V67" s="1204" t="n">
        <v>29.2264</v>
      </c>
      <c r="W67" s="1206" t="n">
        <v>9.8971256533</v>
      </c>
      <c r="X67" s="1204" t="n">
        <v>2.04</v>
      </c>
      <c r="Y67" s="1204" t="n">
        <v>0.323</v>
      </c>
      <c r="Z67" s="1204" t="n">
        <v>4.07</v>
      </c>
      <c r="AA67" s="1204" t="n">
        <v>92.738</v>
      </c>
      <c r="AB67" s="1203" t="n">
        <v>1787.138</v>
      </c>
      <c r="AC67" s="1204" t="n">
        <v>2.59211</v>
      </c>
      <c r="AD67" s="1204" t="n">
        <v>5.24093</v>
      </c>
      <c r="AE67" s="1204" t="n">
        <v>33.70331</v>
      </c>
      <c r="AF67" s="1204" t="n">
        <v>1.55463</v>
      </c>
      <c r="AG67" s="1202" t="n">
        <v>1.474816281E8</v>
      </c>
      <c r="AH67" s="1205" t="n">
        <v>0.5444001</v>
      </c>
      <c r="AI67" s="1202" t="n">
        <v>401049.80954</v>
      </c>
      <c r="AJ67" s="1205" t="n">
        <v>0.3521972</v>
      </c>
      <c r="AK67" s="1204" t="n">
        <v>148.656</v>
      </c>
      <c r="AL67" s="1202" t="s">
        <v>264</v>
      </c>
      <c r="AM67" s="1204" t="n">
        <v>31.2628</v>
      </c>
    </row>
    <row r="68" spans="1:39">
      <c r="A68" t="s">
        <v>913</v>
      </c>
      <c r="B68" t="s">
        <v>895</v>
      </c>
      <c r="C68" s="15">
        <v>0.41250000000000003</v>
      </c>
      <c r="E68" s="16">
        <v>600</v>
      </c>
      <c r="F68" s="16" t="s">
        <v>645</v>
      </c>
      <c r="G68" s="140">
        <v>1190</v>
      </c>
      <c r="H68" s="140">
        <v>1102</v>
      </c>
      <c r="I68" t="s">
        <v>471</v>
      </c>
      <c r="J68" s="16" t="s">
        <v>377</v>
      </c>
      <c r="K68" s="16">
        <v>4</v>
      </c>
      <c r="L68" s="16">
        <v>180</v>
      </c>
      <c r="M68" s="19">
        <v>5889.9508999999998</v>
      </c>
    </row>
    <row r="69" spans="1:39">
      <c r="A69" t="s">
        <v>744</v>
      </c>
      <c r="B69" t="s">
        <v>1155</v>
      </c>
      <c r="C69" s="15">
        <v>0.41666666666666669</v>
      </c>
      <c r="D69" s="38">
        <v>0</v>
      </c>
      <c r="E69" s="16">
        <v>30</v>
      </c>
      <c r="F69" s="16" t="s">
        <v>645</v>
      </c>
      <c r="G69" s="140">
        <v>1190</v>
      </c>
      <c r="H69" s="140">
        <v>999</v>
      </c>
      <c r="I69" s="35" t="s">
        <v>306</v>
      </c>
      <c r="J69" s="16" t="s">
        <v>376</v>
      </c>
      <c r="K69" s="16">
        <v>4</v>
      </c>
      <c r="L69" s="16">
        <v>180</v>
      </c>
      <c r="M69" s="8">
        <v>5891.451</v>
      </c>
    </row>
    <row r="70" spans="1:39">
      <c r="A70" t="s">
        <v>347</v>
      </c>
      <c r="B70" t="s">
        <v>447</v>
      </c>
      <c r="C70" s="15">
        <v>0.42986111111111108</v>
      </c>
      <c r="E70" s="16">
        <v>300</v>
      </c>
      <c r="F70" s="16" t="s">
        <v>645</v>
      </c>
      <c r="G70" s="140">
        <v>1190</v>
      </c>
      <c r="H70" s="140">
        <v>1103</v>
      </c>
      <c r="I70" s="600" t="s">
        <v>1301</v>
      </c>
      <c r="J70" s="16" t="s">
        <v>377</v>
      </c>
      <c r="K70" s="16">
        <v>4</v>
      </c>
      <c r="L70" s="16">
        <v>180</v>
      </c>
      <c r="M70" s="19">
        <v>5889.9508999999998</v>
      </c>
      <c r="S70" s="1207" t="n">
        <v>81.60931</v>
      </c>
      <c r="T70" s="1207" t="n">
        <v>19.10414</v>
      </c>
      <c r="U70" s="1204" t="n">
        <v>279.1885</v>
      </c>
      <c r="V70" s="1204" t="n">
        <v>22.4628</v>
      </c>
      <c r="W70" s="1206" t="n">
        <v>10.4486315344</v>
      </c>
      <c r="X70" s="1204" t="n">
        <v>2.599</v>
      </c>
      <c r="Y70" s="1204" t="n">
        <v>0.411</v>
      </c>
      <c r="Z70" s="1204" t="n">
        <v>4.07</v>
      </c>
      <c r="AA70" s="1204" t="n">
        <v>92.83</v>
      </c>
      <c r="AB70" s="1203" t="n">
        <v>1783.958</v>
      </c>
      <c r="AC70" s="1204" t="n">
        <v>2.52674</v>
      </c>
      <c r="AD70" s="1204" t="n">
        <v>5.29377</v>
      </c>
      <c r="AE70" s="1204" t="n">
        <v>33.42525</v>
      </c>
      <c r="AF70" s="1204" t="n">
        <v>1.5549</v>
      </c>
      <c r="AG70" s="1202" t="n">
        <v>1.474827028E8</v>
      </c>
      <c r="AH70" s="1205" t="n">
        <v>0.5411379</v>
      </c>
      <c r="AI70" s="1202" t="n">
        <v>401764.50833</v>
      </c>
      <c r="AJ70" s="1205" t="n">
        <v>0.3685698</v>
      </c>
      <c r="AK70" s="1204" t="n">
        <v>148.8618</v>
      </c>
      <c r="AL70" s="1202" t="s">
        <v>264</v>
      </c>
      <c r="AM70" s="1204" t="n">
        <v>31.0573</v>
      </c>
    </row>
    <row r="71" spans="1:39">
      <c r="A71" t="s">
        <v>347</v>
      </c>
      <c r="B71" t="s">
        <v>1264</v>
      </c>
      <c r="C71" s="15">
        <v>0.43541666666666662</v>
      </c>
      <c r="E71" s="16">
        <v>300</v>
      </c>
      <c r="F71" s="16" t="s">
        <v>645</v>
      </c>
      <c r="G71" s="140">
        <v>1190</v>
      </c>
      <c r="H71" s="140">
        <v>1103</v>
      </c>
      <c r="I71" s="600" t="s">
        <v>1302</v>
      </c>
      <c r="J71" s="16" t="s">
        <v>377</v>
      </c>
      <c r="K71" s="16">
        <v>4</v>
      </c>
      <c r="L71" s="16">
        <v>180</v>
      </c>
      <c r="M71" s="19">
        <v>5889.9508999999998</v>
      </c>
      <c r="S71" s="1207" t="n">
        <v>81.67293</v>
      </c>
      <c r="T71" s="1207" t="n">
        <v>19.09551</v>
      </c>
      <c r="U71" s="1204" t="n">
        <v>280.0985</v>
      </c>
      <c r="V71" s="1204" t="n">
        <v>20.8344</v>
      </c>
      <c r="W71" s="1206" t="n">
        <v>10.5823299298</v>
      </c>
      <c r="X71" s="1204" t="n">
        <v>2.788</v>
      </c>
      <c r="Y71" s="1204" t="n">
        <v>0.441</v>
      </c>
      <c r="Z71" s="1204" t="n">
        <v>4.07</v>
      </c>
      <c r="AA71" s="1204" t="n">
        <v>92.854</v>
      </c>
      <c r="AB71" s="1203" t="n">
        <v>1783.17</v>
      </c>
      <c r="AC71" s="1204" t="n">
        <v>2.51307</v>
      </c>
      <c r="AD71" s="1204" t="n">
        <v>5.30695</v>
      </c>
      <c r="AE71" s="1204" t="n">
        <v>33.35784</v>
      </c>
      <c r="AF71" s="1204" t="n">
        <v>1.55497</v>
      </c>
      <c r="AG71" s="1202" t="n">
        <v>1.474829624E8</v>
      </c>
      <c r="AH71" s="1205" t="n">
        <v>0.5403459</v>
      </c>
      <c r="AI71" s="1202" t="n">
        <v>401942.15571</v>
      </c>
      <c r="AJ71" s="1205" t="n">
        <v>0.3715225</v>
      </c>
      <c r="AK71" s="1204" t="n">
        <v>148.9138</v>
      </c>
      <c r="AL71" s="1202" t="s">
        <v>264</v>
      </c>
      <c r="AM71" s="1204" t="n">
        <v>31.0054</v>
      </c>
    </row>
    <row r="72" spans="1:39">
      <c r="A72" s="600" t="s">
        <v>1304</v>
      </c>
      <c r="B72" t="s">
        <v>1267</v>
      </c>
      <c r="C72" s="15">
        <v>0.44027777777777777</v>
      </c>
      <c r="E72" s="16">
        <v>300</v>
      </c>
      <c r="F72" s="16" t="s">
        <v>645</v>
      </c>
      <c r="G72" s="140">
        <v>1190</v>
      </c>
      <c r="H72" s="140">
        <v>1103</v>
      </c>
      <c r="I72" s="600" t="s">
        <v>1303</v>
      </c>
      <c r="J72" s="16" t="s">
        <v>377</v>
      </c>
      <c r="K72" s="16">
        <v>4</v>
      </c>
      <c r="L72" s="16">
        <v>120</v>
      </c>
      <c r="M72" s="19">
        <v>5889.9508999999998</v>
      </c>
      <c r="N72" t="s">
        <v>740</v>
      </c>
      <c r="S72" s="1207" t="n">
        <v>81.72934</v>
      </c>
      <c r="T72" s="1207" t="n">
        <v>19.08788</v>
      </c>
      <c r="U72" s="1204" t="n">
        <v>280.8941</v>
      </c>
      <c r="V72" s="1204" t="n">
        <v>19.414</v>
      </c>
      <c r="W72" s="1206" t="n">
        <v>10.6993160258</v>
      </c>
      <c r="X72" s="1204" t="n">
        <v>2.979</v>
      </c>
      <c r="Y72" s="1204" t="n">
        <v>0.471</v>
      </c>
      <c r="Z72" s="1204" t="n">
        <v>4.07</v>
      </c>
      <c r="AA72" s="1204" t="n">
        <v>92.874</v>
      </c>
      <c r="AB72" s="1203" t="n">
        <v>1782.476</v>
      </c>
      <c r="AC72" s="1204" t="n">
        <v>2.50182</v>
      </c>
      <c r="AD72" s="1204" t="n">
        <v>5.31858</v>
      </c>
      <c r="AE72" s="1204" t="n">
        <v>33.29886</v>
      </c>
      <c r="AF72" s="1204" t="n">
        <v>1.55502</v>
      </c>
      <c r="AG72" s="1202" t="n">
        <v>1.474831892E8</v>
      </c>
      <c r="AH72" s="1205" t="n">
        <v>0.5396525</v>
      </c>
      <c r="AI72" s="1202" t="n">
        <v>402098.68715</v>
      </c>
      <c r="AJ72" s="1205" t="n">
        <v>0.3737754</v>
      </c>
      <c r="AK72" s="1204" t="n">
        <v>148.96</v>
      </c>
      <c r="AL72" s="1202" t="s">
        <v>264</v>
      </c>
      <c r="AM72" s="1204" t="n">
        <v>30.9593</v>
      </c>
    </row>
    <row r="73" spans="1:39">
      <c r="A73" t="s">
        <v>432</v>
      </c>
      <c r="B73" t="s">
        <v>1268</v>
      </c>
      <c r="C73" s="15">
        <v>0.44722222222222219</v>
      </c>
      <c r="E73" s="16">
        <v>300</v>
      </c>
      <c r="F73" s="16" t="s">
        <v>645</v>
      </c>
      <c r="G73" s="140">
        <v>1190</v>
      </c>
      <c r="H73" s="140">
        <v>1103</v>
      </c>
      <c r="I73" t="s">
        <v>1209</v>
      </c>
      <c r="J73" s="16" t="s">
        <v>377</v>
      </c>
      <c r="K73" s="16">
        <v>4</v>
      </c>
      <c r="L73" s="16">
        <v>120</v>
      </c>
      <c r="M73" s="19">
        <v>5889.9508999999998</v>
      </c>
      <c r="N73" t="s">
        <v>740</v>
      </c>
      <c r="S73" s="1207" t="n">
        <v>81.81115</v>
      </c>
      <c r="T73" s="1207" t="n">
        <v>19.07688</v>
      </c>
      <c r="U73" s="1204" t="n">
        <v>282.0315</v>
      </c>
      <c r="V73" s="1204" t="n">
        <v>17.3923</v>
      </c>
      <c r="W73" s="1206" t="n">
        <v>10.8664390201</v>
      </c>
      <c r="X73" s="1204" t="n">
        <v>3.304</v>
      </c>
      <c r="Y73" s="1204" t="n">
        <v>0.523</v>
      </c>
      <c r="Z73" s="1204" t="n">
        <v>4.07</v>
      </c>
      <c r="AA73" s="1204" t="n">
        <v>92.904</v>
      </c>
      <c r="AB73" s="1203" t="n">
        <v>1781.478</v>
      </c>
      <c r="AC73" s="1204" t="n">
        <v>2.48691</v>
      </c>
      <c r="AD73" s="1204" t="n">
        <v>5.33534</v>
      </c>
      <c r="AE73" s="1204" t="n">
        <v>33.2146</v>
      </c>
      <c r="AF73" s="1204" t="n">
        <v>1.55511</v>
      </c>
      <c r="AG73" s="1202" t="n">
        <v>1.474835126E8</v>
      </c>
      <c r="AH73" s="1205" t="n">
        <v>0.5386614</v>
      </c>
      <c r="AI73" s="1202" t="n">
        <v>402323.79947</v>
      </c>
      <c r="AJ73" s="1205" t="n">
        <v>0.3764546</v>
      </c>
      <c r="AK73" s="1204" t="n">
        <v>149.0271</v>
      </c>
      <c r="AL73" s="1202" t="s">
        <v>264</v>
      </c>
      <c r="AM73" s="1204" t="n">
        <v>30.8923</v>
      </c>
    </row>
    <row r="74" spans="1:39">
      <c r="A74" t="s">
        <v>990</v>
      </c>
      <c r="B74" t="s">
        <v>634</v>
      </c>
      <c r="C74" s="15">
        <v>0.45902777777777781</v>
      </c>
      <c r="D74" s="38">
        <v>0</v>
      </c>
      <c r="E74" s="16">
        <v>10</v>
      </c>
      <c r="F74" s="16" t="s">
        <v>645</v>
      </c>
      <c r="G74" s="140">
        <v>1190</v>
      </c>
      <c r="H74" s="140">
        <v>1103</v>
      </c>
      <c r="I74" s="35" t="s">
        <v>305</v>
      </c>
      <c r="J74" s="16" t="s">
        <v>376</v>
      </c>
      <c r="K74" s="16">
        <v>4</v>
      </c>
      <c r="L74" s="16">
        <v>120</v>
      </c>
      <c r="M74" s="19">
        <v>5889.9508999999998</v>
      </c>
      <c r="N74" t="s">
        <v>740</v>
      </c>
    </row>
    <row r="75" spans="1:39">
      <c r="A75" t="s">
        <v>990</v>
      </c>
      <c r="B75" t="s">
        <v>635</v>
      </c>
      <c r="C75" s="15">
        <v>0.46111111111111108</v>
      </c>
      <c r="D75" s="38">
        <v>0</v>
      </c>
      <c r="E75" s="16">
        <v>10</v>
      </c>
      <c r="F75" s="16" t="s">
        <v>645</v>
      </c>
      <c r="G75" s="140">
        <v>1190</v>
      </c>
      <c r="H75" s="140">
        <v>1103</v>
      </c>
      <c r="I75" s="35" t="s">
        <v>305</v>
      </c>
      <c r="J75" s="16" t="s">
        <v>376</v>
      </c>
      <c r="K75" s="16">
        <v>4</v>
      </c>
      <c r="L75" s="16">
        <v>180</v>
      </c>
      <c r="M75" s="19">
        <v>5889.9508999999998</v>
      </c>
      <c r="N75" t="s">
        <v>741</v>
      </c>
    </row>
    <row r="76" spans="1:39">
      <c r="A76" t="s">
        <v>744</v>
      </c>
      <c r="B76" t="s">
        <v>636</v>
      </c>
      <c r="C76" s="15">
        <v>0.46319444444444446</v>
      </c>
      <c r="D76" s="38">
        <v>0</v>
      </c>
      <c r="E76" s="16">
        <v>30</v>
      </c>
      <c r="F76" s="16" t="s">
        <v>645</v>
      </c>
      <c r="G76" s="140">
        <v>1190</v>
      </c>
      <c r="H76" s="140">
        <v>999</v>
      </c>
      <c r="I76" s="35" t="s">
        <v>306</v>
      </c>
      <c r="J76" s="16" t="s">
        <v>376</v>
      </c>
      <c r="K76" s="16">
        <v>4</v>
      </c>
      <c r="L76" s="16">
        <v>180</v>
      </c>
      <c r="M76" s="8">
        <v>5891.451</v>
      </c>
      <c r="N76" t="s">
        <v>741</v>
      </c>
    </row>
    <row r="77" spans="1:39">
      <c r="A77" t="s">
        <v>744</v>
      </c>
      <c r="B77" t="s">
        <v>637</v>
      </c>
      <c r="C77" s="15">
        <v>0.46458333333333335</v>
      </c>
      <c r="D77" s="38">
        <v>0</v>
      </c>
      <c r="E77" s="16">
        <v>30</v>
      </c>
      <c r="F77" s="16" t="s">
        <v>645</v>
      </c>
      <c r="G77" s="140">
        <v>1070</v>
      </c>
      <c r="H77" s="140">
        <v>879</v>
      </c>
      <c r="I77" s="35" t="s">
        <v>412</v>
      </c>
      <c r="J77" s="16" t="s">
        <v>376</v>
      </c>
      <c r="K77" s="16">
        <v>4</v>
      </c>
      <c r="L77" s="16">
        <v>180</v>
      </c>
      <c r="M77" s="8">
        <v>5891.451</v>
      </c>
      <c r="N77" t="s">
        <v>741</v>
      </c>
    </row>
    <row r="78" spans="1:39">
      <c r="A78" t="s">
        <v>744</v>
      </c>
      <c r="B78" t="s">
        <v>638</v>
      </c>
      <c r="C78" s="15">
        <v>0.4680555555555555</v>
      </c>
      <c r="D78" s="38">
        <v>0</v>
      </c>
      <c r="E78" s="16">
        <v>30</v>
      </c>
      <c r="F78" s="16" t="s">
        <v>645</v>
      </c>
      <c r="G78" s="140">
        <v>1070</v>
      </c>
      <c r="H78" s="140">
        <v>879</v>
      </c>
      <c r="I78" s="35" t="s">
        <v>412</v>
      </c>
      <c r="J78" s="16" t="s">
        <v>376</v>
      </c>
      <c r="K78" s="16">
        <v>4</v>
      </c>
      <c r="L78" s="16">
        <v>120</v>
      </c>
      <c r="M78" s="8">
        <v>5891.451</v>
      </c>
      <c r="N78" t="s">
        <v>272</v>
      </c>
    </row>
    <row r="81" spans="2:12">
      <c r="B81" s="3" t="s">
        <v>1012</v>
      </c>
      <c r="C81" s="147" t="s">
        <v>1013</v>
      </c>
      <c r="D81" s="22">
        <v>5888.5839999999998</v>
      </c>
      <c r="E81" s="149"/>
      <c r="F81" s="84" t="s">
        <v>1014</v>
      </c>
      <c r="G81" s="84" t="s">
        <v>1015</v>
      </c>
      <c r="H81" s="84" t="s">
        <v>1016</v>
      </c>
      <c r="I81" s="22" t="s">
        <v>1018</v>
      </c>
      <c r="J81" s="84" t="s">
        <v>1019</v>
      </c>
      <c r="K81" s="84" t="s">
        <v>1020</v>
      </c>
    </row>
    <row r="82" spans="2:12">
      <c r="B82" s="2"/>
      <c r="C82" s="147" t="s">
        <v>1017</v>
      </c>
      <c r="D82" s="22">
        <v>5889.9508999999998</v>
      </c>
      <c r="E82" s="149"/>
      <c r="F82" s="84" t="s">
        <v>874</v>
      </c>
      <c r="G82" s="84" t="s">
        <v>875</v>
      </c>
      <c r="H82" s="84" t="s">
        <v>876</v>
      </c>
      <c r="I82" s="22" t="s">
        <v>1203</v>
      </c>
      <c r="J82" s="84" t="s">
        <v>1204</v>
      </c>
      <c r="K82" s="84" t="s">
        <v>700</v>
      </c>
    </row>
    <row r="83" spans="2:12">
      <c r="B83" s="2"/>
      <c r="C83" s="147" t="s">
        <v>701</v>
      </c>
      <c r="D83" s="22">
        <v>5891.451</v>
      </c>
      <c r="E83" s="149"/>
      <c r="F83" s="84" t="s">
        <v>702</v>
      </c>
      <c r="G83" s="84" t="s">
        <v>703</v>
      </c>
      <c r="H83" s="84" t="s">
        <v>704</v>
      </c>
      <c r="I83" s="22" t="s">
        <v>384</v>
      </c>
      <c r="J83" s="84" t="s">
        <v>695</v>
      </c>
      <c r="K83" s="84" t="s">
        <v>478</v>
      </c>
    </row>
    <row r="84" spans="2:12">
      <c r="B84" s="2"/>
      <c r="C84" s="147" t="s">
        <v>696</v>
      </c>
      <c r="D84" s="150">
        <v>7647.38</v>
      </c>
      <c r="E84" s="149"/>
      <c r="F84" s="84" t="s">
        <v>1188</v>
      </c>
      <c r="G84" s="84" t="s">
        <v>1201</v>
      </c>
      <c r="H84" s="84" t="s">
        <v>1202</v>
      </c>
      <c r="I84" s="22" t="s">
        <v>697</v>
      </c>
      <c r="J84" s="84" t="s">
        <v>698</v>
      </c>
      <c r="K84" s="84" t="s">
        <v>699</v>
      </c>
    </row>
    <row r="85" spans="2:12">
      <c r="B85" s="2"/>
      <c r="C85" s="147" t="s">
        <v>538</v>
      </c>
      <c r="D85" s="22">
        <v>7698.9647000000004</v>
      </c>
      <c r="E85" s="149"/>
      <c r="F85" s="84" t="s">
        <v>539</v>
      </c>
      <c r="G85" s="84" t="s">
        <v>540</v>
      </c>
      <c r="H85" s="84" t="s">
        <v>541</v>
      </c>
      <c r="I85" s="22" t="s">
        <v>542</v>
      </c>
      <c r="J85" s="84" t="s">
        <v>543</v>
      </c>
      <c r="K85" s="84" t="s">
        <v>544</v>
      </c>
    </row>
    <row r="86" spans="2:12">
      <c r="B86" s="2"/>
      <c r="C86" s="147"/>
      <c r="D86" s="22"/>
      <c r="E86" s="149"/>
      <c r="F86" s="84"/>
    </row>
    <row r="87" spans="2:12">
      <c r="B87" s="2"/>
      <c r="C87" s="147" t="s">
        <v>1211</v>
      </c>
      <c r="D87" s="619" t="s">
        <v>1206</v>
      </c>
      <c r="E87" s="619"/>
      <c r="F87" s="84" t="s">
        <v>545</v>
      </c>
      <c r="I87" s="138" t="s">
        <v>1195</v>
      </c>
      <c r="J87" s="623" t="s">
        <v>1196</v>
      </c>
      <c r="K87" s="623"/>
      <c r="L87" s="148" t="s">
        <v>1197</v>
      </c>
    </row>
    <row r="88" spans="2:12">
      <c r="B88" s="2"/>
      <c r="C88" s="147" t="s">
        <v>1212</v>
      </c>
      <c r="D88" s="619" t="s">
        <v>1207</v>
      </c>
      <c r="E88" s="619"/>
      <c r="F88" s="19"/>
      <c r="J88" s="623" t="s">
        <v>479</v>
      </c>
      <c r="K88" s="623"/>
      <c r="L88" s="148" t="s">
        <v>1199</v>
      </c>
    </row>
    <row r="89" spans="2:12">
      <c r="B89" s="2"/>
      <c r="C89" s="147" t="s">
        <v>1213</v>
      </c>
      <c r="D89" s="619" t="s">
        <v>1208</v>
      </c>
      <c r="E89" s="619"/>
      <c r="F89" s="19"/>
    </row>
    <row r="90" spans="2:12">
      <c r="B90" s="2"/>
      <c r="C90" s="147" t="s">
        <v>1214</v>
      </c>
      <c r="D90" s="619" t="s">
        <v>1194</v>
      </c>
      <c r="E90" s="619"/>
      <c r="F90" s="19"/>
      <c r="H90" s="16"/>
      <c r="I90" s="16"/>
    </row>
    <row r="91" spans="2:12">
      <c r="B91" s="2"/>
      <c r="C91" s="85"/>
      <c r="E91" s="15"/>
      <c r="F91" s="19"/>
      <c r="H91" s="16"/>
      <c r="I91" s="16"/>
    </row>
    <row r="92" spans="2:12">
      <c r="B92" s="2"/>
      <c r="C92" s="28" t="s">
        <v>859</v>
      </c>
      <c r="D92" s="142">
        <v>1</v>
      </c>
      <c r="E92" s="620" t="s">
        <v>1286</v>
      </c>
      <c r="F92" s="620"/>
      <c r="G92" s="620"/>
      <c r="H92" s="16"/>
      <c r="I92" s="16"/>
    </row>
    <row r="93" spans="2:12">
      <c r="B93" s="2"/>
      <c r="C93" s="19"/>
      <c r="D93" s="67"/>
      <c r="E93" s="617" t="s">
        <v>925</v>
      </c>
      <c r="F93" s="618"/>
      <c r="G93" s="618"/>
      <c r="H93" s="16"/>
      <c r="I93" s="16"/>
    </row>
    <row r="94" spans="2:12">
      <c r="B94" s="2"/>
      <c r="C94" s="85"/>
      <c r="D94" s="67">
        <v>2</v>
      </c>
      <c r="E94" s="620" t="s">
        <v>926</v>
      </c>
      <c r="F94" s="620"/>
      <c r="G94" s="620"/>
      <c r="H94" s="16"/>
      <c r="I94" s="16"/>
    </row>
    <row r="95" spans="2:12">
      <c r="B95" s="2"/>
      <c r="C95" s="85"/>
      <c r="D95" s="67"/>
      <c r="E95" s="617" t="s">
        <v>927</v>
      </c>
      <c r="F95" s="618"/>
      <c r="G95" s="618"/>
      <c r="H95" s="16"/>
      <c r="I95" s="16"/>
    </row>
    <row r="96" spans="2:12">
      <c r="B96" s="2"/>
      <c r="D96" s="142">
        <v>3</v>
      </c>
      <c r="E96" s="614" t="s">
        <v>928</v>
      </c>
      <c r="F96" s="614"/>
      <c r="G96" s="614"/>
      <c r="H96" s="16"/>
      <c r="I96" s="16"/>
    </row>
    <row r="97" spans="2:9">
      <c r="B97" s="2"/>
      <c r="D97" s="142"/>
      <c r="E97" s="615" t="s">
        <v>929</v>
      </c>
      <c r="F97" s="615"/>
      <c r="G97" s="615"/>
      <c r="H97" s="16"/>
      <c r="I97" s="16"/>
    </row>
    <row r="98" spans="2:9">
      <c r="B98" s="2"/>
      <c r="D98" s="142">
        <v>4</v>
      </c>
      <c r="E98" s="614" t="s">
        <v>1289</v>
      </c>
      <c r="F98" s="614"/>
      <c r="G98" s="614"/>
      <c r="H98" s="16"/>
      <c r="I98" s="16"/>
    </row>
    <row r="99" spans="2:9">
      <c r="B99" s="2"/>
      <c r="E99" s="615" t="s">
        <v>1290</v>
      </c>
      <c r="F99" s="615"/>
      <c r="G99" s="615"/>
      <c r="H99" s="16"/>
      <c r="I99" s="16"/>
    </row>
  </sheetData>
  <mergeCells count="36">
    <mergeCell ref="AC12:AD12"/>
    <mergeCell ref="AE12:AF12"/>
    <mergeCell ref="Q12:R12"/>
    <mergeCell ref="F6:I6"/>
    <mergeCell ref="F7:I7"/>
    <mergeCell ref="F8:I8"/>
    <mergeCell ref="F9:I9"/>
    <mergeCell ref="G12:H12"/>
    <mergeCell ref="O12:P12"/>
    <mergeCell ref="A1:H1"/>
    <mergeCell ref="A3:E3"/>
    <mergeCell ref="F3:I3"/>
    <mergeCell ref="F4:I4"/>
    <mergeCell ref="A5:E5"/>
    <mergeCell ref="F5:I5"/>
    <mergeCell ref="K3:N3"/>
    <mergeCell ref="K6:P6"/>
    <mergeCell ref="K7:P7"/>
    <mergeCell ref="K8:P8"/>
    <mergeCell ref="K9:P9"/>
    <mergeCell ref="K4:P4"/>
    <mergeCell ref="K5:P5"/>
    <mergeCell ref="D87:E87"/>
    <mergeCell ref="J87:K87"/>
    <mergeCell ref="D88:E88"/>
    <mergeCell ref="J88:K88"/>
    <mergeCell ref="D89:E89"/>
    <mergeCell ref="E96:G96"/>
    <mergeCell ref="E97:G97"/>
    <mergeCell ref="E98:G98"/>
    <mergeCell ref="E99:G99"/>
    <mergeCell ref="D90:E90"/>
    <mergeCell ref="E92:G92"/>
    <mergeCell ref="E93:G93"/>
    <mergeCell ref="E94:G94"/>
    <mergeCell ref="E95:G9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4"/>
  <sheetViews>
    <sheetView topLeftCell="A29" workbookViewId="0">
      <selection activeCell="D48" sqref="D48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1103</v>
      </c>
      <c r="B4" s="3"/>
      <c r="C4" s="6"/>
      <c r="D4" s="43"/>
      <c r="E4" s="6"/>
      <c r="F4" s="621" t="s">
        <v>940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769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218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205" t="s">
        <v>1085</v>
      </c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196"/>
      <c r="G9" s="196"/>
      <c r="H9" s="196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0.12291666666666667</v>
      </c>
      <c r="D14" s="32">
        <v>0</v>
      </c>
      <c r="E14" s="33">
        <v>10</v>
      </c>
      <c r="F14" s="19" t="s">
        <v>1291</v>
      </c>
      <c r="G14" s="47">
        <v>1190</v>
      </c>
      <c r="H14" s="47">
        <v>1099</v>
      </c>
      <c r="I14" s="77" t="s">
        <v>1091</v>
      </c>
      <c r="J14" s="66" t="s">
        <v>1010</v>
      </c>
      <c r="K14" s="33">
        <v>4</v>
      </c>
      <c r="L14" s="33">
        <v>180</v>
      </c>
      <c r="M14" s="84">
        <v>5889.951</v>
      </c>
      <c r="O14" s="104">
        <v>267.39999999999998</v>
      </c>
      <c r="P14" s="104">
        <v>267</v>
      </c>
      <c r="Q14" s="100">
        <f>AVERAGE(O14:O25)</f>
        <v>267.33636363636367</v>
      </c>
      <c r="R14" s="100">
        <f>AVERAGE(P14:P25)</f>
        <v>267.32727272727277</v>
      </c>
    </row>
    <row r="15" spans="1:39">
      <c r="A15" s="45" t="s">
        <v>1011</v>
      </c>
      <c r="B15" s="45" t="s">
        <v>1094</v>
      </c>
      <c r="C15" s="38">
        <v>0.12569444444444444</v>
      </c>
      <c r="D15" s="32">
        <v>0</v>
      </c>
      <c r="E15" s="1">
        <v>10</v>
      </c>
      <c r="F15" s="19" t="s">
        <v>1291</v>
      </c>
      <c r="G15" s="1">
        <v>1625</v>
      </c>
      <c r="H15" s="1">
        <f>(G15-G14)+H14</f>
        <v>1534</v>
      </c>
      <c r="I15" s="91" t="s">
        <v>160</v>
      </c>
      <c r="J15" s="66" t="s">
        <v>1010</v>
      </c>
      <c r="K15" s="33">
        <v>4</v>
      </c>
      <c r="L15" s="33">
        <v>180</v>
      </c>
      <c r="N15" s="57" t="s">
        <v>932</v>
      </c>
      <c r="O15" s="100">
        <v>267.3</v>
      </c>
      <c r="P15" s="100">
        <v>267.10000000000002</v>
      </c>
      <c r="Q15" s="100">
        <v>267.3</v>
      </c>
      <c r="R15" s="100">
        <v>267.3</v>
      </c>
    </row>
    <row r="16" spans="1:39">
      <c r="A16" s="45" t="s">
        <v>1011</v>
      </c>
      <c r="B16" s="45" t="s">
        <v>810</v>
      </c>
      <c r="C16" s="38">
        <v>0.1388888888888889</v>
      </c>
      <c r="D16" s="32">
        <v>0</v>
      </c>
      <c r="E16" s="1">
        <v>10</v>
      </c>
      <c r="F16" s="19" t="s">
        <v>1291</v>
      </c>
      <c r="G16" s="1">
        <v>1625</v>
      </c>
      <c r="H16" s="1">
        <f>(G16-G15)+H15</f>
        <v>1534</v>
      </c>
      <c r="I16" s="91" t="s">
        <v>160</v>
      </c>
      <c r="J16" s="66" t="s">
        <v>1010</v>
      </c>
      <c r="K16" s="33">
        <v>4</v>
      </c>
      <c r="L16" s="33">
        <v>180</v>
      </c>
      <c r="N16" s="57" t="s">
        <v>933</v>
      </c>
      <c r="O16" s="100">
        <v>267.3</v>
      </c>
      <c r="P16" s="100">
        <v>267.10000000000002</v>
      </c>
      <c r="Q16" s="100">
        <v>267.3</v>
      </c>
      <c r="R16" s="100">
        <v>267.3</v>
      </c>
    </row>
    <row r="17" spans="1:39">
      <c r="A17" s="45" t="s">
        <v>1011</v>
      </c>
      <c r="B17" s="45" t="s">
        <v>811</v>
      </c>
      <c r="C17" s="38">
        <v>0.14930555555555555</v>
      </c>
      <c r="D17" s="32">
        <v>0</v>
      </c>
      <c r="E17" s="1">
        <v>10</v>
      </c>
      <c r="F17" s="19" t="s">
        <v>1291</v>
      </c>
      <c r="G17" s="1">
        <v>1725</v>
      </c>
      <c r="H17" s="1">
        <v>1634</v>
      </c>
      <c r="I17" s="91" t="s">
        <v>160</v>
      </c>
      <c r="J17" s="66" t="s">
        <v>1010</v>
      </c>
      <c r="K17" s="33">
        <v>4</v>
      </c>
      <c r="L17" s="33">
        <v>180</v>
      </c>
      <c r="N17" s="57"/>
      <c r="O17" s="100">
        <v>267.2</v>
      </c>
      <c r="P17" s="100">
        <v>267.2</v>
      </c>
      <c r="Q17" s="100">
        <v>267.3</v>
      </c>
      <c r="R17" s="100">
        <v>267.3</v>
      </c>
    </row>
    <row r="18" spans="1:39">
      <c r="A18" s="45" t="s">
        <v>1011</v>
      </c>
      <c r="B18" s="45" t="s">
        <v>999</v>
      </c>
      <c r="C18" s="38">
        <v>0.16111111111111112</v>
      </c>
      <c r="D18" s="32">
        <v>0</v>
      </c>
      <c r="E18" s="1">
        <v>10</v>
      </c>
      <c r="F18" s="19" t="s">
        <v>1291</v>
      </c>
      <c r="G18" s="1">
        <v>1825</v>
      </c>
      <c r="H18" s="1">
        <v>1734</v>
      </c>
      <c r="I18" s="91" t="s">
        <v>160</v>
      </c>
      <c r="J18" s="66" t="s">
        <v>1010</v>
      </c>
      <c r="K18" s="33">
        <v>4</v>
      </c>
      <c r="L18" s="33">
        <v>180</v>
      </c>
      <c r="N18" s="91"/>
      <c r="O18" s="100">
        <v>267.39999999999998</v>
      </c>
      <c r="P18" s="100">
        <v>267.39999999999998</v>
      </c>
      <c r="Q18" s="100">
        <v>267.3</v>
      </c>
      <c r="R18" s="100">
        <v>267.3</v>
      </c>
    </row>
    <row r="19" spans="1:39">
      <c r="A19" s="45" t="s">
        <v>1011</v>
      </c>
      <c r="B19" s="45" t="s">
        <v>934</v>
      </c>
      <c r="C19" s="15">
        <v>0.16527777777777777</v>
      </c>
      <c r="D19" s="32">
        <v>0</v>
      </c>
      <c r="E19" s="19">
        <v>10</v>
      </c>
      <c r="F19" s="19" t="s">
        <v>1291</v>
      </c>
      <c r="G19" s="1">
        <v>1775</v>
      </c>
      <c r="H19" s="1">
        <v>1684</v>
      </c>
      <c r="I19" s="91" t="s">
        <v>160</v>
      </c>
      <c r="J19" s="66" t="s">
        <v>1010</v>
      </c>
      <c r="K19" s="33">
        <v>4</v>
      </c>
      <c r="L19" s="33">
        <v>180</v>
      </c>
      <c r="M19" s="84"/>
      <c r="N19" s="91"/>
      <c r="O19" s="100">
        <v>267.3</v>
      </c>
      <c r="P19" s="100">
        <v>267.5</v>
      </c>
      <c r="Q19" s="100">
        <v>267.3</v>
      </c>
      <c r="R19" s="100">
        <v>267.3</v>
      </c>
    </row>
    <row r="20" spans="1:39">
      <c r="A20" s="45" t="s">
        <v>1011</v>
      </c>
      <c r="B20" s="45" t="s">
        <v>935</v>
      </c>
      <c r="C20" s="38">
        <v>0.17708333333333334</v>
      </c>
      <c r="D20" s="32">
        <v>0</v>
      </c>
      <c r="E20" s="19">
        <v>10</v>
      </c>
      <c r="F20" s="16" t="s">
        <v>1291</v>
      </c>
      <c r="G20" s="1">
        <v>1775</v>
      </c>
      <c r="H20" s="1">
        <v>1684</v>
      </c>
      <c r="I20" s="91" t="s">
        <v>160</v>
      </c>
      <c r="J20" s="66" t="s">
        <v>1010</v>
      </c>
      <c r="K20" s="33">
        <v>4</v>
      </c>
      <c r="L20" s="33">
        <v>180</v>
      </c>
      <c r="M20" s="84"/>
      <c r="N20" s="57" t="s">
        <v>932</v>
      </c>
      <c r="O20" s="100">
        <v>267.3</v>
      </c>
      <c r="P20" s="100">
        <v>267.5</v>
      </c>
      <c r="Q20" s="100">
        <v>267.3</v>
      </c>
      <c r="R20" s="100">
        <v>267.3</v>
      </c>
    </row>
    <row r="21" spans="1:39" ht="24">
      <c r="A21" s="50" t="s">
        <v>641</v>
      </c>
      <c r="B21" s="45" t="s">
        <v>936</v>
      </c>
      <c r="C21" s="38">
        <v>0.18055555555555555</v>
      </c>
      <c r="D21" s="32">
        <v>0</v>
      </c>
      <c r="E21" s="19">
        <v>30</v>
      </c>
      <c r="F21" s="16" t="s">
        <v>1291</v>
      </c>
      <c r="G21" s="1">
        <v>1750</v>
      </c>
      <c r="H21" s="1">
        <v>1662</v>
      </c>
      <c r="I21" s="91" t="s">
        <v>162</v>
      </c>
      <c r="J21" s="66" t="s">
        <v>1010</v>
      </c>
      <c r="K21" s="33">
        <v>4</v>
      </c>
      <c r="L21" s="33">
        <v>180</v>
      </c>
      <c r="M21" s="19">
        <v>5891.451</v>
      </c>
      <c r="O21" s="100">
        <v>267.39999999999998</v>
      </c>
      <c r="P21" s="100">
        <v>267.3</v>
      </c>
      <c r="Q21" s="100">
        <v>267.3</v>
      </c>
      <c r="R21" s="100">
        <v>267.3</v>
      </c>
    </row>
    <row r="22" spans="1:39" ht="24">
      <c r="A22" s="50" t="s">
        <v>641</v>
      </c>
      <c r="B22" s="25" t="s">
        <v>937</v>
      </c>
      <c r="C22" s="38">
        <v>0.19444444444444445</v>
      </c>
      <c r="D22" s="32">
        <v>0</v>
      </c>
      <c r="E22" s="19">
        <v>30</v>
      </c>
      <c r="F22" s="16" t="s">
        <v>1291</v>
      </c>
      <c r="G22" s="1">
        <v>1750</v>
      </c>
      <c r="H22" s="1">
        <v>1660</v>
      </c>
      <c r="I22" s="91" t="s">
        <v>162</v>
      </c>
      <c r="J22" s="66" t="s">
        <v>1010</v>
      </c>
      <c r="K22" s="33">
        <v>4</v>
      </c>
      <c r="L22" s="33">
        <v>180</v>
      </c>
      <c r="M22" s="19">
        <v>5891.451</v>
      </c>
      <c r="N22" s="91"/>
      <c r="Q22" s="100">
        <v>267.3</v>
      </c>
      <c r="R22" s="100">
        <v>267.3</v>
      </c>
    </row>
    <row r="23" spans="1:39" ht="28.5" customHeight="1">
      <c r="A23" s="50" t="s">
        <v>641</v>
      </c>
      <c r="B23" s="25" t="s">
        <v>938</v>
      </c>
      <c r="C23" s="15">
        <v>0.20138888888888887</v>
      </c>
      <c r="D23" s="32">
        <v>0</v>
      </c>
      <c r="E23" s="19">
        <v>30</v>
      </c>
      <c r="F23" s="16" t="s">
        <v>1291</v>
      </c>
      <c r="G23" s="16">
        <v>1750</v>
      </c>
      <c r="H23" s="16">
        <v>1660</v>
      </c>
      <c r="I23" s="91" t="s">
        <v>162</v>
      </c>
      <c r="J23" s="66" t="s">
        <v>1010</v>
      </c>
      <c r="K23" s="33">
        <v>4</v>
      </c>
      <c r="L23" s="33">
        <v>180</v>
      </c>
      <c r="M23" s="19"/>
      <c r="N23" s="57" t="s">
        <v>939</v>
      </c>
      <c r="O23" s="100">
        <v>267.3</v>
      </c>
      <c r="P23" s="100">
        <v>267.39999999999998</v>
      </c>
      <c r="Q23" s="100">
        <v>267.3</v>
      </c>
      <c r="R23" s="100">
        <v>267.3</v>
      </c>
    </row>
    <row r="24" spans="1:39">
      <c r="A24" s="45" t="s">
        <v>1095</v>
      </c>
      <c r="B24" s="25" t="s">
        <v>1167</v>
      </c>
      <c r="C24" s="38">
        <v>0.22083333333333333</v>
      </c>
      <c r="D24" s="32">
        <v>0</v>
      </c>
      <c r="E24" s="19">
        <v>30</v>
      </c>
      <c r="F24" s="16" t="s">
        <v>1291</v>
      </c>
      <c r="G24" s="1">
        <v>1190</v>
      </c>
      <c r="H24" s="1">
        <v>994</v>
      </c>
      <c r="I24" s="35" t="s">
        <v>306</v>
      </c>
      <c r="J24" s="66" t="s">
        <v>1010</v>
      </c>
      <c r="K24" s="33">
        <v>4</v>
      </c>
      <c r="L24" s="33">
        <v>180</v>
      </c>
      <c r="M24" s="19">
        <v>5891.451</v>
      </c>
      <c r="N24" s="57" t="s">
        <v>932</v>
      </c>
      <c r="O24" s="100">
        <v>267.39999999999998</v>
      </c>
      <c r="P24" s="100">
        <v>267.5</v>
      </c>
      <c r="Q24" s="100">
        <v>267.3</v>
      </c>
      <c r="R24" s="100">
        <v>267.3</v>
      </c>
    </row>
    <row r="25" spans="1:39">
      <c r="A25" s="45" t="s">
        <v>1095</v>
      </c>
      <c r="B25" s="25" t="s">
        <v>914</v>
      </c>
      <c r="C25" s="15">
        <v>0.22430555555555556</v>
      </c>
      <c r="D25" s="32">
        <v>0</v>
      </c>
      <c r="E25" s="19">
        <v>30</v>
      </c>
      <c r="F25" s="16" t="s">
        <v>1291</v>
      </c>
      <c r="G25" s="1">
        <v>1070</v>
      </c>
      <c r="H25" s="1">
        <f>H24-120</f>
        <v>874</v>
      </c>
      <c r="I25" s="91" t="s">
        <v>159</v>
      </c>
      <c r="J25" s="66" t="s">
        <v>1010</v>
      </c>
      <c r="K25" s="33">
        <v>4</v>
      </c>
      <c r="L25" s="33">
        <v>180</v>
      </c>
      <c r="M25" s="19">
        <v>5891.451</v>
      </c>
      <c r="O25" s="100">
        <v>267.39999999999998</v>
      </c>
      <c r="P25" s="100">
        <v>267.60000000000002</v>
      </c>
      <c r="Q25" s="100">
        <v>267.3</v>
      </c>
      <c r="R25" s="100">
        <v>267.3</v>
      </c>
    </row>
    <row r="26" spans="1:39">
      <c r="A26" s="45" t="s">
        <v>1095</v>
      </c>
      <c r="B26" s="25" t="s">
        <v>1257</v>
      </c>
      <c r="C26" s="38">
        <v>0.23958333333333334</v>
      </c>
      <c r="D26" s="32">
        <v>0</v>
      </c>
      <c r="E26" s="19">
        <v>30</v>
      </c>
      <c r="F26" s="16" t="s">
        <v>1292</v>
      </c>
      <c r="G26" s="1">
        <v>880</v>
      </c>
      <c r="H26" s="1">
        <v>863</v>
      </c>
      <c r="I26" s="35" t="s">
        <v>306</v>
      </c>
      <c r="J26" s="66" t="s">
        <v>1010</v>
      </c>
      <c r="K26" s="33">
        <v>4</v>
      </c>
      <c r="L26" s="33">
        <v>180</v>
      </c>
      <c r="M26" s="80">
        <v>7647.38</v>
      </c>
      <c r="N26" t="s">
        <v>993</v>
      </c>
      <c r="O26" s="100">
        <v>265</v>
      </c>
      <c r="P26" s="100">
        <v>264.2</v>
      </c>
      <c r="Q26" s="100">
        <v>265</v>
      </c>
      <c r="R26" s="100">
        <v>264.2</v>
      </c>
    </row>
    <row r="27" spans="1:39">
      <c r="A27" s="50" t="s">
        <v>1218</v>
      </c>
      <c r="B27" s="25" t="s">
        <v>1046</v>
      </c>
      <c r="C27" s="38">
        <v>0.24791666666666667</v>
      </c>
      <c r="E27" s="19">
        <v>30</v>
      </c>
      <c r="F27" s="16" t="s">
        <v>1293</v>
      </c>
      <c r="G27" s="1">
        <v>870</v>
      </c>
      <c r="H27" s="1">
        <f>H26-86</f>
        <v>777</v>
      </c>
      <c r="I27" s="57" t="s">
        <v>834</v>
      </c>
      <c r="J27" s="92" t="s">
        <v>1043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264.2</v>
      </c>
      <c r="S27" s="1567" t="n">
        <v>210.45783</v>
      </c>
      <c r="T27" s="1567" t="n">
        <v>-12.62991</v>
      </c>
      <c r="U27" s="1564" t="n">
        <v>177.1088</v>
      </c>
      <c r="V27" s="1564" t="n">
        <v>45.2969</v>
      </c>
      <c r="W27" s="1566" t="n">
        <v>13.904938192</v>
      </c>
      <c r="X27" s="1564" t="n">
        <v>1.405</v>
      </c>
      <c r="Y27" s="1564" t="n">
        <v>0.222</v>
      </c>
      <c r="Z27" s="1564" t="n">
        <v>3.87</v>
      </c>
      <c r="AA27" s="1564" t="n">
        <v>97.154</v>
      </c>
      <c r="AB27" s="1563" t="n">
        <v>1903.886</v>
      </c>
      <c r="AC27" s="1564" t="n">
        <v>354.53476</v>
      </c>
      <c r="AD27" s="1564" t="n">
        <v>0.10227</v>
      </c>
      <c r="AE27" s="1564" t="n">
        <v>13.94444</v>
      </c>
      <c r="AF27" s="1564" t="n">
        <v>-0.6224</v>
      </c>
      <c r="AG27" s="1562" t="n">
        <v>1.515048499E8</v>
      </c>
      <c r="AH27" s="1565" t="n">
        <v>0.6502917</v>
      </c>
      <c r="AI27" s="1562" t="n">
        <v>376457.16829</v>
      </c>
      <c r="AJ27" s="1565" t="n">
        <v>-0.0660452</v>
      </c>
      <c r="AK27" s="1564" t="n">
        <v>160.5349</v>
      </c>
      <c r="AL27" s="1562" t="s">
        <v>264</v>
      </c>
      <c r="AM27" s="1564" t="n">
        <v>19.4175</v>
      </c>
    </row>
    <row r="28" spans="1:39">
      <c r="A28" s="50" t="s">
        <v>715</v>
      </c>
      <c r="B28" s="25" t="s">
        <v>1047</v>
      </c>
      <c r="C28" s="38">
        <v>0.24930555555555556</v>
      </c>
      <c r="E28" s="19">
        <v>300</v>
      </c>
      <c r="F28" s="16" t="s">
        <v>1293</v>
      </c>
      <c r="G28" s="1">
        <v>870</v>
      </c>
      <c r="H28" s="1">
        <v>777</v>
      </c>
      <c r="I28" s="91" t="s">
        <v>1209</v>
      </c>
      <c r="J28" s="92" t="s">
        <v>1043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264.2</v>
      </c>
      <c r="S28" s="1567" t="n">
        <v>210.47482</v>
      </c>
      <c r="T28" s="1567" t="n">
        <v>-12.63724</v>
      </c>
      <c r="U28" s="1564" t="n">
        <v>178.1281</v>
      </c>
      <c r="V28" s="1564" t="n">
        <v>45.3155</v>
      </c>
      <c r="W28" s="1566" t="n">
        <v>13.9550750855</v>
      </c>
      <c r="X28" s="1564" t="n">
        <v>1.405</v>
      </c>
      <c r="Y28" s="1564" t="n">
        <v>0.222</v>
      </c>
      <c r="Z28" s="1564" t="n">
        <v>3.87</v>
      </c>
      <c r="AA28" s="1564" t="n">
        <v>97.159</v>
      </c>
      <c r="AB28" s="1563" t="n">
        <v>1903.944</v>
      </c>
      <c r="AC28" s="1564" t="n">
        <v>354.52541</v>
      </c>
      <c r="AD28" s="1564" t="n">
        <v>0.10299</v>
      </c>
      <c r="AE28" s="1564" t="n">
        <v>13.91906</v>
      </c>
      <c r="AF28" s="1564" t="n">
        <v>-0.62245</v>
      </c>
      <c r="AG28" s="1562" t="n">
        <v>1.515049669E8</v>
      </c>
      <c r="AH28" s="1565" t="n">
        <v>0.6498873</v>
      </c>
      <c r="AI28" s="1562" t="n">
        <v>376445.70909</v>
      </c>
      <c r="AJ28" s="1565" t="n">
        <v>-0.0612751</v>
      </c>
      <c r="AK28" s="1564" t="n">
        <v>160.551</v>
      </c>
      <c r="AL28" s="1562" t="s">
        <v>264</v>
      </c>
      <c r="AM28" s="1564" t="n">
        <v>19.4015</v>
      </c>
    </row>
    <row r="29" spans="1:39">
      <c r="A29" s="50" t="s">
        <v>715</v>
      </c>
      <c r="B29" s="25" t="s">
        <v>1294</v>
      </c>
      <c r="C29" s="94">
        <v>0.25555555555555559</v>
      </c>
      <c r="E29" s="19">
        <v>300</v>
      </c>
      <c r="F29" s="16" t="s">
        <v>1293</v>
      </c>
      <c r="G29" s="1">
        <v>870</v>
      </c>
      <c r="H29" s="1">
        <v>777</v>
      </c>
      <c r="I29" s="57" t="s">
        <v>1039</v>
      </c>
      <c r="J29" s="92" t="s">
        <v>1043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264.2</v>
      </c>
      <c r="S29" s="1567" t="n">
        <v>210.53708</v>
      </c>
      <c r="T29" s="1567" t="n">
        <v>-12.66385</v>
      </c>
      <c r="U29" s="1564" t="n">
        <v>181.8662</v>
      </c>
      <c r="V29" s="1564" t="n">
        <v>45.289</v>
      </c>
      <c r="W29" s="1566" t="n">
        <v>14.1389103619</v>
      </c>
      <c r="X29" s="1564" t="n">
        <v>1.405</v>
      </c>
      <c r="Y29" s="1564" t="n">
        <v>0.222</v>
      </c>
      <c r="Z29" s="1564" t="n">
        <v>3.87</v>
      </c>
      <c r="AA29" s="1564" t="n">
        <v>97.176</v>
      </c>
      <c r="AB29" s="1563" t="n">
        <v>1904.119</v>
      </c>
      <c r="AC29" s="1564" t="n">
        <v>354.49104</v>
      </c>
      <c r="AD29" s="1564" t="n">
        <v>0.10537</v>
      </c>
      <c r="AE29" s="1564" t="n">
        <v>13.82601</v>
      </c>
      <c r="AF29" s="1564" t="n">
        <v>-0.62266</v>
      </c>
      <c r="AG29" s="1562" t="n">
        <v>1.515053954E8</v>
      </c>
      <c r="AH29" s="1565" t="n">
        <v>0.6484038</v>
      </c>
      <c r="AI29" s="1562" t="n">
        <v>376411.03947</v>
      </c>
      <c r="AJ29" s="1565" t="n">
        <v>-0.0437821</v>
      </c>
      <c r="AK29" s="1564" t="n">
        <v>160.6097</v>
      </c>
      <c r="AL29" s="1562" t="s">
        <v>264</v>
      </c>
      <c r="AM29" s="1564" t="n">
        <v>19.3429</v>
      </c>
    </row>
    <row r="30" spans="1:39">
      <c r="A30" s="50" t="s">
        <v>715</v>
      </c>
      <c r="B30" s="25" t="s">
        <v>1295</v>
      </c>
      <c r="C30" s="38">
        <v>0.26319444444444445</v>
      </c>
      <c r="E30" s="19">
        <v>300</v>
      </c>
      <c r="F30" s="16" t="s">
        <v>1291</v>
      </c>
      <c r="G30" s="1">
        <v>1190</v>
      </c>
      <c r="H30" s="1">
        <v>1099</v>
      </c>
      <c r="I30" s="57" t="s">
        <v>1209</v>
      </c>
      <c r="J30" s="92" t="s">
        <v>1043</v>
      </c>
      <c r="K30" s="33">
        <v>4</v>
      </c>
      <c r="L30" s="33">
        <v>180</v>
      </c>
      <c r="M30" s="19">
        <v>5889.951</v>
      </c>
      <c r="N30" t="s">
        <v>1049</v>
      </c>
      <c r="Q30" s="100">
        <f>AVERAGE(O36,O45,O55:O57)</f>
        <v>266.71999999999997</v>
      </c>
      <c r="R30" s="100">
        <f>AVERAGE(P36,P45,P55:P57)</f>
        <v>269.23999999999995</v>
      </c>
      <c r="S30" s="1567" t="n">
        <v>210.59942</v>
      </c>
      <c r="T30" s="1567" t="n">
        <v>-12.69003</v>
      </c>
      <c r="U30" s="1564" t="n">
        <v>185.5892</v>
      </c>
      <c r="V30" s="1564" t="n">
        <v>45.1142</v>
      </c>
      <c r="W30" s="1566" t="n">
        <v>14.3227456384</v>
      </c>
      <c r="X30" s="1564" t="n">
        <v>1.409</v>
      </c>
      <c r="Y30" s="1564" t="n">
        <v>0.223</v>
      </c>
      <c r="Z30" s="1564" t="n">
        <v>3.87</v>
      </c>
      <c r="AA30" s="1564" t="n">
        <v>97.193</v>
      </c>
      <c r="AB30" s="1563" t="n">
        <v>1904.236</v>
      </c>
      <c r="AC30" s="1564" t="n">
        <v>354.45658</v>
      </c>
      <c r="AD30" s="1564" t="n">
        <v>0.10735</v>
      </c>
      <c r="AE30" s="1564" t="n">
        <v>13.73296</v>
      </c>
      <c r="AF30" s="1564" t="n">
        <v>-0.62287</v>
      </c>
      <c r="AG30" s="1562" t="n">
        <v>1.515058228E8</v>
      </c>
      <c r="AH30" s="1565" t="n">
        <v>0.6469191</v>
      </c>
      <c r="AI30" s="1562" t="n">
        <v>376387.90933</v>
      </c>
      <c r="AJ30" s="1565" t="n">
        <v>-0.0263146</v>
      </c>
      <c r="AK30" s="1564" t="n">
        <v>160.6683</v>
      </c>
      <c r="AL30" s="1562" t="s">
        <v>264</v>
      </c>
      <c r="AM30" s="1564" t="n">
        <v>19.2845</v>
      </c>
    </row>
    <row r="31" spans="1:39" s="612" customFormat="1">
      <c r="A31" s="50" t="s">
        <v>715</v>
      </c>
      <c r="B31" s="25" t="s">
        <v>1297</v>
      </c>
      <c r="C31" s="38">
        <v>0.2722222222222222</v>
      </c>
      <c r="E31" s="19">
        <v>300</v>
      </c>
      <c r="F31" s="609" t="s">
        <v>1291</v>
      </c>
      <c r="G31" s="607">
        <v>1190</v>
      </c>
      <c r="H31" s="607">
        <v>1099</v>
      </c>
      <c r="I31" s="91" t="s">
        <v>852</v>
      </c>
      <c r="J31" s="92" t="s">
        <v>1043</v>
      </c>
      <c r="K31" s="611">
        <v>4</v>
      </c>
      <c r="L31" s="611">
        <v>180</v>
      </c>
      <c r="M31" s="19">
        <v>5889.951</v>
      </c>
      <c r="O31" s="100"/>
      <c r="P31" s="100"/>
      <c r="Q31" s="100">
        <v>266.7</v>
      </c>
      <c r="R31" s="100">
        <v>269.2</v>
      </c>
      <c r="S31" s="1567" t="n">
        <v>210.6733</v>
      </c>
      <c r="T31" s="1567" t="n">
        <v>-12.72041</v>
      </c>
      <c r="U31" s="1564" t="n">
        <v>189.9406</v>
      </c>
      <c r="V31" s="1564" t="n">
        <v>44.7188</v>
      </c>
      <c r="W31" s="1566" t="n">
        <v>14.5400055107</v>
      </c>
      <c r="X31" s="1564" t="n">
        <v>1.419</v>
      </c>
      <c r="Y31" s="1564" t="n">
        <v>0.224</v>
      </c>
      <c r="Z31" s="1564" t="n">
        <v>3.87</v>
      </c>
      <c r="AA31" s="1564" t="n">
        <v>97.213</v>
      </c>
      <c r="AB31" s="1563" t="n">
        <v>1904.299</v>
      </c>
      <c r="AC31" s="1564" t="n">
        <v>354.41582</v>
      </c>
      <c r="AD31" s="1564" t="n">
        <v>0.10912</v>
      </c>
      <c r="AE31" s="1564" t="n">
        <v>13.62299</v>
      </c>
      <c r="AF31" s="1564" t="n">
        <v>-0.62312</v>
      </c>
      <c r="AG31" s="1562" t="n">
        <v>1.515063268E8</v>
      </c>
      <c r="AH31" s="1565" t="n">
        <v>0.645163</v>
      </c>
      <c r="AI31" s="1562" t="n">
        <v>376375.40879</v>
      </c>
      <c r="AJ31" s="1565" t="n">
        <v>-0.0057575</v>
      </c>
      <c r="AK31" s="1564" t="n">
        <v>160.7375</v>
      </c>
      <c r="AL31" s="1562" t="s">
        <v>264</v>
      </c>
      <c r="AM31" s="1564" t="n">
        <v>19.2154</v>
      </c>
    </row>
    <row r="32" spans="1:39">
      <c r="A32" s="50" t="s">
        <v>715</v>
      </c>
      <c r="B32" s="25" t="s">
        <v>1296</v>
      </c>
      <c r="C32" s="38">
        <v>0.27777777777777779</v>
      </c>
      <c r="E32" s="19">
        <v>300</v>
      </c>
      <c r="F32" s="16" t="s">
        <v>1291</v>
      </c>
      <c r="G32" s="1">
        <v>1190</v>
      </c>
      <c r="H32" s="1">
        <v>1099</v>
      </c>
      <c r="I32" s="91" t="s">
        <v>1039</v>
      </c>
      <c r="J32" s="92" t="s">
        <v>1043</v>
      </c>
      <c r="K32" s="33">
        <v>4</v>
      </c>
      <c r="L32" s="33">
        <v>180</v>
      </c>
      <c r="M32" s="19">
        <v>5889.951</v>
      </c>
      <c r="N32" s="37" t="s">
        <v>941</v>
      </c>
      <c r="Q32" s="100">
        <v>266.7</v>
      </c>
      <c r="R32" s="100">
        <v>269.2</v>
      </c>
      <c r="S32" s="1567" t="n">
        <v>210.71894</v>
      </c>
      <c r="T32" s="1567" t="n">
        <v>-12.73881</v>
      </c>
      <c r="U32" s="1564" t="n">
        <v>192.579</v>
      </c>
      <c r="V32" s="1564" t="n">
        <v>44.376</v>
      </c>
      <c r="W32" s="1566" t="n">
        <v>14.6737038936</v>
      </c>
      <c r="X32" s="1564" t="n">
        <v>1.428</v>
      </c>
      <c r="Y32" s="1564" t="n">
        <v>0.226</v>
      </c>
      <c r="Z32" s="1564" t="n">
        <v>3.87</v>
      </c>
      <c r="AA32" s="1564" t="n">
        <v>97.225</v>
      </c>
      <c r="AB32" s="1563" t="n">
        <v>1904.298</v>
      </c>
      <c r="AC32" s="1564" t="n">
        <v>354.39078</v>
      </c>
      <c r="AD32" s="1564" t="n">
        <v>0.10989</v>
      </c>
      <c r="AE32" s="1564" t="n">
        <v>13.55531</v>
      </c>
      <c r="AF32" s="1564" t="n">
        <v>-0.62327</v>
      </c>
      <c r="AG32" s="1562" t="n">
        <v>1.515066362E8</v>
      </c>
      <c r="AH32" s="1565" t="n">
        <v>0.6440814</v>
      </c>
      <c r="AI32" s="1562" t="n">
        <v>376375.66656</v>
      </c>
      <c r="AJ32" s="1565" t="n">
        <v>0.0068205</v>
      </c>
      <c r="AK32" s="1564" t="n">
        <v>160.7802</v>
      </c>
      <c r="AL32" s="1562" t="s">
        <v>264</v>
      </c>
      <c r="AM32" s="1564" t="n">
        <v>19.1728</v>
      </c>
    </row>
    <row r="33" spans="1:39">
      <c r="A33" s="50" t="s">
        <v>715</v>
      </c>
      <c r="B33" s="25" t="s">
        <v>1298</v>
      </c>
      <c r="C33" s="38">
        <v>0.28263888888888888</v>
      </c>
      <c r="E33" s="19">
        <v>300</v>
      </c>
      <c r="F33" s="16" t="s">
        <v>1291</v>
      </c>
      <c r="G33" s="1">
        <v>1190</v>
      </c>
      <c r="H33" s="1">
        <v>1099</v>
      </c>
      <c r="I33" s="91" t="s">
        <v>853</v>
      </c>
      <c r="J33" s="92" t="s">
        <v>1043</v>
      </c>
      <c r="K33" s="33">
        <v>4</v>
      </c>
      <c r="L33" s="33">
        <v>180</v>
      </c>
      <c r="M33" s="19">
        <v>5889.951</v>
      </c>
      <c r="Q33" s="100">
        <v>266.7</v>
      </c>
      <c r="R33" s="100">
        <v>269.2</v>
      </c>
      <c r="S33" s="1567" t="n">
        <v>210.75901</v>
      </c>
      <c r="T33" s="1567" t="n">
        <v>-12.75472</v>
      </c>
      <c r="U33" s="1564" t="n">
        <v>194.8563</v>
      </c>
      <c r="V33" s="1564" t="n">
        <v>44.0155</v>
      </c>
      <c r="W33" s="1566" t="n">
        <v>14.7906899787</v>
      </c>
      <c r="X33" s="1564" t="n">
        <v>1.437</v>
      </c>
      <c r="Y33" s="1564" t="n">
        <v>0.227</v>
      </c>
      <c r="Z33" s="1564" t="n">
        <v>3.87</v>
      </c>
      <c r="AA33" s="1564" t="n">
        <v>97.236</v>
      </c>
      <c r="AB33" s="1563" t="n">
        <v>1904.272</v>
      </c>
      <c r="AC33" s="1564" t="n">
        <v>354.36892</v>
      </c>
      <c r="AD33" s="1564" t="n">
        <v>0.11034</v>
      </c>
      <c r="AE33" s="1564" t="n">
        <v>13.4961</v>
      </c>
      <c r="AF33" s="1564" t="n">
        <v>-0.62341</v>
      </c>
      <c r="AG33" s="1562" t="n">
        <v>1.515069065E8</v>
      </c>
      <c r="AH33" s="1565" t="n">
        <v>0.6431346</v>
      </c>
      <c r="AI33" s="1562" t="n">
        <v>376380.83212</v>
      </c>
      <c r="AJ33" s="1565" t="n">
        <v>0.0177665</v>
      </c>
      <c r="AK33" s="1564" t="n">
        <v>160.8176</v>
      </c>
      <c r="AL33" s="1562" t="s">
        <v>264</v>
      </c>
      <c r="AM33" s="1564" t="n">
        <v>19.1355</v>
      </c>
    </row>
    <row r="34" spans="1:39">
      <c r="A34" s="50" t="s">
        <v>715</v>
      </c>
      <c r="B34" s="25" t="s">
        <v>1117</v>
      </c>
      <c r="C34" s="38">
        <v>0.28750000000000003</v>
      </c>
      <c r="E34" s="19">
        <v>300</v>
      </c>
      <c r="F34" s="16" t="s">
        <v>1291</v>
      </c>
      <c r="G34" s="1">
        <v>1190</v>
      </c>
      <c r="H34" s="1">
        <v>1099</v>
      </c>
      <c r="I34" s="91" t="s">
        <v>1121</v>
      </c>
      <c r="J34" s="92" t="s">
        <v>1043</v>
      </c>
      <c r="K34" s="33">
        <v>4</v>
      </c>
      <c r="L34" s="33">
        <v>180</v>
      </c>
      <c r="M34" s="19">
        <v>5889.951</v>
      </c>
      <c r="N34" t="s">
        <v>405</v>
      </c>
      <c r="Q34" s="100">
        <v>266.7</v>
      </c>
      <c r="R34" s="100">
        <v>269.2</v>
      </c>
      <c r="S34" s="1567" t="n">
        <v>210.79923</v>
      </c>
      <c r="T34" s="1567" t="n">
        <v>-12.77046</v>
      </c>
      <c r="U34" s="1564" t="n">
        <v>197.1002</v>
      </c>
      <c r="V34" s="1564" t="n">
        <v>43.5997</v>
      </c>
      <c r="W34" s="1566" t="n">
        <v>14.9076760638</v>
      </c>
      <c r="X34" s="1564" t="n">
        <v>1.448</v>
      </c>
      <c r="Y34" s="1564" t="n">
        <v>0.229</v>
      </c>
      <c r="Z34" s="1564" t="n">
        <v>3.86</v>
      </c>
      <c r="AA34" s="1564" t="n">
        <v>97.246</v>
      </c>
      <c r="AB34" s="1563" t="n">
        <v>1904.223</v>
      </c>
      <c r="AC34" s="1564" t="n">
        <v>354.34714</v>
      </c>
      <c r="AD34" s="1564" t="n">
        <v>0.11058</v>
      </c>
      <c r="AE34" s="1564" t="n">
        <v>13.43689</v>
      </c>
      <c r="AF34" s="1564" t="n">
        <v>-0.62354</v>
      </c>
      <c r="AG34" s="1562" t="n">
        <v>1.515071764E8</v>
      </c>
      <c r="AH34" s="1565" t="n">
        <v>0.6421873</v>
      </c>
      <c r="AI34" s="1562" t="n">
        <v>376390.58164</v>
      </c>
      <c r="AJ34" s="1565" t="n">
        <v>0.0286466</v>
      </c>
      <c r="AK34" s="1564" t="n">
        <v>160.8551</v>
      </c>
      <c r="AL34" s="1562" t="s">
        <v>264</v>
      </c>
      <c r="AM34" s="1564" t="n">
        <v>19.0981</v>
      </c>
    </row>
    <row r="35" spans="1:39">
      <c r="A35" s="50" t="s">
        <v>1218</v>
      </c>
      <c r="B35" s="25" t="s">
        <v>1118</v>
      </c>
      <c r="C35" s="38">
        <v>0.29236111111111113</v>
      </c>
      <c r="E35" s="19">
        <v>30</v>
      </c>
      <c r="F35" s="16" t="s">
        <v>1291</v>
      </c>
      <c r="G35" s="1">
        <v>1190</v>
      </c>
      <c r="H35" s="1">
        <v>1099</v>
      </c>
      <c r="I35" s="91" t="s">
        <v>834</v>
      </c>
      <c r="J35" s="92" t="s">
        <v>1043</v>
      </c>
      <c r="K35" s="33">
        <v>4</v>
      </c>
      <c r="L35" s="33">
        <v>180</v>
      </c>
      <c r="M35" s="19">
        <v>5889.951</v>
      </c>
      <c r="Q35" s="100">
        <v>266.7</v>
      </c>
      <c r="R35" s="100">
        <v>269.2</v>
      </c>
      <c r="S35" s="1567" t="n">
        <v>210.8223</v>
      </c>
      <c r="T35" s="1567" t="n">
        <v>-12.77937</v>
      </c>
      <c r="U35" s="1564" t="n">
        <v>198.366</v>
      </c>
      <c r="V35" s="1564" t="n">
        <v>43.338</v>
      </c>
      <c r="W35" s="1566" t="n">
        <v>14.9745252553</v>
      </c>
      <c r="X35" s="1564" t="n">
        <v>1.455</v>
      </c>
      <c r="Y35" s="1564" t="n">
        <v>0.23</v>
      </c>
      <c r="Z35" s="1564" t="n">
        <v>3.86</v>
      </c>
      <c r="AA35" s="1564" t="n">
        <v>97.253</v>
      </c>
      <c r="AB35" s="1563" t="n">
        <v>1904.184</v>
      </c>
      <c r="AC35" s="1564" t="n">
        <v>354.33474</v>
      </c>
      <c r="AD35" s="1564" t="n">
        <v>0.11062</v>
      </c>
      <c r="AE35" s="1564" t="n">
        <v>13.40305</v>
      </c>
      <c r="AF35" s="1564" t="n">
        <v>-0.62362</v>
      </c>
      <c r="AG35" s="1562" t="n">
        <v>1.515073305E8</v>
      </c>
      <c r="AH35" s="1565" t="n">
        <v>0.6416457</v>
      </c>
      <c r="AI35" s="1562" t="n">
        <v>376398.19962</v>
      </c>
      <c r="AJ35" s="1565" t="n">
        <v>0.0348303</v>
      </c>
      <c r="AK35" s="1564" t="n">
        <v>160.8765</v>
      </c>
      <c r="AL35" s="1562" t="s">
        <v>264</v>
      </c>
      <c r="AM35" s="1564" t="n">
        <v>19.0767</v>
      </c>
    </row>
    <row r="36" spans="1:39">
      <c r="A36" s="50" t="s">
        <v>901</v>
      </c>
      <c r="B36" s="25" t="s">
        <v>998</v>
      </c>
      <c r="C36" s="38">
        <v>0.2951388888888889</v>
      </c>
      <c r="E36" s="19">
        <v>600</v>
      </c>
      <c r="F36" s="16" t="s">
        <v>1291</v>
      </c>
      <c r="G36" s="1">
        <v>1190</v>
      </c>
      <c r="H36" s="1">
        <v>1099</v>
      </c>
      <c r="I36" s="91" t="s">
        <v>855</v>
      </c>
      <c r="J36" s="92" t="s">
        <v>1043</v>
      </c>
      <c r="K36" s="33">
        <v>4</v>
      </c>
      <c r="L36" s="33">
        <v>180</v>
      </c>
      <c r="M36" s="19">
        <v>5889.951</v>
      </c>
      <c r="N36" t="s">
        <v>770</v>
      </c>
      <c r="O36" s="100">
        <v>266.8</v>
      </c>
      <c r="P36" s="100">
        <v>269.3</v>
      </c>
      <c r="Q36" s="100">
        <v>266.7</v>
      </c>
      <c r="R36" s="100">
        <v>269.2</v>
      </c>
    </row>
    <row r="37" spans="1:39">
      <c r="A37" s="45" t="s">
        <v>1095</v>
      </c>
      <c r="B37" s="25" t="s">
        <v>1074</v>
      </c>
      <c r="C37" s="38">
        <v>0.30277777777777776</v>
      </c>
      <c r="D37" s="32">
        <v>0</v>
      </c>
      <c r="E37" s="19">
        <v>30</v>
      </c>
      <c r="F37" s="16" t="s">
        <v>1291</v>
      </c>
      <c r="G37" s="1">
        <v>1190</v>
      </c>
      <c r="H37" s="1">
        <v>994</v>
      </c>
      <c r="I37" s="35" t="s">
        <v>306</v>
      </c>
      <c r="J37" s="66" t="s">
        <v>1010</v>
      </c>
      <c r="K37" s="33">
        <v>4</v>
      </c>
      <c r="L37" s="33">
        <v>180</v>
      </c>
      <c r="M37" s="19">
        <v>5891.451</v>
      </c>
      <c r="Q37" s="100">
        <v>266.7</v>
      </c>
      <c r="R37" s="100">
        <v>269.2</v>
      </c>
    </row>
    <row r="38" spans="1:39">
      <c r="A38" s="50" t="s">
        <v>403</v>
      </c>
      <c r="B38" s="25" t="s">
        <v>831</v>
      </c>
      <c r="C38" s="38">
        <v>0.35000000000000003</v>
      </c>
      <c r="E38" s="19">
        <v>300</v>
      </c>
      <c r="F38" s="19" t="s">
        <v>1291</v>
      </c>
      <c r="G38" s="47">
        <v>1190</v>
      </c>
      <c r="H38" s="1">
        <v>1099</v>
      </c>
      <c r="I38" s="57" t="s">
        <v>1209</v>
      </c>
      <c r="J38" s="92" t="s">
        <v>1043</v>
      </c>
      <c r="K38" s="33">
        <v>4</v>
      </c>
      <c r="L38" s="33">
        <v>180</v>
      </c>
      <c r="M38" s="19">
        <v>5889.951</v>
      </c>
      <c r="Q38" s="100">
        <v>266.7</v>
      </c>
      <c r="R38" s="100">
        <v>269.2</v>
      </c>
      <c r="S38" s="1567" t="n">
        <v>211.33963</v>
      </c>
      <c r="T38" s="1567" t="n">
        <v>-12.95767</v>
      </c>
      <c r="U38" s="1564" t="n">
        <v>221.9743</v>
      </c>
      <c r="V38" s="1564" t="n">
        <v>34.1108</v>
      </c>
      <c r="W38" s="1566" t="n">
        <v>16.4117828743</v>
      </c>
      <c r="X38" s="1564" t="n">
        <v>1.778</v>
      </c>
      <c r="Y38" s="1564" t="n">
        <v>0.281</v>
      </c>
      <c r="Z38" s="1564" t="n">
        <v>3.85</v>
      </c>
      <c r="AA38" s="1564" t="n">
        <v>97.387</v>
      </c>
      <c r="AB38" s="1563" t="n">
        <v>1901.619</v>
      </c>
      <c r="AC38" s="1564" t="n">
        <v>354.08245</v>
      </c>
      <c r="AD38" s="1564" t="n">
        <v>0.09203</v>
      </c>
      <c r="AE38" s="1564" t="n">
        <v>12.67556</v>
      </c>
      <c r="AF38" s="1564" t="n">
        <v>-0.62526</v>
      </c>
      <c r="AG38" s="1562" t="n">
        <v>1.515106113E8</v>
      </c>
      <c r="AH38" s="1565" t="n">
        <v>0.6299658</v>
      </c>
      <c r="AI38" s="1562" t="n">
        <v>376905.88861</v>
      </c>
      <c r="AJ38" s="1565" t="n">
        <v>0.1584537</v>
      </c>
      <c r="AK38" s="1564" t="n">
        <v>161.3531</v>
      </c>
      <c r="AL38" s="1562" t="s">
        <v>264</v>
      </c>
      <c r="AM38" s="1564" t="n">
        <v>18.6012</v>
      </c>
    </row>
    <row r="39" spans="1:39">
      <c r="A39" s="50" t="s">
        <v>403</v>
      </c>
      <c r="B39" s="25" t="s">
        <v>833</v>
      </c>
      <c r="C39" s="38">
        <v>0.35486111111111113</v>
      </c>
      <c r="E39" s="19">
        <v>300</v>
      </c>
      <c r="F39" s="19" t="s">
        <v>1291</v>
      </c>
      <c r="G39" s="47">
        <v>1190</v>
      </c>
      <c r="H39" s="1">
        <v>1099</v>
      </c>
      <c r="I39" s="91" t="s">
        <v>1039</v>
      </c>
      <c r="J39" s="92" t="s">
        <v>1043</v>
      </c>
      <c r="K39" s="33">
        <v>4</v>
      </c>
      <c r="L39" s="33">
        <v>180</v>
      </c>
      <c r="M39" s="19">
        <v>5889.951</v>
      </c>
      <c r="Q39" s="100">
        <v>266.7</v>
      </c>
      <c r="R39" s="100">
        <v>269.2</v>
      </c>
      <c r="S39" s="1567" t="n">
        <v>211.38417</v>
      </c>
      <c r="T39" s="1567" t="n">
        <v>-12.97111</v>
      </c>
      <c r="U39" s="1564" t="n">
        <v>223.578</v>
      </c>
      <c r="V39" s="1564" t="n">
        <v>33.1145</v>
      </c>
      <c r="W39" s="1566" t="n">
        <v>16.5287689597</v>
      </c>
      <c r="X39" s="1564" t="n">
        <v>1.825</v>
      </c>
      <c r="Y39" s="1564" t="n">
        <v>0.289</v>
      </c>
      <c r="Z39" s="1564" t="n">
        <v>3.85</v>
      </c>
      <c r="AA39" s="1564" t="n">
        <v>97.398</v>
      </c>
      <c r="AB39" s="1563" t="n">
        <v>1901.274</v>
      </c>
      <c r="AC39" s="1564" t="n">
        <v>354.06371</v>
      </c>
      <c r="AD39" s="1564" t="n">
        <v>0.08871</v>
      </c>
      <c r="AE39" s="1564" t="n">
        <v>12.61635</v>
      </c>
      <c r="AF39" s="1564" t="n">
        <v>-0.62539</v>
      </c>
      <c r="AG39" s="1562" t="n">
        <v>1.515108756E8</v>
      </c>
      <c r="AH39" s="1565" t="n">
        <v>0.629012</v>
      </c>
      <c r="AI39" s="1562" t="n">
        <v>376974.33857</v>
      </c>
      <c r="AJ39" s="1565" t="n">
        <v>0.167456</v>
      </c>
      <c r="AK39" s="1564" t="n">
        <v>161.3937</v>
      </c>
      <c r="AL39" s="1562" t="s">
        <v>264</v>
      </c>
      <c r="AM39" s="1564" t="n">
        <v>18.5606</v>
      </c>
    </row>
    <row r="40" spans="1:39">
      <c r="A40" s="50" t="s">
        <v>403</v>
      </c>
      <c r="B40" s="25" t="s">
        <v>1127</v>
      </c>
      <c r="C40" s="38">
        <v>0.35972222222222222</v>
      </c>
      <c r="E40" s="19">
        <v>300</v>
      </c>
      <c r="F40" s="19" t="s">
        <v>1291</v>
      </c>
      <c r="G40" s="47">
        <v>1190</v>
      </c>
      <c r="H40" s="1">
        <v>1099</v>
      </c>
      <c r="I40" s="91" t="s">
        <v>852</v>
      </c>
      <c r="J40" s="92" t="s">
        <v>1043</v>
      </c>
      <c r="K40" s="33">
        <v>4</v>
      </c>
      <c r="L40" s="33">
        <v>180</v>
      </c>
      <c r="M40" s="19">
        <v>5889.951</v>
      </c>
      <c r="Q40" s="100">
        <v>266.7</v>
      </c>
      <c r="R40" s="100">
        <v>269.2</v>
      </c>
      <c r="S40" s="1567" t="n">
        <v>211.42917</v>
      </c>
      <c r="T40" s="1567" t="n">
        <v>-12.98439</v>
      </c>
      <c r="U40" s="1564" t="n">
        <v>225.1369</v>
      </c>
      <c r="V40" s="1564" t="n">
        <v>32.0898</v>
      </c>
      <c r="W40" s="1566" t="n">
        <v>16.6457550451</v>
      </c>
      <c r="X40" s="1564" t="n">
        <v>1.876</v>
      </c>
      <c r="Y40" s="1564" t="n">
        <v>0.297</v>
      </c>
      <c r="Z40" s="1564" t="n">
        <v>3.85</v>
      </c>
      <c r="AA40" s="1564" t="n">
        <v>97.409</v>
      </c>
      <c r="AB40" s="1563" t="n">
        <v>1900.91</v>
      </c>
      <c r="AC40" s="1564" t="n">
        <v>354.04534</v>
      </c>
      <c r="AD40" s="1564" t="n">
        <v>0.08508</v>
      </c>
      <c r="AE40" s="1564" t="n">
        <v>12.55714</v>
      </c>
      <c r="AF40" s="1564" t="n">
        <v>-0.62553</v>
      </c>
      <c r="AG40" s="1562" t="n">
        <v>1.515111396E8</v>
      </c>
      <c r="AH40" s="1565" t="n">
        <v>0.6280578</v>
      </c>
      <c r="AI40" s="1562" t="n">
        <v>377046.52795</v>
      </c>
      <c r="AJ40" s="1565" t="n">
        <v>0.1762587</v>
      </c>
      <c r="AK40" s="1564" t="n">
        <v>161.4348</v>
      </c>
      <c r="AL40" s="1562" t="s">
        <v>264</v>
      </c>
      <c r="AM40" s="1564" t="n">
        <v>18.5197</v>
      </c>
    </row>
    <row r="41" spans="1:39">
      <c r="A41" s="50" t="s">
        <v>403</v>
      </c>
      <c r="B41" s="25" t="s">
        <v>1128</v>
      </c>
      <c r="C41" s="38">
        <v>0.36527777777777781</v>
      </c>
      <c r="E41" s="19">
        <v>300</v>
      </c>
      <c r="F41" s="19" t="s">
        <v>1291</v>
      </c>
      <c r="G41" s="47">
        <v>1190</v>
      </c>
      <c r="H41" s="1">
        <v>1099</v>
      </c>
      <c r="I41" s="91" t="s">
        <v>853</v>
      </c>
      <c r="J41" s="92" t="s">
        <v>1043</v>
      </c>
      <c r="K41" s="33">
        <v>4</v>
      </c>
      <c r="L41" s="33">
        <v>180</v>
      </c>
      <c r="M41" s="19">
        <v>5889.951</v>
      </c>
      <c r="Q41" s="100">
        <v>266.7</v>
      </c>
      <c r="R41" s="100">
        <v>269.2</v>
      </c>
      <c r="S41" s="1567" t="n">
        <v>211.48118</v>
      </c>
      <c r="T41" s="1567" t="n">
        <v>-12.99939</v>
      </c>
      <c r="U41" s="1564" t="n">
        <v>226.8651</v>
      </c>
      <c r="V41" s="1564" t="n">
        <v>30.8858</v>
      </c>
      <c r="W41" s="1566" t="n">
        <v>16.7794534284</v>
      </c>
      <c r="X41" s="1564" t="n">
        <v>1.941</v>
      </c>
      <c r="Y41" s="1564" t="n">
        <v>0.307</v>
      </c>
      <c r="Z41" s="1564" t="n">
        <v>3.85</v>
      </c>
      <c r="AA41" s="1564" t="n">
        <v>97.422</v>
      </c>
      <c r="AB41" s="1563" t="n">
        <v>1900.472</v>
      </c>
      <c r="AC41" s="1564" t="n">
        <v>354.0248</v>
      </c>
      <c r="AD41" s="1564" t="n">
        <v>0.08058</v>
      </c>
      <c r="AE41" s="1564" t="n">
        <v>12.48946</v>
      </c>
      <c r="AF41" s="1564" t="n">
        <v>-0.62568</v>
      </c>
      <c r="AG41" s="1562" t="n">
        <v>1.515114408E8</v>
      </c>
      <c r="AH41" s="1565" t="n">
        <v>0.6269667</v>
      </c>
      <c r="AI41" s="1562" t="n">
        <v>377133.49923</v>
      </c>
      <c r="AJ41" s="1565" t="n">
        <v>0.1860646</v>
      </c>
      <c r="AK41" s="1564" t="n">
        <v>161.4821</v>
      </c>
      <c r="AL41" s="1562" t="s">
        <v>264</v>
      </c>
      <c r="AM41" s="1564" t="n">
        <v>18.4724</v>
      </c>
    </row>
    <row r="42" spans="1:39">
      <c r="A42" s="50" t="s">
        <v>403</v>
      </c>
      <c r="B42" s="25" t="s">
        <v>1129</v>
      </c>
      <c r="C42" s="38">
        <v>0.36944444444444446</v>
      </c>
      <c r="E42" s="19">
        <v>300</v>
      </c>
      <c r="F42" s="19" t="s">
        <v>1291</v>
      </c>
      <c r="G42" s="47">
        <v>1190</v>
      </c>
      <c r="H42" s="1">
        <v>1099</v>
      </c>
      <c r="I42" s="91" t="s">
        <v>1121</v>
      </c>
      <c r="J42" s="92" t="s">
        <v>1043</v>
      </c>
      <c r="K42" s="33">
        <v>4</v>
      </c>
      <c r="L42" s="33">
        <v>180</v>
      </c>
      <c r="M42" s="19">
        <v>5889.951</v>
      </c>
      <c r="Q42" s="100">
        <v>266.7</v>
      </c>
      <c r="R42" s="100">
        <v>269.2</v>
      </c>
      <c r="S42" s="1567" t="n">
        <v>211.52061</v>
      </c>
      <c r="T42" s="1567" t="n">
        <v>-13.01052</v>
      </c>
      <c r="U42" s="1564" t="n">
        <v>228.1252</v>
      </c>
      <c r="V42" s="1564" t="n">
        <v>29.9612</v>
      </c>
      <c r="W42" s="1566" t="n">
        <v>16.8797272159</v>
      </c>
      <c r="X42" s="1564" t="n">
        <v>1.995</v>
      </c>
      <c r="Y42" s="1564" t="n">
        <v>0.316</v>
      </c>
      <c r="Z42" s="1564" t="n">
        <v>3.85</v>
      </c>
      <c r="AA42" s="1564" t="n">
        <v>97.432</v>
      </c>
      <c r="AB42" s="1563" t="n">
        <v>1900.128</v>
      </c>
      <c r="AC42" s="1564" t="n">
        <v>354.00973</v>
      </c>
      <c r="AD42" s="1564" t="n">
        <v>0.07694</v>
      </c>
      <c r="AE42" s="1564" t="n">
        <v>12.43871</v>
      </c>
      <c r="AF42" s="1564" t="n">
        <v>-0.62579</v>
      </c>
      <c r="AG42" s="1562" t="n">
        <v>1.515116664E8</v>
      </c>
      <c r="AH42" s="1565" t="n">
        <v>0.6261479</v>
      </c>
      <c r="AI42" s="1562" t="n">
        <v>377201.77999</v>
      </c>
      <c r="AJ42" s="1565" t="n">
        <v>0.1932347</v>
      </c>
      <c r="AK42" s="1564" t="n">
        <v>161.518</v>
      </c>
      <c r="AL42" s="1562" t="s">
        <v>264</v>
      </c>
      <c r="AM42" s="1564" t="n">
        <v>18.4366</v>
      </c>
    </row>
    <row r="43" spans="1:39">
      <c r="A43" s="50" t="s">
        <v>1218</v>
      </c>
      <c r="B43" s="25" t="s">
        <v>879</v>
      </c>
      <c r="C43" s="38">
        <v>0.37361111111111112</v>
      </c>
      <c r="E43" s="19">
        <v>30</v>
      </c>
      <c r="F43" s="19" t="s">
        <v>1291</v>
      </c>
      <c r="G43" s="47">
        <v>1190</v>
      </c>
      <c r="H43" s="1">
        <v>1099</v>
      </c>
      <c r="I43" s="91" t="s">
        <v>834</v>
      </c>
      <c r="J43" s="92" t="s">
        <v>1043</v>
      </c>
      <c r="K43" s="33">
        <v>4</v>
      </c>
      <c r="L43" s="33">
        <v>180</v>
      </c>
      <c r="M43" s="19">
        <v>5889.951</v>
      </c>
      <c r="Q43" s="100">
        <v>266.7</v>
      </c>
      <c r="R43" s="100">
        <v>269.2</v>
      </c>
      <c r="S43" s="1567" t="n">
        <v>211.54047</v>
      </c>
      <c r="T43" s="1567" t="n">
        <v>-13.01604</v>
      </c>
      <c r="U43" s="1564" t="n">
        <v>228.744</v>
      </c>
      <c r="V43" s="1564" t="n">
        <v>29.4922</v>
      </c>
      <c r="W43" s="1566" t="n">
        <v>16.9298641097</v>
      </c>
      <c r="X43" s="1564" t="n">
        <v>2.023</v>
      </c>
      <c r="Y43" s="1564" t="n">
        <v>0.32</v>
      </c>
      <c r="Z43" s="1564" t="n">
        <v>3.85</v>
      </c>
      <c r="AA43" s="1564" t="n">
        <v>97.437</v>
      </c>
      <c r="AB43" s="1563" t="n">
        <v>1899.951</v>
      </c>
      <c r="AC43" s="1564" t="n">
        <v>354.00231</v>
      </c>
      <c r="AD43" s="1564" t="n">
        <v>0.07504</v>
      </c>
      <c r="AE43" s="1564" t="n">
        <v>12.41333</v>
      </c>
      <c r="AF43" s="1564" t="n">
        <v>-0.62585</v>
      </c>
      <c r="AG43" s="1562" t="n">
        <v>1.515117791E8</v>
      </c>
      <c r="AH43" s="1565" t="n">
        <v>0.6257384</v>
      </c>
      <c r="AI43" s="1562" t="n">
        <v>377236.88108</v>
      </c>
      <c r="AJ43" s="1565" t="n">
        <v>0.1967588</v>
      </c>
      <c r="AK43" s="1564" t="n">
        <v>161.5361</v>
      </c>
      <c r="AL43" s="1562" t="s">
        <v>264</v>
      </c>
      <c r="AM43" s="1564" t="n">
        <v>18.4186</v>
      </c>
    </row>
    <row r="44" spans="1:39">
      <c r="A44" s="50" t="s">
        <v>901</v>
      </c>
      <c r="B44" s="25" t="s">
        <v>1149</v>
      </c>
      <c r="C44" s="38">
        <v>0.37638888888888888</v>
      </c>
      <c r="E44" s="19">
        <v>600</v>
      </c>
      <c r="F44" s="19" t="s">
        <v>1291</v>
      </c>
      <c r="G44" s="47">
        <v>1190</v>
      </c>
      <c r="H44" s="1">
        <v>1099</v>
      </c>
      <c r="I44" s="91" t="s">
        <v>855</v>
      </c>
      <c r="J44" s="92" t="s">
        <v>1043</v>
      </c>
      <c r="K44" s="33">
        <v>4</v>
      </c>
      <c r="L44" s="33">
        <v>180</v>
      </c>
      <c r="M44" s="19">
        <v>5889.951</v>
      </c>
      <c r="Q44" s="100">
        <v>266.7</v>
      </c>
      <c r="R44" s="100">
        <v>269.2</v>
      </c>
    </row>
    <row r="45" spans="1:39">
      <c r="A45" s="50" t="s">
        <v>1095</v>
      </c>
      <c r="B45" s="25" t="s">
        <v>1069</v>
      </c>
      <c r="C45" s="38">
        <v>0.38472222222222219</v>
      </c>
      <c r="D45" s="32">
        <v>0</v>
      </c>
      <c r="E45" s="19">
        <v>30</v>
      </c>
      <c r="F45" s="19" t="s">
        <v>1291</v>
      </c>
      <c r="G45" s="47">
        <v>1190</v>
      </c>
      <c r="H45" s="1">
        <v>994</v>
      </c>
      <c r="I45" s="35" t="s">
        <v>306</v>
      </c>
      <c r="J45" s="66" t="s">
        <v>1010</v>
      </c>
      <c r="K45" s="33">
        <v>4</v>
      </c>
      <c r="L45" s="33">
        <v>180</v>
      </c>
      <c r="M45" s="19">
        <v>5891.451</v>
      </c>
      <c r="N45" t="s">
        <v>771</v>
      </c>
      <c r="O45" s="100">
        <v>266.8</v>
      </c>
      <c r="P45" s="100">
        <v>269.3</v>
      </c>
      <c r="Q45" s="100">
        <v>266.7</v>
      </c>
      <c r="R45" s="100">
        <v>269.2</v>
      </c>
    </row>
    <row r="46" spans="1:39">
      <c r="A46" s="50" t="s">
        <v>1266</v>
      </c>
      <c r="B46" s="25" t="s">
        <v>1191</v>
      </c>
      <c r="C46" s="38">
        <v>0.39027777777777778</v>
      </c>
      <c r="E46" s="19">
        <v>300</v>
      </c>
      <c r="F46" s="19" t="s">
        <v>1291</v>
      </c>
      <c r="G46" s="47">
        <v>1190</v>
      </c>
      <c r="H46" s="1">
        <v>1099</v>
      </c>
      <c r="I46" s="57" t="s">
        <v>772</v>
      </c>
      <c r="J46" s="92" t="s">
        <v>1043</v>
      </c>
      <c r="K46" s="33">
        <v>4</v>
      </c>
      <c r="L46" s="33">
        <v>180</v>
      </c>
      <c r="M46" s="19">
        <v>5889.951</v>
      </c>
      <c r="Q46" s="100">
        <v>266.7</v>
      </c>
      <c r="R46" s="100">
        <v>269.2</v>
      </c>
      <c r="S46" s="1567" t="n">
        <v>211.72358</v>
      </c>
      <c r="T46" s="1567" t="n">
        <v>-13.06461</v>
      </c>
      <c r="U46" s="1564" t="n">
        <v>233.9961</v>
      </c>
      <c r="V46" s="1564" t="n">
        <v>25.0909</v>
      </c>
      <c r="W46" s="1566" t="n">
        <v>17.3810961538</v>
      </c>
      <c r="X46" s="1564" t="n">
        <v>2.345</v>
      </c>
      <c r="Y46" s="1564" t="n">
        <v>0.371</v>
      </c>
      <c r="Z46" s="1564" t="n">
        <v>3.84</v>
      </c>
      <c r="AA46" s="1564" t="n">
        <v>97.483</v>
      </c>
      <c r="AB46" s="1563" t="n">
        <v>1898.223</v>
      </c>
      <c r="AC46" s="1564" t="n">
        <v>353.9391</v>
      </c>
      <c r="AD46" s="1564" t="n">
        <v>0.05537</v>
      </c>
      <c r="AE46" s="1564" t="n">
        <v>12.18494</v>
      </c>
      <c r="AF46" s="1564" t="n">
        <v>-0.62637</v>
      </c>
      <c r="AG46" s="1562" t="n">
        <v>1.515127898E8</v>
      </c>
      <c r="AH46" s="1565" t="n">
        <v>0.6220493</v>
      </c>
      <c r="AI46" s="1562" t="n">
        <v>377580.25009</v>
      </c>
      <c r="AJ46" s="1565" t="n">
        <v>0.2265499</v>
      </c>
      <c r="AK46" s="1564" t="n">
        <v>161.7022</v>
      </c>
      <c r="AL46" s="1562" t="s">
        <v>264</v>
      </c>
      <c r="AM46" s="1564" t="n">
        <v>18.2528</v>
      </c>
    </row>
    <row r="47" spans="1:39">
      <c r="A47" s="50" t="s">
        <v>1266</v>
      </c>
      <c r="B47" s="25" t="s">
        <v>1192</v>
      </c>
      <c r="C47" s="38">
        <v>0.39513888888888887</v>
      </c>
      <c r="E47" s="19">
        <v>300</v>
      </c>
      <c r="F47" s="19" t="s">
        <v>1291</v>
      </c>
      <c r="G47" s="47">
        <v>1190</v>
      </c>
      <c r="H47" s="1">
        <v>1099</v>
      </c>
      <c r="I47" s="91" t="s">
        <v>773</v>
      </c>
      <c r="J47" s="92" t="s">
        <v>1043</v>
      </c>
      <c r="K47" s="33">
        <v>4</v>
      </c>
      <c r="L47" s="33">
        <v>180</v>
      </c>
      <c r="M47" s="19">
        <v>5889.951</v>
      </c>
      <c r="Q47" s="100">
        <v>266.7</v>
      </c>
      <c r="R47" s="100">
        <v>269.2</v>
      </c>
      <c r="S47" s="1567" t="n">
        <v>211.77242</v>
      </c>
      <c r="T47" s="1567" t="n">
        <v>-13.07688</v>
      </c>
      <c r="U47" s="1564" t="n">
        <v>235.2713</v>
      </c>
      <c r="V47" s="1564" t="n">
        <v>23.902</v>
      </c>
      <c r="W47" s="1566" t="n">
        <v>17.4980822393</v>
      </c>
      <c r="X47" s="1564" t="n">
        <v>2.453</v>
      </c>
      <c r="Y47" s="1564" t="n">
        <v>0.388</v>
      </c>
      <c r="Z47" s="1564" t="n">
        <v>3.84</v>
      </c>
      <c r="AA47" s="1564" t="n">
        <v>97.495</v>
      </c>
      <c r="AB47" s="1563" t="n">
        <v>1897.737</v>
      </c>
      <c r="AC47" s="1564" t="n">
        <v>353.92383</v>
      </c>
      <c r="AD47" s="1564" t="n">
        <v>0.04951</v>
      </c>
      <c r="AE47" s="1564" t="n">
        <v>12.12572</v>
      </c>
      <c r="AF47" s="1564" t="n">
        <v>-0.6265</v>
      </c>
      <c r="AG47" s="1562" t="n">
        <v>1.515130508E8</v>
      </c>
      <c r="AH47" s="1565" t="n">
        <v>0.6210917</v>
      </c>
      <c r="AI47" s="1562" t="n">
        <v>377676.91</v>
      </c>
      <c r="AJ47" s="1565" t="n">
        <v>0.2336793</v>
      </c>
      <c r="AK47" s="1564" t="n">
        <v>161.7464</v>
      </c>
      <c r="AL47" s="1562" t="s">
        <v>264</v>
      </c>
      <c r="AM47" s="1564" t="n">
        <v>18.2087</v>
      </c>
    </row>
    <row r="48" spans="1:39">
      <c r="A48" s="50" t="s">
        <v>1266</v>
      </c>
      <c r="B48" s="25" t="s">
        <v>885</v>
      </c>
      <c r="C48" s="38">
        <v>0.40069444444444446</v>
      </c>
      <c r="E48" s="19">
        <v>300</v>
      </c>
      <c r="F48" s="19" t="s">
        <v>1291</v>
      </c>
      <c r="G48" s="47">
        <v>1190</v>
      </c>
      <c r="H48" s="1">
        <v>1099</v>
      </c>
      <c r="I48" s="91" t="s">
        <v>774</v>
      </c>
      <c r="J48" s="92" t="s">
        <v>1043</v>
      </c>
      <c r="K48" s="33">
        <v>4</v>
      </c>
      <c r="L48" s="33">
        <v>180</v>
      </c>
      <c r="M48" s="19">
        <v>5889.951</v>
      </c>
      <c r="N48" s="2"/>
      <c r="Q48" s="100">
        <v>266.7</v>
      </c>
      <c r="R48" s="100">
        <v>269.2</v>
      </c>
      <c r="S48" s="1567" t="n">
        <v>211.82896</v>
      </c>
      <c r="T48" s="1567" t="n">
        <v>-13.09075</v>
      </c>
      <c r="U48" s="1564" t="n">
        <v>236.6888</v>
      </c>
      <c r="V48" s="1564" t="n">
        <v>22.5219</v>
      </c>
      <c r="W48" s="1566" t="n">
        <v>17.6317806228</v>
      </c>
      <c r="X48" s="1564" t="n">
        <v>2.592</v>
      </c>
      <c r="Y48" s="1564" t="n">
        <v>0.41</v>
      </c>
      <c r="Z48" s="1564" t="n">
        <v>3.84</v>
      </c>
      <c r="AA48" s="1564" t="n">
        <v>97.509</v>
      </c>
      <c r="AB48" s="1563" t="n">
        <v>1897.164</v>
      </c>
      <c r="AC48" s="1564" t="n">
        <v>353.90698</v>
      </c>
      <c r="AD48" s="1564" t="n">
        <v>0.04243</v>
      </c>
      <c r="AE48" s="1564" t="n">
        <v>12.05805</v>
      </c>
      <c r="AF48" s="1564" t="n">
        <v>-0.62665</v>
      </c>
      <c r="AG48" s="1562" t="n">
        <v>1.515133487E8</v>
      </c>
      <c r="AH48" s="1565" t="n">
        <v>0.6199968</v>
      </c>
      <c r="AI48" s="1562" t="n">
        <v>377790.97302</v>
      </c>
      <c r="AJ48" s="1565" t="n">
        <v>0.2415124</v>
      </c>
      <c r="AK48" s="1564" t="n">
        <v>161.7976</v>
      </c>
      <c r="AL48" s="1562" t="s">
        <v>264</v>
      </c>
      <c r="AM48" s="1564" t="n">
        <v>18.1576</v>
      </c>
    </row>
    <row r="49" spans="1:39">
      <c r="A49" s="50" t="s">
        <v>614</v>
      </c>
      <c r="B49" s="25" t="s">
        <v>1159</v>
      </c>
      <c r="C49" s="38">
        <v>0.40625</v>
      </c>
      <c r="E49" s="19">
        <v>300</v>
      </c>
      <c r="F49" s="19" t="s">
        <v>1291</v>
      </c>
      <c r="G49" s="47">
        <v>1190</v>
      </c>
      <c r="H49" s="1">
        <v>1099</v>
      </c>
      <c r="I49" s="91" t="s">
        <v>613</v>
      </c>
      <c r="J49" s="92" t="s">
        <v>1043</v>
      </c>
      <c r="K49" s="33">
        <v>4</v>
      </c>
      <c r="L49" s="33">
        <v>180</v>
      </c>
      <c r="M49" s="19">
        <v>5889.951</v>
      </c>
      <c r="Q49" s="100">
        <v>266.7</v>
      </c>
      <c r="R49" s="100">
        <v>269.2</v>
      </c>
      <c r="S49" s="1567" t="n">
        <v>211.88629</v>
      </c>
      <c r="T49" s="1567" t="n">
        <v>-13.10446</v>
      </c>
      <c r="U49" s="1564" t="n">
        <v>238.066</v>
      </c>
      <c r="V49" s="1564" t="n">
        <v>21.1205</v>
      </c>
      <c r="W49" s="1566" t="n">
        <v>17.7654790063</v>
      </c>
      <c r="X49" s="1564" t="n">
        <v>2.753</v>
      </c>
      <c r="Y49" s="1564" t="n">
        <v>0.435</v>
      </c>
      <c r="Z49" s="1564" t="n">
        <v>3.84</v>
      </c>
      <c r="AA49" s="1564" t="n">
        <v>97.523</v>
      </c>
      <c r="AB49" s="1563" t="n">
        <v>1896.573</v>
      </c>
      <c r="AC49" s="1564" t="n">
        <v>353.89079</v>
      </c>
      <c r="AD49" s="1564" t="n">
        <v>0.03494</v>
      </c>
      <c r="AE49" s="1564" t="n">
        <v>11.99038</v>
      </c>
      <c r="AF49" s="1564" t="n">
        <v>-0.62681</v>
      </c>
      <c r="AG49" s="1562" t="n">
        <v>1.51513646E8</v>
      </c>
      <c r="AH49" s="1565" t="n">
        <v>0.6189013</v>
      </c>
      <c r="AI49" s="1562" t="n">
        <v>377908.71377</v>
      </c>
      <c r="AJ49" s="1565" t="n">
        <v>0.2490014</v>
      </c>
      <c r="AK49" s="1564" t="n">
        <v>161.8494</v>
      </c>
      <c r="AL49" s="1562" t="s">
        <v>264</v>
      </c>
      <c r="AM49" s="1564" t="n">
        <v>18.1059</v>
      </c>
    </row>
    <row r="50" spans="1:39">
      <c r="A50" s="50" t="s">
        <v>614</v>
      </c>
      <c r="B50" s="25" t="s">
        <v>1160</v>
      </c>
      <c r="C50" s="38">
        <v>0.41180555555555554</v>
      </c>
      <c r="E50" s="19">
        <v>300</v>
      </c>
      <c r="F50" s="19" t="s">
        <v>1291</v>
      </c>
      <c r="G50" s="47">
        <v>1190</v>
      </c>
      <c r="H50" s="1">
        <v>1099</v>
      </c>
      <c r="I50" s="91" t="s">
        <v>772</v>
      </c>
      <c r="J50" s="92" t="s">
        <v>1043</v>
      </c>
      <c r="K50" s="33">
        <v>4</v>
      </c>
      <c r="L50" s="33">
        <v>180</v>
      </c>
      <c r="M50" s="19">
        <v>5889.951</v>
      </c>
      <c r="Q50" s="100">
        <v>266.7</v>
      </c>
      <c r="R50" s="100">
        <v>269.2</v>
      </c>
      <c r="S50" s="1567" t="n">
        <v>211.94442</v>
      </c>
      <c r="T50" s="1567" t="n">
        <v>-13.11801</v>
      </c>
      <c r="U50" s="1564" t="n">
        <v>239.4052</v>
      </c>
      <c r="V50" s="1564" t="n">
        <v>19.6992</v>
      </c>
      <c r="W50" s="1566" t="n">
        <v>17.8991773899</v>
      </c>
      <c r="X50" s="1564" t="n">
        <v>2.938</v>
      </c>
      <c r="Y50" s="1564" t="n">
        <v>0.465</v>
      </c>
      <c r="Z50" s="1564" t="n">
        <v>3.84</v>
      </c>
      <c r="AA50" s="1564" t="n">
        <v>97.537</v>
      </c>
      <c r="AB50" s="1563" t="n">
        <v>1895.965</v>
      </c>
      <c r="AC50" s="1564" t="n">
        <v>353.87527</v>
      </c>
      <c r="AD50" s="1564" t="n">
        <v>0.02703</v>
      </c>
      <c r="AE50" s="1564" t="n">
        <v>11.92271</v>
      </c>
      <c r="AF50" s="1564" t="n">
        <v>-0.62696</v>
      </c>
      <c r="AG50" s="1562" t="n">
        <v>1.515139428E8</v>
      </c>
      <c r="AH50" s="1565" t="n">
        <v>0.6178053</v>
      </c>
      <c r="AI50" s="1562" t="n">
        <v>378029.96508</v>
      </c>
      <c r="AJ50" s="1565" t="n">
        <v>0.256138</v>
      </c>
      <c r="AK50" s="1564" t="n">
        <v>161.9019</v>
      </c>
      <c r="AL50" s="1562" t="s">
        <v>264</v>
      </c>
      <c r="AM50" s="1564" t="n">
        <v>18.0535</v>
      </c>
    </row>
    <row r="51" spans="1:39">
      <c r="A51" s="50" t="s">
        <v>807</v>
      </c>
      <c r="B51" s="25" t="s">
        <v>1162</v>
      </c>
      <c r="C51" s="38">
        <v>0.41666666666666669</v>
      </c>
      <c r="E51" s="19">
        <v>300</v>
      </c>
      <c r="F51" s="19" t="s">
        <v>1291</v>
      </c>
      <c r="G51" s="47">
        <v>1190</v>
      </c>
      <c r="H51" s="1">
        <v>1099</v>
      </c>
      <c r="I51" s="57" t="s">
        <v>1209</v>
      </c>
      <c r="J51" s="92" t="s">
        <v>1043</v>
      </c>
      <c r="K51" s="33">
        <v>4</v>
      </c>
      <c r="L51" s="33">
        <v>180</v>
      </c>
      <c r="M51" s="19">
        <v>5889.951</v>
      </c>
      <c r="Q51" s="100">
        <v>266.7</v>
      </c>
      <c r="R51" s="100">
        <v>269.2</v>
      </c>
      <c r="S51" s="1567" t="n">
        <v>211.99597</v>
      </c>
      <c r="T51" s="1567" t="n">
        <v>-13.12975</v>
      </c>
      <c r="U51" s="1564" t="n">
        <v>240.5473</v>
      </c>
      <c r="V51" s="1564" t="n">
        <v>18.4404</v>
      </c>
      <c r="W51" s="1566" t="n">
        <v>18.0161634755</v>
      </c>
      <c r="X51" s="1564" t="n">
        <v>3.127</v>
      </c>
      <c r="Y51" s="1564" t="n">
        <v>0.495</v>
      </c>
      <c r="Z51" s="1564" t="n">
        <v>3.84</v>
      </c>
      <c r="AA51" s="1564" t="n">
        <v>97.549</v>
      </c>
      <c r="AB51" s="1563" t="n">
        <v>1895.419</v>
      </c>
      <c r="AC51" s="1564" t="n">
        <v>353.86226</v>
      </c>
      <c r="AD51" s="1564" t="n">
        <v>0.01977</v>
      </c>
      <c r="AE51" s="1564" t="n">
        <v>11.86349</v>
      </c>
      <c r="AF51" s="1564" t="n">
        <v>-0.6271</v>
      </c>
      <c r="AG51" s="1562" t="n">
        <v>1.515142021E8</v>
      </c>
      <c r="AH51" s="1565" t="n">
        <v>0.6168457</v>
      </c>
      <c r="AI51" s="1562" t="n">
        <v>378138.80538</v>
      </c>
      <c r="AJ51" s="1565" t="n">
        <v>0.2620874</v>
      </c>
      <c r="AK51" s="1564" t="n">
        <v>161.9485</v>
      </c>
      <c r="AL51" s="1562" t="s">
        <v>264</v>
      </c>
      <c r="AM51" s="1564" t="n">
        <v>18.0071</v>
      </c>
    </row>
    <row r="52" spans="1:39">
      <c r="A52" s="50" t="s">
        <v>1218</v>
      </c>
      <c r="B52" s="25" t="s">
        <v>1164</v>
      </c>
      <c r="C52" s="38">
        <v>0.42638888888888887</v>
      </c>
      <c r="E52" s="19">
        <v>30</v>
      </c>
      <c r="F52" s="19" t="s">
        <v>1291</v>
      </c>
      <c r="G52" s="47">
        <v>1190</v>
      </c>
      <c r="H52" s="1">
        <v>1099</v>
      </c>
      <c r="I52" s="91" t="s">
        <v>834</v>
      </c>
      <c r="J52" s="92" t="s">
        <v>1043</v>
      </c>
      <c r="K52" s="33">
        <v>4</v>
      </c>
      <c r="L52" s="33">
        <v>180</v>
      </c>
      <c r="M52" s="19">
        <v>5889.951</v>
      </c>
      <c r="Q52" s="100">
        <v>266.7</v>
      </c>
      <c r="R52" s="100">
        <v>269.2</v>
      </c>
      <c r="S52" s="1567" t="n">
        <v>212.07828</v>
      </c>
      <c r="T52" s="1567" t="n">
        <v>-13.14798</v>
      </c>
      <c r="U52" s="1564" t="n">
        <v>242.2901</v>
      </c>
      <c r="V52" s="1564" t="n">
        <v>16.4355</v>
      </c>
      <c r="W52" s="1566" t="n">
        <v>18.199998753</v>
      </c>
      <c r="X52" s="1564" t="n">
        <v>3.485</v>
      </c>
      <c r="Y52" s="1564" t="n">
        <v>0.551</v>
      </c>
      <c r="Z52" s="1564" t="n">
        <v>3.84</v>
      </c>
      <c r="AA52" s="1564" t="n">
        <v>97.569</v>
      </c>
      <c r="AB52" s="1563" t="n">
        <v>1894.538</v>
      </c>
      <c r="AC52" s="1564" t="n">
        <v>353.84293</v>
      </c>
      <c r="AD52" s="1564" t="n">
        <v>0.00771</v>
      </c>
      <c r="AE52" s="1564" t="n">
        <v>11.77044</v>
      </c>
      <c r="AF52" s="1564" t="n">
        <v>-0.62731</v>
      </c>
      <c r="AG52" s="1562" t="n">
        <v>1.515146087E8</v>
      </c>
      <c r="AH52" s="1565" t="n">
        <v>0.615337</v>
      </c>
      <c r="AI52" s="1562" t="n">
        <v>378314.72436</v>
      </c>
      <c r="AJ52" s="1565" t="n">
        <v>0.2708677</v>
      </c>
      <c r="AK52" s="1564" t="n">
        <v>162.0227</v>
      </c>
      <c r="AL52" s="1562" t="s">
        <v>264</v>
      </c>
      <c r="AM52" s="1564" t="n">
        <v>17.933</v>
      </c>
    </row>
    <row r="53" spans="1:39" s="612" customFormat="1">
      <c r="A53" s="50" t="s">
        <v>807</v>
      </c>
      <c r="B53" s="25" t="s">
        <v>1163</v>
      </c>
      <c r="C53" s="38">
        <v>0.42986111111111108</v>
      </c>
      <c r="E53" s="19">
        <v>300</v>
      </c>
      <c r="F53" s="19" t="s">
        <v>1291</v>
      </c>
      <c r="G53" s="608">
        <v>1190</v>
      </c>
      <c r="H53" s="607">
        <v>1099</v>
      </c>
      <c r="I53" s="91" t="s">
        <v>1039</v>
      </c>
      <c r="J53" s="92" t="s">
        <v>1043</v>
      </c>
      <c r="K53" s="611">
        <v>4</v>
      </c>
      <c r="L53" s="611">
        <v>180</v>
      </c>
      <c r="M53" s="19">
        <v>5889.951</v>
      </c>
      <c r="N53" s="612" t="s">
        <v>766</v>
      </c>
      <c r="O53" s="100"/>
      <c r="P53" s="100"/>
      <c r="Q53" s="100">
        <v>266.7</v>
      </c>
      <c r="R53" s="100">
        <v>269.2</v>
      </c>
      <c r="S53" s="1567" t="n">
        <v>212.13917</v>
      </c>
      <c r="T53" s="1567" t="n">
        <v>-13.16108</v>
      </c>
      <c r="U53" s="1564" t="n">
        <v>243.5201</v>
      </c>
      <c r="V53" s="1564" t="n">
        <v>14.9585</v>
      </c>
      <c r="W53" s="1566" t="n">
        <v>18.3336971366</v>
      </c>
      <c r="X53" s="1564" t="n">
        <v>3.808</v>
      </c>
      <c r="Y53" s="1564" t="n">
        <v>0.602</v>
      </c>
      <c r="Z53" s="1564" t="n">
        <v>3.84</v>
      </c>
      <c r="AA53" s="1564" t="n">
        <v>97.584</v>
      </c>
      <c r="AB53" s="1563" t="n">
        <v>1893.879</v>
      </c>
      <c r="AC53" s="1564" t="n">
        <v>353.82974</v>
      </c>
      <c r="AD53" s="1564" t="n">
        <v>-0.00154</v>
      </c>
      <c r="AE53" s="1564" t="n">
        <v>11.70277</v>
      </c>
      <c r="AF53" s="1564" t="n">
        <v>-0.62746</v>
      </c>
      <c r="AG53" s="1562" t="n">
        <v>1.515149038E8</v>
      </c>
      <c r="AH53" s="1565" t="n">
        <v>0.614239</v>
      </c>
      <c r="AI53" s="1562" t="n">
        <v>378446.1855</v>
      </c>
      <c r="AJ53" s="1565" t="n">
        <v>0.2768078</v>
      </c>
      <c r="AK53" s="1564" t="n">
        <v>162.0776</v>
      </c>
      <c r="AL53" s="1562" t="s">
        <v>264</v>
      </c>
      <c r="AM53" s="1564" t="n">
        <v>17.8782</v>
      </c>
    </row>
    <row r="54" spans="1:39">
      <c r="A54" s="50" t="s">
        <v>901</v>
      </c>
      <c r="B54" s="25" t="s">
        <v>907</v>
      </c>
      <c r="C54" s="38">
        <v>0.43541666666666662</v>
      </c>
      <c r="E54" s="19">
        <v>600</v>
      </c>
      <c r="F54" s="19" t="s">
        <v>1291</v>
      </c>
      <c r="G54" s="47">
        <v>1190</v>
      </c>
      <c r="H54" s="1">
        <v>1099</v>
      </c>
      <c r="I54" s="91" t="s">
        <v>855</v>
      </c>
      <c r="J54" s="92" t="s">
        <v>1043</v>
      </c>
      <c r="K54" s="33">
        <v>4</v>
      </c>
      <c r="L54" s="33">
        <v>180</v>
      </c>
      <c r="M54" s="19">
        <v>5889.951</v>
      </c>
      <c r="Q54" s="100">
        <v>266.7</v>
      </c>
      <c r="R54" s="100">
        <v>269.2</v>
      </c>
    </row>
    <row r="55" spans="1:39">
      <c r="A55" s="50" t="s">
        <v>1095</v>
      </c>
      <c r="B55" s="25" t="s">
        <v>908</v>
      </c>
      <c r="C55" s="38">
        <v>0.46319444444444446</v>
      </c>
      <c r="D55" s="32">
        <v>0</v>
      </c>
      <c r="E55" s="19">
        <v>30</v>
      </c>
      <c r="F55" s="19" t="s">
        <v>1291</v>
      </c>
      <c r="G55" s="16">
        <v>1190</v>
      </c>
      <c r="H55" s="90">
        <v>994</v>
      </c>
      <c r="I55" s="35" t="s">
        <v>306</v>
      </c>
      <c r="J55" s="66" t="s">
        <v>1010</v>
      </c>
      <c r="K55" s="33">
        <v>4</v>
      </c>
      <c r="L55" s="33">
        <v>180</v>
      </c>
      <c r="M55" s="19">
        <v>5891.451</v>
      </c>
      <c r="N55" s="2" t="s">
        <v>767</v>
      </c>
      <c r="O55" s="100">
        <v>266.8</v>
      </c>
      <c r="P55" s="100">
        <v>269.2</v>
      </c>
      <c r="Q55" s="100">
        <v>266.7</v>
      </c>
      <c r="R55" s="100">
        <v>269.2</v>
      </c>
    </row>
    <row r="56" spans="1:39">
      <c r="A56" s="50" t="s">
        <v>1095</v>
      </c>
      <c r="B56" s="25" t="s">
        <v>1142</v>
      </c>
      <c r="C56" s="38">
        <v>0.46736111111111112</v>
      </c>
      <c r="D56" s="32">
        <v>0</v>
      </c>
      <c r="E56" s="19">
        <v>30</v>
      </c>
      <c r="F56" s="19" t="s">
        <v>1291</v>
      </c>
      <c r="G56" s="16">
        <v>1070</v>
      </c>
      <c r="H56" s="90">
        <v>874</v>
      </c>
      <c r="I56" s="91" t="s">
        <v>159</v>
      </c>
      <c r="J56" s="66" t="s">
        <v>1010</v>
      </c>
      <c r="K56" s="33">
        <v>4</v>
      </c>
      <c r="L56" s="33">
        <v>180</v>
      </c>
      <c r="M56" s="19">
        <v>5891.451</v>
      </c>
      <c r="O56" s="100">
        <v>266.60000000000002</v>
      </c>
      <c r="P56" s="100">
        <v>269.39999999999998</v>
      </c>
      <c r="Q56" s="100">
        <v>266.7</v>
      </c>
      <c r="R56" s="100">
        <v>269.2</v>
      </c>
    </row>
    <row r="57" spans="1:39">
      <c r="A57" s="50" t="s">
        <v>1011</v>
      </c>
      <c r="B57" s="25" t="s">
        <v>726</v>
      </c>
      <c r="C57" s="38">
        <v>0.4597222222222222</v>
      </c>
      <c r="D57" s="32">
        <v>0</v>
      </c>
      <c r="E57" s="19">
        <v>10</v>
      </c>
      <c r="F57" s="19" t="s">
        <v>1291</v>
      </c>
      <c r="G57" s="16">
        <v>1190</v>
      </c>
      <c r="H57" s="90">
        <v>1099</v>
      </c>
      <c r="I57" s="91" t="s">
        <v>160</v>
      </c>
      <c r="J57" s="66" t="s">
        <v>1010</v>
      </c>
      <c r="K57" s="33">
        <v>4</v>
      </c>
      <c r="L57" s="33">
        <v>180</v>
      </c>
      <c r="M57" s="19">
        <v>5889.951</v>
      </c>
      <c r="O57" s="100">
        <v>266.60000000000002</v>
      </c>
      <c r="P57" s="100">
        <v>269</v>
      </c>
      <c r="Q57" s="100">
        <v>266.7</v>
      </c>
      <c r="R57" s="100">
        <v>269.2</v>
      </c>
    </row>
    <row r="58" spans="1:39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39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39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39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39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N62" t="s">
        <v>768</v>
      </c>
    </row>
    <row r="63" spans="1:39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N63" t="s">
        <v>604</v>
      </c>
    </row>
    <row r="64" spans="1:39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77"/>
      <c r="H66" s="90"/>
      <c r="I66" s="91"/>
      <c r="J66" s="178"/>
      <c r="K66" s="179"/>
      <c r="L66" s="179"/>
    </row>
    <row r="67" spans="1:12">
      <c r="B67" s="5" t="s">
        <v>1012</v>
      </c>
      <c r="C67" s="147" t="s">
        <v>1013</v>
      </c>
      <c r="D67" s="84">
        <v>5888.5839999999998</v>
      </c>
      <c r="E67" s="149"/>
      <c r="F67" s="84" t="s">
        <v>1014</v>
      </c>
      <c r="G67" s="84" t="s">
        <v>1015</v>
      </c>
      <c r="H67" s="84" t="s">
        <v>1016</v>
      </c>
      <c r="I67" s="22" t="s">
        <v>1018</v>
      </c>
      <c r="J67" s="84" t="s">
        <v>1019</v>
      </c>
      <c r="K67" s="84" t="s">
        <v>1020</v>
      </c>
      <c r="L67" s="177"/>
    </row>
    <row r="68" spans="1:12">
      <c r="B68" s="183"/>
      <c r="C68" s="147" t="s">
        <v>1017</v>
      </c>
      <c r="D68" s="84">
        <v>5889.9508999999998</v>
      </c>
      <c r="E68" s="149"/>
      <c r="F68" s="84" t="s">
        <v>874</v>
      </c>
      <c r="G68" s="84" t="s">
        <v>875</v>
      </c>
      <c r="H68" s="84" t="s">
        <v>876</v>
      </c>
      <c r="I68" s="22" t="s">
        <v>1203</v>
      </c>
      <c r="J68" s="84" t="s">
        <v>1204</v>
      </c>
      <c r="K68" s="84" t="s">
        <v>700</v>
      </c>
      <c r="L68" s="177"/>
    </row>
    <row r="69" spans="1:12">
      <c r="B69" s="182"/>
      <c r="C69" s="147" t="s">
        <v>701</v>
      </c>
      <c r="D69" s="84">
        <v>5891.451</v>
      </c>
      <c r="E69" s="149"/>
      <c r="F69" s="84" t="s">
        <v>702</v>
      </c>
      <c r="G69" s="84" t="s">
        <v>703</v>
      </c>
      <c r="H69" s="84" t="s">
        <v>704</v>
      </c>
      <c r="I69" s="22" t="s">
        <v>384</v>
      </c>
      <c r="J69" s="84" t="s">
        <v>695</v>
      </c>
      <c r="K69" s="84" t="s">
        <v>478</v>
      </c>
      <c r="L69" s="177"/>
    </row>
    <row r="70" spans="1:12">
      <c r="B70" s="182"/>
      <c r="C70" s="147" t="s">
        <v>696</v>
      </c>
      <c r="D70" s="155">
        <v>7647.38</v>
      </c>
      <c r="E70" s="149"/>
      <c r="F70" s="84" t="s">
        <v>1188</v>
      </c>
      <c r="G70" s="84" t="s">
        <v>1201</v>
      </c>
      <c r="H70" s="84" t="s">
        <v>1202</v>
      </c>
      <c r="I70" s="22" t="s">
        <v>697</v>
      </c>
      <c r="J70" s="84" t="s">
        <v>698</v>
      </c>
      <c r="K70" s="84" t="s">
        <v>699</v>
      </c>
      <c r="L70" s="177"/>
    </row>
    <row r="71" spans="1:12">
      <c r="B71" s="182"/>
      <c r="C71" s="147" t="s">
        <v>538</v>
      </c>
      <c r="D71" s="84">
        <v>7698.9647000000004</v>
      </c>
      <c r="E71" s="149"/>
      <c r="F71" s="84" t="s">
        <v>539</v>
      </c>
      <c r="G71" s="84" t="s">
        <v>540</v>
      </c>
      <c r="H71" s="84" t="s">
        <v>541</v>
      </c>
      <c r="I71" s="22" t="s">
        <v>542</v>
      </c>
      <c r="J71" s="84" t="s">
        <v>543</v>
      </c>
      <c r="K71" s="84" t="s">
        <v>544</v>
      </c>
      <c r="L71" s="177"/>
    </row>
    <row r="72" spans="1:12">
      <c r="B72" s="182"/>
      <c r="C72" s="147"/>
      <c r="D72" s="84"/>
      <c r="E72" s="149"/>
      <c r="F72" s="84"/>
      <c r="G72" s="177"/>
      <c r="H72" s="177"/>
      <c r="J72" s="177"/>
      <c r="K72" s="177"/>
      <c r="L72" s="177"/>
    </row>
    <row r="73" spans="1:12">
      <c r="B73" s="182"/>
      <c r="C73" s="147" t="s">
        <v>1211</v>
      </c>
      <c r="D73" s="631" t="s">
        <v>1206</v>
      </c>
      <c r="E73" s="631"/>
      <c r="F73" s="84" t="s">
        <v>545</v>
      </c>
      <c r="G73" s="177"/>
      <c r="H73" s="177"/>
      <c r="I73" s="173" t="s">
        <v>1195</v>
      </c>
      <c r="J73" s="623" t="s">
        <v>1196</v>
      </c>
      <c r="K73" s="623"/>
      <c r="L73" s="148" t="s">
        <v>1197</v>
      </c>
    </row>
    <row r="74" spans="1:12">
      <c r="B74" s="182"/>
      <c r="C74" s="147" t="s">
        <v>1212</v>
      </c>
      <c r="D74" s="631" t="s">
        <v>1207</v>
      </c>
      <c r="E74" s="631"/>
      <c r="F74" s="19"/>
      <c r="G74" s="177"/>
      <c r="H74" s="177"/>
      <c r="J74" s="623" t="s">
        <v>479</v>
      </c>
      <c r="K74" s="623"/>
      <c r="L74" s="148" t="s">
        <v>1199</v>
      </c>
    </row>
    <row r="75" spans="1:12">
      <c r="B75" s="182"/>
      <c r="C75" s="147" t="s">
        <v>1213</v>
      </c>
      <c r="D75" s="631" t="s">
        <v>1208</v>
      </c>
      <c r="E75" s="631"/>
      <c r="F75" s="19"/>
      <c r="G75" s="177"/>
      <c r="H75" s="177"/>
      <c r="J75" s="177"/>
      <c r="K75" s="177"/>
      <c r="L75" s="177"/>
    </row>
    <row r="76" spans="1:12">
      <c r="B76" s="182"/>
      <c r="C76" s="147" t="s">
        <v>1214</v>
      </c>
      <c r="D76" s="631" t="s">
        <v>1194</v>
      </c>
      <c r="E76" s="631"/>
      <c r="F76" s="19"/>
      <c r="G76" s="177"/>
      <c r="H76" s="177"/>
      <c r="I76" s="177"/>
      <c r="J76" s="177"/>
      <c r="K76" s="177"/>
      <c r="L76" s="177"/>
    </row>
    <row r="77" spans="1:12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</row>
    <row r="78" spans="1:12">
      <c r="B78" s="182"/>
      <c r="C78" s="28" t="s">
        <v>859</v>
      </c>
      <c r="D78" s="175">
        <v>1</v>
      </c>
      <c r="E78" s="632" t="s">
        <v>1286</v>
      </c>
      <c r="F78" s="632"/>
      <c r="G78" s="632"/>
      <c r="H78" s="177"/>
      <c r="I78" s="177"/>
      <c r="J78" s="177"/>
      <c r="K78" s="177"/>
      <c r="L78" s="177"/>
    </row>
    <row r="79" spans="1:12">
      <c r="B79" s="182"/>
      <c r="C79" s="19"/>
      <c r="D79" s="28"/>
      <c r="E79" s="633" t="s">
        <v>925</v>
      </c>
      <c r="F79" s="634"/>
      <c r="G79" s="634"/>
      <c r="H79" s="177"/>
      <c r="I79" s="177"/>
      <c r="J79" s="177"/>
      <c r="K79" s="177"/>
      <c r="L79" s="177"/>
    </row>
    <row r="80" spans="1:12">
      <c r="B80" s="182"/>
      <c r="C80" s="85"/>
      <c r="D80" s="28">
        <v>2</v>
      </c>
      <c r="E80" s="632" t="s">
        <v>926</v>
      </c>
      <c r="F80" s="632"/>
      <c r="G80" s="632"/>
      <c r="H80" s="177"/>
      <c r="I80" s="177"/>
      <c r="J80" s="177"/>
      <c r="K80" s="177"/>
      <c r="L80" s="177"/>
    </row>
    <row r="81" spans="2:12">
      <c r="B81" s="182"/>
      <c r="C81" s="85"/>
      <c r="D81" s="28"/>
      <c r="E81" s="633" t="s">
        <v>927</v>
      </c>
      <c r="F81" s="634"/>
      <c r="G81" s="634"/>
      <c r="H81" s="177"/>
      <c r="I81" s="177"/>
      <c r="J81" s="177"/>
      <c r="K81" s="177"/>
      <c r="L81" s="177"/>
    </row>
    <row r="82" spans="2:12">
      <c r="B82" s="182"/>
      <c r="C82" s="177"/>
      <c r="D82" s="175">
        <v>3</v>
      </c>
      <c r="E82" s="623" t="s">
        <v>928</v>
      </c>
      <c r="F82" s="623"/>
      <c r="G82" s="623"/>
      <c r="H82" s="177"/>
      <c r="I82" s="177"/>
      <c r="J82" s="177"/>
      <c r="K82" s="177"/>
      <c r="L82" s="177"/>
    </row>
    <row r="83" spans="2:12">
      <c r="B83" s="182"/>
      <c r="C83" s="177"/>
      <c r="D83" s="175"/>
      <c r="E83" s="629" t="s">
        <v>929</v>
      </c>
      <c r="F83" s="629"/>
      <c r="G83" s="629"/>
      <c r="H83" s="177"/>
      <c r="I83" s="177"/>
      <c r="J83" s="177"/>
      <c r="K83" s="177"/>
      <c r="L83" s="177"/>
    </row>
    <row r="84" spans="2:12">
      <c r="B84" s="182"/>
      <c r="C84" s="177"/>
      <c r="D84" s="175">
        <v>4</v>
      </c>
      <c r="E84" s="623" t="s">
        <v>1289</v>
      </c>
      <c r="F84" s="623"/>
      <c r="G84" s="623"/>
      <c r="H84" s="177"/>
      <c r="I84" s="177"/>
      <c r="J84" s="177"/>
      <c r="K84" s="177"/>
      <c r="L84" s="177"/>
    </row>
    <row r="85" spans="2:12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2">
      <c r="B86" s="24"/>
      <c r="C86" s="3"/>
      <c r="D86" s="58"/>
      <c r="E86" s="47"/>
      <c r="F86" s="47"/>
      <c r="G86" s="22"/>
      <c r="H86" s="22"/>
      <c r="J86" s="1"/>
      <c r="K86" s="1"/>
    </row>
    <row r="87" spans="2:12">
      <c r="B87" s="2"/>
      <c r="C87" s="67"/>
      <c r="D87" s="62"/>
      <c r="E87" s="62"/>
      <c r="F87" s="62"/>
      <c r="G87" s="22"/>
      <c r="H87" s="22"/>
    </row>
    <row r="88" spans="2:12">
      <c r="B88" s="2"/>
      <c r="C88" s="3"/>
      <c r="D88" s="58"/>
      <c r="E88" s="47"/>
      <c r="F88" s="47"/>
      <c r="G88" s="22"/>
      <c r="H88" s="22"/>
    </row>
    <row r="89" spans="2:12">
      <c r="B89"/>
      <c r="C89" s="6"/>
      <c r="D89" s="87"/>
      <c r="E89" s="87"/>
      <c r="F89" s="87"/>
      <c r="G89" s="22"/>
      <c r="H89" s="22"/>
    </row>
    <row r="90" spans="2:12">
      <c r="B90"/>
      <c r="C90" s="5"/>
      <c r="D90" s="1"/>
      <c r="E90" s="1"/>
      <c r="F90" s="1"/>
      <c r="G90" s="1"/>
      <c r="H90" s="1"/>
      <c r="I90" s="40"/>
    </row>
    <row r="91" spans="2:12">
      <c r="B91"/>
      <c r="C91" s="6"/>
      <c r="D91" s="87"/>
      <c r="E91" s="87"/>
      <c r="F91" s="87"/>
      <c r="G91" s="1"/>
      <c r="H91" s="1"/>
      <c r="I91" s="17"/>
    </row>
    <row r="92" spans="2:12">
      <c r="B92"/>
      <c r="D92" s="1"/>
      <c r="E92" s="1"/>
      <c r="F92" s="1"/>
      <c r="G92" s="1"/>
      <c r="H92" s="1"/>
      <c r="I92" s="17"/>
    </row>
    <row r="93" spans="2:12" ht="15">
      <c r="B93"/>
    </row>
    <row r="94" spans="2:12" ht="15">
      <c r="B94"/>
    </row>
  </sheetData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73:E73"/>
    <mergeCell ref="J73:K73"/>
    <mergeCell ref="O12:P12"/>
    <mergeCell ref="D74:E74"/>
    <mergeCell ref="J74:K74"/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</mergeCells>
  <phoneticPr fontId="8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34" workbookViewId="0">
      <selection activeCell="J72" sqref="J72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605</v>
      </c>
      <c r="B4" s="3"/>
      <c r="C4" s="6"/>
      <c r="D4" s="43"/>
      <c r="E4" s="6"/>
      <c r="F4" s="621" t="s">
        <v>940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608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219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323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0.15277777777777776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266.60000000000002</v>
      </c>
      <c r="P14" s="104">
        <v>268.8</v>
      </c>
      <c r="Q14" s="100">
        <f>AVERAGE(O14:O16)</f>
        <v>266.7</v>
      </c>
      <c r="R14" s="100">
        <f>AVERAGE(P14:P16)</f>
        <v>268.96666666666664</v>
      </c>
    </row>
    <row r="15" spans="1:39">
      <c r="A15" s="45" t="s">
        <v>1095</v>
      </c>
      <c r="B15" s="45" t="s">
        <v>991</v>
      </c>
      <c r="C15" s="38">
        <v>0.16041666666666668</v>
      </c>
      <c r="D15" s="32">
        <v>0</v>
      </c>
      <c r="E15" s="1">
        <v>30</v>
      </c>
      <c r="F15" s="19" t="s">
        <v>1291</v>
      </c>
      <c r="G15" s="47">
        <v>1190</v>
      </c>
      <c r="H15" s="1">
        <v>993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/>
      <c r="O15" s="100">
        <v>266.7</v>
      </c>
      <c r="P15" s="100">
        <v>269</v>
      </c>
      <c r="Q15" s="100">
        <v>266.7</v>
      </c>
      <c r="R15" s="100">
        <v>269</v>
      </c>
    </row>
    <row r="16" spans="1:39">
      <c r="A16" s="45" t="s">
        <v>1095</v>
      </c>
      <c r="B16" s="45" t="s">
        <v>1096</v>
      </c>
      <c r="C16" s="38">
        <v>0.16458333333333333</v>
      </c>
      <c r="D16" s="32">
        <v>0</v>
      </c>
      <c r="E16" s="1">
        <v>30</v>
      </c>
      <c r="F16" s="19" t="s">
        <v>1291</v>
      </c>
      <c r="G16" s="1">
        <v>1070</v>
      </c>
      <c r="H16" s="1">
        <v>873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 t="s">
        <v>606</v>
      </c>
      <c r="O16" s="100">
        <v>266.8</v>
      </c>
      <c r="P16" s="100">
        <v>269.10000000000002</v>
      </c>
      <c r="Q16" s="100">
        <v>266.7</v>
      </c>
      <c r="R16" s="100">
        <v>269</v>
      </c>
    </row>
    <row r="17" spans="1:39">
      <c r="A17" s="45" t="s">
        <v>1095</v>
      </c>
      <c r="B17" s="45" t="s">
        <v>1097</v>
      </c>
      <c r="C17" s="38">
        <v>0.17986111111111111</v>
      </c>
      <c r="D17" s="32">
        <v>0</v>
      </c>
      <c r="E17" s="1">
        <v>30</v>
      </c>
      <c r="F17" s="16" t="s">
        <v>1292</v>
      </c>
      <c r="G17" s="1">
        <v>880</v>
      </c>
      <c r="H17" s="1">
        <v>862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607</v>
      </c>
      <c r="O17" s="100">
        <v>266.89999999999998</v>
      </c>
      <c r="P17" s="100">
        <v>260.60000000000002</v>
      </c>
      <c r="Q17" s="100">
        <v>266.89999999999998</v>
      </c>
      <c r="R17" s="100">
        <v>260.60000000000002</v>
      </c>
    </row>
    <row r="18" spans="1:39">
      <c r="A18" s="45" t="s">
        <v>1218</v>
      </c>
      <c r="B18" s="45" t="s">
        <v>994</v>
      </c>
      <c r="C18" s="38">
        <v>0.19722222222222222</v>
      </c>
      <c r="E18" s="1">
        <v>30</v>
      </c>
      <c r="F18" s="16" t="s">
        <v>1293</v>
      </c>
      <c r="G18" s="1">
        <v>870</v>
      </c>
      <c r="H18" s="1">
        <f>H17-86</f>
        <v>776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Q18" s="100">
        <v>266.89999999999998</v>
      </c>
      <c r="R18" s="100">
        <v>260.60000000000002</v>
      </c>
      <c r="S18" s="1577" t="n">
        <v>223.80588</v>
      </c>
      <c r="T18" s="1577" t="n">
        <v>-15.62793</v>
      </c>
      <c r="U18" s="1574" t="n">
        <v>141.6327</v>
      </c>
      <c r="V18" s="1574" t="n">
        <v>32.9465</v>
      </c>
      <c r="W18" s="1576" t="n">
        <v>12.7506497321</v>
      </c>
      <c r="X18" s="1574" t="n">
        <v>1.833</v>
      </c>
      <c r="Y18" s="1574" t="n">
        <v>0.29</v>
      </c>
      <c r="Z18" s="1574" t="n">
        <v>3.58</v>
      </c>
      <c r="AA18" s="1574" t="n">
        <v>99.604</v>
      </c>
      <c r="AB18" s="1573" t="n">
        <v>1920.674</v>
      </c>
      <c r="AC18" s="1574" t="n">
        <v>355.21526</v>
      </c>
      <c r="AD18" s="1574" t="n">
        <v>-1.49806</v>
      </c>
      <c r="AE18" s="1574" t="n">
        <v>2.38141</v>
      </c>
      <c r="AF18" s="1574" t="n">
        <v>-0.6489</v>
      </c>
      <c r="AG18" s="1572" t="n">
        <v>1.515504053E8</v>
      </c>
      <c r="AH18" s="1575" t="n">
        <v>0.458109</v>
      </c>
      <c r="AI18" s="1572" t="n">
        <v>373166.59191</v>
      </c>
      <c r="AJ18" s="1575" t="n">
        <v>-0.2449442</v>
      </c>
      <c r="AK18" s="1574" t="n">
        <v>172.7727</v>
      </c>
      <c r="AL18" s="1572" t="s">
        <v>264</v>
      </c>
      <c r="AM18" s="1574" t="n">
        <v>7.2094</v>
      </c>
    </row>
    <row r="19" spans="1:39">
      <c r="A19" s="45" t="s">
        <v>715</v>
      </c>
      <c r="B19" s="45" t="s">
        <v>996</v>
      </c>
      <c r="C19" s="15">
        <v>0.19999999999999998</v>
      </c>
      <c r="D19" s="32"/>
      <c r="E19" s="19">
        <v>300</v>
      </c>
      <c r="F19" s="16" t="s">
        <v>1293</v>
      </c>
      <c r="G19" s="1">
        <v>870</v>
      </c>
      <c r="H19" s="1">
        <v>776</v>
      </c>
      <c r="I19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Q19" s="100">
        <v>266.89999999999998</v>
      </c>
      <c r="R19" s="100">
        <v>260.60000000000002</v>
      </c>
      <c r="S19" s="1577" t="n">
        <v>223.85209</v>
      </c>
      <c r="T19" s="1577" t="n">
        <v>-15.64527</v>
      </c>
      <c r="U19" s="1574" t="n">
        <v>143.3056</v>
      </c>
      <c r="V19" s="1574" t="n">
        <v>33.815</v>
      </c>
      <c r="W19" s="1576" t="n">
        <v>12.867635821</v>
      </c>
      <c r="X19" s="1574" t="n">
        <v>1.792</v>
      </c>
      <c r="Y19" s="1574" t="n">
        <v>0.283</v>
      </c>
      <c r="Z19" s="1574" t="n">
        <v>3.58</v>
      </c>
      <c r="AA19" s="1574" t="n">
        <v>99.609</v>
      </c>
      <c r="AB19" s="1573" t="n">
        <v>1921.194</v>
      </c>
      <c r="AC19" s="1574" t="n">
        <v>355.19891</v>
      </c>
      <c r="AD19" s="1574" t="n">
        <v>-1.49544</v>
      </c>
      <c r="AE19" s="1574" t="n">
        <v>2.3222</v>
      </c>
      <c r="AF19" s="1574" t="n">
        <v>-0.64904</v>
      </c>
      <c r="AG19" s="1572" t="n">
        <v>1.515505975E8</v>
      </c>
      <c r="AH19" s="1575" t="n">
        <v>0.4570908</v>
      </c>
      <c r="AI19" s="1572" t="n">
        <v>373065.66656</v>
      </c>
      <c r="AJ19" s="1575" t="n">
        <v>-0.2356188</v>
      </c>
      <c r="AK19" s="1574" t="n">
        <v>172.8157</v>
      </c>
      <c r="AL19" s="1572" t="s">
        <v>264</v>
      </c>
      <c r="AM19" s="1574" t="n">
        <v>7.1665</v>
      </c>
    </row>
    <row r="20" spans="1:39">
      <c r="A20" s="45" t="s">
        <v>475</v>
      </c>
      <c r="B20" s="45" t="s">
        <v>1166</v>
      </c>
      <c r="C20" s="38">
        <v>0.20555555555555557</v>
      </c>
      <c r="E20" s="19">
        <v>300</v>
      </c>
      <c r="F20" s="16" t="s">
        <v>1293</v>
      </c>
      <c r="G20" s="1">
        <v>870</v>
      </c>
      <c r="H20" s="1">
        <v>776</v>
      </c>
      <c r="I20" s="57" t="s">
        <v>1209</v>
      </c>
      <c r="J20" s="92" t="s">
        <v>1043</v>
      </c>
      <c r="K20" s="33">
        <v>4</v>
      </c>
      <c r="L20" s="33">
        <v>180</v>
      </c>
      <c r="M20" s="19">
        <v>7698.9647000000004</v>
      </c>
      <c r="N20" s="57" t="s">
        <v>405</v>
      </c>
      <c r="Q20" s="100">
        <v>266.89999999999998</v>
      </c>
      <c r="R20" s="100">
        <v>260.60000000000002</v>
      </c>
      <c r="S20" s="1577" t="n">
        <v>223.90444</v>
      </c>
      <c r="T20" s="1577" t="n">
        <v>-15.66487</v>
      </c>
      <c r="U20" s="1574" t="n">
        <v>145.2692</v>
      </c>
      <c r="V20" s="1574" t="n">
        <v>34.7656</v>
      </c>
      <c r="W20" s="1576" t="n">
        <v>13.0013342083</v>
      </c>
      <c r="X20" s="1574" t="n">
        <v>1.749</v>
      </c>
      <c r="Y20" s="1574" t="n">
        <v>0.277</v>
      </c>
      <c r="Z20" s="1574" t="n">
        <v>3.58</v>
      </c>
      <c r="AA20" s="1574" t="n">
        <v>99.614</v>
      </c>
      <c r="AB20" s="1573" t="n">
        <v>1921.763</v>
      </c>
      <c r="AC20" s="1574" t="n">
        <v>355.17973</v>
      </c>
      <c r="AD20" s="1574" t="n">
        <v>-1.4925</v>
      </c>
      <c r="AE20" s="1574" t="n">
        <v>2.25453</v>
      </c>
      <c r="AF20" s="1574" t="n">
        <v>-0.64919</v>
      </c>
      <c r="AG20" s="1572" t="n">
        <v>1.515508166E8</v>
      </c>
      <c r="AH20" s="1575" t="n">
        <v>0.4559268</v>
      </c>
      <c r="AI20" s="1572" t="n">
        <v>372955.1667</v>
      </c>
      <c r="AJ20" s="1575" t="n">
        <v>-0.2247568</v>
      </c>
      <c r="AK20" s="1574" t="n">
        <v>172.8643</v>
      </c>
      <c r="AL20" s="1572" t="s">
        <v>264</v>
      </c>
      <c r="AM20" s="1574" t="n">
        <v>7.118</v>
      </c>
    </row>
    <row r="21" spans="1:39">
      <c r="A21" s="45" t="s">
        <v>475</v>
      </c>
      <c r="B21" s="45" t="s">
        <v>1166</v>
      </c>
      <c r="C21" s="38">
        <v>0.21041666666666667</v>
      </c>
      <c r="D21" s="32"/>
      <c r="E21" s="19">
        <v>300</v>
      </c>
      <c r="F21" s="16" t="s">
        <v>1293</v>
      </c>
      <c r="G21" s="1">
        <v>870</v>
      </c>
      <c r="H21" s="1">
        <v>776</v>
      </c>
      <c r="I21" s="57" t="s">
        <v>1039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266.89999999999998</v>
      </c>
      <c r="R21" s="100">
        <v>260.60000000000002</v>
      </c>
      <c r="S21" s="1577" t="n">
        <v>223.94985</v>
      </c>
      <c r="T21" s="1577" t="n">
        <v>-15.68182</v>
      </c>
      <c r="U21" s="1574" t="n">
        <v>147.0327</v>
      </c>
      <c r="V21" s="1574" t="n">
        <v>35.5587</v>
      </c>
      <c r="W21" s="1576" t="n">
        <v>13.1183202972</v>
      </c>
      <c r="X21" s="1574" t="n">
        <v>1.715</v>
      </c>
      <c r="Y21" s="1574" t="n">
        <v>0.271</v>
      </c>
      <c r="Z21" s="1574" t="n">
        <v>3.58</v>
      </c>
      <c r="AA21" s="1574" t="n">
        <v>99.619</v>
      </c>
      <c r="AB21" s="1573" t="n">
        <v>1922.239</v>
      </c>
      <c r="AC21" s="1574" t="n">
        <v>355.16253</v>
      </c>
      <c r="AD21" s="1574" t="n">
        <v>-1.48999</v>
      </c>
      <c r="AE21" s="1574" t="n">
        <v>2.19532</v>
      </c>
      <c r="AF21" s="1574" t="n">
        <v>-0.64933</v>
      </c>
      <c r="AG21" s="1572" t="n">
        <v>1.515510079E8</v>
      </c>
      <c r="AH21" s="1575" t="n">
        <v>0.454908</v>
      </c>
      <c r="AI21" s="1572" t="n">
        <v>372862.79392</v>
      </c>
      <c r="AJ21" s="1575" t="n">
        <v>-0.2150832</v>
      </c>
      <c r="AK21" s="1574" t="n">
        <v>172.9064</v>
      </c>
      <c r="AL21" s="1572" t="s">
        <v>264</v>
      </c>
      <c r="AM21" s="1574" t="n">
        <v>7.076</v>
      </c>
    </row>
    <row r="22" spans="1:39">
      <c r="A22" s="50" t="s">
        <v>1218</v>
      </c>
      <c r="B22" s="25" t="s">
        <v>794</v>
      </c>
      <c r="C22" s="38">
        <v>0.21736111111111112</v>
      </c>
      <c r="E22" s="19">
        <v>30</v>
      </c>
      <c r="F22" s="16" t="s">
        <v>1291</v>
      </c>
      <c r="G22" s="1">
        <v>1190</v>
      </c>
      <c r="H22" s="1">
        <v>1098</v>
      </c>
      <c r="I22" s="91" t="s">
        <v>834</v>
      </c>
      <c r="J22" s="92" t="s">
        <v>1043</v>
      </c>
      <c r="K22" s="33">
        <v>4</v>
      </c>
      <c r="L22" s="33">
        <v>180</v>
      </c>
      <c r="M22" s="19">
        <v>5889.9508999999998</v>
      </c>
      <c r="N22" s="91" t="s">
        <v>1049</v>
      </c>
      <c r="Q22" s="100">
        <f>AVERAGE(O29,O36,O43,O50,O57,O64:O66)</f>
        <v>267.27499999999998</v>
      </c>
      <c r="R22" s="100">
        <f>AVERAGE(P29,P36,P43,P50,P57,P64:P66)</f>
        <v>260.6875</v>
      </c>
      <c r="S22" s="1577" t="n">
        <v>223.99492</v>
      </c>
      <c r="T22" s="1577" t="n">
        <v>-15.69858</v>
      </c>
      <c r="U22" s="1574" t="n">
        <v>148.8384</v>
      </c>
      <c r="V22" s="1574" t="n">
        <v>36.3141</v>
      </c>
      <c r="W22" s="1576" t="n">
        <v>13.2353063862</v>
      </c>
      <c r="X22" s="1574" t="n">
        <v>1.685</v>
      </c>
      <c r="Y22" s="1574" t="n">
        <v>0.266</v>
      </c>
      <c r="Z22" s="1574" t="n">
        <v>3.58</v>
      </c>
      <c r="AA22" s="1574" t="n">
        <v>99.623</v>
      </c>
      <c r="AB22" s="1573" t="n">
        <v>1922.695</v>
      </c>
      <c r="AC22" s="1574" t="n">
        <v>355.14495</v>
      </c>
      <c r="AD22" s="1574" t="n">
        <v>-1.48754</v>
      </c>
      <c r="AE22" s="1574" t="n">
        <v>2.13612</v>
      </c>
      <c r="AF22" s="1574" t="n">
        <v>-0.64947</v>
      </c>
      <c r="AG22" s="1572" t="n">
        <v>1.515511987E8</v>
      </c>
      <c r="AH22" s="1575" t="n">
        <v>0.453889</v>
      </c>
      <c r="AI22" s="1572" t="n">
        <v>372774.51572</v>
      </c>
      <c r="AJ22" s="1575" t="n">
        <v>-0.2052605</v>
      </c>
      <c r="AK22" s="1574" t="n">
        <v>172.9482</v>
      </c>
      <c r="AL22" s="1572" t="s">
        <v>264</v>
      </c>
      <c r="AM22" s="1574" t="n">
        <v>7.0344</v>
      </c>
    </row>
    <row r="23" spans="1:39">
      <c r="A23" s="50" t="s">
        <v>715</v>
      </c>
      <c r="B23" s="25" t="s">
        <v>1041</v>
      </c>
      <c r="C23" s="15">
        <v>0.21805555555555556</v>
      </c>
      <c r="E23" s="19">
        <v>300</v>
      </c>
      <c r="F23" s="16" t="s">
        <v>1291</v>
      </c>
      <c r="G23" s="16">
        <v>1190</v>
      </c>
      <c r="H23" s="16">
        <v>1098</v>
      </c>
      <c r="I23" s="91" t="s">
        <v>1209</v>
      </c>
      <c r="J23" s="92" t="s">
        <v>1043</v>
      </c>
      <c r="K23" s="33">
        <v>4</v>
      </c>
      <c r="L23" s="33">
        <v>180</v>
      </c>
      <c r="M23" s="19">
        <v>5889.9508999999998</v>
      </c>
      <c r="N23" s="57"/>
      <c r="Q23" s="100">
        <v>267.3</v>
      </c>
      <c r="R23" s="100">
        <v>260.7</v>
      </c>
      <c r="S23" s="1577" t="n">
        <v>224.02053</v>
      </c>
      <c r="T23" s="1577" t="n">
        <v>-15.70807</v>
      </c>
      <c r="U23" s="1574" t="n">
        <v>149.8891</v>
      </c>
      <c r="V23" s="1574" t="n">
        <v>36.7281</v>
      </c>
      <c r="W23" s="1576" t="n">
        <v>13.3021555799</v>
      </c>
      <c r="X23" s="1574" t="n">
        <v>1.668</v>
      </c>
      <c r="Y23" s="1574" t="n">
        <v>0.264</v>
      </c>
      <c r="Z23" s="1574" t="n">
        <v>3.58</v>
      </c>
      <c r="AA23" s="1574" t="n">
        <v>99.626</v>
      </c>
      <c r="AB23" s="1573" t="n">
        <v>1922.945</v>
      </c>
      <c r="AC23" s="1574" t="n">
        <v>355.13474</v>
      </c>
      <c r="AD23" s="1574" t="n">
        <v>-1.48618</v>
      </c>
      <c r="AE23" s="1574" t="n">
        <v>2.10228</v>
      </c>
      <c r="AF23" s="1574" t="n">
        <v>-0.64955</v>
      </c>
      <c r="AG23" s="1572" t="n">
        <v>1.515513076E8</v>
      </c>
      <c r="AH23" s="1575" t="n">
        <v>0.4533065</v>
      </c>
      <c r="AI23" s="1572" t="n">
        <v>372725.93297</v>
      </c>
      <c r="AJ23" s="1575" t="n">
        <v>-0.1995839</v>
      </c>
      <c r="AK23" s="1574" t="n">
        <v>172.9719</v>
      </c>
      <c r="AL23" s="1572" t="s">
        <v>264</v>
      </c>
      <c r="AM23" s="1574" t="n">
        <v>7.0107</v>
      </c>
    </row>
    <row r="24" spans="1:39">
      <c r="A24" s="50" t="s">
        <v>715</v>
      </c>
      <c r="B24" s="25" t="s">
        <v>1042</v>
      </c>
      <c r="C24" s="38">
        <v>0.22222222222222221</v>
      </c>
      <c r="E24" s="19">
        <v>300</v>
      </c>
      <c r="F24" s="16" t="s">
        <v>1291</v>
      </c>
      <c r="G24" s="1">
        <v>1190</v>
      </c>
      <c r="H24" s="1">
        <v>1098</v>
      </c>
      <c r="I24" s="57" t="s">
        <v>1039</v>
      </c>
      <c r="J24" s="92" t="s">
        <v>1043</v>
      </c>
      <c r="K24" s="33">
        <v>4</v>
      </c>
      <c r="L24" s="33">
        <v>180</v>
      </c>
      <c r="M24" s="19">
        <v>5889.9508999999998</v>
      </c>
      <c r="N24" s="57"/>
      <c r="Q24" s="100">
        <v>267.3</v>
      </c>
      <c r="R24" s="100">
        <v>260.7</v>
      </c>
      <c r="S24" s="1577" t="n">
        <v>224.05876</v>
      </c>
      <c r="T24" s="1577" t="n">
        <v>-15.72219</v>
      </c>
      <c r="U24" s="1574" t="n">
        <v>151.4907</v>
      </c>
      <c r="V24" s="1574" t="n">
        <v>37.3242</v>
      </c>
      <c r="W24" s="1576" t="n">
        <v>13.4024293705</v>
      </c>
      <c r="X24" s="1574" t="n">
        <v>1.646</v>
      </c>
      <c r="Y24" s="1574" t="n">
        <v>0.26</v>
      </c>
      <c r="Z24" s="1574" t="n">
        <v>3.58</v>
      </c>
      <c r="AA24" s="1574" t="n">
        <v>99.629</v>
      </c>
      <c r="AB24" s="1573" t="n">
        <v>1923.308</v>
      </c>
      <c r="AC24" s="1574" t="n">
        <v>355.11921</v>
      </c>
      <c r="AD24" s="1574" t="n">
        <v>-1.48418</v>
      </c>
      <c r="AE24" s="1574" t="n">
        <v>2.05153</v>
      </c>
      <c r="AF24" s="1574" t="n">
        <v>-0.64967</v>
      </c>
      <c r="AG24" s="1572" t="n">
        <v>1.515514706E8</v>
      </c>
      <c r="AH24" s="1575" t="n">
        <v>0.4524327</v>
      </c>
      <c r="AI24" s="1572" t="n">
        <v>372655.62658</v>
      </c>
      <c r="AJ24" s="1575" t="n">
        <v>-0.1909868</v>
      </c>
      <c r="AK24" s="1574" t="n">
        <v>173.0072</v>
      </c>
      <c r="AL24" s="1572" t="s">
        <v>264</v>
      </c>
      <c r="AM24" s="1574" t="n">
        <v>6.9755</v>
      </c>
    </row>
    <row r="25" spans="1:39">
      <c r="A25" s="50" t="s">
        <v>715</v>
      </c>
      <c r="B25" s="25" t="s">
        <v>1044</v>
      </c>
      <c r="C25" s="15">
        <v>0.22708333333333333</v>
      </c>
      <c r="D25" s="32"/>
      <c r="E25" s="19">
        <v>300</v>
      </c>
      <c r="F25" s="16" t="s">
        <v>1291</v>
      </c>
      <c r="G25" s="16">
        <v>1190</v>
      </c>
      <c r="H25" s="16">
        <v>1098</v>
      </c>
      <c r="I25" s="91" t="s">
        <v>852</v>
      </c>
      <c r="J25" s="92" t="s">
        <v>1043</v>
      </c>
      <c r="K25" s="33">
        <v>4</v>
      </c>
      <c r="L25" s="33">
        <v>180</v>
      </c>
      <c r="M25" s="19">
        <v>5889.9508999999998</v>
      </c>
      <c r="Q25" s="100">
        <v>267.3</v>
      </c>
      <c r="R25" s="100">
        <v>260.7</v>
      </c>
      <c r="S25" s="1577" t="n">
        <v>224.10308</v>
      </c>
      <c r="T25" s="1577" t="n">
        <v>-15.73848</v>
      </c>
      <c r="U25" s="1574" t="n">
        <v>153.3971</v>
      </c>
      <c r="V25" s="1574" t="n">
        <v>37.9808</v>
      </c>
      <c r="W25" s="1576" t="n">
        <v>13.5194154595</v>
      </c>
      <c r="X25" s="1574" t="n">
        <v>1.621</v>
      </c>
      <c r="Y25" s="1574" t="n">
        <v>0.256</v>
      </c>
      <c r="Z25" s="1574" t="n">
        <v>3.57</v>
      </c>
      <c r="AA25" s="1574" t="n">
        <v>99.634</v>
      </c>
      <c r="AB25" s="1573" t="n">
        <v>1923.711</v>
      </c>
      <c r="AC25" s="1574" t="n">
        <v>355.10079</v>
      </c>
      <c r="AD25" s="1574" t="n">
        <v>-1.48193</v>
      </c>
      <c r="AE25" s="1574" t="n">
        <v>1.99233</v>
      </c>
      <c r="AF25" s="1574" t="n">
        <v>-0.64981</v>
      </c>
      <c r="AG25" s="1572" t="n">
        <v>1.515516604E8</v>
      </c>
      <c r="AH25" s="1575" t="n">
        <v>0.451413</v>
      </c>
      <c r="AI25" s="1572" t="n">
        <v>372577.53808</v>
      </c>
      <c r="AJ25" s="1575" t="n">
        <v>-0.1808387</v>
      </c>
      <c r="AK25" s="1574" t="n">
        <v>173.048</v>
      </c>
      <c r="AL25" s="1572" t="s">
        <v>264</v>
      </c>
      <c r="AM25" s="1574" t="n">
        <v>6.9347</v>
      </c>
    </row>
    <row r="26" spans="1:39">
      <c r="A26" s="50" t="s">
        <v>715</v>
      </c>
      <c r="B26" s="25" t="s">
        <v>1045</v>
      </c>
      <c r="C26" s="38">
        <v>0.23194444444444443</v>
      </c>
      <c r="E26" s="19">
        <v>300</v>
      </c>
      <c r="F26" s="16" t="s">
        <v>1291</v>
      </c>
      <c r="G26" s="1">
        <v>1190</v>
      </c>
      <c r="H26" s="1">
        <v>1098</v>
      </c>
      <c r="I26" s="57" t="s">
        <v>853</v>
      </c>
      <c r="J26" s="92" t="s">
        <v>1043</v>
      </c>
      <c r="K26" s="33">
        <v>4</v>
      </c>
      <c r="L26" s="33">
        <v>180</v>
      </c>
      <c r="M26" s="19">
        <v>5889.9508999999998</v>
      </c>
      <c r="Q26" s="100">
        <v>267.3</v>
      </c>
      <c r="R26" s="100">
        <v>260.7</v>
      </c>
      <c r="S26" s="1577" t="n">
        <v>224.14713</v>
      </c>
      <c r="T26" s="1577" t="n">
        <v>-15.75457</v>
      </c>
      <c r="U26" s="1574" t="n">
        <v>155.3435</v>
      </c>
      <c r="V26" s="1574" t="n">
        <v>38.5938</v>
      </c>
      <c r="W26" s="1576" t="n">
        <v>13.6364015485</v>
      </c>
      <c r="X26" s="1574" t="n">
        <v>1.6</v>
      </c>
      <c r="Y26" s="1574" t="n">
        <v>0.253</v>
      </c>
      <c r="Z26" s="1574" t="n">
        <v>3.57</v>
      </c>
      <c r="AA26" s="1574" t="n">
        <v>99.638</v>
      </c>
      <c r="AB26" s="1573" t="n">
        <v>1924.092</v>
      </c>
      <c r="AC26" s="1574" t="n">
        <v>355.08205</v>
      </c>
      <c r="AD26" s="1574" t="n">
        <v>-1.47977</v>
      </c>
      <c r="AE26" s="1574" t="n">
        <v>1.93312</v>
      </c>
      <c r="AF26" s="1574" t="n">
        <v>-0.64994</v>
      </c>
      <c r="AG26" s="1572" t="n">
        <v>1.515518498E8</v>
      </c>
      <c r="AH26" s="1575" t="n">
        <v>0.450393</v>
      </c>
      <c r="AI26" s="1572" t="n">
        <v>372503.73703</v>
      </c>
      <c r="AJ26" s="1575" t="n">
        <v>-0.1705721</v>
      </c>
      <c r="AK26" s="1574" t="n">
        <v>173.0886</v>
      </c>
      <c r="AL26" s="1572" t="s">
        <v>264</v>
      </c>
      <c r="AM26" s="1574" t="n">
        <v>6.8943</v>
      </c>
    </row>
    <row r="27" spans="1:39">
      <c r="A27" s="50" t="s">
        <v>1218</v>
      </c>
      <c r="B27" s="25" t="s">
        <v>1046</v>
      </c>
      <c r="C27" s="38">
        <v>0.23611111111111113</v>
      </c>
      <c r="E27" s="19">
        <v>30</v>
      </c>
      <c r="F27" s="16" t="s">
        <v>1291</v>
      </c>
      <c r="G27" s="16">
        <v>1190</v>
      </c>
      <c r="H27" s="16">
        <v>1098</v>
      </c>
      <c r="I27" s="57" t="s">
        <v>834</v>
      </c>
      <c r="J27" s="92" t="s">
        <v>1043</v>
      </c>
      <c r="K27" s="33">
        <v>4</v>
      </c>
      <c r="L27" s="33">
        <v>180</v>
      </c>
      <c r="M27" s="19">
        <v>5889.9508999999998</v>
      </c>
      <c r="Q27" s="100">
        <v>267.3</v>
      </c>
      <c r="R27" s="100">
        <v>260.7</v>
      </c>
      <c r="S27" s="1577" t="n">
        <v>224.16593</v>
      </c>
      <c r="T27" s="1577" t="n">
        <v>-15.7614</v>
      </c>
      <c r="U27" s="1574" t="n">
        <v>156.1896</v>
      </c>
      <c r="V27" s="1574" t="n">
        <v>38.8428</v>
      </c>
      <c r="W27" s="1576" t="n">
        <v>13.6865384438</v>
      </c>
      <c r="X27" s="1574" t="n">
        <v>1.591</v>
      </c>
      <c r="Y27" s="1574" t="n">
        <v>0.252</v>
      </c>
      <c r="Z27" s="1574" t="n">
        <v>3.57</v>
      </c>
      <c r="AA27" s="1574" t="n">
        <v>99.64</v>
      </c>
      <c r="AB27" s="1573" t="n">
        <v>1924.249</v>
      </c>
      <c r="AC27" s="1574" t="n">
        <v>355.07393</v>
      </c>
      <c r="AD27" s="1574" t="n">
        <v>-1.47888</v>
      </c>
      <c r="AE27" s="1574" t="n">
        <v>1.90774</v>
      </c>
      <c r="AF27" s="1574" t="n">
        <v>-0.65</v>
      </c>
      <c r="AG27" s="1572" t="n">
        <v>1.515519308E8</v>
      </c>
      <c r="AH27" s="1575" t="n">
        <v>0.4499558</v>
      </c>
      <c r="AI27" s="1572" t="n">
        <v>372473.43249</v>
      </c>
      <c r="AJ27" s="1575" t="n">
        <v>-0.1661381</v>
      </c>
      <c r="AK27" s="1574" t="n">
        <v>173.1059</v>
      </c>
      <c r="AL27" s="1572" t="s">
        <v>264</v>
      </c>
      <c r="AM27" s="1574" t="n">
        <v>6.8771</v>
      </c>
    </row>
    <row r="28" spans="1:39">
      <c r="A28" s="50" t="s">
        <v>901</v>
      </c>
      <c r="B28" s="25" t="s">
        <v>610</v>
      </c>
      <c r="C28" s="38">
        <v>0.23750000000000002</v>
      </c>
      <c r="E28" s="19">
        <v>600</v>
      </c>
      <c r="F28" s="16" t="s">
        <v>1291</v>
      </c>
      <c r="G28" s="1">
        <v>1190</v>
      </c>
      <c r="H28" s="1">
        <v>1098</v>
      </c>
      <c r="I28" s="91" t="s">
        <v>609</v>
      </c>
      <c r="J28" s="92" t="s">
        <v>1043</v>
      </c>
      <c r="K28" s="33">
        <v>4</v>
      </c>
      <c r="L28" s="33">
        <v>180</v>
      </c>
      <c r="M28" s="19">
        <v>5889.9508999999998</v>
      </c>
      <c r="Q28" s="100">
        <v>267.3</v>
      </c>
      <c r="R28" s="100">
        <v>260.7</v>
      </c>
    </row>
    <row r="29" spans="1:39">
      <c r="A29" s="50" t="s">
        <v>1095</v>
      </c>
      <c r="B29" s="25" t="s">
        <v>611</v>
      </c>
      <c r="C29" s="94">
        <v>0.24236111111111111</v>
      </c>
      <c r="D29" s="32">
        <v>0</v>
      </c>
      <c r="E29" s="19">
        <v>30</v>
      </c>
      <c r="F29" s="16" t="s">
        <v>1291</v>
      </c>
      <c r="G29" s="1">
        <v>1190</v>
      </c>
      <c r="H29" s="1">
        <v>993</v>
      </c>
      <c r="I29" s="35" t="s">
        <v>306</v>
      </c>
      <c r="J29" s="66" t="s">
        <v>1010</v>
      </c>
      <c r="K29" s="33">
        <v>4</v>
      </c>
      <c r="L29" s="33">
        <v>180</v>
      </c>
      <c r="M29" s="19">
        <v>5891.451</v>
      </c>
      <c r="N29" t="s">
        <v>813</v>
      </c>
      <c r="O29" s="100">
        <v>267.3</v>
      </c>
      <c r="P29" s="100">
        <v>260.7</v>
      </c>
      <c r="Q29" s="100">
        <v>267.3</v>
      </c>
      <c r="R29" s="100">
        <v>260.7</v>
      </c>
    </row>
    <row r="30" spans="1:39">
      <c r="A30" s="50" t="s">
        <v>403</v>
      </c>
      <c r="B30" s="25" t="s">
        <v>1295</v>
      </c>
      <c r="C30" s="38">
        <v>0.24444444444444446</v>
      </c>
      <c r="E30" s="19">
        <v>300</v>
      </c>
      <c r="F30" s="16" t="s">
        <v>1291</v>
      </c>
      <c r="G30" s="1">
        <v>1190</v>
      </c>
      <c r="H30" s="1">
        <v>1098</v>
      </c>
      <c r="I30" s="91" t="s">
        <v>1209</v>
      </c>
      <c r="J30" s="92" t="s">
        <v>1043</v>
      </c>
      <c r="K30" s="33">
        <v>4</v>
      </c>
      <c r="L30" s="33">
        <v>180</v>
      </c>
      <c r="M30" s="19">
        <v>5889.9508999999998</v>
      </c>
      <c r="Q30" s="100">
        <v>267.3</v>
      </c>
      <c r="R30" s="100">
        <v>260.7</v>
      </c>
      <c r="S30" s="1577" t="n">
        <v>224.2593</v>
      </c>
      <c r="T30" s="1577" t="n">
        <v>-15.795</v>
      </c>
      <c r="U30" s="1574" t="n">
        <v>160.521</v>
      </c>
      <c r="V30" s="1574" t="n">
        <v>39.959</v>
      </c>
      <c r="W30" s="1576" t="n">
        <v>13.9372229204</v>
      </c>
      <c r="X30" s="1574" t="n">
        <v>1.554</v>
      </c>
      <c r="Y30" s="1574" t="n">
        <v>0.246</v>
      </c>
      <c r="Z30" s="1574" t="n">
        <v>3.57</v>
      </c>
      <c r="AA30" s="1574" t="n">
        <v>99.649</v>
      </c>
      <c r="AB30" s="1573" t="n">
        <v>1924.97</v>
      </c>
      <c r="AC30" s="1574" t="n">
        <v>355.03256</v>
      </c>
      <c r="AD30" s="1574" t="n">
        <v>-1.47474</v>
      </c>
      <c r="AE30" s="1574" t="n">
        <v>1.78087</v>
      </c>
      <c r="AF30" s="1574" t="n">
        <v>-0.6503</v>
      </c>
      <c r="AG30" s="1572" t="n">
        <v>1.515523348E8</v>
      </c>
      <c r="AH30" s="1575" t="n">
        <v>0.447769</v>
      </c>
      <c r="AI30" s="1572" t="n">
        <v>372333.97435</v>
      </c>
      <c r="AJ30" s="1575" t="n">
        <v>-0.1436926</v>
      </c>
      <c r="AK30" s="1574" t="n">
        <v>173.1915</v>
      </c>
      <c r="AL30" s="1572" t="s">
        <v>264</v>
      </c>
      <c r="AM30" s="1574" t="n">
        <v>6.7917</v>
      </c>
    </row>
    <row r="31" spans="1:39">
      <c r="A31" s="50" t="s">
        <v>403</v>
      </c>
      <c r="B31" s="25" t="s">
        <v>1296</v>
      </c>
      <c r="C31" s="38">
        <v>0.25</v>
      </c>
      <c r="E31" s="19">
        <v>300</v>
      </c>
      <c r="F31" s="16" t="s">
        <v>1291</v>
      </c>
      <c r="G31" s="1">
        <v>1190</v>
      </c>
      <c r="H31" s="1">
        <v>1098</v>
      </c>
      <c r="I31" s="57" t="s">
        <v>1039</v>
      </c>
      <c r="J31" s="92" t="s">
        <v>1043</v>
      </c>
      <c r="K31" s="33">
        <v>4</v>
      </c>
      <c r="L31" s="33">
        <v>180</v>
      </c>
      <c r="M31" s="19">
        <v>5889.9508999999998</v>
      </c>
      <c r="N31" s="37"/>
      <c r="Q31" s="100">
        <v>267.3</v>
      </c>
      <c r="R31" s="100">
        <v>260.7</v>
      </c>
      <c r="S31" s="1577" t="n">
        <v>224.30872</v>
      </c>
      <c r="T31" s="1577" t="n">
        <v>-15.81254</v>
      </c>
      <c r="U31" s="1574" t="n">
        <v>162.895</v>
      </c>
      <c r="V31" s="1574" t="n">
        <v>40.4632</v>
      </c>
      <c r="W31" s="1576" t="n">
        <v>14.0709213079</v>
      </c>
      <c r="X31" s="1574" t="n">
        <v>1.538</v>
      </c>
      <c r="Y31" s="1574" t="n">
        <v>0.243</v>
      </c>
      <c r="Z31" s="1574" t="n">
        <v>3.57</v>
      </c>
      <c r="AA31" s="1574" t="n">
        <v>99.653</v>
      </c>
      <c r="AB31" s="1573" t="n">
        <v>1925.311</v>
      </c>
      <c r="AC31" s="1574" t="n">
        <v>355.01002</v>
      </c>
      <c r="AD31" s="1574" t="n">
        <v>-1.47277</v>
      </c>
      <c r="AE31" s="1574" t="n">
        <v>1.7132</v>
      </c>
      <c r="AF31" s="1574" t="n">
        <v>-0.65046</v>
      </c>
      <c r="AG31" s="1572" t="n">
        <v>1.515525494E8</v>
      </c>
      <c r="AH31" s="1575" t="n">
        <v>0.4466023</v>
      </c>
      <c r="AI31" s="1572" t="n">
        <v>372267.9099</v>
      </c>
      <c r="AJ31" s="1575" t="n">
        <v>-0.1315557</v>
      </c>
      <c r="AK31" s="1574" t="n">
        <v>173.2366</v>
      </c>
      <c r="AL31" s="1572" t="s">
        <v>264</v>
      </c>
      <c r="AM31" s="1574" t="n">
        <v>6.7466</v>
      </c>
    </row>
    <row r="32" spans="1:39">
      <c r="A32" s="50" t="s">
        <v>403</v>
      </c>
      <c r="B32" s="25" t="s">
        <v>1297</v>
      </c>
      <c r="C32" s="38">
        <v>0.25625000000000003</v>
      </c>
      <c r="E32" s="19">
        <v>300</v>
      </c>
      <c r="F32" s="16" t="s">
        <v>1291</v>
      </c>
      <c r="G32" s="1">
        <v>1190</v>
      </c>
      <c r="H32" s="1">
        <v>1098</v>
      </c>
      <c r="I32" s="91" t="s">
        <v>852</v>
      </c>
      <c r="J32" s="92" t="s">
        <v>1043</v>
      </c>
      <c r="K32" s="33">
        <v>4</v>
      </c>
      <c r="L32" s="33">
        <v>180</v>
      </c>
      <c r="M32" s="19">
        <v>5889.9508999999998</v>
      </c>
      <c r="Q32" s="100">
        <v>267.3</v>
      </c>
      <c r="R32" s="100">
        <v>260.7</v>
      </c>
      <c r="S32" s="1577" t="n">
        <v>224.36406</v>
      </c>
      <c r="T32" s="1577" t="n">
        <v>-15.83193</v>
      </c>
      <c r="U32" s="1574" t="n">
        <v>165.6124</v>
      </c>
      <c r="V32" s="1574" t="n">
        <v>40.9512</v>
      </c>
      <c r="W32" s="1576" t="n">
        <v>14.2213319939</v>
      </c>
      <c r="X32" s="1574" t="n">
        <v>1.523</v>
      </c>
      <c r="Y32" s="1574" t="n">
        <v>0.241</v>
      </c>
      <c r="Z32" s="1574" t="n">
        <v>3.57</v>
      </c>
      <c r="AA32" s="1574" t="n">
        <v>99.658</v>
      </c>
      <c r="AB32" s="1573" t="n">
        <v>1925.659</v>
      </c>
      <c r="AC32" s="1574" t="n">
        <v>354.98431</v>
      </c>
      <c r="AD32" s="1574" t="n">
        <v>-1.47078</v>
      </c>
      <c r="AE32" s="1574" t="n">
        <v>1.63708</v>
      </c>
      <c r="AF32" s="1574" t="n">
        <v>-0.65063</v>
      </c>
      <c r="AG32" s="1572" t="n">
        <v>1.515527902E8</v>
      </c>
      <c r="AH32" s="1575" t="n">
        <v>0.4452892</v>
      </c>
      <c r="AI32" s="1572" t="n">
        <v>372200.58179</v>
      </c>
      <c r="AJ32" s="1575" t="n">
        <v>-0.1177863</v>
      </c>
      <c r="AK32" s="1574" t="n">
        <v>173.2871</v>
      </c>
      <c r="AL32" s="1572" t="s">
        <v>264</v>
      </c>
      <c r="AM32" s="1574" t="n">
        <v>6.6963</v>
      </c>
    </row>
    <row r="33" spans="1:39">
      <c r="A33" s="50" t="s">
        <v>403</v>
      </c>
      <c r="B33" s="25" t="s">
        <v>1298</v>
      </c>
      <c r="C33" s="38">
        <v>0.26111111111111113</v>
      </c>
      <c r="E33" s="19">
        <v>300</v>
      </c>
      <c r="F33" s="16" t="s">
        <v>1291</v>
      </c>
      <c r="G33" s="1">
        <v>1190</v>
      </c>
      <c r="H33" s="1">
        <v>1098</v>
      </c>
      <c r="I33" s="57" t="s">
        <v>853</v>
      </c>
      <c r="J33" s="92" t="s">
        <v>1043</v>
      </c>
      <c r="K33" s="33">
        <v>4</v>
      </c>
      <c r="L33" s="33">
        <v>180</v>
      </c>
      <c r="M33" s="19">
        <v>5889.9508999999998</v>
      </c>
      <c r="Q33" s="100">
        <v>267.3</v>
      </c>
      <c r="R33" s="100">
        <v>260.7</v>
      </c>
      <c r="S33" s="1577" t="n">
        <v>224.40693</v>
      </c>
      <c r="T33" s="1577" t="n">
        <v>-15.84677</v>
      </c>
      <c r="U33" s="1574" t="n">
        <v>167.7561</v>
      </c>
      <c r="V33" s="1574" t="n">
        <v>41.2713</v>
      </c>
      <c r="W33" s="1576" t="n">
        <v>14.3383180831</v>
      </c>
      <c r="X33" s="1574" t="n">
        <v>1.513</v>
      </c>
      <c r="Y33" s="1574" t="n">
        <v>0.239</v>
      </c>
      <c r="Z33" s="1574" t="n">
        <v>3.57</v>
      </c>
      <c r="AA33" s="1574" t="n">
        <v>99.662</v>
      </c>
      <c r="AB33" s="1573" t="n">
        <v>1925.904</v>
      </c>
      <c r="AC33" s="1574" t="n">
        <v>354.96409</v>
      </c>
      <c r="AD33" s="1574" t="n">
        <v>-1.46939</v>
      </c>
      <c r="AE33" s="1574" t="n">
        <v>1.57787</v>
      </c>
      <c r="AF33" s="1574" t="n">
        <v>-0.65077</v>
      </c>
      <c r="AG33" s="1572" t="n">
        <v>1.515529771E8</v>
      </c>
      <c r="AH33" s="1575" t="n">
        <v>0.4442677</v>
      </c>
      <c r="AI33" s="1572" t="n">
        <v>372153.37313</v>
      </c>
      <c r="AJ33" s="1575" t="n">
        <v>-0.107005</v>
      </c>
      <c r="AK33" s="1574" t="n">
        <v>173.326</v>
      </c>
      <c r="AL33" s="1572" t="s">
        <v>264</v>
      </c>
      <c r="AM33" s="1574" t="n">
        <v>6.6575</v>
      </c>
    </row>
    <row r="34" spans="1:39">
      <c r="A34" s="50" t="s">
        <v>1218</v>
      </c>
      <c r="B34" s="25" t="s">
        <v>1117</v>
      </c>
      <c r="C34" s="38">
        <v>0.26666666666666666</v>
      </c>
      <c r="E34" s="19">
        <v>30</v>
      </c>
      <c r="F34" s="16" t="s">
        <v>1291</v>
      </c>
      <c r="G34" s="1">
        <v>1190</v>
      </c>
      <c r="H34" s="1">
        <v>1098</v>
      </c>
      <c r="I34" s="57" t="s">
        <v>834</v>
      </c>
      <c r="J34" s="92" t="s">
        <v>1043</v>
      </c>
      <c r="K34" s="33">
        <v>4</v>
      </c>
      <c r="L34" s="33">
        <v>180</v>
      </c>
      <c r="M34" s="19">
        <v>5889.9508999999998</v>
      </c>
      <c r="Q34" s="100">
        <v>267.3</v>
      </c>
      <c r="R34" s="100">
        <v>260.7</v>
      </c>
      <c r="S34" s="1577" t="n">
        <v>224.43749</v>
      </c>
      <c r="T34" s="1577" t="n">
        <v>-15.85724</v>
      </c>
      <c r="U34" s="1574" t="n">
        <v>169.3013</v>
      </c>
      <c r="V34" s="1574" t="n">
        <v>41.4673</v>
      </c>
      <c r="W34" s="1576" t="n">
        <v>14.4218795754</v>
      </c>
      <c r="X34" s="1574" t="n">
        <v>1.507</v>
      </c>
      <c r="Y34" s="1574" t="n">
        <v>0.238</v>
      </c>
      <c r="Z34" s="1574" t="n">
        <v>3.57</v>
      </c>
      <c r="AA34" s="1574" t="n">
        <v>99.665</v>
      </c>
      <c r="AB34" s="1573" t="n">
        <v>1926.064</v>
      </c>
      <c r="AC34" s="1574" t="n">
        <v>354.94954</v>
      </c>
      <c r="AD34" s="1574" t="n">
        <v>-1.4685</v>
      </c>
      <c r="AE34" s="1574" t="n">
        <v>1.53558</v>
      </c>
      <c r="AF34" s="1574" t="n">
        <v>-0.65087</v>
      </c>
      <c r="AG34" s="1572" t="n">
        <v>1.515531102E8</v>
      </c>
      <c r="AH34" s="1575" t="n">
        <v>0.4435378</v>
      </c>
      <c r="AI34" s="1572" t="n">
        <v>372122.43073</v>
      </c>
      <c r="AJ34" s="1575" t="n">
        <v>-0.0992714</v>
      </c>
      <c r="AK34" s="1574" t="n">
        <v>173.3537</v>
      </c>
      <c r="AL34" s="1572" t="s">
        <v>264</v>
      </c>
      <c r="AM34" s="1574" t="n">
        <v>6.6298</v>
      </c>
    </row>
    <row r="35" spans="1:39">
      <c r="A35" s="50" t="s">
        <v>901</v>
      </c>
      <c r="B35" s="25" t="s">
        <v>903</v>
      </c>
      <c r="C35" s="38">
        <v>0.26805555555555555</v>
      </c>
      <c r="E35" s="19">
        <v>300</v>
      </c>
      <c r="F35" s="16" t="s">
        <v>1291</v>
      </c>
      <c r="G35" s="1">
        <v>1190</v>
      </c>
      <c r="H35" s="1">
        <v>1098</v>
      </c>
      <c r="I35" s="91" t="s">
        <v>609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267.3</v>
      </c>
      <c r="R35" s="100">
        <v>260.7</v>
      </c>
    </row>
    <row r="36" spans="1:39">
      <c r="A36" s="50" t="s">
        <v>1095</v>
      </c>
      <c r="B36" s="25" t="s">
        <v>1228</v>
      </c>
      <c r="C36" s="38">
        <v>0.27291666666666664</v>
      </c>
      <c r="D36" s="32">
        <v>0</v>
      </c>
      <c r="E36" s="19">
        <v>30</v>
      </c>
      <c r="F36" s="16" t="s">
        <v>1291</v>
      </c>
      <c r="G36" s="1">
        <v>1190</v>
      </c>
      <c r="H36" s="1">
        <v>993</v>
      </c>
      <c r="I36" s="35" t="s">
        <v>306</v>
      </c>
      <c r="J36" s="66" t="s">
        <v>1010</v>
      </c>
      <c r="K36" s="33">
        <v>4</v>
      </c>
      <c r="L36" s="33">
        <v>180</v>
      </c>
      <c r="M36" s="19">
        <v>5891.451</v>
      </c>
      <c r="N36" t="s">
        <v>654</v>
      </c>
      <c r="O36" s="100">
        <v>267.3</v>
      </c>
      <c r="P36" s="100">
        <v>260.7</v>
      </c>
      <c r="Q36" s="100">
        <v>267.3</v>
      </c>
      <c r="R36" s="100">
        <v>260.7</v>
      </c>
    </row>
    <row r="37" spans="1:39">
      <c r="A37" s="45" t="s">
        <v>807</v>
      </c>
      <c r="B37" s="25" t="s">
        <v>1122</v>
      </c>
      <c r="C37" s="38">
        <v>0.27916666666666667</v>
      </c>
      <c r="E37" s="19">
        <v>300</v>
      </c>
      <c r="F37" s="16" t="s">
        <v>1291</v>
      </c>
      <c r="G37" s="1">
        <v>1190</v>
      </c>
      <c r="H37" s="1">
        <v>1098</v>
      </c>
      <c r="I37" s="91" t="s">
        <v>1209</v>
      </c>
      <c r="J37" s="92" t="s">
        <v>1043</v>
      </c>
      <c r="K37" s="33">
        <v>4</v>
      </c>
      <c r="L37" s="33">
        <v>180</v>
      </c>
      <c r="M37" s="19">
        <v>5889.9508999999998</v>
      </c>
      <c r="Q37" s="100">
        <v>267.3</v>
      </c>
      <c r="R37" s="100">
        <v>260.7</v>
      </c>
      <c r="S37" s="1577" t="n">
        <v>224.56534</v>
      </c>
      <c r="T37" s="1577" t="n">
        <v>-15.89999</v>
      </c>
      <c r="U37" s="1574" t="n">
        <v>175.8841</v>
      </c>
      <c r="V37" s="1574" t="n">
        <v>41.9873</v>
      </c>
      <c r="W37" s="1576" t="n">
        <v>14.772837843</v>
      </c>
      <c r="X37" s="1574" t="n">
        <v>1.492</v>
      </c>
      <c r="Y37" s="1574" t="n">
        <v>0.236</v>
      </c>
      <c r="Z37" s="1574" t="n">
        <v>3.56</v>
      </c>
      <c r="AA37" s="1574" t="n">
        <v>99.677</v>
      </c>
      <c r="AB37" s="1573" t="n">
        <v>1926.605</v>
      </c>
      <c r="AC37" s="1574" t="n">
        <v>354.8876</v>
      </c>
      <c r="AD37" s="1574" t="n">
        <v>-1.46572</v>
      </c>
      <c r="AE37" s="1574" t="n">
        <v>1.35796</v>
      </c>
      <c r="AF37" s="1574" t="n">
        <v>-0.65129</v>
      </c>
      <c r="AG37" s="1572" t="n">
        <v>1.515536672E8</v>
      </c>
      <c r="AH37" s="1575" t="n">
        <v>0.4404711</v>
      </c>
      <c r="AI37" s="1572" t="n">
        <v>372017.91458</v>
      </c>
      <c r="AJ37" s="1575" t="n">
        <v>-0.0665796</v>
      </c>
      <c r="AK37" s="1574" t="n">
        <v>173.4692</v>
      </c>
      <c r="AL37" s="1572" t="s">
        <v>264</v>
      </c>
      <c r="AM37" s="1574" t="n">
        <v>6.5147</v>
      </c>
    </row>
    <row r="38" spans="1:39">
      <c r="A38" s="45" t="s">
        <v>807</v>
      </c>
      <c r="B38" s="25" t="s">
        <v>831</v>
      </c>
      <c r="C38" s="38">
        <v>0.28402777777777777</v>
      </c>
      <c r="E38" s="19">
        <v>300</v>
      </c>
      <c r="F38" s="16" t="s">
        <v>1291</v>
      </c>
      <c r="G38" s="1">
        <v>1190</v>
      </c>
      <c r="H38" s="1">
        <v>1098</v>
      </c>
      <c r="I38" s="57" t="s">
        <v>1039</v>
      </c>
      <c r="J38" s="92" t="s">
        <v>1043</v>
      </c>
      <c r="K38" s="33">
        <v>4</v>
      </c>
      <c r="L38" s="33">
        <v>180</v>
      </c>
      <c r="M38" s="19">
        <v>5889.9508999999998</v>
      </c>
      <c r="Q38" s="100">
        <v>267.3</v>
      </c>
      <c r="R38" s="100">
        <v>260.7</v>
      </c>
      <c r="S38" s="1577" t="n">
        <v>224.60786</v>
      </c>
      <c r="T38" s="1577" t="n">
        <v>-15.91381</v>
      </c>
      <c r="U38" s="1574" t="n">
        <v>178.0985</v>
      </c>
      <c r="V38" s="1574" t="n">
        <v>42.0498</v>
      </c>
      <c r="W38" s="1576" t="n">
        <v>14.8898239322</v>
      </c>
      <c r="X38" s="1574" t="n">
        <v>1.491</v>
      </c>
      <c r="Y38" s="1574" t="n">
        <v>0.236</v>
      </c>
      <c r="Z38" s="1574" t="n">
        <v>3.56</v>
      </c>
      <c r="AA38" s="1574" t="n">
        <v>99.68</v>
      </c>
      <c r="AB38" s="1573" t="n">
        <v>1926.738</v>
      </c>
      <c r="AC38" s="1574" t="n">
        <v>354.86673</v>
      </c>
      <c r="AD38" s="1574" t="n">
        <v>-1.46516</v>
      </c>
      <c r="AE38" s="1574" t="n">
        <v>1.29875</v>
      </c>
      <c r="AF38" s="1574" t="n">
        <v>-0.65142</v>
      </c>
      <c r="AG38" s="1572" t="n">
        <v>1.515538519E8</v>
      </c>
      <c r="AH38" s="1575" t="n">
        <v>0.4394483</v>
      </c>
      <c r="AI38" s="1572" t="n">
        <v>371992.24835</v>
      </c>
      <c r="AJ38" s="1575" t="n">
        <v>-0.0556375</v>
      </c>
      <c r="AK38" s="1574" t="n">
        <v>173.5074</v>
      </c>
      <c r="AL38" s="1572" t="s">
        <v>264</v>
      </c>
      <c r="AM38" s="1574" t="n">
        <v>6.4765</v>
      </c>
    </row>
    <row r="39" spans="1:39">
      <c r="A39" s="45" t="s">
        <v>807</v>
      </c>
      <c r="B39" s="25" t="s">
        <v>833</v>
      </c>
      <c r="C39" s="38">
        <v>0.28958333333333336</v>
      </c>
      <c r="E39" s="19">
        <v>300</v>
      </c>
      <c r="F39" s="16" t="s">
        <v>1291</v>
      </c>
      <c r="G39" s="1">
        <v>1190</v>
      </c>
      <c r="H39" s="1">
        <v>1098</v>
      </c>
      <c r="I39" s="91" t="s">
        <v>852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267.3</v>
      </c>
      <c r="R39" s="100">
        <v>260.7</v>
      </c>
      <c r="S39" s="1577" t="n">
        <v>224.65644</v>
      </c>
      <c r="T39" s="1577" t="n">
        <v>-15.92932</v>
      </c>
      <c r="U39" s="1574" t="n">
        <v>180.6321</v>
      </c>
      <c r="V39" s="1574" t="n">
        <v>42.0527</v>
      </c>
      <c r="W39" s="1576" t="n">
        <v>15.0235223199</v>
      </c>
      <c r="X39" s="1574" t="n">
        <v>1.49</v>
      </c>
      <c r="Y39" s="1574" t="n">
        <v>0.236</v>
      </c>
      <c r="Z39" s="1574" t="n">
        <v>3.56</v>
      </c>
      <c r="AA39" s="1574" t="n">
        <v>99.685</v>
      </c>
      <c r="AB39" s="1573" t="n">
        <v>1926.861</v>
      </c>
      <c r="AC39" s="1574" t="n">
        <v>354.84277</v>
      </c>
      <c r="AD39" s="1574" t="n">
        <v>-1.46476</v>
      </c>
      <c r="AE39" s="1574" t="n">
        <v>1.23108</v>
      </c>
      <c r="AF39" s="1574" t="n">
        <v>-0.65158</v>
      </c>
      <c r="AG39" s="1572" t="n">
        <v>1.515540626E8</v>
      </c>
      <c r="AH39" s="1575" t="n">
        <v>0.4382792</v>
      </c>
      <c r="AI39" s="1572" t="n">
        <v>371968.54501</v>
      </c>
      <c r="AJ39" s="1575" t="n">
        <v>-0.0431254</v>
      </c>
      <c r="AK39" s="1574" t="n">
        <v>173.5509</v>
      </c>
      <c r="AL39" s="1572" t="s">
        <v>264</v>
      </c>
      <c r="AM39" s="1574" t="n">
        <v>6.4331</v>
      </c>
    </row>
    <row r="40" spans="1:39">
      <c r="A40" s="45" t="s">
        <v>807</v>
      </c>
      <c r="B40" s="25" t="s">
        <v>1127</v>
      </c>
      <c r="C40" s="38">
        <v>0.29444444444444445</v>
      </c>
      <c r="E40" s="19">
        <v>300</v>
      </c>
      <c r="F40" s="16" t="s">
        <v>1291</v>
      </c>
      <c r="G40" s="1">
        <v>1190</v>
      </c>
      <c r="H40" s="1">
        <v>1098</v>
      </c>
      <c r="I40" s="57" t="s">
        <v>853</v>
      </c>
      <c r="J40" s="92" t="s">
        <v>1043</v>
      </c>
      <c r="K40" s="33">
        <v>4</v>
      </c>
      <c r="L40" s="33">
        <v>180</v>
      </c>
      <c r="M40" s="19">
        <v>5889.9508999999998</v>
      </c>
      <c r="Q40" s="100">
        <v>267.3</v>
      </c>
      <c r="R40" s="100">
        <v>260.7</v>
      </c>
      <c r="S40" s="1577" t="n">
        <v>224.69897</v>
      </c>
      <c r="T40" s="1577" t="n">
        <v>-15.94266</v>
      </c>
      <c r="U40" s="1574" t="n">
        <v>182.8466</v>
      </c>
      <c r="V40" s="1574" t="n">
        <v>41.9953</v>
      </c>
      <c r="W40" s="1576" t="n">
        <v>15.1405084093</v>
      </c>
      <c r="X40" s="1574" t="n">
        <v>1.492</v>
      </c>
      <c r="Y40" s="1574" t="n">
        <v>0.236</v>
      </c>
      <c r="Z40" s="1574" t="n">
        <v>3.56</v>
      </c>
      <c r="AA40" s="1574" t="n">
        <v>99.688</v>
      </c>
      <c r="AB40" s="1573" t="n">
        <v>1926.943</v>
      </c>
      <c r="AC40" s="1574" t="n">
        <v>354.82176</v>
      </c>
      <c r="AD40" s="1574" t="n">
        <v>-1.46464</v>
      </c>
      <c r="AE40" s="1574" t="n">
        <v>1.17188</v>
      </c>
      <c r="AF40" s="1574" t="n">
        <v>-0.65172</v>
      </c>
      <c r="AG40" s="1572" t="n">
        <v>1.515542465E8</v>
      </c>
      <c r="AH40" s="1575" t="n">
        <v>0.4372559</v>
      </c>
      <c r="AI40" s="1572" t="n">
        <v>371952.73059</v>
      </c>
      <c r="AJ40" s="1575" t="n">
        <v>-0.0321824</v>
      </c>
      <c r="AK40" s="1574" t="n">
        <v>173.5889</v>
      </c>
      <c r="AL40" s="1572" t="s">
        <v>264</v>
      </c>
      <c r="AM40" s="1574" t="n">
        <v>6.3952</v>
      </c>
    </row>
    <row r="41" spans="1:39">
      <c r="A41" s="50" t="s">
        <v>1218</v>
      </c>
      <c r="B41" s="25" t="s">
        <v>1128</v>
      </c>
      <c r="C41" s="38">
        <v>0.2986111111111111</v>
      </c>
      <c r="E41" s="19">
        <v>30</v>
      </c>
      <c r="F41" s="16" t="s">
        <v>1291</v>
      </c>
      <c r="G41" s="1">
        <v>1190</v>
      </c>
      <c r="H41" s="1">
        <v>1098</v>
      </c>
      <c r="I41" s="57" t="s">
        <v>834</v>
      </c>
      <c r="J41" s="92" t="s">
        <v>1043</v>
      </c>
      <c r="K41" s="33">
        <v>4</v>
      </c>
      <c r="L41" s="33">
        <v>180</v>
      </c>
      <c r="M41" s="19">
        <v>5889.9508999999998</v>
      </c>
      <c r="Q41" s="100">
        <v>267.3</v>
      </c>
      <c r="R41" s="100">
        <v>260.7</v>
      </c>
      <c r="S41" s="1577" t="n">
        <v>224.71721</v>
      </c>
      <c r="T41" s="1577" t="n">
        <v>-15.94831</v>
      </c>
      <c r="U41" s="1574" t="n">
        <v>183.7938</v>
      </c>
      <c r="V41" s="1574" t="n">
        <v>41.9536</v>
      </c>
      <c r="W41" s="1576" t="n">
        <v>15.1906453047</v>
      </c>
      <c r="X41" s="1574" t="n">
        <v>1.493</v>
      </c>
      <c r="Y41" s="1574" t="n">
        <v>0.236</v>
      </c>
      <c r="Z41" s="1574" t="n">
        <v>3.56</v>
      </c>
      <c r="AA41" s="1574" t="n">
        <v>99.69</v>
      </c>
      <c r="AB41" s="1573" t="n">
        <v>1926.97</v>
      </c>
      <c r="AC41" s="1574" t="n">
        <v>354.81274</v>
      </c>
      <c r="AD41" s="1574" t="n">
        <v>-1.46465</v>
      </c>
      <c r="AE41" s="1574" t="n">
        <v>1.1465</v>
      </c>
      <c r="AF41" s="1574" t="n">
        <v>-0.65178</v>
      </c>
      <c r="AG41" s="1572" t="n">
        <v>1.515543251E8</v>
      </c>
      <c r="AH41" s="1575" t="n">
        <v>0.4368172</v>
      </c>
      <c r="AI41" s="1572" t="n">
        <v>371947.35948</v>
      </c>
      <c r="AJ41" s="1575" t="n">
        <v>-0.0274966</v>
      </c>
      <c r="AK41" s="1574" t="n">
        <v>173.6052</v>
      </c>
      <c r="AL41" s="1572" t="s">
        <v>264</v>
      </c>
      <c r="AM41" s="1574" t="n">
        <v>6.379</v>
      </c>
    </row>
    <row r="42" spans="1:39">
      <c r="A42" s="50" t="s">
        <v>901</v>
      </c>
      <c r="B42" s="25" t="s">
        <v>835</v>
      </c>
      <c r="C42" s="38">
        <v>0.29930555555555555</v>
      </c>
      <c r="E42" s="19">
        <v>300</v>
      </c>
      <c r="F42" s="16" t="s">
        <v>1291</v>
      </c>
      <c r="G42" s="1">
        <v>1190</v>
      </c>
      <c r="H42" s="1">
        <v>1098</v>
      </c>
      <c r="I42" s="91" t="s">
        <v>855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267.3</v>
      </c>
      <c r="R42" s="100">
        <v>260.7</v>
      </c>
    </row>
    <row r="43" spans="1:39">
      <c r="A43" s="50" t="s">
        <v>1095</v>
      </c>
      <c r="B43" s="25" t="s">
        <v>1190</v>
      </c>
      <c r="C43" s="38">
        <v>0.30416666666666664</v>
      </c>
      <c r="D43" s="32">
        <v>0</v>
      </c>
      <c r="E43" s="19">
        <v>30</v>
      </c>
      <c r="F43" s="16" t="s">
        <v>1291</v>
      </c>
      <c r="G43" s="1">
        <v>1190</v>
      </c>
      <c r="H43" s="1">
        <v>993</v>
      </c>
      <c r="I43" s="35" t="s">
        <v>306</v>
      </c>
      <c r="J43" s="66" t="s">
        <v>1010</v>
      </c>
      <c r="K43" s="33">
        <v>4</v>
      </c>
      <c r="L43" s="33">
        <v>180</v>
      </c>
      <c r="M43" s="19">
        <v>5891.451</v>
      </c>
      <c r="N43" t="s">
        <v>819</v>
      </c>
      <c r="O43" s="100">
        <v>267.3</v>
      </c>
      <c r="P43" s="100">
        <v>260.8</v>
      </c>
      <c r="Q43" s="100">
        <v>267.3</v>
      </c>
      <c r="R43" s="100">
        <v>260.7</v>
      </c>
    </row>
    <row r="44" spans="1:39">
      <c r="A44" s="50" t="s">
        <v>475</v>
      </c>
      <c r="B44" s="25" t="s">
        <v>880</v>
      </c>
      <c r="C44" s="38">
        <v>0.31319444444444444</v>
      </c>
      <c r="E44" s="19">
        <v>300</v>
      </c>
      <c r="F44" s="16" t="s">
        <v>1291</v>
      </c>
      <c r="G44" s="1">
        <v>1190</v>
      </c>
      <c r="H44" s="1">
        <v>1098</v>
      </c>
      <c r="I44" s="91" t="s">
        <v>1209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267.3</v>
      </c>
      <c r="R44" s="100">
        <v>260.7</v>
      </c>
      <c r="S44" s="1577" t="n">
        <v>224.8636</v>
      </c>
      <c r="T44" s="1577" t="n">
        <v>-15.99203</v>
      </c>
      <c r="U44" s="1574" t="n">
        <v>191.2835</v>
      </c>
      <c r="V44" s="1574" t="n">
        <v>41.2561</v>
      </c>
      <c r="W44" s="1576" t="n">
        <v>15.5917404682</v>
      </c>
      <c r="X44" s="1574" t="n">
        <v>1.514</v>
      </c>
      <c r="Y44" s="1574" t="n">
        <v>0.239</v>
      </c>
      <c r="Z44" s="1574" t="n">
        <v>3.56</v>
      </c>
      <c r="AA44" s="1574" t="n">
        <v>99.702</v>
      </c>
      <c r="AB44" s="1573" t="n">
        <v>1927.036</v>
      </c>
      <c r="AC44" s="1574" t="n">
        <v>354.74056</v>
      </c>
      <c r="AD44" s="1574" t="n">
        <v>-1.46619</v>
      </c>
      <c r="AE44" s="1574" t="n">
        <v>0.94351</v>
      </c>
      <c r="AF44" s="1574" t="n">
        <v>-0.65225</v>
      </c>
      <c r="AG44" s="1572" t="n">
        <v>1.515549516E8</v>
      </c>
      <c r="AH44" s="1575" t="n">
        <v>0.4333065</v>
      </c>
      <c r="AI44" s="1572" t="n">
        <v>371934.66695</v>
      </c>
      <c r="AJ44" s="1575" t="n">
        <v>0.0097975</v>
      </c>
      <c r="AK44" s="1574" t="n">
        <v>173.7351</v>
      </c>
      <c r="AL44" s="1572" t="s">
        <v>264</v>
      </c>
      <c r="AM44" s="1574" t="n">
        <v>6.2494</v>
      </c>
    </row>
    <row r="45" spans="1:39">
      <c r="A45" s="50" t="s">
        <v>475</v>
      </c>
      <c r="B45" s="25" t="s">
        <v>881</v>
      </c>
      <c r="C45" s="38">
        <v>0.31736111111111115</v>
      </c>
      <c r="E45" s="19">
        <v>300</v>
      </c>
      <c r="F45" s="16" t="s">
        <v>1291</v>
      </c>
      <c r="G45" s="1">
        <v>1190</v>
      </c>
      <c r="H45" s="1">
        <v>1098</v>
      </c>
      <c r="I45" s="57" t="s">
        <v>1039</v>
      </c>
      <c r="J45" s="92" t="s">
        <v>1043</v>
      </c>
      <c r="K45" s="33">
        <v>4</v>
      </c>
      <c r="L45" s="33">
        <v>180</v>
      </c>
      <c r="M45" s="19">
        <v>5889.9508999999998</v>
      </c>
      <c r="Q45" s="100">
        <v>267.3</v>
      </c>
      <c r="R45" s="100">
        <v>260.7</v>
      </c>
      <c r="S45" s="1577" t="n">
        <v>224.9004</v>
      </c>
      <c r="T45" s="1577" t="n">
        <v>-16.00255</v>
      </c>
      <c r="U45" s="1574" t="n">
        <v>193.1198</v>
      </c>
      <c r="V45" s="1574" t="n">
        <v>40.9827</v>
      </c>
      <c r="W45" s="1576" t="n">
        <v>15.6920142591</v>
      </c>
      <c r="X45" s="1574" t="n">
        <v>1.522</v>
      </c>
      <c r="Y45" s="1574" t="n">
        <v>0.241</v>
      </c>
      <c r="Z45" s="1574" t="n">
        <v>3.56</v>
      </c>
      <c r="AA45" s="1574" t="n">
        <v>99.705</v>
      </c>
      <c r="AB45" s="1573" t="n">
        <v>1927.009</v>
      </c>
      <c r="AC45" s="1574" t="n">
        <v>354.72257</v>
      </c>
      <c r="AD45" s="1574" t="n">
        <v>-1.46701</v>
      </c>
      <c r="AE45" s="1574" t="n">
        <v>0.89276</v>
      </c>
      <c r="AF45" s="1574" t="n">
        <v>-0.65237</v>
      </c>
      <c r="AG45" s="1572" t="n">
        <v>1.515551074E8</v>
      </c>
      <c r="AH45" s="1575" t="n">
        <v>0.4324284</v>
      </c>
      <c r="AI45" s="1572" t="n">
        <v>371939.85888</v>
      </c>
      <c r="AJ45" s="1575" t="n">
        <v>0.0190393</v>
      </c>
      <c r="AK45" s="1574" t="n">
        <v>173.7676</v>
      </c>
      <c r="AL45" s="1572" t="s">
        <v>264</v>
      </c>
      <c r="AM45" s="1574" t="n">
        <v>6.217</v>
      </c>
    </row>
    <row r="46" spans="1:39">
      <c r="A46" s="50" t="s">
        <v>475</v>
      </c>
      <c r="B46" s="25" t="s">
        <v>1191</v>
      </c>
      <c r="C46" s="38">
        <v>0.32222222222222224</v>
      </c>
      <c r="E46" s="19">
        <v>300</v>
      </c>
      <c r="F46" s="16" t="s">
        <v>1291</v>
      </c>
      <c r="G46" s="1">
        <v>1190</v>
      </c>
      <c r="H46" s="1">
        <v>1098</v>
      </c>
      <c r="I46" s="91" t="s">
        <v>655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267.3</v>
      </c>
      <c r="R46" s="100">
        <v>260.7</v>
      </c>
      <c r="S46" s="1577" t="n">
        <v>224.94347</v>
      </c>
      <c r="T46" s="1577" t="n">
        <v>-16.01462</v>
      </c>
      <c r="U46" s="1574" t="n">
        <v>195.2378</v>
      </c>
      <c r="V46" s="1574" t="n">
        <v>40.6152</v>
      </c>
      <c r="W46" s="1576" t="n">
        <v>15.8090003485</v>
      </c>
      <c r="X46" s="1574" t="n">
        <v>1.533</v>
      </c>
      <c r="Y46" s="1574" t="n">
        <v>0.243</v>
      </c>
      <c r="Z46" s="1574" t="n">
        <v>3.56</v>
      </c>
      <c r="AA46" s="1574" t="n">
        <v>99.709</v>
      </c>
      <c r="AB46" s="1573" t="n">
        <v>1926.956</v>
      </c>
      <c r="AC46" s="1574" t="n">
        <v>354.70164</v>
      </c>
      <c r="AD46" s="1574" t="n">
        <v>-1.46819</v>
      </c>
      <c r="AE46" s="1574" t="n">
        <v>0.83355</v>
      </c>
      <c r="AF46" s="1574" t="n">
        <v>-0.65251</v>
      </c>
      <c r="AG46" s="1572" t="n">
        <v>1.515552888E8</v>
      </c>
      <c r="AH46" s="1575" t="n">
        <v>0.4314037</v>
      </c>
      <c r="AI46" s="1572" t="n">
        <v>371950.11005</v>
      </c>
      <c r="AJ46" s="1575" t="n">
        <v>0.0297643</v>
      </c>
      <c r="AK46" s="1574" t="n">
        <v>173.8055</v>
      </c>
      <c r="AL46" s="1572" t="s">
        <v>264</v>
      </c>
      <c r="AM46" s="1574" t="n">
        <v>6.1792</v>
      </c>
    </row>
    <row r="47" spans="1:39">
      <c r="A47" s="50" t="s">
        <v>475</v>
      </c>
      <c r="B47" s="25" t="s">
        <v>1192</v>
      </c>
      <c r="C47" s="38">
        <v>0.32777777777777778</v>
      </c>
      <c r="E47" s="19">
        <v>300</v>
      </c>
      <c r="F47" s="16" t="s">
        <v>1291</v>
      </c>
      <c r="G47" s="1">
        <v>1190</v>
      </c>
      <c r="H47" s="1">
        <v>1098</v>
      </c>
      <c r="I47" s="57" t="s">
        <v>818</v>
      </c>
      <c r="J47" s="92" t="s">
        <v>1043</v>
      </c>
      <c r="K47" s="33">
        <v>4</v>
      </c>
      <c r="L47" s="33">
        <v>180</v>
      </c>
      <c r="M47" s="19">
        <v>5889.9508999999998</v>
      </c>
      <c r="Q47" s="100">
        <v>267.3</v>
      </c>
      <c r="R47" s="100">
        <v>260.7</v>
      </c>
      <c r="S47" s="1577" t="n">
        <v>224.9929</v>
      </c>
      <c r="T47" s="1577" t="n">
        <v>-16.02815</v>
      </c>
      <c r="U47" s="1574" t="n">
        <v>197.6223</v>
      </c>
      <c r="V47" s="1574" t="n">
        <v>40.1327</v>
      </c>
      <c r="W47" s="1576" t="n">
        <v>15.9426987364</v>
      </c>
      <c r="X47" s="1574" t="n">
        <v>1.549</v>
      </c>
      <c r="Y47" s="1574" t="n">
        <v>0.245</v>
      </c>
      <c r="Z47" s="1574" t="n">
        <v>3.55</v>
      </c>
      <c r="AA47" s="1574" t="n">
        <v>99.713</v>
      </c>
      <c r="AB47" s="1573" t="n">
        <v>1926.867</v>
      </c>
      <c r="AC47" s="1574" t="n">
        <v>354.67783</v>
      </c>
      <c r="AD47" s="1574" t="n">
        <v>-1.46984</v>
      </c>
      <c r="AE47" s="1574" t="n">
        <v>0.76588</v>
      </c>
      <c r="AF47" s="1574" t="n">
        <v>-0.65267</v>
      </c>
      <c r="AG47" s="1572" t="n">
        <v>1.515554956E8</v>
      </c>
      <c r="AH47" s="1575" t="n">
        <v>0.4302323</v>
      </c>
      <c r="AI47" s="1572" t="n">
        <v>371967.32184</v>
      </c>
      <c r="AJ47" s="1575" t="n">
        <v>0.0419342</v>
      </c>
      <c r="AK47" s="1574" t="n">
        <v>173.8488</v>
      </c>
      <c r="AL47" s="1572" t="s">
        <v>264</v>
      </c>
      <c r="AM47" s="1574" t="n">
        <v>6.136</v>
      </c>
    </row>
    <row r="48" spans="1:39">
      <c r="A48" s="50" t="s">
        <v>1218</v>
      </c>
      <c r="B48" s="25" t="s">
        <v>885</v>
      </c>
      <c r="C48" s="38">
        <v>0.33263888888888887</v>
      </c>
      <c r="E48" s="19">
        <v>30</v>
      </c>
      <c r="F48" s="16" t="s">
        <v>1291</v>
      </c>
      <c r="G48" s="1">
        <v>1190</v>
      </c>
      <c r="H48" s="1">
        <v>1098</v>
      </c>
      <c r="I48" s="57" t="s">
        <v>834</v>
      </c>
      <c r="J48" s="92" t="s">
        <v>1043</v>
      </c>
      <c r="K48" s="33">
        <v>4</v>
      </c>
      <c r="L48" s="33">
        <v>180</v>
      </c>
      <c r="M48" s="19">
        <v>5889.9508999999998</v>
      </c>
      <c r="N48" s="2"/>
      <c r="Q48" s="100">
        <v>267.3</v>
      </c>
      <c r="R48" s="100">
        <v>260.7</v>
      </c>
      <c r="S48" s="1577" t="n">
        <v>225.01772</v>
      </c>
      <c r="T48" s="1577" t="n">
        <v>-16.03481</v>
      </c>
      <c r="U48" s="1574" t="n">
        <v>198.7989</v>
      </c>
      <c r="V48" s="1574" t="n">
        <v>39.867</v>
      </c>
      <c r="W48" s="1576" t="n">
        <v>16.0095479304</v>
      </c>
      <c r="X48" s="1574" t="n">
        <v>1.557</v>
      </c>
      <c r="Y48" s="1574" t="n">
        <v>0.246</v>
      </c>
      <c r="Z48" s="1574" t="n">
        <v>3.55</v>
      </c>
      <c r="AA48" s="1574" t="n">
        <v>99.715</v>
      </c>
      <c r="AB48" s="1573" t="n">
        <v>1926.811</v>
      </c>
      <c r="AC48" s="1574" t="n">
        <v>354.66598</v>
      </c>
      <c r="AD48" s="1574" t="n">
        <v>-1.47079</v>
      </c>
      <c r="AE48" s="1574" t="n">
        <v>0.73205</v>
      </c>
      <c r="AF48" s="1574" t="n">
        <v>-0.65275</v>
      </c>
      <c r="AG48" s="1572" t="n">
        <v>1.515555988E8</v>
      </c>
      <c r="AH48" s="1575" t="n">
        <v>0.4296465</v>
      </c>
      <c r="AI48" s="1572" t="n">
        <v>371978.11221</v>
      </c>
      <c r="AJ48" s="1575" t="n">
        <v>0.0479801</v>
      </c>
      <c r="AK48" s="1574" t="n">
        <v>173.8705</v>
      </c>
      <c r="AL48" s="1572" t="s">
        <v>264</v>
      </c>
      <c r="AM48" s="1574" t="n">
        <v>6.1143</v>
      </c>
    </row>
    <row r="49" spans="1:39">
      <c r="A49" s="50" t="s">
        <v>901</v>
      </c>
      <c r="B49" s="25" t="s">
        <v>964</v>
      </c>
      <c r="C49" s="38">
        <v>0.3347222222222222</v>
      </c>
      <c r="E49" s="19">
        <v>300</v>
      </c>
      <c r="F49" s="16" t="s">
        <v>1291</v>
      </c>
      <c r="G49" s="1">
        <v>1190</v>
      </c>
      <c r="H49" s="1">
        <v>1098</v>
      </c>
      <c r="I49" s="91" t="s">
        <v>855</v>
      </c>
      <c r="J49" s="92" t="s">
        <v>1043</v>
      </c>
      <c r="K49" s="33">
        <v>4</v>
      </c>
      <c r="L49" s="33">
        <v>180</v>
      </c>
      <c r="M49" s="19">
        <v>5889.9508999999998</v>
      </c>
      <c r="Q49" s="100">
        <v>267.3</v>
      </c>
      <c r="R49" s="100">
        <v>260.7</v>
      </c>
    </row>
    <row r="50" spans="1:39">
      <c r="A50" s="50" t="s">
        <v>1095</v>
      </c>
      <c r="B50" s="25" t="s">
        <v>631</v>
      </c>
      <c r="C50" s="38">
        <v>0.33888888888888885</v>
      </c>
      <c r="D50" s="32">
        <v>0</v>
      </c>
      <c r="E50" s="19">
        <v>30</v>
      </c>
      <c r="F50" s="16" t="s">
        <v>1291</v>
      </c>
      <c r="G50" s="1">
        <v>1190</v>
      </c>
      <c r="H50" s="1">
        <v>993</v>
      </c>
      <c r="I50" s="57" t="s">
        <v>529</v>
      </c>
      <c r="J50" s="66" t="s">
        <v>1010</v>
      </c>
      <c r="K50" s="33">
        <v>4</v>
      </c>
      <c r="L50" s="33">
        <v>180</v>
      </c>
      <c r="M50" s="19">
        <v>5891.451</v>
      </c>
      <c r="N50" t="s">
        <v>821</v>
      </c>
      <c r="O50" s="100">
        <v>267.3</v>
      </c>
      <c r="P50" s="100">
        <v>260.8</v>
      </c>
      <c r="Q50" s="100">
        <v>267.3</v>
      </c>
      <c r="R50" s="100">
        <v>260.7</v>
      </c>
    </row>
    <row r="51" spans="1:39">
      <c r="A51" s="50" t="s">
        <v>820</v>
      </c>
      <c r="B51" s="25" t="s">
        <v>1162</v>
      </c>
      <c r="C51" s="38">
        <v>0.34166666666666662</v>
      </c>
      <c r="E51" s="19">
        <v>300</v>
      </c>
      <c r="F51" s="16" t="s">
        <v>1291</v>
      </c>
      <c r="G51" s="1">
        <v>1190</v>
      </c>
      <c r="H51" s="1">
        <v>1098</v>
      </c>
      <c r="I51" s="91" t="s">
        <v>1209</v>
      </c>
      <c r="J51" s="92" t="s">
        <v>1043</v>
      </c>
      <c r="K51" s="33">
        <v>4</v>
      </c>
      <c r="L51" s="33">
        <v>180</v>
      </c>
      <c r="M51" s="19">
        <v>5889.9508999999998</v>
      </c>
      <c r="Q51" s="100">
        <v>267.3</v>
      </c>
      <c r="R51" s="100">
        <v>260.7</v>
      </c>
      <c r="S51" s="1577" t="n">
        <v>225.11769</v>
      </c>
      <c r="T51" s="1577" t="n">
        <v>-16.06072</v>
      </c>
      <c r="U51" s="1574" t="n">
        <v>203.3898</v>
      </c>
      <c r="V51" s="1574" t="n">
        <v>38.6478</v>
      </c>
      <c r="W51" s="1576" t="n">
        <v>16.2769447063</v>
      </c>
      <c r="X51" s="1574" t="n">
        <v>1.598</v>
      </c>
      <c r="Y51" s="1574" t="n">
        <v>0.253</v>
      </c>
      <c r="Z51" s="1574" t="n">
        <v>3.55</v>
      </c>
      <c r="AA51" s="1574" t="n">
        <v>99.723</v>
      </c>
      <c r="AB51" s="1573" t="n">
        <v>1926.513</v>
      </c>
      <c r="AC51" s="1574" t="n">
        <v>354.61902</v>
      </c>
      <c r="AD51" s="1574" t="n">
        <v>-1.47545</v>
      </c>
      <c r="AE51" s="1574" t="n">
        <v>0.59672</v>
      </c>
      <c r="AF51" s="1574" t="n">
        <v>-0.65306</v>
      </c>
      <c r="AG51" s="1572" t="n">
        <v>1.515560102E8</v>
      </c>
      <c r="AH51" s="1575" t="n">
        <v>0.4273025</v>
      </c>
      <c r="AI51" s="1572" t="n">
        <v>372035.67777</v>
      </c>
      <c r="AJ51" s="1575" t="n">
        <v>0.0718619</v>
      </c>
      <c r="AK51" s="1574" t="n">
        <v>173.9577</v>
      </c>
      <c r="AL51" s="1572" t="s">
        <v>264</v>
      </c>
      <c r="AM51" s="1574" t="n">
        <v>6.0273</v>
      </c>
    </row>
    <row r="52" spans="1:39">
      <c r="A52" s="50" t="s">
        <v>820</v>
      </c>
      <c r="B52" s="25" t="s">
        <v>1163</v>
      </c>
      <c r="C52" s="38">
        <v>0.34583333333333338</v>
      </c>
      <c r="E52" s="19">
        <v>300</v>
      </c>
      <c r="F52" s="16" t="s">
        <v>1291</v>
      </c>
      <c r="G52" s="1">
        <v>1190</v>
      </c>
      <c r="H52" s="1">
        <v>1098</v>
      </c>
      <c r="I52" s="57" t="s">
        <v>1039</v>
      </c>
      <c r="J52" s="92" t="s">
        <v>1043</v>
      </c>
      <c r="K52" s="33">
        <v>4</v>
      </c>
      <c r="L52" s="33">
        <v>180</v>
      </c>
      <c r="M52" s="19">
        <v>5889.9508999999998</v>
      </c>
      <c r="Q52" s="100">
        <v>267.3</v>
      </c>
      <c r="R52" s="100">
        <v>260.7</v>
      </c>
      <c r="S52" s="1577" t="n">
        <v>225.15552</v>
      </c>
      <c r="T52" s="1577" t="n">
        <v>-16.07015</v>
      </c>
      <c r="U52" s="1574" t="n">
        <v>205.0604</v>
      </c>
      <c r="V52" s="1574" t="n">
        <v>38.1286</v>
      </c>
      <c r="W52" s="1576" t="n">
        <v>16.3772184973</v>
      </c>
      <c r="X52" s="1574" t="n">
        <v>1.616</v>
      </c>
      <c r="Y52" s="1574" t="n">
        <v>0.256</v>
      </c>
      <c r="Z52" s="1574" t="n">
        <v>3.55</v>
      </c>
      <c r="AA52" s="1574" t="n">
        <v>99.726</v>
      </c>
      <c r="AB52" s="1573" t="n">
        <v>1926.371</v>
      </c>
      <c r="AC52" s="1574" t="n">
        <v>354.60163</v>
      </c>
      <c r="AD52" s="1574" t="n">
        <v>-1.47755</v>
      </c>
      <c r="AE52" s="1574" t="n">
        <v>0.54597</v>
      </c>
      <c r="AF52" s="1574" t="n">
        <v>-0.65318</v>
      </c>
      <c r="AG52" s="1572" t="n">
        <v>1.515561638E8</v>
      </c>
      <c r="AH52" s="1575" t="n">
        <v>0.4264231</v>
      </c>
      <c r="AI52" s="1572" t="n">
        <v>372063.1376</v>
      </c>
      <c r="AJ52" s="1575" t="n">
        <v>0.0806775</v>
      </c>
      <c r="AK52" s="1574" t="n">
        <v>173.9906</v>
      </c>
      <c r="AL52" s="1572" t="s">
        <v>264</v>
      </c>
      <c r="AM52" s="1574" t="n">
        <v>5.9946</v>
      </c>
    </row>
    <row r="53" spans="1:39">
      <c r="A53" s="50" t="s">
        <v>820</v>
      </c>
      <c r="B53" s="25" t="s">
        <v>1164</v>
      </c>
      <c r="C53" s="38">
        <v>0.35069444444444442</v>
      </c>
      <c r="E53" s="19">
        <v>300</v>
      </c>
      <c r="F53" s="16" t="s">
        <v>1291</v>
      </c>
      <c r="G53" s="1">
        <v>1190</v>
      </c>
      <c r="H53" s="1">
        <v>1098</v>
      </c>
      <c r="I53" s="91" t="s">
        <v>655</v>
      </c>
      <c r="J53" s="92" t="s">
        <v>1043</v>
      </c>
      <c r="K53" s="33">
        <v>4</v>
      </c>
      <c r="L53" s="33">
        <v>180</v>
      </c>
      <c r="M53" s="19">
        <v>5889.9508999999998</v>
      </c>
      <c r="Q53" s="100">
        <v>267.3</v>
      </c>
      <c r="R53" s="100">
        <v>260.7</v>
      </c>
      <c r="S53" s="1577" t="n">
        <v>225.19991</v>
      </c>
      <c r="T53" s="1577" t="n">
        <v>-16.08094</v>
      </c>
      <c r="U53" s="1574" t="n">
        <v>206.9723</v>
      </c>
      <c r="V53" s="1574" t="n">
        <v>37.4821</v>
      </c>
      <c r="W53" s="1576" t="n">
        <v>16.4942045869</v>
      </c>
      <c r="X53" s="1574" t="n">
        <v>1.64</v>
      </c>
      <c r="Y53" s="1574" t="n">
        <v>0.259</v>
      </c>
      <c r="Z53" s="1574" t="n">
        <v>3.55</v>
      </c>
      <c r="AA53" s="1574" t="n">
        <v>99.73</v>
      </c>
      <c r="AB53" s="1573" t="n">
        <v>1926.184</v>
      </c>
      <c r="AC53" s="1574" t="n">
        <v>354.58152</v>
      </c>
      <c r="AD53" s="1574" t="n">
        <v>-1.48027</v>
      </c>
      <c r="AE53" s="1574" t="n">
        <v>0.48676</v>
      </c>
      <c r="AF53" s="1574" t="n">
        <v>-0.65332</v>
      </c>
      <c r="AG53" s="1572" t="n">
        <v>1.515563427E8</v>
      </c>
      <c r="AH53" s="1575" t="n">
        <v>0.425397</v>
      </c>
      <c r="AI53" s="1572" t="n">
        <v>372099.1638</v>
      </c>
      <c r="AJ53" s="1575" t="n">
        <v>0.0908541</v>
      </c>
      <c r="AK53" s="1574" t="n">
        <v>174.029</v>
      </c>
      <c r="AL53" s="1572" t="s">
        <v>264</v>
      </c>
      <c r="AM53" s="1574" t="n">
        <v>5.9562</v>
      </c>
    </row>
    <row r="54" spans="1:39">
      <c r="A54" s="50" t="s">
        <v>820</v>
      </c>
      <c r="B54" s="25" t="s">
        <v>1140</v>
      </c>
      <c r="C54" s="38">
        <v>0.35625000000000001</v>
      </c>
      <c r="E54" s="19">
        <v>300</v>
      </c>
      <c r="F54" s="16" t="s">
        <v>1291</v>
      </c>
      <c r="G54" s="1">
        <v>1190</v>
      </c>
      <c r="H54" s="1">
        <v>1098</v>
      </c>
      <c r="I54" s="57" t="s">
        <v>818</v>
      </c>
      <c r="J54" s="92" t="s">
        <v>1043</v>
      </c>
      <c r="K54" s="33">
        <v>4</v>
      </c>
      <c r="L54" s="33">
        <v>180</v>
      </c>
      <c r="M54" s="19">
        <v>5889.9508999999998</v>
      </c>
      <c r="Q54" s="100">
        <v>267.3</v>
      </c>
      <c r="R54" s="100">
        <v>260.7</v>
      </c>
      <c r="S54" s="1577" t="n">
        <v>225.25101</v>
      </c>
      <c r="T54" s="1577" t="n">
        <v>-16.09303</v>
      </c>
      <c r="U54" s="1574" t="n">
        <v>209.1069</v>
      </c>
      <c r="V54" s="1574" t="n">
        <v>36.6916</v>
      </c>
      <c r="W54" s="1576" t="n">
        <v>16.6279029749</v>
      </c>
      <c r="X54" s="1574" t="n">
        <v>1.67</v>
      </c>
      <c r="Y54" s="1574" t="n">
        <v>0.264</v>
      </c>
      <c r="Z54" s="1574" t="n">
        <v>3.55</v>
      </c>
      <c r="AA54" s="1574" t="n">
        <v>99.734</v>
      </c>
      <c r="AB54" s="1573" t="n">
        <v>1925.944</v>
      </c>
      <c r="AC54" s="1574" t="n">
        <v>354.55879</v>
      </c>
      <c r="AD54" s="1574" t="n">
        <v>-1.48371</v>
      </c>
      <c r="AE54" s="1574" t="n">
        <v>0.4191</v>
      </c>
      <c r="AF54" s="1574" t="n">
        <v>-0.65348</v>
      </c>
      <c r="AG54" s="1572" t="n">
        <v>1.515565466E8</v>
      </c>
      <c r="AH54" s="1575" t="n">
        <v>0.424224</v>
      </c>
      <c r="AI54" s="1572" t="n">
        <v>372145.53538</v>
      </c>
      <c r="AJ54" s="1575" t="n">
        <v>0.1023306</v>
      </c>
      <c r="AK54" s="1574" t="n">
        <v>174.0732</v>
      </c>
      <c r="AL54" s="1572" t="s">
        <v>264</v>
      </c>
      <c r="AM54" s="1574" t="n">
        <v>5.9122</v>
      </c>
    </row>
    <row r="55" spans="1:39">
      <c r="A55" s="50" t="s">
        <v>1218</v>
      </c>
      <c r="B55" s="25" t="s">
        <v>863</v>
      </c>
      <c r="C55" s="38">
        <v>0.36249999999999999</v>
      </c>
      <c r="E55" s="19">
        <v>30</v>
      </c>
      <c r="F55" s="16" t="s">
        <v>1291</v>
      </c>
      <c r="G55" s="1">
        <v>1190</v>
      </c>
      <c r="H55" s="1">
        <v>1098</v>
      </c>
      <c r="I55" s="57" t="s">
        <v>834</v>
      </c>
      <c r="J55" s="92" t="s">
        <v>1043</v>
      </c>
      <c r="K55" s="33">
        <v>4</v>
      </c>
      <c r="L55" s="33">
        <v>180</v>
      </c>
      <c r="M55" s="19">
        <v>5889.9508999999998</v>
      </c>
      <c r="N55" s="2"/>
      <c r="Q55" s="100">
        <v>267.3</v>
      </c>
      <c r="R55" s="100">
        <v>260.7</v>
      </c>
      <c r="S55" s="1577" t="n">
        <v>225.28962</v>
      </c>
      <c r="T55" s="1577" t="n">
        <v>-16.10191</v>
      </c>
      <c r="U55" s="1574" t="n">
        <v>210.6719</v>
      </c>
      <c r="V55" s="1574" t="n">
        <v>36.0641</v>
      </c>
      <c r="W55" s="1576" t="n">
        <v>16.728176766</v>
      </c>
      <c r="X55" s="1574" t="n">
        <v>1.695</v>
      </c>
      <c r="Y55" s="1574" t="n">
        <v>0.268</v>
      </c>
      <c r="Z55" s="1574" t="n">
        <v>3.55</v>
      </c>
      <c r="AA55" s="1574" t="n">
        <v>99.737</v>
      </c>
      <c r="AB55" s="1573" t="n">
        <v>1925.746</v>
      </c>
      <c r="AC55" s="1574" t="n">
        <v>354.54194</v>
      </c>
      <c r="AD55" s="1574" t="n">
        <v>-1.48653</v>
      </c>
      <c r="AE55" s="1574" t="n">
        <v>0.36835</v>
      </c>
      <c r="AF55" s="1574" t="n">
        <v>-0.6536</v>
      </c>
      <c r="AG55" s="1572" t="n">
        <v>1.515566992E8</v>
      </c>
      <c r="AH55" s="1575" t="n">
        <v>0.4233441</v>
      </c>
      <c r="AI55" s="1572" t="n">
        <v>372183.90637</v>
      </c>
      <c r="AJ55" s="1575" t="n">
        <v>0.1108226</v>
      </c>
      <c r="AK55" s="1574" t="n">
        <v>174.1064</v>
      </c>
      <c r="AL55" s="1572" t="s">
        <v>264</v>
      </c>
      <c r="AM55" s="1574" t="n">
        <v>5.879</v>
      </c>
    </row>
    <row r="56" spans="1:39">
      <c r="A56" s="50" t="s">
        <v>901</v>
      </c>
      <c r="B56" s="25" t="s">
        <v>822</v>
      </c>
      <c r="C56" s="38">
        <v>0.36319444444444443</v>
      </c>
      <c r="E56" s="19">
        <v>300</v>
      </c>
      <c r="F56" s="16" t="s">
        <v>1291</v>
      </c>
      <c r="G56" s="1">
        <v>1190</v>
      </c>
      <c r="H56" s="1">
        <v>1098</v>
      </c>
      <c r="I56" s="91" t="s">
        <v>855</v>
      </c>
      <c r="J56" s="92" t="s">
        <v>1043</v>
      </c>
      <c r="K56" s="33">
        <v>4</v>
      </c>
      <c r="L56" s="33">
        <v>180</v>
      </c>
      <c r="M56" s="19">
        <v>5889.9508999999998</v>
      </c>
      <c r="Q56" s="100">
        <v>267.3</v>
      </c>
      <c r="R56" s="100">
        <v>260.7</v>
      </c>
    </row>
    <row r="57" spans="1:39">
      <c r="A57" s="50" t="s">
        <v>1095</v>
      </c>
      <c r="B57" s="25" t="s">
        <v>824</v>
      </c>
      <c r="C57" s="38">
        <v>0.36805555555555558</v>
      </c>
      <c r="D57" s="32">
        <v>0</v>
      </c>
      <c r="E57" s="19">
        <v>30</v>
      </c>
      <c r="F57" s="16" t="s">
        <v>1291</v>
      </c>
      <c r="G57" s="1">
        <v>1190</v>
      </c>
      <c r="H57" s="1">
        <v>993</v>
      </c>
      <c r="I57" s="35" t="s">
        <v>306</v>
      </c>
      <c r="J57" s="66" t="s">
        <v>1010</v>
      </c>
      <c r="K57" s="33">
        <v>4</v>
      </c>
      <c r="L57" s="33">
        <v>180</v>
      </c>
      <c r="M57" s="19">
        <v>5891.451</v>
      </c>
      <c r="N57" t="s">
        <v>823</v>
      </c>
      <c r="O57" s="100">
        <v>267.3</v>
      </c>
      <c r="P57" s="100">
        <v>260.8</v>
      </c>
      <c r="Q57" s="100">
        <v>267.3</v>
      </c>
      <c r="R57" s="100">
        <v>260.7</v>
      </c>
    </row>
    <row r="58" spans="1:39">
      <c r="A58" s="50" t="s">
        <v>906</v>
      </c>
      <c r="B58" s="25" t="s">
        <v>975</v>
      </c>
      <c r="C58" s="38">
        <v>0.3743055555555555</v>
      </c>
      <c r="E58" s="19">
        <v>300</v>
      </c>
      <c r="F58" s="16" t="s">
        <v>1291</v>
      </c>
      <c r="G58" s="1">
        <v>1190</v>
      </c>
      <c r="H58" s="1">
        <v>1098</v>
      </c>
      <c r="I58" s="91" t="s">
        <v>1209</v>
      </c>
      <c r="J58" s="92" t="s">
        <v>1043</v>
      </c>
      <c r="K58" s="33">
        <v>4</v>
      </c>
      <c r="L58" s="33">
        <v>180</v>
      </c>
      <c r="M58" s="19">
        <v>5889.9508999999998</v>
      </c>
      <c r="Q58" s="100">
        <v>267.3</v>
      </c>
      <c r="R58" s="100">
        <v>260.7</v>
      </c>
      <c r="S58" s="1577" t="n">
        <v>225.40699</v>
      </c>
      <c r="T58" s="1577" t="n">
        <v>-16.12765</v>
      </c>
      <c r="U58" s="1574" t="n">
        <v>215.1794</v>
      </c>
      <c r="V58" s="1574" t="n">
        <v>34.0141</v>
      </c>
      <c r="W58" s="1576" t="n">
        <v>17.0289981393</v>
      </c>
      <c r="X58" s="1574" t="n">
        <v>1.783</v>
      </c>
      <c r="Y58" s="1574" t="n">
        <v>0.282</v>
      </c>
      <c r="Z58" s="1574" t="n">
        <v>3.55</v>
      </c>
      <c r="AA58" s="1574" t="n">
        <v>99.745</v>
      </c>
      <c r="AB58" s="1573" t="n">
        <v>1925.057</v>
      </c>
      <c r="AC58" s="1574" t="n">
        <v>354.49254</v>
      </c>
      <c r="AD58" s="1574" t="n">
        <v>-1.49628</v>
      </c>
      <c r="AE58" s="1574" t="n">
        <v>0.2161</v>
      </c>
      <c r="AF58" s="1574" t="n">
        <v>-0.65396</v>
      </c>
      <c r="AG58" s="1572" t="n">
        <v>1.51557155E8</v>
      </c>
      <c r="AH58" s="1575" t="n">
        <v>0.4207032</v>
      </c>
      <c r="AI58" s="1572" t="n">
        <v>372317.09251</v>
      </c>
      <c r="AJ58" s="1575" t="n">
        <v>0.1356464</v>
      </c>
      <c r="AK58" s="1574" t="n">
        <v>174.2071</v>
      </c>
      <c r="AL58" s="1572" t="s">
        <v>264</v>
      </c>
      <c r="AM58" s="1574" t="n">
        <v>5.7786</v>
      </c>
    </row>
    <row r="59" spans="1:39">
      <c r="A59" s="50" t="s">
        <v>906</v>
      </c>
      <c r="B59" s="25" t="s">
        <v>976</v>
      </c>
      <c r="C59" s="38">
        <v>0.37847222222222227</v>
      </c>
      <c r="E59" s="19">
        <v>300</v>
      </c>
      <c r="F59" s="16" t="s">
        <v>1291</v>
      </c>
      <c r="G59" s="1">
        <v>1190</v>
      </c>
      <c r="H59" s="1">
        <v>1098</v>
      </c>
      <c r="I59" s="57" t="s">
        <v>1039</v>
      </c>
      <c r="J59" s="92" t="s">
        <v>1043</v>
      </c>
      <c r="K59" s="33">
        <v>4</v>
      </c>
      <c r="L59" s="33">
        <v>180</v>
      </c>
      <c r="M59" s="19">
        <v>5889.9508999999998</v>
      </c>
      <c r="Q59" s="100">
        <v>267.3</v>
      </c>
      <c r="R59" s="100">
        <v>260.7</v>
      </c>
      <c r="S59" s="1577" t="n">
        <v>225.45998</v>
      </c>
      <c r="T59" s="1577" t="n">
        <v>-16.13866</v>
      </c>
      <c r="U59" s="1574" t="n">
        <v>217.0924</v>
      </c>
      <c r="V59" s="1574" t="n">
        <v>33.0278</v>
      </c>
      <c r="W59" s="1576" t="n">
        <v>17.1626965275</v>
      </c>
      <c r="X59" s="1574" t="n">
        <v>1.829</v>
      </c>
      <c r="Y59" s="1574" t="n">
        <v>0.289</v>
      </c>
      <c r="Z59" s="1574" t="n">
        <v>3.54</v>
      </c>
      <c r="AA59" s="1574" t="n">
        <v>99.749</v>
      </c>
      <c r="AB59" s="1573" t="n">
        <v>1924.707</v>
      </c>
      <c r="AC59" s="1574" t="n">
        <v>354.4712</v>
      </c>
      <c r="AD59" s="1574" t="n">
        <v>-1.50123</v>
      </c>
      <c r="AE59" s="1574" t="n">
        <v>0.14843</v>
      </c>
      <c r="AF59" s="1574" t="n">
        <v>-0.65411</v>
      </c>
      <c r="AG59" s="1572" t="n">
        <v>1.515573566E8</v>
      </c>
      <c r="AH59" s="1575" t="n">
        <v>0.419529</v>
      </c>
      <c r="AI59" s="1572" t="n">
        <v>372384.77817</v>
      </c>
      <c r="AJ59" s="1575" t="n">
        <v>0.1463378</v>
      </c>
      <c r="AK59" s="1574" t="n">
        <v>174.2523</v>
      </c>
      <c r="AL59" s="1572" t="s">
        <v>264</v>
      </c>
      <c r="AM59" s="1574" t="n">
        <v>5.7335</v>
      </c>
    </row>
    <row r="60" spans="1:39">
      <c r="A60" s="50" t="s">
        <v>905</v>
      </c>
      <c r="B60" s="25" t="s">
        <v>978</v>
      </c>
      <c r="C60" s="38">
        <v>0.3833333333333333</v>
      </c>
      <c r="E60" s="19">
        <v>300</v>
      </c>
      <c r="F60" s="16" t="s">
        <v>1291</v>
      </c>
      <c r="G60" s="1">
        <v>1190</v>
      </c>
      <c r="H60" s="1">
        <v>1098</v>
      </c>
      <c r="I60" s="91" t="s">
        <v>1209</v>
      </c>
      <c r="J60" s="92" t="s">
        <v>1043</v>
      </c>
      <c r="K60" s="33">
        <v>4</v>
      </c>
      <c r="L60" s="33">
        <v>180</v>
      </c>
      <c r="M60" s="19">
        <v>5889.9508999999998</v>
      </c>
      <c r="Q60" s="100">
        <v>267.3</v>
      </c>
      <c r="R60" s="100">
        <v>260.7</v>
      </c>
      <c r="S60" s="1577" t="n">
        <v>225.50679</v>
      </c>
      <c r="T60" s="1577" t="n">
        <v>-16.14808</v>
      </c>
      <c r="U60" s="1574" t="n">
        <v>218.7211</v>
      </c>
      <c r="V60" s="1574" t="n">
        <v>32.1296</v>
      </c>
      <c r="W60" s="1576" t="n">
        <v>17.2796826171</v>
      </c>
      <c r="X60" s="1574" t="n">
        <v>1.874</v>
      </c>
      <c r="Y60" s="1574" t="n">
        <v>0.296</v>
      </c>
      <c r="Z60" s="1574" t="n">
        <v>3.54</v>
      </c>
      <c r="AA60" s="1574" t="n">
        <v>99.753</v>
      </c>
      <c r="AB60" s="1573" t="n">
        <v>1924.379</v>
      </c>
      <c r="AC60" s="1574" t="n">
        <v>354.45287</v>
      </c>
      <c r="AD60" s="1574" t="n">
        <v>-1.50588</v>
      </c>
      <c r="AE60" s="1574" t="n">
        <v>0.08923</v>
      </c>
      <c r="AF60" s="1574" t="n">
        <v>-0.65425</v>
      </c>
      <c r="AG60" s="1572" t="n">
        <v>1.515575326E8</v>
      </c>
      <c r="AH60" s="1575" t="n">
        <v>0.4185014</v>
      </c>
      <c r="AI60" s="1572" t="n">
        <v>372448.17222</v>
      </c>
      <c r="AJ60" s="1575" t="n">
        <v>0.1555063</v>
      </c>
      <c r="AK60" s="1574" t="n">
        <v>174.2921</v>
      </c>
      <c r="AL60" s="1572" t="s">
        <v>264</v>
      </c>
      <c r="AM60" s="1574" t="n">
        <v>5.6937</v>
      </c>
    </row>
    <row r="61" spans="1:39">
      <c r="A61" s="50" t="s">
        <v>905</v>
      </c>
      <c r="B61" s="25" t="s">
        <v>979</v>
      </c>
      <c r="C61" s="38">
        <v>0.38750000000000001</v>
      </c>
      <c r="E61" s="19">
        <v>300</v>
      </c>
      <c r="F61" s="16" t="s">
        <v>1291</v>
      </c>
      <c r="G61" s="1">
        <v>1190</v>
      </c>
      <c r="H61" s="1">
        <v>1098</v>
      </c>
      <c r="I61" s="57" t="s">
        <v>1039</v>
      </c>
      <c r="J61" s="92" t="s">
        <v>1043</v>
      </c>
      <c r="K61" s="33">
        <v>4</v>
      </c>
      <c r="L61" s="33">
        <v>180</v>
      </c>
      <c r="M61" s="19">
        <v>5889.9508999999998</v>
      </c>
      <c r="Q61" s="100">
        <v>267.3</v>
      </c>
      <c r="R61" s="100">
        <v>260.7</v>
      </c>
      <c r="S61" s="1577" t="n">
        <v>225.54726</v>
      </c>
      <c r="T61" s="1577" t="n">
        <v>-16.15601</v>
      </c>
      <c r="U61" s="1574" t="n">
        <v>220.084</v>
      </c>
      <c r="V61" s="1574" t="n">
        <v>31.3348</v>
      </c>
      <c r="W61" s="1576" t="n">
        <v>17.3799564083</v>
      </c>
      <c r="X61" s="1574" t="n">
        <v>1.916</v>
      </c>
      <c r="Y61" s="1574" t="n">
        <v>0.303</v>
      </c>
      <c r="Z61" s="1574" t="n">
        <v>3.54</v>
      </c>
      <c r="AA61" s="1574" t="n">
        <v>99.756</v>
      </c>
      <c r="AB61" s="1573" t="n">
        <v>1924.083</v>
      </c>
      <c r="AC61" s="1574" t="n">
        <v>354.43743</v>
      </c>
      <c r="AD61" s="1574" t="n">
        <v>-1.51011</v>
      </c>
      <c r="AE61" s="1574" t="n">
        <v>0.03848</v>
      </c>
      <c r="AF61" s="1574" t="n">
        <v>-0.65437</v>
      </c>
      <c r="AG61" s="1572" t="n">
        <v>1.515576831E8</v>
      </c>
      <c r="AH61" s="1575" t="n">
        <v>0.4176203</v>
      </c>
      <c r="AI61" s="1572" t="n">
        <v>372505.54759</v>
      </c>
      <c r="AJ61" s="1575" t="n">
        <v>0.1632203</v>
      </c>
      <c r="AK61" s="1574" t="n">
        <v>174.3265</v>
      </c>
      <c r="AL61" s="1572" t="s">
        <v>264</v>
      </c>
      <c r="AM61" s="1574" t="n">
        <v>5.6594</v>
      </c>
    </row>
    <row r="62" spans="1:39">
      <c r="A62" s="50" t="s">
        <v>1218</v>
      </c>
      <c r="B62" s="25" t="s">
        <v>1230</v>
      </c>
      <c r="C62" s="38">
        <v>0.3923611111111111</v>
      </c>
      <c r="E62" s="19">
        <v>30</v>
      </c>
      <c r="F62" s="16" t="s">
        <v>1291</v>
      </c>
      <c r="G62" s="1">
        <v>1190</v>
      </c>
      <c r="H62" s="1">
        <v>1098</v>
      </c>
      <c r="I62" s="57" t="s">
        <v>834</v>
      </c>
      <c r="J62" s="92" t="s">
        <v>1043</v>
      </c>
      <c r="K62" s="33">
        <v>4</v>
      </c>
      <c r="L62" s="33">
        <v>180</v>
      </c>
      <c r="M62" s="19">
        <v>5889.9508999999998</v>
      </c>
      <c r="Q62" s="100">
        <v>267.3</v>
      </c>
      <c r="R62" s="100">
        <v>260.7</v>
      </c>
      <c r="S62" s="1577" t="n">
        <v>225.57442</v>
      </c>
      <c r="T62" s="1577" t="n">
        <v>-16.16121</v>
      </c>
      <c r="U62" s="1574" t="n">
        <v>220.9758</v>
      </c>
      <c r="V62" s="1574" t="n">
        <v>30.7927</v>
      </c>
      <c r="W62" s="1576" t="n">
        <v>17.4468056024</v>
      </c>
      <c r="X62" s="1574" t="n">
        <v>1.947</v>
      </c>
      <c r="Y62" s="1574" t="n">
        <v>0.308</v>
      </c>
      <c r="Z62" s="1574" t="n">
        <v>3.54</v>
      </c>
      <c r="AA62" s="1574" t="n">
        <v>99.758</v>
      </c>
      <c r="AB62" s="1573" t="n">
        <v>1923.877</v>
      </c>
      <c r="AC62" s="1574" t="n">
        <v>354.42728</v>
      </c>
      <c r="AD62" s="1574" t="n">
        <v>-1.51305</v>
      </c>
      <c r="AE62" s="1574" t="n">
        <v>0.00465</v>
      </c>
      <c r="AF62" s="1574" t="n">
        <v>-0.65445</v>
      </c>
      <c r="AG62" s="1572" t="n">
        <v>1.515577833E8</v>
      </c>
      <c r="AH62" s="1575" t="n">
        <v>0.4170329</v>
      </c>
      <c r="AI62" s="1572" t="n">
        <v>372545.32993</v>
      </c>
      <c r="AJ62" s="1575" t="n">
        <v>0.168286</v>
      </c>
      <c r="AK62" s="1574" t="n">
        <v>174.3495</v>
      </c>
      <c r="AL62" s="1572" t="s">
        <v>264</v>
      </c>
      <c r="AM62" s="1574" t="n">
        <v>5.6364</v>
      </c>
    </row>
    <row r="63" spans="1:39">
      <c r="A63" s="50" t="s">
        <v>901</v>
      </c>
      <c r="B63" s="25" t="s">
        <v>825</v>
      </c>
      <c r="C63" s="38">
        <v>0.39374999999999999</v>
      </c>
      <c r="E63" s="19">
        <v>300</v>
      </c>
      <c r="F63" s="16" t="s">
        <v>1291</v>
      </c>
      <c r="G63" s="1">
        <v>1190</v>
      </c>
      <c r="H63" s="1">
        <v>1098</v>
      </c>
      <c r="I63" s="91" t="s">
        <v>855</v>
      </c>
      <c r="J63" s="92" t="s">
        <v>1043</v>
      </c>
      <c r="K63" s="33">
        <v>4</v>
      </c>
      <c r="L63" s="33">
        <v>180</v>
      </c>
      <c r="M63" s="19">
        <v>5889.9508999999998</v>
      </c>
      <c r="Q63" s="100">
        <v>267.3</v>
      </c>
      <c r="R63" s="100">
        <v>260.7</v>
      </c>
    </row>
    <row r="64" spans="1:39">
      <c r="A64" s="50" t="s">
        <v>1095</v>
      </c>
      <c r="B64" s="25" t="s">
        <v>624</v>
      </c>
      <c r="C64" s="38">
        <v>0.39930555555555558</v>
      </c>
      <c r="D64" s="32">
        <v>0</v>
      </c>
      <c r="E64" s="19">
        <v>30</v>
      </c>
      <c r="F64" s="19" t="s">
        <v>1291</v>
      </c>
      <c r="G64" s="16">
        <v>1190</v>
      </c>
      <c r="H64" s="90">
        <v>993</v>
      </c>
      <c r="I64" s="35" t="s">
        <v>306</v>
      </c>
      <c r="J64" s="66" t="s">
        <v>1010</v>
      </c>
      <c r="K64" s="33">
        <v>4</v>
      </c>
      <c r="L64" s="33">
        <v>180</v>
      </c>
      <c r="M64" s="19">
        <v>5891.451</v>
      </c>
      <c r="N64" t="s">
        <v>826</v>
      </c>
      <c r="O64" s="100">
        <v>267.3</v>
      </c>
      <c r="P64" s="100">
        <v>260.7</v>
      </c>
      <c r="Q64" s="100">
        <v>267.3</v>
      </c>
      <c r="R64" s="100">
        <v>260.7</v>
      </c>
    </row>
    <row r="65" spans="1:18">
      <c r="A65" s="50" t="s">
        <v>1095</v>
      </c>
      <c r="B65" s="25" t="s">
        <v>660</v>
      </c>
      <c r="C65" s="38">
        <v>0.40208333333333335</v>
      </c>
      <c r="D65" s="32">
        <v>0</v>
      </c>
      <c r="E65" s="19">
        <v>30</v>
      </c>
      <c r="F65" s="19" t="s">
        <v>1291</v>
      </c>
      <c r="G65" s="16">
        <v>1070</v>
      </c>
      <c r="H65" s="90">
        <v>873</v>
      </c>
      <c r="I65" s="91" t="s">
        <v>159</v>
      </c>
      <c r="J65" s="66" t="s">
        <v>1010</v>
      </c>
      <c r="K65" s="33">
        <v>4</v>
      </c>
      <c r="L65" s="33">
        <v>180</v>
      </c>
      <c r="M65" s="19">
        <v>5891.451</v>
      </c>
      <c r="O65" s="100">
        <v>267.39999999999998</v>
      </c>
      <c r="P65" s="100">
        <v>260.60000000000002</v>
      </c>
      <c r="Q65" s="100">
        <v>267.3</v>
      </c>
      <c r="R65" s="100">
        <v>260.7</v>
      </c>
    </row>
    <row r="66" spans="1:18">
      <c r="A66" s="50" t="s">
        <v>1011</v>
      </c>
      <c r="B66" s="25" t="s">
        <v>626</v>
      </c>
      <c r="C66" s="38">
        <v>0.41041666666666665</v>
      </c>
      <c r="D66" s="32">
        <v>0</v>
      </c>
      <c r="E66" s="19">
        <v>10</v>
      </c>
      <c r="F66" s="19" t="s">
        <v>1291</v>
      </c>
      <c r="G66" s="16">
        <v>1190</v>
      </c>
      <c r="H66" s="90">
        <v>1098</v>
      </c>
      <c r="I66" s="91" t="s">
        <v>305</v>
      </c>
      <c r="J66" s="66" t="s">
        <v>1010</v>
      </c>
      <c r="K66" s="33">
        <v>4</v>
      </c>
      <c r="L66" s="33">
        <v>180</v>
      </c>
      <c r="M66" s="19">
        <v>5889.9508999999998</v>
      </c>
      <c r="O66" s="100">
        <v>267</v>
      </c>
      <c r="P66" s="100">
        <v>260.39999999999998</v>
      </c>
      <c r="Q66" s="100">
        <v>267.3</v>
      </c>
      <c r="R66" s="100">
        <v>260.7</v>
      </c>
    </row>
    <row r="67" spans="1:18">
      <c r="B67"/>
      <c r="N67" t="s">
        <v>503</v>
      </c>
      <c r="O67" s="100" t="s">
        <v>1139</v>
      </c>
    </row>
    <row r="68" spans="1:18">
      <c r="B68"/>
      <c r="N68" t="s">
        <v>1139</v>
      </c>
    </row>
    <row r="71" spans="1:18">
      <c r="B71" s="25"/>
      <c r="C71" s="38"/>
      <c r="E71" s="19"/>
      <c r="F71" s="19"/>
      <c r="G71" s="177"/>
      <c r="H71" s="90"/>
      <c r="I71" s="91"/>
      <c r="J71" s="178"/>
      <c r="K71" s="179"/>
      <c r="L71" s="179"/>
    </row>
    <row r="72" spans="1:18">
      <c r="B72" s="5" t="s">
        <v>1012</v>
      </c>
      <c r="C72" s="147" t="s">
        <v>1013</v>
      </c>
      <c r="D72" s="84">
        <v>5888.5839999999998</v>
      </c>
      <c r="E72" s="149"/>
      <c r="F72" s="84" t="s">
        <v>1014</v>
      </c>
      <c r="G72" s="84" t="s">
        <v>1015</v>
      </c>
      <c r="H72" s="84" t="s">
        <v>1016</v>
      </c>
      <c r="I72" s="22" t="s">
        <v>1018</v>
      </c>
      <c r="J72" s="84" t="s">
        <v>1019</v>
      </c>
      <c r="K72" s="84" t="s">
        <v>1020</v>
      </c>
      <c r="L72" s="177"/>
    </row>
    <row r="73" spans="1:18">
      <c r="B73" s="183"/>
      <c r="C73" s="147" t="s">
        <v>1017</v>
      </c>
      <c r="D73" s="84">
        <v>5889.9508999999998</v>
      </c>
      <c r="E73" s="149"/>
      <c r="F73" s="84" t="s">
        <v>874</v>
      </c>
      <c r="G73" s="84" t="s">
        <v>875</v>
      </c>
      <c r="H73" s="84" t="s">
        <v>876</v>
      </c>
      <c r="I73" s="22" t="s">
        <v>1203</v>
      </c>
      <c r="J73" s="84" t="s">
        <v>1204</v>
      </c>
      <c r="K73" s="84" t="s">
        <v>700</v>
      </c>
      <c r="L73" s="177"/>
    </row>
    <row r="74" spans="1:18">
      <c r="B74" s="182"/>
      <c r="C74" s="147" t="s">
        <v>701</v>
      </c>
      <c r="D74" s="84">
        <v>5891.451</v>
      </c>
      <c r="E74" s="149"/>
      <c r="F74" s="84" t="s">
        <v>702</v>
      </c>
      <c r="G74" s="84" t="s">
        <v>703</v>
      </c>
      <c r="H74" s="84" t="s">
        <v>704</v>
      </c>
      <c r="I74" s="22" t="s">
        <v>384</v>
      </c>
      <c r="J74" s="84" t="s">
        <v>695</v>
      </c>
      <c r="K74" s="84" t="s">
        <v>478</v>
      </c>
      <c r="L74" s="177"/>
    </row>
    <row r="75" spans="1:18">
      <c r="B75" s="182"/>
      <c r="C75" s="147" t="s">
        <v>696</v>
      </c>
      <c r="D75" s="155">
        <v>7647.38</v>
      </c>
      <c r="E75" s="149"/>
      <c r="F75" s="84" t="s">
        <v>1188</v>
      </c>
      <c r="G75" s="84" t="s">
        <v>1201</v>
      </c>
      <c r="H75" s="84" t="s">
        <v>1202</v>
      </c>
      <c r="I75" s="22" t="s">
        <v>697</v>
      </c>
      <c r="J75" s="84" t="s">
        <v>698</v>
      </c>
      <c r="K75" s="84" t="s">
        <v>699</v>
      </c>
      <c r="L75" s="177"/>
    </row>
    <row r="76" spans="1:18">
      <c r="B76" s="182"/>
      <c r="C76" s="147" t="s">
        <v>538</v>
      </c>
      <c r="D76" s="84">
        <v>7698.9647000000004</v>
      </c>
      <c r="E76" s="149"/>
      <c r="F76" s="84" t="s">
        <v>539</v>
      </c>
      <c r="G76" s="84" t="s">
        <v>540</v>
      </c>
      <c r="H76" s="84" t="s">
        <v>541</v>
      </c>
      <c r="I76" s="22" t="s">
        <v>542</v>
      </c>
      <c r="J76" s="84" t="s">
        <v>543</v>
      </c>
      <c r="K76" s="84" t="s">
        <v>544</v>
      </c>
      <c r="L76" s="177"/>
    </row>
    <row r="77" spans="1:18">
      <c r="B77" s="182"/>
      <c r="C77" s="147"/>
      <c r="D77" s="84"/>
      <c r="E77" s="149"/>
      <c r="F77" s="84"/>
      <c r="G77" s="177"/>
      <c r="H77" s="177"/>
      <c r="J77" s="177"/>
      <c r="K77" s="177"/>
      <c r="L77" s="177"/>
    </row>
    <row r="78" spans="1:18">
      <c r="B78" s="182"/>
      <c r="C78" s="147" t="s">
        <v>1211</v>
      </c>
      <c r="D78" s="631" t="s">
        <v>1206</v>
      </c>
      <c r="E78" s="631"/>
      <c r="F78" s="84" t="s">
        <v>545</v>
      </c>
      <c r="G78" s="177"/>
      <c r="H78" s="177"/>
      <c r="I78" s="173" t="s">
        <v>1195</v>
      </c>
      <c r="J78" s="623" t="s">
        <v>1196</v>
      </c>
      <c r="K78" s="623"/>
      <c r="L78" s="148" t="s">
        <v>1197</v>
      </c>
    </row>
    <row r="79" spans="1:18">
      <c r="B79" s="182"/>
      <c r="C79" s="147" t="s">
        <v>1212</v>
      </c>
      <c r="D79" s="631" t="s">
        <v>1207</v>
      </c>
      <c r="E79" s="631"/>
      <c r="F79" s="19"/>
      <c r="G79" s="177"/>
      <c r="H79" s="177"/>
      <c r="J79" s="623" t="s">
        <v>479</v>
      </c>
      <c r="K79" s="623"/>
      <c r="L79" s="148" t="s">
        <v>1199</v>
      </c>
    </row>
    <row r="80" spans="1:18">
      <c r="B80" s="182"/>
      <c r="C80" s="147" t="s">
        <v>1213</v>
      </c>
      <c r="D80" s="631" t="s">
        <v>1208</v>
      </c>
      <c r="E80" s="631"/>
      <c r="F80" s="19"/>
      <c r="G80" s="177"/>
      <c r="H80" s="177"/>
      <c r="J80" s="177"/>
      <c r="K80" s="177"/>
      <c r="L80" s="177"/>
    </row>
    <row r="81" spans="2:12">
      <c r="B81" s="182"/>
      <c r="C81" s="147" t="s">
        <v>1214</v>
      </c>
      <c r="D81" s="631" t="s">
        <v>1194</v>
      </c>
      <c r="E81" s="631"/>
      <c r="F81" s="19"/>
      <c r="G81" s="177"/>
      <c r="H81" s="177"/>
      <c r="I81" s="177"/>
      <c r="J81" s="177"/>
      <c r="K81" s="177"/>
      <c r="L81" s="177"/>
    </row>
    <row r="82" spans="2:12">
      <c r="B82" s="182"/>
      <c r="C82" s="85"/>
      <c r="D82" s="177"/>
      <c r="E82" s="15"/>
      <c r="F82" s="19"/>
      <c r="G82" s="177"/>
      <c r="H82" s="177"/>
      <c r="I82" s="177"/>
      <c r="J82" s="177"/>
      <c r="K82" s="177"/>
      <c r="L82" s="177"/>
    </row>
    <row r="83" spans="2:12">
      <c r="B83" s="182"/>
      <c r="C83" s="28" t="s">
        <v>859</v>
      </c>
      <c r="D83" s="175">
        <v>1</v>
      </c>
      <c r="E83" s="632" t="s">
        <v>1286</v>
      </c>
      <c r="F83" s="632"/>
      <c r="G83" s="632"/>
      <c r="H83" s="177"/>
      <c r="I83" s="177"/>
      <c r="J83" s="177"/>
      <c r="K83" s="177"/>
      <c r="L83" s="177"/>
    </row>
    <row r="84" spans="2:12">
      <c r="B84" s="182"/>
      <c r="C84" s="19"/>
      <c r="D84" s="28"/>
      <c r="E84" s="633" t="s">
        <v>925</v>
      </c>
      <c r="F84" s="634"/>
      <c r="G84" s="634"/>
      <c r="H84" s="177"/>
      <c r="I84" s="177"/>
      <c r="J84" s="177"/>
      <c r="K84" s="177"/>
      <c r="L84" s="177"/>
    </row>
    <row r="85" spans="2:12">
      <c r="B85" s="182"/>
      <c r="C85" s="85"/>
      <c r="D85" s="28">
        <v>2</v>
      </c>
      <c r="E85" s="632" t="s">
        <v>926</v>
      </c>
      <c r="F85" s="632"/>
      <c r="G85" s="632"/>
      <c r="H85" s="177"/>
      <c r="I85" s="177"/>
      <c r="J85" s="177"/>
      <c r="K85" s="177"/>
      <c r="L85" s="177"/>
    </row>
    <row r="86" spans="2:12">
      <c r="B86" s="182"/>
      <c r="C86" s="85"/>
      <c r="D86" s="28"/>
      <c r="E86" s="633" t="s">
        <v>927</v>
      </c>
      <c r="F86" s="634"/>
      <c r="G86" s="634"/>
      <c r="H86" s="177"/>
      <c r="I86" s="177"/>
      <c r="J86" s="177"/>
      <c r="K86" s="177"/>
      <c r="L86" s="177"/>
    </row>
    <row r="87" spans="2:12">
      <c r="B87" s="182"/>
      <c r="C87" s="177"/>
      <c r="D87" s="175">
        <v>3</v>
      </c>
      <c r="E87" s="623" t="s">
        <v>928</v>
      </c>
      <c r="F87" s="623"/>
      <c r="G87" s="623"/>
      <c r="H87" s="177"/>
      <c r="I87" s="177"/>
      <c r="J87" s="177"/>
      <c r="K87" s="177"/>
      <c r="L87" s="177"/>
    </row>
    <row r="88" spans="2:12">
      <c r="B88" s="182"/>
      <c r="C88" s="177"/>
      <c r="D88" s="175"/>
      <c r="E88" s="629" t="s">
        <v>929</v>
      </c>
      <c r="F88" s="629"/>
      <c r="G88" s="629"/>
      <c r="H88" s="177"/>
      <c r="I88" s="177"/>
      <c r="J88" s="177"/>
      <c r="K88" s="177"/>
      <c r="L88" s="177"/>
    </row>
    <row r="89" spans="2:12">
      <c r="B89" s="182"/>
      <c r="C89" s="177"/>
      <c r="D89" s="175">
        <v>4</v>
      </c>
      <c r="E89" s="623" t="s">
        <v>1289</v>
      </c>
      <c r="F89" s="623"/>
      <c r="G89" s="623"/>
      <c r="H89" s="177"/>
      <c r="I89" s="177"/>
      <c r="J89" s="177"/>
      <c r="K89" s="177"/>
      <c r="L89" s="177"/>
    </row>
    <row r="90" spans="2:12">
      <c r="B90"/>
      <c r="C90" s="5"/>
      <c r="D90" s="1"/>
      <c r="E90" s="1"/>
      <c r="F90" s="1"/>
      <c r="G90" s="1"/>
      <c r="H90" s="1"/>
      <c r="I90" s="40"/>
    </row>
    <row r="91" spans="2:12">
      <c r="B91"/>
      <c r="C91" s="6"/>
      <c r="D91" s="87"/>
      <c r="E91" s="87"/>
      <c r="F91" s="87"/>
      <c r="G91" s="1"/>
      <c r="H91" s="1"/>
      <c r="I91" s="17"/>
    </row>
    <row r="92" spans="2:12">
      <c r="B92"/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O12:P12"/>
    <mergeCell ref="Q12:R12"/>
    <mergeCell ref="F6:I6"/>
    <mergeCell ref="F7:I7"/>
    <mergeCell ref="G12:H12"/>
    <mergeCell ref="F8:I8"/>
    <mergeCell ref="F9:I9"/>
    <mergeCell ref="A1:H1"/>
    <mergeCell ref="A3:E3"/>
    <mergeCell ref="F3:I3"/>
    <mergeCell ref="F4:I4"/>
    <mergeCell ref="A5:E5"/>
    <mergeCell ref="F5:I5"/>
    <mergeCell ref="E87:G87"/>
    <mergeCell ref="E88:G88"/>
    <mergeCell ref="E89:G89"/>
    <mergeCell ref="K3:N3"/>
    <mergeCell ref="K4:P4"/>
    <mergeCell ref="K5:P5"/>
    <mergeCell ref="D81:E81"/>
    <mergeCell ref="E83:G83"/>
    <mergeCell ref="E84:G84"/>
    <mergeCell ref="E85:G85"/>
    <mergeCell ref="E86:G86"/>
    <mergeCell ref="D78:E78"/>
    <mergeCell ref="J78:K78"/>
    <mergeCell ref="D79:E79"/>
    <mergeCell ref="J79:K79"/>
    <mergeCell ref="D80:E8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topLeftCell="A25" workbookViewId="0">
      <selection activeCell="I59" sqref="I59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504</v>
      </c>
      <c r="B4" s="3"/>
      <c r="C4" s="6"/>
      <c r="D4" s="43"/>
      <c r="E4" s="6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507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220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283</v>
      </c>
      <c r="G7" s="624"/>
      <c r="H7" s="624"/>
      <c r="I7" s="624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24" t="s">
        <v>1085</v>
      </c>
      <c r="G8" s="624"/>
      <c r="H8" s="624"/>
      <c r="I8" s="624"/>
      <c r="J8" s="7"/>
      <c r="K8" s="7"/>
      <c r="L8" s="7"/>
      <c r="N8" s="25"/>
    </row>
    <row r="9" spans="1:39" ht="12.75" customHeight="1">
      <c r="A9" s="67"/>
      <c r="B9" s="67"/>
      <c r="C9" s="190"/>
      <c r="D9" s="43"/>
      <c r="E9" s="8"/>
      <c r="F9" s="621" t="s">
        <v>221</v>
      </c>
      <c r="G9" s="621"/>
      <c r="H9" s="621"/>
      <c r="I9" s="621"/>
      <c r="J9" s="7"/>
      <c r="K9" s="7"/>
      <c r="L9" s="7"/>
      <c r="N9" s="25"/>
    </row>
    <row r="10" spans="1:39" ht="12.75" customHeight="1">
      <c r="A10" s="67"/>
      <c r="B10" s="67"/>
      <c r="C10" s="190"/>
      <c r="D10" s="43"/>
      <c r="E10" s="8"/>
      <c r="F10" s="189"/>
      <c r="G10" s="189"/>
      <c r="H10" s="189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0.15694444444444444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260.60000000000002</v>
      </c>
      <c r="Q14" s="100">
        <f>AVERAGE(O14:O16)</f>
        <v>267.16666666666669</v>
      </c>
      <c r="R14" s="100">
        <f>AVERAGE(P14:P16)</f>
        <v>260.73333333333335</v>
      </c>
    </row>
    <row r="15" spans="1:39">
      <c r="A15" s="45" t="s">
        <v>1095</v>
      </c>
      <c r="B15" s="45" t="s">
        <v>991</v>
      </c>
      <c r="C15" s="38">
        <v>0.17222222222222225</v>
      </c>
      <c r="D15" s="32">
        <v>0</v>
      </c>
      <c r="E15" s="1">
        <v>30</v>
      </c>
      <c r="F15" s="19" t="s">
        <v>1291</v>
      </c>
      <c r="G15" s="47">
        <v>1190</v>
      </c>
      <c r="H15" s="1">
        <v>992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506</v>
      </c>
      <c r="O15" s="100">
        <v>267.2</v>
      </c>
      <c r="P15" s="100">
        <v>260.8</v>
      </c>
      <c r="Q15" s="100">
        <v>267.2</v>
      </c>
      <c r="R15" s="100">
        <v>260.7</v>
      </c>
    </row>
    <row r="16" spans="1:39">
      <c r="A16" s="45" t="s">
        <v>1095</v>
      </c>
      <c r="B16" s="45" t="s">
        <v>1096</v>
      </c>
      <c r="C16" s="38">
        <v>0.17708333333333334</v>
      </c>
      <c r="D16" s="32">
        <v>0</v>
      </c>
      <c r="E16" s="1">
        <v>30</v>
      </c>
      <c r="F16" s="19" t="s">
        <v>1291</v>
      </c>
      <c r="G16" s="1">
        <v>1070</v>
      </c>
      <c r="H16" s="1">
        <v>872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267.3</v>
      </c>
      <c r="P16" s="100">
        <v>260.8</v>
      </c>
      <c r="Q16" s="100">
        <v>267.2</v>
      </c>
      <c r="R16" s="100">
        <v>260.7</v>
      </c>
    </row>
    <row r="17" spans="1:39">
      <c r="A17" s="45" t="s">
        <v>1095</v>
      </c>
      <c r="B17" s="45" t="s">
        <v>1097</v>
      </c>
      <c r="C17" s="38">
        <v>0.19375000000000001</v>
      </c>
      <c r="D17" s="32">
        <v>0</v>
      </c>
      <c r="E17" s="1">
        <v>30</v>
      </c>
      <c r="F17" s="16" t="s">
        <v>1292</v>
      </c>
      <c r="G17" s="1">
        <v>880</v>
      </c>
      <c r="H17" s="1">
        <v>862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264.7</v>
      </c>
      <c r="P17" s="100">
        <v>262.60000000000002</v>
      </c>
      <c r="Q17" s="100">
        <v>264.7</v>
      </c>
      <c r="R17" s="100">
        <v>262.60000000000002</v>
      </c>
    </row>
    <row r="18" spans="1:39">
      <c r="A18" s="45" t="s">
        <v>1218</v>
      </c>
      <c r="B18" s="45" t="s">
        <v>994</v>
      </c>
      <c r="C18" s="38">
        <v>0.21249999999999999</v>
      </c>
      <c r="E18" s="1">
        <v>30</v>
      </c>
      <c r="F18" s="16" t="s">
        <v>1293</v>
      </c>
      <c r="G18" s="1">
        <v>870</v>
      </c>
      <c r="H18" s="1">
        <f>H17-86</f>
        <v>776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Q18" s="100">
        <v>264.7</v>
      </c>
      <c r="R18" s="100">
        <v>262.60000000000002</v>
      </c>
      <c r="S18" s="1587" t="n">
        <v>238.40607</v>
      </c>
      <c r="T18" s="1587" t="n">
        <v>-18.05328</v>
      </c>
      <c r="U18" s="1584" t="n">
        <v>136.0035</v>
      </c>
      <c r="V18" s="1584" t="n">
        <v>26.4584</v>
      </c>
      <c r="W18" s="1586" t="n">
        <v>13.1840304571</v>
      </c>
      <c r="X18" s="1584" t="n">
        <v>2.233</v>
      </c>
      <c r="Y18" s="1584" t="n">
        <v>0.353</v>
      </c>
      <c r="Z18" s="1584" t="n">
        <v>3.56</v>
      </c>
      <c r="AA18" s="1584" t="n">
        <v>99.692</v>
      </c>
      <c r="AB18" s="1583" t="n">
        <v>1937.954</v>
      </c>
      <c r="AC18" s="1584" t="n">
        <v>355.95133</v>
      </c>
      <c r="AD18" s="1584" t="n">
        <v>-2.97484</v>
      </c>
      <c r="AE18" s="1584" t="n">
        <v>350.01557</v>
      </c>
      <c r="AF18" s="1584" t="n">
        <v>-0.67807</v>
      </c>
      <c r="AG18" s="1582" t="n">
        <v>1.51581131E8</v>
      </c>
      <c r="AH18" s="1585" t="n">
        <v>0.2414001</v>
      </c>
      <c r="AI18" s="1582" t="n">
        <v>369839.33004</v>
      </c>
      <c r="AJ18" s="1585" t="n">
        <v>-0.2739086</v>
      </c>
      <c r="AK18" s="1584" t="n">
        <v>173.6179</v>
      </c>
      <c r="AL18" s="1582" t="s">
        <v>265</v>
      </c>
      <c r="AM18" s="1584" t="n">
        <v>6.3668</v>
      </c>
    </row>
    <row r="19" spans="1:39">
      <c r="A19" s="45" t="s">
        <v>715</v>
      </c>
      <c r="B19" s="45" t="s">
        <v>996</v>
      </c>
      <c r="C19" s="15">
        <v>0.21527777777777779</v>
      </c>
      <c r="D19" s="32"/>
      <c r="E19" s="19">
        <v>300</v>
      </c>
      <c r="F19" s="16" t="s">
        <v>1293</v>
      </c>
      <c r="G19" s="1">
        <v>870</v>
      </c>
      <c r="H19" s="1">
        <v>776</v>
      </c>
      <c r="I19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Q19" s="100">
        <v>264.7</v>
      </c>
      <c r="R19" s="100">
        <v>262.60000000000002</v>
      </c>
      <c r="S19" s="1587" t="n">
        <v>238.45715</v>
      </c>
      <c r="T19" s="1587" t="n">
        <v>-18.06752</v>
      </c>
      <c r="U19" s="1584" t="n">
        <v>137.4501</v>
      </c>
      <c r="V19" s="1584" t="n">
        <v>27.4381</v>
      </c>
      <c r="W19" s="1586" t="n">
        <v>13.3010165502</v>
      </c>
      <c r="X19" s="1584" t="n">
        <v>2.16</v>
      </c>
      <c r="Y19" s="1584" t="n">
        <v>0.342</v>
      </c>
      <c r="Z19" s="1584" t="n">
        <v>3.56</v>
      </c>
      <c r="AA19" s="1584" t="n">
        <v>99.688</v>
      </c>
      <c r="AB19" s="1583" t="n">
        <v>1938.548</v>
      </c>
      <c r="AC19" s="1584" t="n">
        <v>355.9379</v>
      </c>
      <c r="AD19" s="1584" t="n">
        <v>-2.97218</v>
      </c>
      <c r="AE19" s="1584" t="n">
        <v>349.95636</v>
      </c>
      <c r="AF19" s="1584" t="n">
        <v>-0.67821</v>
      </c>
      <c r="AG19" s="1582" t="n">
        <v>1.515812322E8</v>
      </c>
      <c r="AH19" s="1585" t="n">
        <v>0.2403526</v>
      </c>
      <c r="AI19" s="1582" t="n">
        <v>369726.02334</v>
      </c>
      <c r="AJ19" s="1585" t="n">
        <v>-0.2656191</v>
      </c>
      <c r="AK19" s="1584" t="n">
        <v>173.5761</v>
      </c>
      <c r="AL19" s="1582" t="s">
        <v>265</v>
      </c>
      <c r="AM19" s="1584" t="n">
        <v>6.4084</v>
      </c>
    </row>
    <row r="20" spans="1:39">
      <c r="A20" s="45" t="s">
        <v>475</v>
      </c>
      <c r="B20" s="45" t="s">
        <v>1166</v>
      </c>
      <c r="C20" s="38">
        <v>0.22152777777777777</v>
      </c>
      <c r="E20" s="19">
        <v>300</v>
      </c>
      <c r="F20" s="16" t="s">
        <v>1293</v>
      </c>
      <c r="G20" s="1">
        <v>870</v>
      </c>
      <c r="H20" s="1">
        <v>776</v>
      </c>
      <c r="I20" s="57" t="s">
        <v>1209</v>
      </c>
      <c r="J20" s="92" t="s">
        <v>1043</v>
      </c>
      <c r="K20" s="33">
        <v>4</v>
      </c>
      <c r="L20" s="33">
        <v>180</v>
      </c>
      <c r="M20" s="19">
        <v>7698.9647000000004</v>
      </c>
      <c r="N20" s="57"/>
      <c r="Q20" s="100">
        <v>264.7</v>
      </c>
      <c r="R20" s="100">
        <v>262.60000000000002</v>
      </c>
      <c r="S20" s="1587" t="n">
        <v>238.52213</v>
      </c>
      <c r="T20" s="1587" t="n">
        <v>-18.08554</v>
      </c>
      <c r="U20" s="1584" t="n">
        <v>139.3628</v>
      </c>
      <c r="V20" s="1584" t="n">
        <v>28.6578</v>
      </c>
      <c r="W20" s="1586" t="n">
        <v>13.4514272413</v>
      </c>
      <c r="X20" s="1584" t="n">
        <v>2.077</v>
      </c>
      <c r="Y20" s="1584" t="n">
        <v>0.328</v>
      </c>
      <c r="Z20" s="1584" t="n">
        <v>3.56</v>
      </c>
      <c r="AA20" s="1584" t="n">
        <v>99.683</v>
      </c>
      <c r="AB20" s="1583" t="n">
        <v>1939.285</v>
      </c>
      <c r="AC20" s="1584" t="n">
        <v>355.9199</v>
      </c>
      <c r="AD20" s="1584" t="n">
        <v>-2.96886</v>
      </c>
      <c r="AE20" s="1584" t="n">
        <v>349.88023</v>
      </c>
      <c r="AF20" s="1584" t="n">
        <v>-0.67839</v>
      </c>
      <c r="AG20" s="1582" t="n">
        <v>1.515813616E8</v>
      </c>
      <c r="AH20" s="1585" t="n">
        <v>0.2390057</v>
      </c>
      <c r="AI20" s="1582" t="n">
        <v>369585.53328</v>
      </c>
      <c r="AJ20" s="1585" t="n">
        <v>-0.2546662</v>
      </c>
      <c r="AK20" s="1584" t="n">
        <v>173.5229</v>
      </c>
      <c r="AL20" s="1582" t="s">
        <v>265</v>
      </c>
      <c r="AM20" s="1584" t="n">
        <v>6.4615</v>
      </c>
    </row>
    <row r="21" spans="1:39">
      <c r="A21" s="45" t="s">
        <v>475</v>
      </c>
      <c r="B21" s="45" t="s">
        <v>1166</v>
      </c>
      <c r="C21" s="38">
        <v>0.22708333333333333</v>
      </c>
      <c r="D21" s="32"/>
      <c r="E21" s="19">
        <v>300</v>
      </c>
      <c r="F21" s="16" t="s">
        <v>1293</v>
      </c>
      <c r="G21" s="1">
        <v>870</v>
      </c>
      <c r="H21" s="1">
        <v>776</v>
      </c>
      <c r="I21" s="57" t="s">
        <v>1039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264.7</v>
      </c>
      <c r="R21" s="100">
        <v>262.60000000000002</v>
      </c>
      <c r="S21" s="1587" t="n">
        <v>238.57924</v>
      </c>
      <c r="T21" s="1587" t="n">
        <v>-18.10129</v>
      </c>
      <c r="U21" s="1584" t="n">
        <v>141.114</v>
      </c>
      <c r="V21" s="1584" t="n">
        <v>29.7022</v>
      </c>
      <c r="W21" s="1586" t="n">
        <v>13.5851256335</v>
      </c>
      <c r="X21" s="1584" t="n">
        <v>2.011</v>
      </c>
      <c r="Y21" s="1584" t="n">
        <v>0.318</v>
      </c>
      <c r="Z21" s="1584" t="n">
        <v>3.56</v>
      </c>
      <c r="AA21" s="1584" t="n">
        <v>99.678</v>
      </c>
      <c r="AB21" s="1583" t="n">
        <v>1939.914</v>
      </c>
      <c r="AC21" s="1584" t="n">
        <v>355.90323</v>
      </c>
      <c r="AD21" s="1584" t="n">
        <v>-2.96601</v>
      </c>
      <c r="AE21" s="1584" t="n">
        <v>349.81257</v>
      </c>
      <c r="AF21" s="1584" t="n">
        <v>-0.67855</v>
      </c>
      <c r="AG21" s="1582" t="n">
        <v>1.51581476E8</v>
      </c>
      <c r="AH21" s="1585" t="n">
        <v>0.2378085</v>
      </c>
      <c r="AI21" s="1582" t="n">
        <v>369465.68572</v>
      </c>
      <c r="AJ21" s="1585" t="n">
        <v>-0.2446636</v>
      </c>
      <c r="AK21" s="1584" t="n">
        <v>173.4762</v>
      </c>
      <c r="AL21" s="1582" t="s">
        <v>265</v>
      </c>
      <c r="AM21" s="1584" t="n">
        <v>6.5081</v>
      </c>
    </row>
    <row r="22" spans="1:39">
      <c r="A22" s="50" t="s">
        <v>1218</v>
      </c>
      <c r="B22" s="25" t="s">
        <v>794</v>
      </c>
      <c r="C22" s="38">
        <v>0.25138888888888888</v>
      </c>
      <c r="E22" s="19">
        <v>30</v>
      </c>
      <c r="F22" s="16" t="s">
        <v>1291</v>
      </c>
      <c r="G22" s="1">
        <v>1190</v>
      </c>
      <c r="H22" s="1">
        <v>1098</v>
      </c>
      <c r="I22" s="91" t="s">
        <v>834</v>
      </c>
      <c r="J22" s="92" t="s">
        <v>1043</v>
      </c>
      <c r="K22" s="33">
        <v>4</v>
      </c>
      <c r="L22" s="33">
        <v>180</v>
      </c>
      <c r="M22" s="19">
        <v>5889.9508999999998</v>
      </c>
      <c r="N22" s="91" t="s">
        <v>1049</v>
      </c>
      <c r="Q22" s="100">
        <f>AVERAGE(O29,O36,O50,O57:O59)</f>
        <v>267.01666666666665</v>
      </c>
      <c r="R22" s="100">
        <f>AVERAGE(P29,P36,P50,P57:P59)</f>
        <v>269.61666666666667</v>
      </c>
      <c r="S22" s="1587" t="n">
        <v>238.80225</v>
      </c>
      <c r="T22" s="1587" t="n">
        <v>-18.1615</v>
      </c>
      <c r="U22" s="1584" t="n">
        <v>148.6128</v>
      </c>
      <c r="V22" s="1584" t="n">
        <v>33.4625</v>
      </c>
      <c r="W22" s="1586" t="n">
        <v>14.1199192024</v>
      </c>
      <c r="X22" s="1584" t="n">
        <v>1.808</v>
      </c>
      <c r="Y22" s="1584" t="n">
        <v>0.286</v>
      </c>
      <c r="Z22" s="1584" t="n">
        <v>3.57</v>
      </c>
      <c r="AA22" s="1584" t="n">
        <v>99.66</v>
      </c>
      <c r="AB22" s="1583" t="n">
        <v>1942.173</v>
      </c>
      <c r="AC22" s="1584" t="n">
        <v>355.83084</v>
      </c>
      <c r="AD22" s="1584" t="n">
        <v>-2.95591</v>
      </c>
      <c r="AE22" s="1584" t="n">
        <v>349.5419</v>
      </c>
      <c r="AF22" s="1584" t="n">
        <v>-0.6792</v>
      </c>
      <c r="AG22" s="1582" t="n">
        <v>1.51581928E8</v>
      </c>
      <c r="AH22" s="1585" t="n">
        <v>0.2330198</v>
      </c>
      <c r="AI22" s="1582" t="n">
        <v>369035.97744</v>
      </c>
      <c r="AJ22" s="1585" t="n">
        <v>-0.2023803</v>
      </c>
      <c r="AK22" s="1584" t="n">
        <v>173.2935</v>
      </c>
      <c r="AL22" s="1582" t="s">
        <v>265</v>
      </c>
      <c r="AM22" s="1584" t="n">
        <v>6.6903</v>
      </c>
    </row>
    <row r="23" spans="1:39">
      <c r="A23" s="50" t="s">
        <v>715</v>
      </c>
      <c r="B23" s="25" t="s">
        <v>1041</v>
      </c>
      <c r="C23" s="15">
        <v>0.25486111111111109</v>
      </c>
      <c r="E23" s="19">
        <v>300</v>
      </c>
      <c r="F23" s="16" t="s">
        <v>1291</v>
      </c>
      <c r="G23" s="16">
        <v>1190</v>
      </c>
      <c r="H23" s="16">
        <v>1098</v>
      </c>
      <c r="I23" s="91" t="s">
        <v>1209</v>
      </c>
      <c r="J23" s="92" t="s">
        <v>1043</v>
      </c>
      <c r="K23" s="33">
        <v>4</v>
      </c>
      <c r="L23" s="33">
        <v>180</v>
      </c>
      <c r="M23" s="19">
        <v>5889.9508999999998</v>
      </c>
      <c r="N23" s="57"/>
      <c r="Q23" s="100">
        <v>267</v>
      </c>
      <c r="R23" s="100">
        <v>269.60000000000002</v>
      </c>
      <c r="S23" s="1587" t="n">
        <v>238.85679</v>
      </c>
      <c r="T23" s="1587" t="n">
        <v>-18.17584</v>
      </c>
      <c r="U23" s="1584" t="n">
        <v>150.6118</v>
      </c>
      <c r="V23" s="1584" t="n">
        <v>34.2871</v>
      </c>
      <c r="W23" s="1586" t="n">
        <v>14.2536175947</v>
      </c>
      <c r="X23" s="1584" t="n">
        <v>1.77</v>
      </c>
      <c r="Y23" s="1584" t="n">
        <v>0.28</v>
      </c>
      <c r="Z23" s="1584" t="n">
        <v>3.57</v>
      </c>
      <c r="AA23" s="1584" t="n">
        <v>99.656</v>
      </c>
      <c r="AB23" s="1583" t="n">
        <v>1942.67</v>
      </c>
      <c r="AC23" s="1584" t="n">
        <v>355.81143</v>
      </c>
      <c r="AD23" s="1584" t="n">
        <v>-2.95377</v>
      </c>
      <c r="AE23" s="1584" t="n">
        <v>349.47424</v>
      </c>
      <c r="AF23" s="1584" t="n">
        <v>-0.67936</v>
      </c>
      <c r="AG23" s="1582" t="n">
        <v>1.515820396E8</v>
      </c>
      <c r="AH23" s="1585" t="n">
        <v>0.2318227</v>
      </c>
      <c r="AI23" s="1582" t="n">
        <v>368941.48744</v>
      </c>
      <c r="AJ23" s="1585" t="n">
        <v>-0.1913021</v>
      </c>
      <c r="AK23" s="1584" t="n">
        <v>173.2488</v>
      </c>
      <c r="AL23" s="1582" t="s">
        <v>265</v>
      </c>
      <c r="AM23" s="1584" t="n">
        <v>6.7349</v>
      </c>
    </row>
    <row r="24" spans="1:39">
      <c r="A24" s="50" t="s">
        <v>715</v>
      </c>
      <c r="B24" s="25" t="s">
        <v>1042</v>
      </c>
      <c r="C24" s="38">
        <v>0.26111111111111113</v>
      </c>
      <c r="E24" s="19">
        <v>300</v>
      </c>
      <c r="F24" s="16" t="s">
        <v>1291</v>
      </c>
      <c r="G24" s="1">
        <v>1190</v>
      </c>
      <c r="H24" s="1">
        <v>1098</v>
      </c>
      <c r="I24" s="57" t="s">
        <v>1039</v>
      </c>
      <c r="J24" s="92" t="s">
        <v>1043</v>
      </c>
      <c r="K24" s="33">
        <v>4</v>
      </c>
      <c r="L24" s="33">
        <v>180</v>
      </c>
      <c r="M24" s="19">
        <v>5889.9508999999998</v>
      </c>
      <c r="N24" s="57"/>
      <c r="Q24" s="100">
        <v>267</v>
      </c>
      <c r="R24" s="100">
        <v>269.60000000000002</v>
      </c>
      <c r="S24" s="1587" t="n">
        <v>238.91763</v>
      </c>
      <c r="T24" s="1587" t="n">
        <v>-18.19161</v>
      </c>
      <c r="U24" s="1584" t="n">
        <v>152.9192</v>
      </c>
      <c r="V24" s="1584" t="n">
        <v>35.1541</v>
      </c>
      <c r="W24" s="1586" t="n">
        <v>14.404028286</v>
      </c>
      <c r="X24" s="1584" t="n">
        <v>1.732</v>
      </c>
      <c r="Y24" s="1584" t="n">
        <v>0.274</v>
      </c>
      <c r="Z24" s="1584" t="n">
        <v>3.57</v>
      </c>
      <c r="AA24" s="1584" t="n">
        <v>99.65</v>
      </c>
      <c r="AB24" s="1583" t="n">
        <v>1943.196</v>
      </c>
      <c r="AC24" s="1584" t="n">
        <v>355.78904</v>
      </c>
      <c r="AD24" s="1584" t="n">
        <v>-2.95158</v>
      </c>
      <c r="AE24" s="1584" t="n">
        <v>349.39811</v>
      </c>
      <c r="AF24" s="1584" t="n">
        <v>-0.67954</v>
      </c>
      <c r="AG24" s="1582" t="n">
        <v>1.515821644E8</v>
      </c>
      <c r="AH24" s="1585" t="n">
        <v>0.2304759</v>
      </c>
      <c r="AI24" s="1582" t="n">
        <v>368841.59803</v>
      </c>
      <c r="AJ24" s="1585" t="n">
        <v>-0.1786272</v>
      </c>
      <c r="AK24" s="1584" t="n">
        <v>173.1989</v>
      </c>
      <c r="AL24" s="1582" t="s">
        <v>265</v>
      </c>
      <c r="AM24" s="1584" t="n">
        <v>6.7847</v>
      </c>
    </row>
    <row r="25" spans="1:39">
      <c r="A25" s="50" t="s">
        <v>715</v>
      </c>
      <c r="B25" s="25" t="s">
        <v>1044</v>
      </c>
      <c r="C25" s="15">
        <v>0.26874999999999999</v>
      </c>
      <c r="D25" s="32"/>
      <c r="E25" s="19">
        <v>300</v>
      </c>
      <c r="F25" s="16" t="s">
        <v>1291</v>
      </c>
      <c r="G25" s="16">
        <v>1190</v>
      </c>
      <c r="H25" s="16">
        <v>1098</v>
      </c>
      <c r="I25" s="91" t="s">
        <v>852</v>
      </c>
      <c r="J25" s="92" t="s">
        <v>1043</v>
      </c>
      <c r="K25" s="33">
        <v>4</v>
      </c>
      <c r="L25" s="33">
        <v>180</v>
      </c>
      <c r="M25" s="19">
        <v>5889.9508999999998</v>
      </c>
      <c r="Q25" s="100">
        <v>267</v>
      </c>
      <c r="R25" s="100">
        <v>269.60000000000002</v>
      </c>
      <c r="S25" s="1587" t="n">
        <v>238.99133</v>
      </c>
      <c r="T25" s="1587" t="n">
        <v>-18.21036</v>
      </c>
      <c r="U25" s="1584" t="n">
        <v>155.8208</v>
      </c>
      <c r="V25" s="1584" t="n">
        <v>36.122</v>
      </c>
      <c r="W25" s="1586" t="n">
        <v>14.5878635755</v>
      </c>
      <c r="X25" s="1584" t="n">
        <v>1.692</v>
      </c>
      <c r="Y25" s="1584" t="n">
        <v>0.268</v>
      </c>
      <c r="Z25" s="1584" t="n">
        <v>3.57</v>
      </c>
      <c r="AA25" s="1584" t="n">
        <v>99.644</v>
      </c>
      <c r="AB25" s="1583" t="n">
        <v>1943.79</v>
      </c>
      <c r="AC25" s="1584" t="n">
        <v>355.76093</v>
      </c>
      <c r="AD25" s="1584" t="n">
        <v>-2.94923</v>
      </c>
      <c r="AE25" s="1584" t="n">
        <v>349.30507</v>
      </c>
      <c r="AF25" s="1584" t="n">
        <v>-0.67976</v>
      </c>
      <c r="AG25" s="1582" t="n">
        <v>1.51582316E8</v>
      </c>
      <c r="AH25" s="1585" t="n">
        <v>0.2288299</v>
      </c>
      <c r="AI25" s="1582" t="n">
        <v>368728.89345</v>
      </c>
      <c r="AJ25" s="1585" t="n">
        <v>-0.1628574</v>
      </c>
      <c r="AK25" s="1584" t="n">
        <v>173.1384</v>
      </c>
      <c r="AL25" s="1582" t="s">
        <v>265</v>
      </c>
      <c r="AM25" s="1584" t="n">
        <v>6.8451</v>
      </c>
    </row>
    <row r="26" spans="1:39">
      <c r="A26" s="50" t="s">
        <v>715</v>
      </c>
      <c r="B26" s="25" t="s">
        <v>1045</v>
      </c>
      <c r="C26" s="38">
        <v>0.27430555555555552</v>
      </c>
      <c r="E26" s="19">
        <v>300</v>
      </c>
      <c r="F26" s="16" t="s">
        <v>1291</v>
      </c>
      <c r="G26" s="1">
        <v>1190</v>
      </c>
      <c r="H26" s="1">
        <v>1098</v>
      </c>
      <c r="I26" s="57" t="s">
        <v>853</v>
      </c>
      <c r="J26" s="92" t="s">
        <v>1043</v>
      </c>
      <c r="K26" s="33">
        <v>4</v>
      </c>
      <c r="L26" s="33">
        <v>180</v>
      </c>
      <c r="M26" s="19">
        <v>5889.9508999999998</v>
      </c>
      <c r="Q26" s="100">
        <v>267</v>
      </c>
      <c r="R26" s="100">
        <v>269.60000000000002</v>
      </c>
      <c r="S26" s="1587" t="n">
        <v>239.04451</v>
      </c>
      <c r="T26" s="1587" t="n">
        <v>-18.22363</v>
      </c>
      <c r="U26" s="1584" t="n">
        <v>157.985</v>
      </c>
      <c r="V26" s="1584" t="n">
        <v>36.7595</v>
      </c>
      <c r="W26" s="1586" t="n">
        <v>14.7215619679</v>
      </c>
      <c r="X26" s="1584" t="n">
        <v>1.667</v>
      </c>
      <c r="Y26" s="1584" t="n">
        <v>0.264</v>
      </c>
      <c r="Z26" s="1584" t="n">
        <v>3.57</v>
      </c>
      <c r="AA26" s="1584" t="n">
        <v>99.64</v>
      </c>
      <c r="AB26" s="1583" t="n">
        <v>1944.188</v>
      </c>
      <c r="AC26" s="1584" t="n">
        <v>355.74001</v>
      </c>
      <c r="AD26" s="1584" t="n">
        <v>-2.94777</v>
      </c>
      <c r="AE26" s="1584" t="n">
        <v>349.2374</v>
      </c>
      <c r="AF26" s="1584" t="n">
        <v>-0.67992</v>
      </c>
      <c r="AG26" s="1582" t="n">
        <v>1.515824255E8</v>
      </c>
      <c r="AH26" s="1585" t="n">
        <v>0.2276329</v>
      </c>
      <c r="AI26" s="1582" t="n">
        <v>368653.51155</v>
      </c>
      <c r="AJ26" s="1585" t="n">
        <v>-0.1512146</v>
      </c>
      <c r="AK26" s="1584" t="n">
        <v>173.0948</v>
      </c>
      <c r="AL26" s="1582" t="s">
        <v>265</v>
      </c>
      <c r="AM26" s="1584" t="n">
        <v>6.8886</v>
      </c>
    </row>
    <row r="27" spans="1:39">
      <c r="A27" s="50" t="s">
        <v>1218</v>
      </c>
      <c r="B27" s="25" t="s">
        <v>1046</v>
      </c>
      <c r="C27" s="38">
        <v>0.27916666666666667</v>
      </c>
      <c r="E27" s="19">
        <v>30</v>
      </c>
      <c r="F27" s="16" t="s">
        <v>1291</v>
      </c>
      <c r="G27" s="16">
        <v>1190</v>
      </c>
      <c r="H27" s="16">
        <v>1098</v>
      </c>
      <c r="I27" s="57" t="s">
        <v>834</v>
      </c>
      <c r="J27" s="92" t="s">
        <v>1043</v>
      </c>
      <c r="K27" s="33">
        <v>4</v>
      </c>
      <c r="L27" s="33">
        <v>180</v>
      </c>
      <c r="M27" s="19">
        <v>5889.9508999999998</v>
      </c>
      <c r="Q27" s="100">
        <v>267</v>
      </c>
      <c r="R27" s="100">
        <v>269.60000000000002</v>
      </c>
      <c r="S27" s="1587" t="n">
        <v>239.07098</v>
      </c>
      <c r="T27" s="1587" t="n">
        <v>-18.23015</v>
      </c>
      <c r="U27" s="1584" t="n">
        <v>159.0834</v>
      </c>
      <c r="V27" s="1584" t="n">
        <v>37.0565</v>
      </c>
      <c r="W27" s="1586" t="n">
        <v>14.788411164</v>
      </c>
      <c r="X27" s="1584" t="n">
        <v>1.656</v>
      </c>
      <c r="Y27" s="1584" t="n">
        <v>0.262</v>
      </c>
      <c r="Z27" s="1584" t="n">
        <v>3.57</v>
      </c>
      <c r="AA27" s="1584" t="n">
        <v>99.637</v>
      </c>
      <c r="AB27" s="1583" t="n">
        <v>1944.375</v>
      </c>
      <c r="AC27" s="1584" t="n">
        <v>355.72942</v>
      </c>
      <c r="AD27" s="1584" t="n">
        <v>-2.94712</v>
      </c>
      <c r="AE27" s="1584" t="n">
        <v>349.20357</v>
      </c>
      <c r="AF27" s="1584" t="n">
        <v>-0.68</v>
      </c>
      <c r="AG27" s="1582" t="n">
        <v>1.515824801E8</v>
      </c>
      <c r="AH27" s="1585" t="n">
        <v>0.2270344</v>
      </c>
      <c r="AI27" s="1582" t="n">
        <v>368617.92441</v>
      </c>
      <c r="AJ27" s="1585" t="n">
        <v>-0.1453432</v>
      </c>
      <c r="AK27" s="1584" t="n">
        <v>173.073</v>
      </c>
      <c r="AL27" s="1582" t="s">
        <v>265</v>
      </c>
      <c r="AM27" s="1584" t="n">
        <v>6.9103</v>
      </c>
    </row>
    <row r="28" spans="1:39">
      <c r="A28" s="50" t="s">
        <v>901</v>
      </c>
      <c r="B28" s="25" t="s">
        <v>610</v>
      </c>
      <c r="C28" s="38">
        <v>0.28055555555555556</v>
      </c>
      <c r="E28" s="19">
        <v>300</v>
      </c>
      <c r="F28" s="16" t="s">
        <v>1291</v>
      </c>
      <c r="G28" s="1">
        <v>1190</v>
      </c>
      <c r="H28" s="1">
        <v>1098</v>
      </c>
      <c r="I28" s="91" t="s">
        <v>609</v>
      </c>
      <c r="J28" s="92" t="s">
        <v>1043</v>
      </c>
      <c r="K28" s="33">
        <v>4</v>
      </c>
      <c r="L28" s="33">
        <v>180</v>
      </c>
      <c r="M28" s="19">
        <v>5889.9508999999998</v>
      </c>
      <c r="Q28" s="100">
        <v>267</v>
      </c>
      <c r="R28" s="100">
        <v>269.60000000000002</v>
      </c>
    </row>
    <row r="29" spans="1:39">
      <c r="A29" s="50" t="s">
        <v>1095</v>
      </c>
      <c r="B29" s="25" t="s">
        <v>611</v>
      </c>
      <c r="C29" s="94">
        <v>0.28541666666666665</v>
      </c>
      <c r="D29" s="32">
        <v>0</v>
      </c>
      <c r="E29" s="19">
        <v>30</v>
      </c>
      <c r="F29" s="16" t="s">
        <v>1291</v>
      </c>
      <c r="G29" s="1">
        <v>1190</v>
      </c>
      <c r="H29" s="1">
        <v>992</v>
      </c>
      <c r="I29" s="35" t="s">
        <v>306</v>
      </c>
      <c r="J29" s="66" t="s">
        <v>1010</v>
      </c>
      <c r="K29" s="33">
        <v>4</v>
      </c>
      <c r="L29" s="33">
        <v>180</v>
      </c>
      <c r="M29" s="19">
        <v>5891.451</v>
      </c>
      <c r="N29" t="s">
        <v>508</v>
      </c>
      <c r="O29" s="100">
        <v>267.10000000000002</v>
      </c>
      <c r="P29" s="100">
        <v>269.7</v>
      </c>
      <c r="Q29" s="100">
        <v>267</v>
      </c>
      <c r="R29" s="100">
        <v>269.60000000000002</v>
      </c>
    </row>
    <row r="30" spans="1:39">
      <c r="A30" s="50" t="s">
        <v>403</v>
      </c>
      <c r="B30" s="25" t="s">
        <v>1295</v>
      </c>
      <c r="C30" s="38">
        <v>0.28958333333333336</v>
      </c>
      <c r="E30" s="19">
        <v>300</v>
      </c>
      <c r="F30" s="16" t="s">
        <v>1291</v>
      </c>
      <c r="G30" s="1">
        <v>1190</v>
      </c>
      <c r="H30" s="1">
        <v>1098</v>
      </c>
      <c r="I30" s="91" t="s">
        <v>1209</v>
      </c>
      <c r="J30" s="92" t="s">
        <v>1043</v>
      </c>
      <c r="K30" s="33">
        <v>4</v>
      </c>
      <c r="L30" s="33">
        <v>180</v>
      </c>
      <c r="M30" s="19">
        <v>5889.9508999999998</v>
      </c>
      <c r="Q30" s="100">
        <v>267</v>
      </c>
      <c r="R30" s="100">
        <v>269.60000000000002</v>
      </c>
      <c r="S30" s="1587" t="n">
        <v>239.18924</v>
      </c>
      <c r="T30" s="1587" t="n">
        <v>-18.25848</v>
      </c>
      <c r="U30" s="1584" t="n">
        <v>164.1485</v>
      </c>
      <c r="V30" s="1584" t="n">
        <v>38.2058</v>
      </c>
      <c r="W30" s="1586" t="n">
        <v>15.089232547</v>
      </c>
      <c r="X30" s="1584" t="n">
        <v>1.613</v>
      </c>
      <c r="Y30" s="1584" t="n">
        <v>0.255</v>
      </c>
      <c r="Z30" s="1584" t="n">
        <v>3.58</v>
      </c>
      <c r="AA30" s="1584" t="n">
        <v>99.627</v>
      </c>
      <c r="AB30" s="1583" t="n">
        <v>1945.128</v>
      </c>
      <c r="AC30" s="1584" t="n">
        <v>355.68069</v>
      </c>
      <c r="AD30" s="1584" t="n">
        <v>-2.94493</v>
      </c>
      <c r="AE30" s="1584" t="n">
        <v>349.05132</v>
      </c>
      <c r="AF30" s="1584" t="n">
        <v>-0.68036</v>
      </c>
      <c r="AG30" s="1582" t="n">
        <v>1.515827238E8</v>
      </c>
      <c r="AH30" s="1585" t="n">
        <v>0.2243411</v>
      </c>
      <c r="AI30" s="1582" t="n">
        <v>368475.36797</v>
      </c>
      <c r="AJ30" s="1585" t="n">
        <v>-0.1185617</v>
      </c>
      <c r="AK30" s="1584" t="n">
        <v>172.9758</v>
      </c>
      <c r="AL30" s="1582" t="s">
        <v>265</v>
      </c>
      <c r="AM30" s="1584" t="n">
        <v>7.0073</v>
      </c>
    </row>
    <row r="31" spans="1:39">
      <c r="A31" s="50" t="s">
        <v>403</v>
      </c>
      <c r="B31" s="25" t="s">
        <v>1296</v>
      </c>
      <c r="C31" s="38">
        <v>0.29444444444444445</v>
      </c>
      <c r="E31" s="19">
        <v>300</v>
      </c>
      <c r="F31" s="16" t="s">
        <v>1291</v>
      </c>
      <c r="G31" s="1">
        <v>1190</v>
      </c>
      <c r="H31" s="1">
        <v>1098</v>
      </c>
      <c r="I31" s="57" t="s">
        <v>1039</v>
      </c>
      <c r="J31" s="92" t="s">
        <v>1043</v>
      </c>
      <c r="K31" s="33">
        <v>4</v>
      </c>
      <c r="L31" s="33">
        <v>180</v>
      </c>
      <c r="M31" s="19">
        <v>5889.9508999999998</v>
      </c>
      <c r="N31" s="37"/>
      <c r="Q31" s="100">
        <v>267</v>
      </c>
      <c r="R31" s="100">
        <v>269.60000000000002</v>
      </c>
      <c r="S31" s="1587" t="n">
        <v>239.2349</v>
      </c>
      <c r="T31" s="1587" t="n">
        <v>-18.26906</v>
      </c>
      <c r="U31" s="1584" t="n">
        <v>166.1667</v>
      </c>
      <c r="V31" s="1584" t="n">
        <v>38.567</v>
      </c>
      <c r="W31" s="1586" t="n">
        <v>15.2062186404</v>
      </c>
      <c r="X31" s="1584" t="n">
        <v>1.601</v>
      </c>
      <c r="Y31" s="1584" t="n">
        <v>0.253</v>
      </c>
      <c r="Z31" s="1584" t="n">
        <v>3.58</v>
      </c>
      <c r="AA31" s="1584" t="n">
        <v>99.623</v>
      </c>
      <c r="AB31" s="1583" t="n">
        <v>1945.379</v>
      </c>
      <c r="AC31" s="1584" t="n">
        <v>355.66134</v>
      </c>
      <c r="AD31" s="1584" t="n">
        <v>-2.94442</v>
      </c>
      <c r="AE31" s="1584" t="n">
        <v>348.99211</v>
      </c>
      <c r="AF31" s="1584" t="n">
        <v>-0.68051</v>
      </c>
      <c r="AG31" s="1582" t="n">
        <v>1.515828178E8</v>
      </c>
      <c r="AH31" s="1585" t="n">
        <v>0.2232937</v>
      </c>
      <c r="AI31" s="1582" t="n">
        <v>368427.78608</v>
      </c>
      <c r="AJ31" s="1585" t="n">
        <v>-0.1080105</v>
      </c>
      <c r="AK31" s="1584" t="n">
        <v>172.9382</v>
      </c>
      <c r="AL31" s="1582" t="s">
        <v>265</v>
      </c>
      <c r="AM31" s="1584" t="n">
        <v>7.0448</v>
      </c>
    </row>
    <row r="32" spans="1:39">
      <c r="A32" s="50" t="s">
        <v>403</v>
      </c>
      <c r="B32" s="25" t="s">
        <v>1297</v>
      </c>
      <c r="C32" s="38">
        <v>0.29930555555555555</v>
      </c>
      <c r="E32" s="19">
        <v>300</v>
      </c>
      <c r="F32" s="16" t="s">
        <v>1291</v>
      </c>
      <c r="G32" s="1">
        <v>1190</v>
      </c>
      <c r="H32" s="1">
        <v>1098</v>
      </c>
      <c r="I32" s="91" t="s">
        <v>852</v>
      </c>
      <c r="J32" s="92" t="s">
        <v>1043</v>
      </c>
      <c r="K32" s="33">
        <v>4</v>
      </c>
      <c r="L32" s="33">
        <v>180</v>
      </c>
      <c r="M32" s="19">
        <v>5889.9508999999998</v>
      </c>
      <c r="Q32" s="100">
        <v>267</v>
      </c>
      <c r="R32" s="100">
        <v>269.60000000000002</v>
      </c>
      <c r="S32" s="1587" t="n">
        <v>239.28042</v>
      </c>
      <c r="T32" s="1587" t="n">
        <v>-18.27938</v>
      </c>
      <c r="U32" s="1584" t="n">
        <v>168.208</v>
      </c>
      <c r="V32" s="1584" t="n">
        <v>38.8786</v>
      </c>
      <c r="W32" s="1586" t="n">
        <v>15.3232047338</v>
      </c>
      <c r="X32" s="1584" t="n">
        <v>1.59</v>
      </c>
      <c r="Y32" s="1584" t="n">
        <v>0.251</v>
      </c>
      <c r="Z32" s="1584" t="n">
        <v>3.58</v>
      </c>
      <c r="AA32" s="1584" t="n">
        <v>99.619</v>
      </c>
      <c r="AB32" s="1583" t="n">
        <v>1945.607</v>
      </c>
      <c r="AC32" s="1584" t="n">
        <v>355.64179</v>
      </c>
      <c r="AD32" s="1584" t="n">
        <v>-2.9441</v>
      </c>
      <c r="AE32" s="1584" t="n">
        <v>348.93291</v>
      </c>
      <c r="AF32" s="1584" t="n">
        <v>-0.68065</v>
      </c>
      <c r="AG32" s="1582" t="n">
        <v>1.515829114E8</v>
      </c>
      <c r="AH32" s="1585" t="n">
        <v>0.2222464</v>
      </c>
      <c r="AI32" s="1582" t="n">
        <v>368384.64895</v>
      </c>
      <c r="AJ32" s="1585" t="n">
        <v>-0.0973974</v>
      </c>
      <c r="AK32" s="1584" t="n">
        <v>172.9007</v>
      </c>
      <c r="AL32" s="1582" t="s">
        <v>265</v>
      </c>
      <c r="AM32" s="1584" t="n">
        <v>7.0822</v>
      </c>
    </row>
    <row r="33" spans="1:39">
      <c r="A33" s="50" t="s">
        <v>403</v>
      </c>
      <c r="B33" s="25" t="s">
        <v>1298</v>
      </c>
      <c r="C33" s="38">
        <v>0.30416666666666664</v>
      </c>
      <c r="E33" s="19">
        <v>300</v>
      </c>
      <c r="F33" s="16" t="s">
        <v>1291</v>
      </c>
      <c r="G33" s="1">
        <v>1190</v>
      </c>
      <c r="H33" s="1">
        <v>1098</v>
      </c>
      <c r="I33" s="57" t="s">
        <v>853</v>
      </c>
      <c r="J33" s="92" t="s">
        <v>1043</v>
      </c>
      <c r="K33" s="33">
        <v>4</v>
      </c>
      <c r="L33" s="33">
        <v>180</v>
      </c>
      <c r="M33" s="19">
        <v>5889.9508999999998</v>
      </c>
      <c r="Q33" s="100">
        <v>267</v>
      </c>
      <c r="R33" s="100">
        <v>269.60000000000002</v>
      </c>
      <c r="S33" s="1587" t="n">
        <v>239.32581</v>
      </c>
      <c r="T33" s="1587" t="n">
        <v>-18.28946</v>
      </c>
      <c r="U33" s="1584" t="n">
        <v>170.2692</v>
      </c>
      <c r="V33" s="1584" t="n">
        <v>39.1395</v>
      </c>
      <c r="W33" s="1586" t="n">
        <v>15.4401908273</v>
      </c>
      <c r="X33" s="1584" t="n">
        <v>1.581</v>
      </c>
      <c r="Y33" s="1584" t="n">
        <v>0.25</v>
      </c>
      <c r="Z33" s="1584" t="n">
        <v>3.58</v>
      </c>
      <c r="AA33" s="1584" t="n">
        <v>99.615</v>
      </c>
      <c r="AB33" s="1583" t="n">
        <v>1945.811</v>
      </c>
      <c r="AC33" s="1584" t="n">
        <v>355.62206</v>
      </c>
      <c r="AD33" s="1584" t="n">
        <v>-2.94399</v>
      </c>
      <c r="AE33" s="1584" t="n">
        <v>348.8737</v>
      </c>
      <c r="AF33" s="1584" t="n">
        <v>-0.68079</v>
      </c>
      <c r="AG33" s="1582" t="n">
        <v>1.515830045E8</v>
      </c>
      <c r="AH33" s="1585" t="n">
        <v>0.2211991</v>
      </c>
      <c r="AI33" s="1582" t="n">
        <v>368345.9806</v>
      </c>
      <c r="AJ33" s="1585" t="n">
        <v>-0.086732</v>
      </c>
      <c r="AK33" s="1584" t="n">
        <v>172.8633</v>
      </c>
      <c r="AL33" s="1582" t="s">
        <v>265</v>
      </c>
      <c r="AM33" s="1584" t="n">
        <v>7.1195</v>
      </c>
    </row>
    <row r="34" spans="1:39">
      <c r="A34" s="50" t="s">
        <v>1218</v>
      </c>
      <c r="B34" s="25" t="s">
        <v>1117</v>
      </c>
      <c r="C34" s="38">
        <v>0.30833333333333335</v>
      </c>
      <c r="E34" s="19">
        <v>30</v>
      </c>
      <c r="F34" s="16" t="s">
        <v>1291</v>
      </c>
      <c r="G34" s="1">
        <v>1190</v>
      </c>
      <c r="H34" s="1">
        <v>1098</v>
      </c>
      <c r="I34" s="57" t="s">
        <v>834</v>
      </c>
      <c r="J34" s="92" t="s">
        <v>1043</v>
      </c>
      <c r="K34" s="33">
        <v>4</v>
      </c>
      <c r="L34" s="33">
        <v>180</v>
      </c>
      <c r="M34" s="19">
        <v>5889.9508999999998</v>
      </c>
      <c r="Q34" s="100">
        <v>267</v>
      </c>
      <c r="R34" s="100">
        <v>269.60000000000002</v>
      </c>
      <c r="S34" s="1587" t="n">
        <v>239.34524</v>
      </c>
      <c r="T34" s="1587" t="n">
        <v>-18.2937</v>
      </c>
      <c r="U34" s="1584" t="n">
        <v>171.1578</v>
      </c>
      <c r="V34" s="1584" t="n">
        <v>39.2357</v>
      </c>
      <c r="W34" s="1586" t="n">
        <v>15.4903277244</v>
      </c>
      <c r="X34" s="1584" t="n">
        <v>1.578</v>
      </c>
      <c r="Y34" s="1584" t="n">
        <v>0.25</v>
      </c>
      <c r="Z34" s="1584" t="n">
        <v>3.58</v>
      </c>
      <c r="AA34" s="1584" t="n">
        <v>99.613</v>
      </c>
      <c r="AB34" s="1583" t="n">
        <v>1945.891</v>
      </c>
      <c r="AC34" s="1584" t="n">
        <v>355.61356</v>
      </c>
      <c r="AD34" s="1584" t="n">
        <v>-2.94401</v>
      </c>
      <c r="AE34" s="1584" t="n">
        <v>348.84832</v>
      </c>
      <c r="AF34" s="1584" t="n">
        <v>-0.68085</v>
      </c>
      <c r="AG34" s="1582" t="n">
        <v>1.515830443E8</v>
      </c>
      <c r="AH34" s="1585" t="n">
        <v>0.2207503</v>
      </c>
      <c r="AI34" s="1582" t="n">
        <v>368330.78154</v>
      </c>
      <c r="AJ34" s="1585" t="n">
        <v>-0.0821474</v>
      </c>
      <c r="AK34" s="1584" t="n">
        <v>172.8473</v>
      </c>
      <c r="AL34" s="1582" t="s">
        <v>265</v>
      </c>
      <c r="AM34" s="1584" t="n">
        <v>7.1355</v>
      </c>
    </row>
    <row r="35" spans="1:39">
      <c r="A35" s="50" t="s">
        <v>901</v>
      </c>
      <c r="B35" s="25" t="s">
        <v>903</v>
      </c>
      <c r="C35" s="38">
        <v>0.31041666666666667</v>
      </c>
      <c r="E35" s="19">
        <v>300</v>
      </c>
      <c r="F35" s="16" t="s">
        <v>1291</v>
      </c>
      <c r="G35" s="1">
        <v>1190</v>
      </c>
      <c r="H35" s="1">
        <v>1098</v>
      </c>
      <c r="I35" s="91" t="s">
        <v>609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267</v>
      </c>
      <c r="R35" s="100">
        <v>269.60000000000002</v>
      </c>
    </row>
    <row r="36" spans="1:39">
      <c r="A36" s="50" t="s">
        <v>1095</v>
      </c>
      <c r="B36" s="25" t="s">
        <v>1228</v>
      </c>
      <c r="C36" s="38">
        <v>0.31597222222222221</v>
      </c>
      <c r="D36" s="32">
        <v>0</v>
      </c>
      <c r="E36" s="19">
        <v>30</v>
      </c>
      <c r="F36" s="16" t="s">
        <v>1291</v>
      </c>
      <c r="G36" s="1">
        <v>1190</v>
      </c>
      <c r="H36" s="1">
        <v>992</v>
      </c>
      <c r="I36" s="35" t="s">
        <v>306</v>
      </c>
      <c r="J36" s="66" t="s">
        <v>1010</v>
      </c>
      <c r="K36" s="33">
        <v>4</v>
      </c>
      <c r="L36" s="33">
        <v>180</v>
      </c>
      <c r="M36" s="19">
        <v>5891.451</v>
      </c>
      <c r="N36" t="s">
        <v>670</v>
      </c>
      <c r="O36" s="100">
        <v>267.10000000000002</v>
      </c>
      <c r="P36" s="100">
        <v>269.7</v>
      </c>
      <c r="Q36" s="100">
        <v>267</v>
      </c>
      <c r="R36" s="100">
        <v>269.60000000000002</v>
      </c>
    </row>
    <row r="37" spans="1:39">
      <c r="A37" s="45" t="s">
        <v>475</v>
      </c>
      <c r="B37" s="45" t="s">
        <v>1122</v>
      </c>
      <c r="C37" s="38">
        <v>0.31875000000000003</v>
      </c>
      <c r="E37" s="19">
        <v>300</v>
      </c>
      <c r="F37" s="16" t="s">
        <v>1291</v>
      </c>
      <c r="G37" s="1">
        <v>1190</v>
      </c>
      <c r="H37" s="1">
        <v>1098</v>
      </c>
      <c r="I37" s="57" t="s">
        <v>1209</v>
      </c>
      <c r="J37" s="92" t="s">
        <v>1043</v>
      </c>
      <c r="K37" s="33">
        <v>4</v>
      </c>
      <c r="L37" s="33">
        <v>180</v>
      </c>
      <c r="M37" s="19">
        <v>5889.9508999999998</v>
      </c>
      <c r="Q37" s="100">
        <v>267</v>
      </c>
      <c r="R37" s="100">
        <v>269.60000000000002</v>
      </c>
      <c r="S37" s="1587" t="n">
        <v>239.46149</v>
      </c>
      <c r="T37" s="1587" t="n">
        <v>-18.31815</v>
      </c>
      <c r="U37" s="1584" t="n">
        <v>176.5382</v>
      </c>
      <c r="V37" s="1584" t="n">
        <v>39.6114</v>
      </c>
      <c r="W37" s="1586" t="n">
        <v>15.7911491077</v>
      </c>
      <c r="X37" s="1584" t="n">
        <v>1.565</v>
      </c>
      <c r="Y37" s="1584" t="n">
        <v>0.248</v>
      </c>
      <c r="Z37" s="1584" t="n">
        <v>3.58</v>
      </c>
      <c r="AA37" s="1584" t="n">
        <v>99.603</v>
      </c>
      <c r="AB37" s="1583" t="n">
        <v>1946.281</v>
      </c>
      <c r="AC37" s="1584" t="n">
        <v>355.56206</v>
      </c>
      <c r="AD37" s="1584" t="n">
        <v>-2.94496</v>
      </c>
      <c r="AE37" s="1584" t="n">
        <v>348.69607</v>
      </c>
      <c r="AF37" s="1584" t="n">
        <v>-0.68121</v>
      </c>
      <c r="AG37" s="1582" t="n">
        <v>1.515832813E8</v>
      </c>
      <c r="AH37" s="1585" t="n">
        <v>0.2180574</v>
      </c>
      <c r="AI37" s="1582" t="n">
        <v>368256.96821</v>
      </c>
      <c r="AJ37" s="1585" t="n">
        <v>-0.0545166</v>
      </c>
      <c r="AK37" s="1584" t="n">
        <v>172.7513</v>
      </c>
      <c r="AL37" s="1582" t="s">
        <v>265</v>
      </c>
      <c r="AM37" s="1584" t="n">
        <v>7.2313</v>
      </c>
    </row>
    <row r="38" spans="1:39">
      <c r="A38" s="45" t="s">
        <v>475</v>
      </c>
      <c r="B38" s="25" t="s">
        <v>831</v>
      </c>
      <c r="C38" s="38">
        <v>0.3263888888888889</v>
      </c>
      <c r="E38" s="19">
        <v>300</v>
      </c>
      <c r="F38" s="16" t="s">
        <v>1291</v>
      </c>
      <c r="G38" s="1">
        <v>1190</v>
      </c>
      <c r="H38" s="1">
        <v>1098</v>
      </c>
      <c r="I38" s="57" t="s">
        <v>1039</v>
      </c>
      <c r="J38" s="92" t="s">
        <v>1043</v>
      </c>
      <c r="K38" s="33">
        <v>4</v>
      </c>
      <c r="L38" s="33">
        <v>180</v>
      </c>
      <c r="M38" s="19">
        <v>5889.9508999999998</v>
      </c>
      <c r="Q38" s="100">
        <v>267</v>
      </c>
      <c r="R38" s="100">
        <v>269.60000000000002</v>
      </c>
      <c r="S38" s="1587" t="n">
        <v>239.53241</v>
      </c>
      <c r="T38" s="1587" t="n">
        <v>-18.33225</v>
      </c>
      <c r="U38" s="1584" t="n">
        <v>179.8487</v>
      </c>
      <c r="V38" s="1584" t="n">
        <v>39.6692</v>
      </c>
      <c r="W38" s="1586" t="n">
        <v>15.9749843975</v>
      </c>
      <c r="X38" s="1584" t="n">
        <v>1.563</v>
      </c>
      <c r="Y38" s="1584" t="n">
        <v>0.247</v>
      </c>
      <c r="Z38" s="1584" t="n">
        <v>3.58</v>
      </c>
      <c r="AA38" s="1584" t="n">
        <v>99.596</v>
      </c>
      <c r="AB38" s="1583" t="n">
        <v>1946.442</v>
      </c>
      <c r="AC38" s="1584" t="n">
        <v>355.53028</v>
      </c>
      <c r="AD38" s="1584" t="n">
        <v>-2.94629</v>
      </c>
      <c r="AE38" s="1584" t="n">
        <v>348.60303</v>
      </c>
      <c r="AF38" s="1584" t="n">
        <v>-0.68143</v>
      </c>
      <c r="AG38" s="1582" t="n">
        <v>1.515834246E8</v>
      </c>
      <c r="AH38" s="1585" t="n">
        <v>0.2164119</v>
      </c>
      <c r="AI38" s="1582" t="n">
        <v>368226.57749</v>
      </c>
      <c r="AJ38" s="1585" t="n">
        <v>-0.037575</v>
      </c>
      <c r="AK38" s="1584" t="n">
        <v>172.6927</v>
      </c>
      <c r="AL38" s="1582" t="s">
        <v>265</v>
      </c>
      <c r="AM38" s="1584" t="n">
        <v>7.2898</v>
      </c>
    </row>
    <row r="39" spans="1:39">
      <c r="A39" s="45" t="s">
        <v>475</v>
      </c>
      <c r="B39" s="25" t="s">
        <v>833</v>
      </c>
      <c r="C39" s="38">
        <v>0.33263888888888887</v>
      </c>
      <c r="E39" s="19">
        <v>300</v>
      </c>
      <c r="F39" s="16" t="s">
        <v>1291</v>
      </c>
      <c r="G39" s="1">
        <v>1190</v>
      </c>
      <c r="H39" s="1">
        <v>1098</v>
      </c>
      <c r="I39" s="91" t="s">
        <v>655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267</v>
      </c>
      <c r="R39" s="100">
        <v>269.60000000000002</v>
      </c>
      <c r="S39" s="1587" t="n">
        <v>239.57754</v>
      </c>
      <c r="T39" s="1587" t="n">
        <v>-18.3409</v>
      </c>
      <c r="U39" s="1584" t="n">
        <v>181.9556</v>
      </c>
      <c r="V39" s="1584" t="n">
        <v>39.6378</v>
      </c>
      <c r="W39" s="1586" t="n">
        <v>16.091970491</v>
      </c>
      <c r="X39" s="1584" t="n">
        <v>1.565</v>
      </c>
      <c r="Y39" s="1584" t="n">
        <v>0.247</v>
      </c>
      <c r="Z39" s="1584" t="n">
        <v>3.58</v>
      </c>
      <c r="AA39" s="1584" t="n">
        <v>99.592</v>
      </c>
      <c r="AB39" s="1583" t="n">
        <v>1946.513</v>
      </c>
      <c r="AC39" s="1584" t="n">
        <v>355.50999</v>
      </c>
      <c r="AD39" s="1584" t="n">
        <v>-2.94744</v>
      </c>
      <c r="AE39" s="1584" t="n">
        <v>348.54382</v>
      </c>
      <c r="AF39" s="1584" t="n">
        <v>-0.68158</v>
      </c>
      <c r="AG39" s="1582" t="n">
        <v>1.515835153E8</v>
      </c>
      <c r="AH39" s="1585" t="n">
        <v>0.2153647</v>
      </c>
      <c r="AI39" s="1582" t="n">
        <v>368213.06058</v>
      </c>
      <c r="AJ39" s="1585" t="n">
        <v>-0.0267931</v>
      </c>
      <c r="AK39" s="1584" t="n">
        <v>172.6553</v>
      </c>
      <c r="AL39" s="1582" t="s">
        <v>265</v>
      </c>
      <c r="AM39" s="1584" t="n">
        <v>7.3271</v>
      </c>
    </row>
    <row r="40" spans="1:39">
      <c r="A40" s="45" t="s">
        <v>475</v>
      </c>
      <c r="B40" s="25" t="s">
        <v>1127</v>
      </c>
      <c r="C40" s="38">
        <v>0.33819444444444446</v>
      </c>
      <c r="E40" s="19">
        <v>300</v>
      </c>
      <c r="F40" s="16" t="s">
        <v>1291</v>
      </c>
      <c r="G40" s="1">
        <v>1190</v>
      </c>
      <c r="H40" s="1">
        <v>1098</v>
      </c>
      <c r="I40" s="91" t="s">
        <v>818</v>
      </c>
      <c r="J40" s="92" t="s">
        <v>1043</v>
      </c>
      <c r="K40" s="33">
        <v>4</v>
      </c>
      <c r="L40" s="33">
        <v>180</v>
      </c>
      <c r="M40" s="19">
        <v>5889.9508999999998</v>
      </c>
      <c r="Q40" s="100">
        <v>267</v>
      </c>
      <c r="R40" s="100">
        <v>269.60000000000002</v>
      </c>
      <c r="S40" s="1587" t="n">
        <v>239.64208</v>
      </c>
      <c r="T40" s="1587" t="n">
        <v>-18.3528</v>
      </c>
      <c r="U40" s="1584" t="n">
        <v>184.9571</v>
      </c>
      <c r="V40" s="1584" t="n">
        <v>39.5011</v>
      </c>
      <c r="W40" s="1586" t="n">
        <v>16.2590934818</v>
      </c>
      <c r="X40" s="1584" t="n">
        <v>1.569</v>
      </c>
      <c r="Y40" s="1584" t="n">
        <v>0.248</v>
      </c>
      <c r="Z40" s="1584" t="n">
        <v>3.59</v>
      </c>
      <c r="AA40" s="1584" t="n">
        <v>99.586</v>
      </c>
      <c r="AB40" s="1583" t="n">
        <v>1946.574</v>
      </c>
      <c r="AC40" s="1584" t="n">
        <v>355.48094</v>
      </c>
      <c r="AD40" s="1584" t="n">
        <v>-2.94952</v>
      </c>
      <c r="AE40" s="1584" t="n">
        <v>348.45924</v>
      </c>
      <c r="AF40" s="1584" t="n">
        <v>-0.68178</v>
      </c>
      <c r="AG40" s="1582" t="n">
        <v>1.515836441E8</v>
      </c>
      <c r="AH40" s="1585" t="n">
        <v>0.2138689</v>
      </c>
      <c r="AI40" s="1582" t="n">
        <v>368201.60121</v>
      </c>
      <c r="AJ40" s="1585" t="n">
        <v>-0.0114114</v>
      </c>
      <c r="AK40" s="1584" t="n">
        <v>172.6018</v>
      </c>
      <c r="AL40" s="1582" t="s">
        <v>265</v>
      </c>
      <c r="AM40" s="1584" t="n">
        <v>7.3804</v>
      </c>
    </row>
    <row r="41" spans="1:39">
      <c r="A41" s="50" t="s">
        <v>1218</v>
      </c>
      <c r="B41" s="25" t="s">
        <v>1128</v>
      </c>
      <c r="C41" s="38">
        <v>0.3430555555555555</v>
      </c>
      <c r="E41" s="19">
        <v>300</v>
      </c>
      <c r="F41" s="16" t="s">
        <v>1291</v>
      </c>
      <c r="G41" s="1">
        <v>1190</v>
      </c>
      <c r="H41" s="1">
        <v>1098</v>
      </c>
      <c r="I41" s="57" t="s">
        <v>834</v>
      </c>
      <c r="J41" s="92" t="s">
        <v>1043</v>
      </c>
      <c r="K41" s="33">
        <v>4</v>
      </c>
      <c r="L41" s="33">
        <v>180</v>
      </c>
      <c r="M41" s="19">
        <v>5889.9508999999998</v>
      </c>
      <c r="Q41" s="100">
        <v>267</v>
      </c>
      <c r="R41" s="100">
        <v>269.60000000000002</v>
      </c>
      <c r="S41" s="1587" t="n">
        <v>239.68733</v>
      </c>
      <c r="T41" s="1587" t="n">
        <v>-18.36082</v>
      </c>
      <c r="U41" s="1584" t="n">
        <v>187.0469</v>
      </c>
      <c r="V41" s="1584" t="n">
        <v>39.3415</v>
      </c>
      <c r="W41" s="1586" t="n">
        <v>16.3760795754</v>
      </c>
      <c r="X41" s="1584" t="n">
        <v>1.574</v>
      </c>
      <c r="Y41" s="1584" t="n">
        <v>0.249</v>
      </c>
      <c r="Z41" s="1584" t="n">
        <v>3.59</v>
      </c>
      <c r="AA41" s="1584" t="n">
        <v>99.582</v>
      </c>
      <c r="AB41" s="1583" t="n">
        <v>1946.587</v>
      </c>
      <c r="AC41" s="1584" t="n">
        <v>355.4606</v>
      </c>
      <c r="AD41" s="1584" t="n">
        <v>-2.95127</v>
      </c>
      <c r="AE41" s="1584" t="n">
        <v>348.40003</v>
      </c>
      <c r="AF41" s="1584" t="n">
        <v>-0.68192</v>
      </c>
      <c r="AG41" s="1582" t="n">
        <v>1.515837337E8</v>
      </c>
      <c r="AH41" s="1585" t="n">
        <v>0.2128219</v>
      </c>
      <c r="AI41" s="1582" t="n">
        <v>368199.06471</v>
      </c>
      <c r="AJ41" s="1585" t="n">
        <v>-6.723E-4</v>
      </c>
      <c r="AK41" s="1584" t="n">
        <v>172.5642</v>
      </c>
      <c r="AL41" s="1582" t="s">
        <v>265</v>
      </c>
      <c r="AM41" s="1584" t="n">
        <v>7.4179</v>
      </c>
    </row>
    <row r="42" spans="1:39">
      <c r="A42" s="50" t="s">
        <v>901</v>
      </c>
      <c r="B42" s="25" t="s">
        <v>835</v>
      </c>
      <c r="C42" s="38">
        <v>0.34583333333333338</v>
      </c>
      <c r="E42" s="19">
        <v>300</v>
      </c>
      <c r="F42" s="16" t="s">
        <v>1291</v>
      </c>
      <c r="G42" s="1">
        <v>1190</v>
      </c>
      <c r="H42" s="1">
        <v>1098</v>
      </c>
      <c r="I42" s="91" t="s">
        <v>855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267</v>
      </c>
      <c r="R42" s="100">
        <v>269.60000000000002</v>
      </c>
    </row>
    <row r="43" spans="1:39">
      <c r="A43" s="50" t="s">
        <v>1095</v>
      </c>
      <c r="B43" s="25" t="s">
        <v>1190</v>
      </c>
      <c r="C43" s="38">
        <v>0.35138888888888892</v>
      </c>
      <c r="D43" s="32">
        <v>0</v>
      </c>
      <c r="E43" s="19">
        <v>30</v>
      </c>
      <c r="F43" s="16" t="s">
        <v>1291</v>
      </c>
      <c r="G43" s="1">
        <v>1190</v>
      </c>
      <c r="H43" s="1">
        <v>992</v>
      </c>
      <c r="I43" s="35" t="s">
        <v>306</v>
      </c>
      <c r="J43" s="66" t="s">
        <v>1010</v>
      </c>
      <c r="K43" s="33">
        <v>4</v>
      </c>
      <c r="L43" s="33">
        <v>180</v>
      </c>
      <c r="M43" s="19">
        <v>5891.451</v>
      </c>
      <c r="N43" s="2" t="s">
        <v>840</v>
      </c>
      <c r="Q43" s="100">
        <v>267</v>
      </c>
      <c r="R43" s="100">
        <v>269.60000000000002</v>
      </c>
    </row>
    <row r="44" spans="1:39">
      <c r="A44" s="50" t="s">
        <v>1255</v>
      </c>
      <c r="B44" s="25" t="s">
        <v>880</v>
      </c>
      <c r="C44" s="38">
        <v>0.3576388888888889</v>
      </c>
      <c r="E44" s="19">
        <v>300</v>
      </c>
      <c r="F44" s="16" t="s">
        <v>1291</v>
      </c>
      <c r="G44" s="1">
        <v>1190</v>
      </c>
      <c r="H44" s="1">
        <v>1098</v>
      </c>
      <c r="I44" s="57" t="s">
        <v>1209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267</v>
      </c>
      <c r="R44" s="100">
        <v>269.60000000000002</v>
      </c>
      <c r="S44" s="1587" t="n">
        <v>239.82369</v>
      </c>
      <c r="T44" s="1587" t="n">
        <v>-18.38333</v>
      </c>
      <c r="U44" s="1584" t="n">
        <v>193.2214</v>
      </c>
      <c r="V44" s="1584" t="n">
        <v>38.5532</v>
      </c>
      <c r="W44" s="1586" t="n">
        <v>16.7270378562</v>
      </c>
      <c r="X44" s="1584" t="n">
        <v>1.601</v>
      </c>
      <c r="Y44" s="1584" t="n">
        <v>0.253</v>
      </c>
      <c r="Z44" s="1584" t="n">
        <v>3.59</v>
      </c>
      <c r="AA44" s="1584" t="n">
        <v>99.569</v>
      </c>
      <c r="AB44" s="1583" t="n">
        <v>1946.485</v>
      </c>
      <c r="AC44" s="1584" t="n">
        <v>355.39982</v>
      </c>
      <c r="AD44" s="1584" t="n">
        <v>-2.9581</v>
      </c>
      <c r="AE44" s="1584" t="n">
        <v>348.22241</v>
      </c>
      <c r="AF44" s="1584" t="n">
        <v>-0.68234</v>
      </c>
      <c r="AG44" s="1582" t="n">
        <v>1.515839999E8</v>
      </c>
      <c r="AH44" s="1585" t="n">
        <v>0.209681</v>
      </c>
      <c r="AI44" s="1582" t="n">
        <v>368218.40688</v>
      </c>
      <c r="AJ44" s="1585" t="n">
        <v>0.0313019</v>
      </c>
      <c r="AK44" s="1584" t="n">
        <v>172.4508</v>
      </c>
      <c r="AL44" s="1582" t="s">
        <v>265</v>
      </c>
      <c r="AM44" s="1584" t="n">
        <v>7.5311</v>
      </c>
    </row>
    <row r="45" spans="1:39">
      <c r="A45" s="50" t="s">
        <v>1255</v>
      </c>
      <c r="B45" s="25" t="s">
        <v>881</v>
      </c>
      <c r="C45" s="38">
        <v>0.36249999999999999</v>
      </c>
      <c r="E45" s="19">
        <v>300</v>
      </c>
      <c r="F45" s="16" t="s">
        <v>1291</v>
      </c>
      <c r="G45" s="1">
        <v>1190</v>
      </c>
      <c r="H45" s="1">
        <v>1098</v>
      </c>
      <c r="I45" s="57" t="s">
        <v>1039</v>
      </c>
      <c r="J45" s="92" t="s">
        <v>1043</v>
      </c>
      <c r="K45" s="33">
        <v>4</v>
      </c>
      <c r="L45" s="33">
        <v>180</v>
      </c>
      <c r="M45" s="19">
        <v>5889.9508999999998</v>
      </c>
      <c r="Q45" s="100">
        <v>267</v>
      </c>
      <c r="R45" s="100">
        <v>269.60000000000002</v>
      </c>
      <c r="S45" s="1587" t="n">
        <v>239.86943</v>
      </c>
      <c r="T45" s="1587" t="n">
        <v>-18.39032</v>
      </c>
      <c r="U45" s="1584" t="n">
        <v>195.237</v>
      </c>
      <c r="V45" s="1584" t="n">
        <v>38.19</v>
      </c>
      <c r="W45" s="1586" t="n">
        <v>16.8440239499</v>
      </c>
      <c r="X45" s="1584" t="n">
        <v>1.614</v>
      </c>
      <c r="Y45" s="1584" t="n">
        <v>0.255</v>
      </c>
      <c r="Z45" s="1584" t="n">
        <v>3.59</v>
      </c>
      <c r="AA45" s="1584" t="n">
        <v>99.565</v>
      </c>
      <c r="AB45" s="1583" t="n">
        <v>1946.404</v>
      </c>
      <c r="AC45" s="1584" t="n">
        <v>355.37971</v>
      </c>
      <c r="AD45" s="1584" t="n">
        <v>-2.96091</v>
      </c>
      <c r="AE45" s="1584" t="n">
        <v>348.1632</v>
      </c>
      <c r="AF45" s="1584" t="n">
        <v>-0.68248</v>
      </c>
      <c r="AG45" s="1582" t="n">
        <v>1.515840877E8</v>
      </c>
      <c r="AH45" s="1585" t="n">
        <v>0.2086342</v>
      </c>
      <c r="AI45" s="1582" t="n">
        <v>368233.77033</v>
      </c>
      <c r="AJ45" s="1585" t="n">
        <v>0.0418472</v>
      </c>
      <c r="AK45" s="1584" t="n">
        <v>172.4126</v>
      </c>
      <c r="AL45" s="1582" t="s">
        <v>265</v>
      </c>
      <c r="AM45" s="1584" t="n">
        <v>7.5691</v>
      </c>
    </row>
    <row r="46" spans="1:39">
      <c r="A46" s="50" t="s">
        <v>1255</v>
      </c>
      <c r="B46" s="25" t="s">
        <v>1191</v>
      </c>
      <c r="C46" s="38">
        <v>0.36874999999999997</v>
      </c>
      <c r="E46" s="19">
        <v>300</v>
      </c>
      <c r="F46" s="16" t="s">
        <v>1291</v>
      </c>
      <c r="G46" s="1">
        <v>1190</v>
      </c>
      <c r="H46" s="1">
        <v>1098</v>
      </c>
      <c r="I46" s="91" t="s">
        <v>655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267</v>
      </c>
      <c r="R46" s="100">
        <v>269.60000000000002</v>
      </c>
      <c r="S46" s="1587" t="n">
        <v>239.92851</v>
      </c>
      <c r="T46" s="1587" t="n">
        <v>-18.39894</v>
      </c>
      <c r="U46" s="1584" t="n">
        <v>197.7898</v>
      </c>
      <c r="V46" s="1584" t="n">
        <v>37.6518</v>
      </c>
      <c r="W46" s="1586" t="n">
        <v>16.9944346417</v>
      </c>
      <c r="X46" s="1584" t="n">
        <v>1.633</v>
      </c>
      <c r="Y46" s="1584" t="n">
        <v>0.258</v>
      </c>
      <c r="Z46" s="1584" t="n">
        <v>3.59</v>
      </c>
      <c r="AA46" s="1584" t="n">
        <v>99.559</v>
      </c>
      <c r="AB46" s="1583" t="n">
        <v>1946.265</v>
      </c>
      <c r="AC46" s="1584" t="n">
        <v>355.35401</v>
      </c>
      <c r="AD46" s="1584" t="n">
        <v>-2.96492</v>
      </c>
      <c r="AE46" s="1584" t="n">
        <v>348.08707</v>
      </c>
      <c r="AF46" s="1584" t="n">
        <v>-0.68267</v>
      </c>
      <c r="AG46" s="1582" t="n">
        <v>1.515842E8</v>
      </c>
      <c r="AH46" s="1585" t="n">
        <v>0.2072883</v>
      </c>
      <c r="AI46" s="1582" t="n">
        <v>368260.00502</v>
      </c>
      <c r="AJ46" s="1585" t="n">
        <v>0.0552982</v>
      </c>
      <c r="AK46" s="1584" t="n">
        <v>172.3633</v>
      </c>
      <c r="AL46" s="1582" t="s">
        <v>265</v>
      </c>
      <c r="AM46" s="1584" t="n">
        <v>7.6183</v>
      </c>
    </row>
    <row r="47" spans="1:39">
      <c r="A47" s="50" t="s">
        <v>1255</v>
      </c>
      <c r="B47" s="25" t="s">
        <v>1192</v>
      </c>
      <c r="C47" s="38">
        <v>0.37361111111111112</v>
      </c>
      <c r="E47" s="19">
        <v>300</v>
      </c>
      <c r="F47" s="16" t="s">
        <v>1291</v>
      </c>
      <c r="G47" s="1">
        <v>1190</v>
      </c>
      <c r="H47" s="1">
        <v>1098</v>
      </c>
      <c r="I47" s="91" t="s">
        <v>818</v>
      </c>
      <c r="J47" s="92" t="s">
        <v>1043</v>
      </c>
      <c r="K47" s="33">
        <v>4</v>
      </c>
      <c r="L47" s="33">
        <v>180</v>
      </c>
      <c r="M47" s="19">
        <v>5889.9508999999998</v>
      </c>
      <c r="Q47" s="100">
        <v>267</v>
      </c>
      <c r="R47" s="100">
        <v>269.60000000000002</v>
      </c>
      <c r="S47" s="1587" t="n">
        <v>239.96808</v>
      </c>
      <c r="T47" s="1587" t="n">
        <v>-18.40445</v>
      </c>
      <c r="U47" s="1584" t="n">
        <v>199.4649</v>
      </c>
      <c r="V47" s="1584" t="n">
        <v>37.2497</v>
      </c>
      <c r="W47" s="1586" t="n">
        <v>17.0947084363</v>
      </c>
      <c r="X47" s="1584" t="n">
        <v>1.648</v>
      </c>
      <c r="Y47" s="1584" t="n">
        <v>0.261</v>
      </c>
      <c r="Z47" s="1584" t="n">
        <v>3.59</v>
      </c>
      <c r="AA47" s="1584" t="n">
        <v>99.555</v>
      </c>
      <c r="AB47" s="1583" t="n">
        <v>1946.151</v>
      </c>
      <c r="AC47" s="1584" t="n">
        <v>355.33701</v>
      </c>
      <c r="AD47" s="1584" t="n">
        <v>-2.96785</v>
      </c>
      <c r="AE47" s="1584" t="n">
        <v>348.03632</v>
      </c>
      <c r="AF47" s="1584" t="n">
        <v>-0.68279</v>
      </c>
      <c r="AG47" s="1582" t="n">
        <v>1.515842745E8</v>
      </c>
      <c r="AH47" s="1585" t="n">
        <v>0.206391</v>
      </c>
      <c r="AI47" s="1582" t="n">
        <v>368281.51444</v>
      </c>
      <c r="AJ47" s="1585" t="n">
        <v>0.0641895</v>
      </c>
      <c r="AK47" s="1584" t="n">
        <v>172.3302</v>
      </c>
      <c r="AL47" s="1582" t="s">
        <v>265</v>
      </c>
      <c r="AM47" s="1584" t="n">
        <v>7.6514</v>
      </c>
    </row>
    <row r="48" spans="1:39">
      <c r="A48" s="50" t="s">
        <v>1218</v>
      </c>
      <c r="B48" s="25" t="s">
        <v>885</v>
      </c>
      <c r="C48" s="38">
        <v>0.37847222222222227</v>
      </c>
      <c r="E48" s="19">
        <v>300</v>
      </c>
      <c r="F48" s="16" t="s">
        <v>1291</v>
      </c>
      <c r="G48" s="1">
        <v>1190</v>
      </c>
      <c r="H48" s="1">
        <v>1098</v>
      </c>
      <c r="I48" s="57" t="s">
        <v>834</v>
      </c>
      <c r="J48" s="92" t="s">
        <v>1043</v>
      </c>
      <c r="K48" s="33">
        <v>4</v>
      </c>
      <c r="L48" s="33">
        <v>180</v>
      </c>
      <c r="M48" s="19">
        <v>5889.9508999999998</v>
      </c>
      <c r="Q48" s="100">
        <v>267</v>
      </c>
      <c r="R48" s="100">
        <v>269.60000000000002</v>
      </c>
      <c r="S48" s="1587" t="n">
        <v>240.02111</v>
      </c>
      <c r="T48" s="1587" t="n">
        <v>-18.41151</v>
      </c>
      <c r="U48" s="1584" t="n">
        <v>201.6626</v>
      </c>
      <c r="V48" s="1584" t="n">
        <v>36.6612</v>
      </c>
      <c r="W48" s="1586" t="n">
        <v>17.2284068291</v>
      </c>
      <c r="X48" s="1584" t="n">
        <v>1.671</v>
      </c>
      <c r="Y48" s="1584" t="n">
        <v>0.264</v>
      </c>
      <c r="Z48" s="1584" t="n">
        <v>3.59</v>
      </c>
      <c r="AA48" s="1584" t="n">
        <v>99.55</v>
      </c>
      <c r="AB48" s="1583" t="n">
        <v>1945.974</v>
      </c>
      <c r="AC48" s="1584" t="n">
        <v>355.31451</v>
      </c>
      <c r="AD48" s="1584" t="n">
        <v>-2.97208</v>
      </c>
      <c r="AE48" s="1584" t="n">
        <v>347.96866</v>
      </c>
      <c r="AF48" s="1584" t="n">
        <v>-0.68295</v>
      </c>
      <c r="AG48" s="1582" t="n">
        <v>1.515843732E8</v>
      </c>
      <c r="AH48" s="1585" t="n">
        <v>0.2051948</v>
      </c>
      <c r="AI48" s="1582" t="n">
        <v>368315.14977</v>
      </c>
      <c r="AJ48" s="1585" t="n">
        <v>0.0759385</v>
      </c>
      <c r="AK48" s="1584" t="n">
        <v>172.2858</v>
      </c>
      <c r="AL48" s="1582" t="s">
        <v>265</v>
      </c>
      <c r="AM48" s="1584" t="n">
        <v>7.6957</v>
      </c>
    </row>
    <row r="49" spans="1:39">
      <c r="A49" s="50" t="s">
        <v>901</v>
      </c>
      <c r="B49" s="25" t="s">
        <v>964</v>
      </c>
      <c r="C49" s="38">
        <v>0.3833333333333333</v>
      </c>
      <c r="E49" s="19">
        <v>300</v>
      </c>
      <c r="F49" s="16" t="s">
        <v>1291</v>
      </c>
      <c r="G49" s="1">
        <v>1190</v>
      </c>
      <c r="H49" s="1">
        <v>1098</v>
      </c>
      <c r="I49" s="91" t="s">
        <v>855</v>
      </c>
      <c r="J49" s="92" t="s">
        <v>1043</v>
      </c>
      <c r="K49" s="33">
        <v>4</v>
      </c>
      <c r="L49" s="33">
        <v>180</v>
      </c>
      <c r="M49" s="19">
        <v>5889.9508999999998</v>
      </c>
      <c r="N49" s="2"/>
      <c r="Q49" s="100">
        <v>267</v>
      </c>
      <c r="R49" s="100">
        <v>269.60000000000002</v>
      </c>
    </row>
    <row r="50" spans="1:39">
      <c r="A50" s="50" t="s">
        <v>1095</v>
      </c>
      <c r="B50" s="25" t="s">
        <v>631</v>
      </c>
      <c r="C50" s="38">
        <v>0.38819444444444445</v>
      </c>
      <c r="D50" s="32">
        <v>0</v>
      </c>
      <c r="E50" s="19">
        <v>30</v>
      </c>
      <c r="F50" s="16" t="s">
        <v>1291</v>
      </c>
      <c r="G50" s="1">
        <v>1190</v>
      </c>
      <c r="H50" s="1">
        <v>992</v>
      </c>
      <c r="I50" s="35" t="s">
        <v>306</v>
      </c>
      <c r="J50" s="66" t="s">
        <v>1010</v>
      </c>
      <c r="K50" s="33">
        <v>4</v>
      </c>
      <c r="L50" s="33">
        <v>180</v>
      </c>
      <c r="M50" s="19">
        <v>5891.451</v>
      </c>
      <c r="N50" t="s">
        <v>669</v>
      </c>
      <c r="O50" s="100">
        <v>267.10000000000002</v>
      </c>
      <c r="P50" s="100">
        <v>269.7</v>
      </c>
      <c r="Q50" s="100">
        <v>267</v>
      </c>
      <c r="R50" s="100">
        <v>269.60000000000002</v>
      </c>
    </row>
    <row r="51" spans="1:39">
      <c r="A51" s="50" t="s">
        <v>905</v>
      </c>
      <c r="B51" s="25" t="s">
        <v>1162</v>
      </c>
      <c r="C51" s="38">
        <v>0.39097222222222222</v>
      </c>
      <c r="E51" s="19">
        <v>300</v>
      </c>
      <c r="F51" s="16" t="s">
        <v>1291</v>
      </c>
      <c r="G51" s="1">
        <v>1190</v>
      </c>
      <c r="H51" s="1">
        <v>1098</v>
      </c>
      <c r="I51" s="57" t="s">
        <v>1209</v>
      </c>
      <c r="J51" s="92" t="s">
        <v>1043</v>
      </c>
      <c r="K51" s="33">
        <v>4</v>
      </c>
      <c r="L51" s="33">
        <v>180</v>
      </c>
      <c r="M51" s="19">
        <v>5889.9508999999998</v>
      </c>
      <c r="Q51" s="100">
        <v>267</v>
      </c>
      <c r="R51" s="100">
        <v>269.60000000000002</v>
      </c>
      <c r="S51" s="1587" t="n">
        <v>240.1417</v>
      </c>
      <c r="T51" s="1587" t="n">
        <v>-18.42621</v>
      </c>
      <c r="U51" s="1584" t="n">
        <v>206.4448</v>
      </c>
      <c r="V51" s="1584" t="n">
        <v>35.1282</v>
      </c>
      <c r="W51" s="1586" t="n">
        <v>17.529228213</v>
      </c>
      <c r="X51" s="1584" t="n">
        <v>1.733</v>
      </c>
      <c r="Y51" s="1584" t="n">
        <v>0.274</v>
      </c>
      <c r="Z51" s="1584" t="n">
        <v>3.6</v>
      </c>
      <c r="AA51" s="1584" t="n">
        <v>99.538</v>
      </c>
      <c r="AB51" s="1583" t="n">
        <v>1945.466</v>
      </c>
      <c r="AC51" s="1584" t="n">
        <v>355.26482</v>
      </c>
      <c r="AD51" s="1584" t="n">
        <v>-2.98294</v>
      </c>
      <c r="AE51" s="1584" t="n">
        <v>347.81641</v>
      </c>
      <c r="AF51" s="1584" t="n">
        <v>-0.68331</v>
      </c>
      <c r="AG51" s="1582" t="n">
        <v>1.515845934E8</v>
      </c>
      <c r="AH51" s="1585" t="n">
        <v>0.2025035</v>
      </c>
      <c r="AI51" s="1582" t="n">
        <v>368411.22962</v>
      </c>
      <c r="AJ51" s="1585" t="n">
        <v>0.101864</v>
      </c>
      <c r="AK51" s="1584" t="n">
        <v>172.1846</v>
      </c>
      <c r="AL51" s="1582" t="s">
        <v>265</v>
      </c>
      <c r="AM51" s="1584" t="n">
        <v>7.7966</v>
      </c>
    </row>
    <row r="52" spans="1:39">
      <c r="A52" s="50" t="s">
        <v>905</v>
      </c>
      <c r="B52" s="25" t="s">
        <v>1163</v>
      </c>
      <c r="C52" s="38">
        <v>0.39583333333333331</v>
      </c>
      <c r="E52" s="19">
        <v>300</v>
      </c>
      <c r="F52" s="16" t="s">
        <v>1291</v>
      </c>
      <c r="G52" s="1">
        <v>1190</v>
      </c>
      <c r="H52" s="1">
        <v>1098</v>
      </c>
      <c r="I52" s="57" t="s">
        <v>1039</v>
      </c>
      <c r="J52" s="92" t="s">
        <v>1043</v>
      </c>
      <c r="K52" s="33">
        <v>4</v>
      </c>
      <c r="L52" s="33">
        <v>180</v>
      </c>
      <c r="M52" s="19">
        <v>5889.9508999999998</v>
      </c>
      <c r="Q52" s="100">
        <v>267</v>
      </c>
      <c r="R52" s="100">
        <v>269.60000000000002</v>
      </c>
      <c r="S52" s="1587" t="n">
        <v>240.18913</v>
      </c>
      <c r="T52" s="1587" t="n">
        <v>-18.4315</v>
      </c>
      <c r="U52" s="1584" t="n">
        <v>208.2401</v>
      </c>
      <c r="V52" s="1584" t="n">
        <v>34.458</v>
      </c>
      <c r="W52" s="1586" t="n">
        <v>17.6462143068</v>
      </c>
      <c r="X52" s="1584" t="n">
        <v>1.763</v>
      </c>
      <c r="Y52" s="1584" t="n">
        <v>0.279</v>
      </c>
      <c r="Z52" s="1584" t="n">
        <v>3.6</v>
      </c>
      <c r="AA52" s="1584" t="n">
        <v>99.534</v>
      </c>
      <c r="AB52" s="1583" t="n">
        <v>1945.229</v>
      </c>
      <c r="AC52" s="1584" t="n">
        <v>355.24589</v>
      </c>
      <c r="AD52" s="1584" t="n">
        <v>-2.98767</v>
      </c>
      <c r="AE52" s="1584" t="n">
        <v>347.7572</v>
      </c>
      <c r="AF52" s="1584" t="n">
        <v>-0.68345</v>
      </c>
      <c r="AG52" s="1582" t="n">
        <v>1.515846782E8</v>
      </c>
      <c r="AH52" s="1585" t="n">
        <v>0.2014569</v>
      </c>
      <c r="AI52" s="1582" t="n">
        <v>368456.08841</v>
      </c>
      <c r="AJ52" s="1585" t="n">
        <v>0.1117306</v>
      </c>
      <c r="AK52" s="1584" t="n">
        <v>172.1447</v>
      </c>
      <c r="AL52" s="1582" t="s">
        <v>265</v>
      </c>
      <c r="AM52" s="1584" t="n">
        <v>7.8364</v>
      </c>
    </row>
    <row r="53" spans="1:39">
      <c r="A53" s="50" t="s">
        <v>906</v>
      </c>
      <c r="B53" s="25" t="s">
        <v>1164</v>
      </c>
      <c r="C53" s="38">
        <v>0.40138888888888885</v>
      </c>
      <c r="E53" s="19">
        <v>300</v>
      </c>
      <c r="F53" s="16" t="s">
        <v>1291</v>
      </c>
      <c r="G53" s="1">
        <v>1190</v>
      </c>
      <c r="H53" s="1">
        <v>1098</v>
      </c>
      <c r="I53" s="57" t="s">
        <v>1209</v>
      </c>
      <c r="J53" s="92" t="s">
        <v>1043</v>
      </c>
      <c r="K53" s="33">
        <v>4</v>
      </c>
      <c r="L53" s="33">
        <v>180</v>
      </c>
      <c r="M53" s="19">
        <v>5889.9508999999998</v>
      </c>
      <c r="Q53" s="100">
        <v>267</v>
      </c>
      <c r="R53" s="100">
        <v>269.60000000000002</v>
      </c>
      <c r="S53" s="1587" t="n">
        <v>240.24374</v>
      </c>
      <c r="T53" s="1587" t="n">
        <v>-18.43724</v>
      </c>
      <c r="U53" s="1584" t="n">
        <v>210.2458</v>
      </c>
      <c r="V53" s="1584" t="n">
        <v>33.6443</v>
      </c>
      <c r="W53" s="1586" t="n">
        <v>17.7799126997</v>
      </c>
      <c r="X53" s="1584" t="n">
        <v>1.8</v>
      </c>
      <c r="Y53" s="1584" t="n">
        <v>0.285</v>
      </c>
      <c r="Z53" s="1584" t="n">
        <v>3.6</v>
      </c>
      <c r="AA53" s="1584" t="n">
        <v>99.528</v>
      </c>
      <c r="AB53" s="1583" t="n">
        <v>1944.932</v>
      </c>
      <c r="AC53" s="1584" t="n">
        <v>355.22458</v>
      </c>
      <c r="AD53" s="1584" t="n">
        <v>-2.99344</v>
      </c>
      <c r="AE53" s="1584" t="n">
        <v>347.68953</v>
      </c>
      <c r="AF53" s="1584" t="n">
        <v>-0.68361</v>
      </c>
      <c r="AG53" s="1582" t="n">
        <v>1.515847746E8</v>
      </c>
      <c r="AH53" s="1585" t="n">
        <v>0.200261</v>
      </c>
      <c r="AI53" s="1582" t="n">
        <v>368512.39228</v>
      </c>
      <c r="AJ53" s="1585" t="n">
        <v>0.1228419</v>
      </c>
      <c r="AK53" s="1584" t="n">
        <v>172.0987</v>
      </c>
      <c r="AL53" s="1582" t="s">
        <v>265</v>
      </c>
      <c r="AM53" s="1584" t="n">
        <v>7.8824</v>
      </c>
    </row>
    <row r="54" spans="1:39">
      <c r="A54" s="50" t="s">
        <v>906</v>
      </c>
      <c r="B54" s="25" t="s">
        <v>1140</v>
      </c>
      <c r="C54" s="38">
        <v>0.40625</v>
      </c>
      <c r="E54" s="19">
        <v>300</v>
      </c>
      <c r="F54" s="16" t="s">
        <v>1291</v>
      </c>
      <c r="G54" s="1">
        <v>1190</v>
      </c>
      <c r="H54" s="1">
        <v>1098</v>
      </c>
      <c r="I54" s="57" t="s">
        <v>1039</v>
      </c>
      <c r="J54" s="92" t="s">
        <v>1043</v>
      </c>
      <c r="K54" s="33">
        <v>4</v>
      </c>
      <c r="L54" s="33">
        <v>180</v>
      </c>
      <c r="M54" s="19">
        <v>5889.9508999999998</v>
      </c>
      <c r="Q54" s="100">
        <v>267</v>
      </c>
      <c r="R54" s="100">
        <v>269.60000000000002</v>
      </c>
      <c r="S54" s="1587" t="n">
        <v>240.29191</v>
      </c>
      <c r="T54" s="1587" t="n">
        <v>-18.44201</v>
      </c>
      <c r="U54" s="1584" t="n">
        <v>211.96</v>
      </c>
      <c r="V54" s="1584" t="n">
        <v>32.8921</v>
      </c>
      <c r="W54" s="1586" t="n">
        <v>17.8968987935</v>
      </c>
      <c r="X54" s="1584" t="n">
        <v>1.836</v>
      </c>
      <c r="Y54" s="1584" t="n">
        <v>0.29</v>
      </c>
      <c r="Z54" s="1584" t="n">
        <v>3.6</v>
      </c>
      <c r="AA54" s="1584" t="n">
        <v>99.523</v>
      </c>
      <c r="AB54" s="1583" t="n">
        <v>1944.649</v>
      </c>
      <c r="AC54" s="1584" t="n">
        <v>355.20623</v>
      </c>
      <c r="AD54" s="1584" t="n">
        <v>-2.9988</v>
      </c>
      <c r="AE54" s="1584" t="n">
        <v>347.63032</v>
      </c>
      <c r="AF54" s="1584" t="n">
        <v>-0.68376</v>
      </c>
      <c r="AG54" s="1582" t="n">
        <v>1.515848585E8</v>
      </c>
      <c r="AH54" s="1585" t="n">
        <v>0.1992146</v>
      </c>
      <c r="AI54" s="1582" t="n">
        <v>368565.99974</v>
      </c>
      <c r="AJ54" s="1585" t="n">
        <v>0.1324106</v>
      </c>
      <c r="AK54" s="1584" t="n">
        <v>172.058</v>
      </c>
      <c r="AL54" s="1582" t="s">
        <v>265</v>
      </c>
      <c r="AM54" s="1584" t="n">
        <v>7.9229</v>
      </c>
    </row>
    <row r="55" spans="1:39">
      <c r="A55" s="50" t="s">
        <v>1218</v>
      </c>
      <c r="B55" s="25" t="s">
        <v>863</v>
      </c>
      <c r="C55" s="38">
        <v>0.41111111111111115</v>
      </c>
      <c r="E55" s="19">
        <v>30</v>
      </c>
      <c r="F55" s="16" t="s">
        <v>1291</v>
      </c>
      <c r="G55" s="1">
        <v>1190</v>
      </c>
      <c r="H55" s="1">
        <v>1098</v>
      </c>
      <c r="I55" s="57" t="s">
        <v>834</v>
      </c>
      <c r="J55" s="92" t="s">
        <v>1043</v>
      </c>
      <c r="K55" s="33">
        <v>4</v>
      </c>
      <c r="L55" s="33">
        <v>180</v>
      </c>
      <c r="M55" s="19">
        <v>5889.9508999999998</v>
      </c>
      <c r="Q55" s="100">
        <v>267</v>
      </c>
      <c r="R55" s="100">
        <v>269.60000000000002</v>
      </c>
      <c r="S55" s="1587" t="n">
        <v>240.3196</v>
      </c>
      <c r="T55" s="1587" t="n">
        <v>-18.44464</v>
      </c>
      <c r="U55" s="1584" t="n">
        <v>212.9223</v>
      </c>
      <c r="V55" s="1584" t="n">
        <v>32.4461</v>
      </c>
      <c r="W55" s="1586" t="n">
        <v>17.96374799</v>
      </c>
      <c r="X55" s="1584" t="n">
        <v>1.858</v>
      </c>
      <c r="Y55" s="1584" t="n">
        <v>0.294</v>
      </c>
      <c r="Z55" s="1584" t="n">
        <v>3.6</v>
      </c>
      <c r="AA55" s="1584" t="n">
        <v>99.521</v>
      </c>
      <c r="AB55" s="1583" t="n">
        <v>1944.478</v>
      </c>
      <c r="AC55" s="1584" t="n">
        <v>355.19588</v>
      </c>
      <c r="AD55" s="1584" t="n">
        <v>-3.00199</v>
      </c>
      <c r="AE55" s="1584" t="n">
        <v>347.59649</v>
      </c>
      <c r="AF55" s="1584" t="n">
        <v>-0.68384</v>
      </c>
      <c r="AG55" s="1582" t="n">
        <v>1.515849063E8</v>
      </c>
      <c r="AH55" s="1585" t="n">
        <v>0.1986166</v>
      </c>
      <c r="AI55" s="1582" t="n">
        <v>368598.42683</v>
      </c>
      <c r="AJ55" s="1585" t="n">
        <v>0.1378105</v>
      </c>
      <c r="AK55" s="1584" t="n">
        <v>172.0346</v>
      </c>
      <c r="AL55" s="1582" t="s">
        <v>265</v>
      </c>
      <c r="AM55" s="1584" t="n">
        <v>7.9463</v>
      </c>
    </row>
    <row r="56" spans="1:39">
      <c r="A56" s="50" t="s">
        <v>901</v>
      </c>
      <c r="B56" s="25" t="s">
        <v>822</v>
      </c>
      <c r="C56" s="38">
        <v>0.41388888888888892</v>
      </c>
      <c r="E56" s="19">
        <v>300</v>
      </c>
      <c r="F56" s="16" t="s">
        <v>1291</v>
      </c>
      <c r="G56" s="1">
        <v>1190</v>
      </c>
      <c r="H56" s="1">
        <v>1098</v>
      </c>
      <c r="I56" s="91" t="s">
        <v>855</v>
      </c>
      <c r="J56" s="92" t="s">
        <v>1043</v>
      </c>
      <c r="K56" s="33">
        <v>4</v>
      </c>
      <c r="L56" s="33">
        <v>180</v>
      </c>
      <c r="M56" s="19">
        <v>5889.9508999999998</v>
      </c>
      <c r="N56" s="2"/>
      <c r="Q56" s="100">
        <v>267</v>
      </c>
      <c r="R56" s="100">
        <v>269.60000000000002</v>
      </c>
    </row>
    <row r="57" spans="1:39">
      <c r="A57" s="50" t="s">
        <v>1095</v>
      </c>
      <c r="B57" s="25" t="s">
        <v>824</v>
      </c>
      <c r="C57" s="38">
        <v>0.41944444444444445</v>
      </c>
      <c r="D57" s="32">
        <v>0</v>
      </c>
      <c r="E57" s="19">
        <v>30</v>
      </c>
      <c r="F57" s="16" t="s">
        <v>1291</v>
      </c>
      <c r="G57" s="1">
        <v>1190</v>
      </c>
      <c r="H57" s="1">
        <v>992</v>
      </c>
      <c r="I57" s="35" t="s">
        <v>306</v>
      </c>
      <c r="J57" s="66" t="s">
        <v>1010</v>
      </c>
      <c r="K57" s="33">
        <v>4</v>
      </c>
      <c r="L57" s="33">
        <v>180</v>
      </c>
      <c r="M57" s="19">
        <v>5891.451</v>
      </c>
      <c r="N57" t="s">
        <v>673</v>
      </c>
      <c r="O57" s="100">
        <v>267.10000000000002</v>
      </c>
      <c r="P57" s="100">
        <v>269.7</v>
      </c>
      <c r="Q57" s="100">
        <v>267</v>
      </c>
      <c r="R57" s="100">
        <v>269.60000000000002</v>
      </c>
    </row>
    <row r="58" spans="1:39">
      <c r="A58" s="45" t="s">
        <v>1095</v>
      </c>
      <c r="B58" s="45" t="s">
        <v>871</v>
      </c>
      <c r="C58" s="38">
        <v>0.42222222222222222</v>
      </c>
      <c r="D58" s="32">
        <v>0</v>
      </c>
      <c r="E58" s="1">
        <v>30</v>
      </c>
      <c r="F58" s="19" t="s">
        <v>1291</v>
      </c>
      <c r="G58" s="1">
        <v>1070</v>
      </c>
      <c r="H58" s="1">
        <v>872</v>
      </c>
      <c r="I58" s="91" t="s">
        <v>159</v>
      </c>
      <c r="J58" s="66" t="s">
        <v>1010</v>
      </c>
      <c r="K58" s="33">
        <v>4</v>
      </c>
      <c r="L58" s="33">
        <v>180</v>
      </c>
      <c r="M58" s="19">
        <v>5891.451</v>
      </c>
      <c r="N58" s="57"/>
      <c r="O58" s="100">
        <v>267.10000000000002</v>
      </c>
      <c r="P58" s="100">
        <v>269.7</v>
      </c>
      <c r="Q58" s="100">
        <v>267</v>
      </c>
      <c r="R58" s="100">
        <v>269.60000000000002</v>
      </c>
    </row>
    <row r="59" spans="1:39">
      <c r="A59" s="59" t="s">
        <v>1011</v>
      </c>
      <c r="B59" s="64" t="s">
        <v>674</v>
      </c>
      <c r="C59" s="32">
        <v>0.4368055555555555</v>
      </c>
      <c r="D59" s="32">
        <v>0</v>
      </c>
      <c r="E59" s="33">
        <v>10</v>
      </c>
      <c r="F59" s="19" t="s">
        <v>1291</v>
      </c>
      <c r="G59" s="33">
        <v>1190</v>
      </c>
      <c r="H59" s="33">
        <v>1098</v>
      </c>
      <c r="I59" s="91" t="s">
        <v>305</v>
      </c>
      <c r="J59" s="66" t="s">
        <v>1010</v>
      </c>
      <c r="K59" s="33">
        <v>4</v>
      </c>
      <c r="L59" s="33">
        <v>180</v>
      </c>
      <c r="M59" s="19">
        <v>5889.9508999999998</v>
      </c>
      <c r="O59" s="100">
        <v>266.60000000000002</v>
      </c>
      <c r="P59" s="100">
        <v>269.2</v>
      </c>
      <c r="Q59" s="100">
        <v>267</v>
      </c>
      <c r="R59" s="100">
        <v>269.60000000000002</v>
      </c>
    </row>
    <row r="60" spans="1:39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N60" t="s">
        <v>675</v>
      </c>
    </row>
    <row r="61" spans="1:39">
      <c r="A61" s="50"/>
      <c r="B61" s="25"/>
      <c r="C61" s="38"/>
      <c r="E61" s="19"/>
      <c r="F61" s="16"/>
      <c r="G61" s="1"/>
      <c r="H61" s="1"/>
      <c r="I61" s="91"/>
      <c r="J61" s="66"/>
      <c r="K61" s="33"/>
      <c r="L61" s="33"/>
    </row>
    <row r="62" spans="1:39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39">
      <c r="A63" s="50"/>
      <c r="B63" s="5" t="s">
        <v>1012</v>
      </c>
      <c r="C63" s="147" t="s">
        <v>1013</v>
      </c>
      <c r="D63" s="84">
        <v>5888.5839999999998</v>
      </c>
      <c r="E63" s="149"/>
      <c r="F63" s="84" t="s">
        <v>1014</v>
      </c>
      <c r="G63" s="84" t="s">
        <v>1015</v>
      </c>
      <c r="H63" s="84" t="s">
        <v>1016</v>
      </c>
      <c r="I63" s="22" t="s">
        <v>1018</v>
      </c>
      <c r="J63" s="84" t="s">
        <v>1019</v>
      </c>
      <c r="K63" s="84" t="s">
        <v>1020</v>
      </c>
      <c r="L63" s="177"/>
    </row>
    <row r="64" spans="1:39">
      <c r="A64" s="50"/>
      <c r="B64" s="183"/>
      <c r="C64" s="147" t="s">
        <v>1017</v>
      </c>
      <c r="D64" s="84">
        <v>5889.9508999999998</v>
      </c>
      <c r="E64" s="149"/>
      <c r="F64" s="84" t="s">
        <v>874</v>
      </c>
      <c r="G64" s="84" t="s">
        <v>875</v>
      </c>
      <c r="H64" s="84" t="s">
        <v>876</v>
      </c>
      <c r="I64" s="22" t="s">
        <v>1203</v>
      </c>
      <c r="J64" s="84" t="s">
        <v>1204</v>
      </c>
      <c r="K64" s="84" t="s">
        <v>700</v>
      </c>
      <c r="L64" s="177"/>
    </row>
    <row r="65" spans="1:12">
      <c r="A65" s="50"/>
      <c r="B65" s="182"/>
      <c r="C65" s="147" t="s">
        <v>701</v>
      </c>
      <c r="D65" s="84">
        <v>5891.451</v>
      </c>
      <c r="E65" s="149"/>
      <c r="F65" s="84" t="s">
        <v>702</v>
      </c>
      <c r="G65" s="84" t="s">
        <v>703</v>
      </c>
      <c r="H65" s="84" t="s">
        <v>704</v>
      </c>
      <c r="I65" s="22" t="s">
        <v>384</v>
      </c>
      <c r="J65" s="84" t="s">
        <v>695</v>
      </c>
      <c r="K65" s="84" t="s">
        <v>478</v>
      </c>
      <c r="L65" s="177"/>
    </row>
    <row r="66" spans="1:12">
      <c r="A66" s="50"/>
      <c r="B66" s="182"/>
      <c r="C66" s="147" t="s">
        <v>696</v>
      </c>
      <c r="D66" s="155">
        <v>7647.38</v>
      </c>
      <c r="E66" s="149"/>
      <c r="F66" s="84" t="s">
        <v>1188</v>
      </c>
      <c r="G66" s="84" t="s">
        <v>1201</v>
      </c>
      <c r="H66" s="84" t="s">
        <v>1202</v>
      </c>
      <c r="I66" s="22" t="s">
        <v>697</v>
      </c>
      <c r="J66" s="84" t="s">
        <v>698</v>
      </c>
      <c r="K66" s="84" t="s">
        <v>699</v>
      </c>
      <c r="L66" s="177"/>
    </row>
    <row r="67" spans="1:12">
      <c r="A67" s="50"/>
      <c r="B67" s="182"/>
      <c r="C67" s="147" t="s">
        <v>538</v>
      </c>
      <c r="D67" s="84">
        <v>7698.9647000000004</v>
      </c>
      <c r="E67" s="149"/>
      <c r="F67" s="84" t="s">
        <v>539</v>
      </c>
      <c r="G67" s="84" t="s">
        <v>540</v>
      </c>
      <c r="H67" s="84" t="s">
        <v>541</v>
      </c>
      <c r="I67" s="22" t="s">
        <v>542</v>
      </c>
      <c r="J67" s="84" t="s">
        <v>543</v>
      </c>
      <c r="K67" s="84" t="s">
        <v>544</v>
      </c>
      <c r="L67" s="177"/>
    </row>
    <row r="68" spans="1:12">
      <c r="B68" s="182"/>
      <c r="C68" s="147"/>
      <c r="D68" s="84"/>
      <c r="E68" s="149"/>
      <c r="F68" s="84"/>
      <c r="G68" s="177"/>
      <c r="H68" s="177"/>
      <c r="J68" s="177"/>
      <c r="K68" s="177"/>
      <c r="L68" s="177"/>
    </row>
    <row r="69" spans="1:12">
      <c r="B69" s="182"/>
      <c r="C69" s="147" t="s">
        <v>1211</v>
      </c>
      <c r="D69" s="631" t="s">
        <v>1206</v>
      </c>
      <c r="E69" s="631"/>
      <c r="F69" s="84" t="s">
        <v>545</v>
      </c>
      <c r="G69" s="177"/>
      <c r="H69" s="177"/>
      <c r="I69" s="173" t="s">
        <v>1195</v>
      </c>
      <c r="J69" s="623" t="s">
        <v>1196</v>
      </c>
      <c r="K69" s="623"/>
      <c r="L69" s="148" t="s">
        <v>1197</v>
      </c>
    </row>
    <row r="70" spans="1:12">
      <c r="B70" s="182"/>
      <c r="C70" s="147" t="s">
        <v>1212</v>
      </c>
      <c r="D70" s="631" t="s">
        <v>1207</v>
      </c>
      <c r="E70" s="631"/>
      <c r="F70" s="19"/>
      <c r="G70" s="177"/>
      <c r="H70" s="177"/>
      <c r="J70" s="623" t="s">
        <v>479</v>
      </c>
      <c r="K70" s="623"/>
      <c r="L70" s="148" t="s">
        <v>1199</v>
      </c>
    </row>
    <row r="71" spans="1:12">
      <c r="B71" s="182"/>
      <c r="C71" s="147" t="s">
        <v>1213</v>
      </c>
      <c r="D71" s="631" t="s">
        <v>1208</v>
      </c>
      <c r="E71" s="631"/>
      <c r="F71" s="19"/>
      <c r="G71" s="177"/>
      <c r="H71" s="177"/>
      <c r="J71" s="177"/>
      <c r="K71" s="177"/>
      <c r="L71" s="177"/>
    </row>
    <row r="72" spans="1:12">
      <c r="B72" s="182"/>
      <c r="C72" s="147" t="s">
        <v>1214</v>
      </c>
      <c r="D72" s="631" t="s">
        <v>1194</v>
      </c>
      <c r="E72" s="631"/>
      <c r="F72" s="19"/>
      <c r="G72" s="177"/>
      <c r="H72" s="177"/>
      <c r="I72" s="177"/>
      <c r="J72" s="177"/>
      <c r="K72" s="177"/>
      <c r="L72" s="177"/>
    </row>
    <row r="73" spans="1:12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</row>
    <row r="74" spans="1:12">
      <c r="B74" s="182"/>
      <c r="C74" s="28" t="s">
        <v>859</v>
      </c>
      <c r="D74" s="175">
        <v>1</v>
      </c>
      <c r="E74" s="632" t="s">
        <v>1286</v>
      </c>
      <c r="F74" s="632"/>
      <c r="G74" s="632"/>
      <c r="H74" s="177"/>
      <c r="I74" s="177"/>
      <c r="J74" s="177"/>
      <c r="K74" s="177"/>
      <c r="L74" s="177"/>
    </row>
    <row r="75" spans="1:12">
      <c r="B75" s="182"/>
      <c r="C75" s="19"/>
      <c r="D75" s="28"/>
      <c r="E75" s="633" t="s">
        <v>925</v>
      </c>
      <c r="F75" s="634"/>
      <c r="G75" s="634"/>
      <c r="H75" s="177"/>
      <c r="I75" s="177"/>
      <c r="J75" s="177"/>
      <c r="K75" s="177"/>
      <c r="L75" s="177"/>
    </row>
    <row r="76" spans="1:12">
      <c r="B76" s="182"/>
      <c r="C76" s="85"/>
      <c r="D76" s="28">
        <v>2</v>
      </c>
      <c r="E76" s="632" t="s">
        <v>926</v>
      </c>
      <c r="F76" s="632"/>
      <c r="G76" s="632"/>
      <c r="H76" s="177"/>
      <c r="I76" s="177"/>
      <c r="J76" s="177"/>
      <c r="K76" s="177"/>
      <c r="L76" s="177"/>
    </row>
    <row r="77" spans="1:12">
      <c r="B77" s="182"/>
      <c r="C77" s="85"/>
      <c r="D77" s="28"/>
      <c r="E77" s="633" t="s">
        <v>927</v>
      </c>
      <c r="F77" s="634"/>
      <c r="G77" s="634"/>
      <c r="H77" s="177"/>
      <c r="I77" s="177"/>
      <c r="J77" s="177"/>
      <c r="K77" s="177"/>
      <c r="L77" s="177"/>
    </row>
    <row r="78" spans="1:12">
      <c r="B78" s="182"/>
      <c r="C78" s="177"/>
      <c r="D78" s="175">
        <v>3</v>
      </c>
      <c r="E78" s="623" t="s">
        <v>928</v>
      </c>
      <c r="F78" s="623"/>
      <c r="G78" s="623"/>
      <c r="H78" s="177"/>
      <c r="I78" s="177"/>
      <c r="J78" s="177"/>
      <c r="K78" s="177"/>
      <c r="L78" s="177"/>
    </row>
    <row r="79" spans="1:12">
      <c r="B79" s="182"/>
      <c r="C79" s="177"/>
      <c r="D79" s="175"/>
      <c r="E79" s="629" t="s">
        <v>929</v>
      </c>
      <c r="F79" s="629"/>
      <c r="G79" s="629"/>
      <c r="H79" s="177"/>
      <c r="I79" s="177"/>
      <c r="J79" s="177"/>
      <c r="K79" s="177"/>
      <c r="L79" s="177"/>
    </row>
    <row r="80" spans="1:12">
      <c r="B80" s="182"/>
      <c r="C80" s="177"/>
      <c r="D80" s="175">
        <v>4</v>
      </c>
      <c r="E80" s="623" t="s">
        <v>1289</v>
      </c>
      <c r="F80" s="623"/>
      <c r="G80" s="623"/>
      <c r="H80" s="177"/>
      <c r="I80" s="177"/>
      <c r="J80" s="177"/>
      <c r="K80" s="177"/>
      <c r="L80" s="177"/>
    </row>
    <row r="81" spans="2:11">
      <c r="B81" s="20"/>
      <c r="C81" s="61"/>
      <c r="D81" s="61"/>
      <c r="E81" s="8"/>
      <c r="F81" s="1"/>
      <c r="G81" s="16"/>
      <c r="H81" s="16"/>
    </row>
    <row r="82" spans="2:11">
      <c r="B82" s="2"/>
      <c r="C82" s="1"/>
      <c r="D82" s="38"/>
      <c r="E82" s="8"/>
      <c r="F82" s="1"/>
      <c r="G82" s="16"/>
      <c r="H82" s="16"/>
    </row>
    <row r="83" spans="2:11">
      <c r="B83" s="3"/>
      <c r="C83" s="6"/>
      <c r="D83" s="43"/>
      <c r="E83" s="8"/>
      <c r="F83" s="1"/>
      <c r="G83" s="16"/>
      <c r="H83" s="16"/>
    </row>
    <row r="84" spans="2:11">
      <c r="B84" s="3"/>
      <c r="C84" s="6"/>
      <c r="D84" s="43"/>
      <c r="E84" s="8"/>
    </row>
    <row r="85" spans="2:11">
      <c r="B85"/>
      <c r="C85" s="1"/>
      <c r="D85" s="38"/>
      <c r="E85" s="1"/>
      <c r="F85" s="1"/>
      <c r="G85" s="1"/>
      <c r="H85" s="1"/>
      <c r="I85" s="17"/>
      <c r="J85" s="1"/>
      <c r="K85" s="1"/>
    </row>
    <row r="86" spans="2:11">
      <c r="B86" s="3"/>
      <c r="C86" s="6"/>
      <c r="D86" s="62"/>
      <c r="E86" s="62"/>
      <c r="F86" s="62"/>
      <c r="G86" s="1"/>
      <c r="H86" s="1"/>
      <c r="I86" s="17"/>
      <c r="J86" s="1"/>
      <c r="K86" s="1"/>
    </row>
    <row r="87" spans="2:11">
      <c r="B87" s="24"/>
      <c r="C87" s="3"/>
      <c r="D87" s="58"/>
      <c r="E87" s="47"/>
      <c r="F87" s="47"/>
      <c r="G87" s="22"/>
      <c r="H87" s="22"/>
      <c r="J87" s="1"/>
      <c r="K87" s="1"/>
    </row>
    <row r="88" spans="2:11">
      <c r="B88" s="2"/>
      <c r="C88" s="67"/>
      <c r="D88" s="62"/>
      <c r="E88" s="62"/>
      <c r="F88" s="62"/>
      <c r="G88" s="22"/>
      <c r="H88" s="22"/>
    </row>
    <row r="89" spans="2:11">
      <c r="B89" s="2"/>
      <c r="C89" s="3"/>
      <c r="D89" s="58"/>
      <c r="E89" s="47"/>
      <c r="F89" s="47"/>
      <c r="G89" s="22"/>
      <c r="H89" s="22"/>
    </row>
    <row r="90" spans="2:11">
      <c r="B90"/>
      <c r="C90" s="6"/>
      <c r="D90" s="87"/>
      <c r="E90" s="87"/>
      <c r="F90" s="87"/>
      <c r="G90" s="22"/>
      <c r="H90" s="22"/>
    </row>
    <row r="91" spans="2:11">
      <c r="B91"/>
      <c r="C91" s="5"/>
      <c r="D91" s="1"/>
      <c r="E91" s="1"/>
      <c r="F91" s="1"/>
      <c r="G91" s="1"/>
      <c r="H91" s="1"/>
      <c r="I91" s="40"/>
    </row>
    <row r="92" spans="2:11">
      <c r="B92"/>
      <c r="C92" s="6"/>
      <c r="D92" s="87"/>
      <c r="E92" s="87"/>
      <c r="F92" s="87"/>
      <c r="G92" s="1"/>
      <c r="H92" s="1"/>
      <c r="I92" s="17"/>
    </row>
    <row r="93" spans="2:11">
      <c r="B93"/>
      <c r="D93" s="1"/>
      <c r="E93" s="1"/>
      <c r="F93" s="1"/>
      <c r="G93" s="1"/>
      <c r="H93" s="1"/>
      <c r="I93" s="17"/>
    </row>
  </sheetData>
  <mergeCells count="31">
    <mergeCell ref="AC12:AD12"/>
    <mergeCell ref="AE12:AF12"/>
    <mergeCell ref="Q12:R12"/>
    <mergeCell ref="F6:I6"/>
    <mergeCell ref="F9:I9"/>
    <mergeCell ref="G12:H12"/>
    <mergeCell ref="F8:I8"/>
    <mergeCell ref="F7:I7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69:E69"/>
    <mergeCell ref="J69:K69"/>
    <mergeCell ref="O12:P12"/>
    <mergeCell ref="D70:E70"/>
    <mergeCell ref="J70:K70"/>
    <mergeCell ref="D71:E71"/>
    <mergeCell ref="D72:E72"/>
    <mergeCell ref="E74:G74"/>
    <mergeCell ref="E80:G80"/>
    <mergeCell ref="E75:G75"/>
    <mergeCell ref="E76:G76"/>
    <mergeCell ref="E77:G77"/>
    <mergeCell ref="E78:G78"/>
    <mergeCell ref="E79:G7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28" workbookViewId="0">
      <selection activeCell="I57" sqref="I57:I59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676</v>
      </c>
      <c r="B4" s="3"/>
      <c r="C4" s="6"/>
      <c r="D4" s="43"/>
      <c r="E4" s="6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679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222</v>
      </c>
      <c r="G6" s="621"/>
      <c r="H6" s="621"/>
      <c r="I6" s="621"/>
      <c r="J6" s="26"/>
      <c r="N6" s="25"/>
    </row>
    <row r="7" spans="1:39" ht="12.75" customHeight="1">
      <c r="A7" s="67" t="s">
        <v>1165</v>
      </c>
      <c r="B7" s="574" t="s">
        <v>1179</v>
      </c>
      <c r="C7" s="574" t="s">
        <v>1180</v>
      </c>
      <c r="D7" s="43" t="s">
        <v>1181</v>
      </c>
      <c r="E7" s="8"/>
      <c r="F7" s="637" t="s">
        <v>477</v>
      </c>
      <c r="G7" s="637"/>
      <c r="H7" s="637"/>
      <c r="I7" s="637"/>
      <c r="J7" s="7"/>
      <c r="K7" s="7"/>
      <c r="L7" s="7"/>
      <c r="N7" s="25"/>
    </row>
    <row r="8" spans="1:39" ht="12.75" customHeight="1">
      <c r="A8" s="67" t="s">
        <v>1183</v>
      </c>
      <c r="B8" s="67" t="s">
        <v>1184</v>
      </c>
      <c r="C8" s="574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>
      <c r="A10" s="3"/>
      <c r="B10" s="3"/>
      <c r="C10" s="6"/>
      <c r="D10" s="43"/>
      <c r="E10" s="8"/>
      <c r="F10" s="1"/>
      <c r="G10" s="1"/>
      <c r="H10" s="1"/>
      <c r="I10" s="44"/>
      <c r="J10" s="27"/>
      <c r="K10" s="27"/>
      <c r="L10" s="27"/>
      <c r="N10" s="25"/>
    </row>
    <row r="11" spans="1:39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8.9583333333333334E-2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269.39999999999998</v>
      </c>
      <c r="Q14" s="100">
        <f>AVERAGE(O14:O16)</f>
        <v>267.06666666666666</v>
      </c>
      <c r="R14" s="100">
        <f>AVERAGE(P14:P16)</f>
        <v>269.56666666666666</v>
      </c>
    </row>
    <row r="15" spans="1:39">
      <c r="A15" s="45" t="s">
        <v>1095</v>
      </c>
      <c r="B15" s="45" t="s">
        <v>991</v>
      </c>
      <c r="C15" s="38">
        <v>0.1076388888888889</v>
      </c>
      <c r="D15" s="32">
        <v>0</v>
      </c>
      <c r="E15" s="1">
        <v>30</v>
      </c>
      <c r="F15" s="19" t="s">
        <v>1291</v>
      </c>
      <c r="G15" s="47">
        <v>1190</v>
      </c>
      <c r="H15" s="1">
        <v>992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677</v>
      </c>
      <c r="O15" s="100">
        <v>267.10000000000002</v>
      </c>
      <c r="P15" s="100">
        <v>269.60000000000002</v>
      </c>
      <c r="Q15" s="100">
        <v>267.10000000000002</v>
      </c>
      <c r="R15" s="100">
        <v>269.60000000000002</v>
      </c>
    </row>
    <row r="16" spans="1:39">
      <c r="A16" s="45" t="s">
        <v>1095</v>
      </c>
      <c r="B16" s="45" t="s">
        <v>1096</v>
      </c>
      <c r="C16" s="38">
        <v>0.1111111111111111</v>
      </c>
      <c r="D16" s="32">
        <v>0</v>
      </c>
      <c r="E16" s="1">
        <v>30</v>
      </c>
      <c r="F16" s="19" t="s">
        <v>1291</v>
      </c>
      <c r="G16" s="1">
        <v>1070</v>
      </c>
      <c r="H16" s="1">
        <v>872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267.10000000000002</v>
      </c>
      <c r="P16" s="100">
        <v>269.7</v>
      </c>
      <c r="Q16" s="100">
        <v>267.10000000000002</v>
      </c>
      <c r="R16" s="100">
        <v>269.60000000000002</v>
      </c>
    </row>
    <row r="17" spans="1:39">
      <c r="A17" s="45" t="s">
        <v>1095</v>
      </c>
      <c r="B17" s="45" t="s">
        <v>1097</v>
      </c>
      <c r="C17" s="38">
        <v>0.12291666666666667</v>
      </c>
      <c r="D17" s="32">
        <v>0</v>
      </c>
      <c r="E17" s="1">
        <v>30</v>
      </c>
      <c r="F17" s="16" t="s">
        <v>1292</v>
      </c>
      <c r="G17" s="1">
        <v>880</v>
      </c>
      <c r="H17" s="1">
        <v>862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264.2</v>
      </c>
      <c r="P17" s="100">
        <v>263.89999999999998</v>
      </c>
      <c r="Q17" s="100">
        <v>264.2</v>
      </c>
      <c r="R17" s="100">
        <v>263.89999999999998</v>
      </c>
    </row>
    <row r="18" spans="1:39">
      <c r="A18" s="45" t="s">
        <v>1218</v>
      </c>
      <c r="B18" s="45" t="s">
        <v>994</v>
      </c>
      <c r="C18" s="38">
        <v>0.19444444444444445</v>
      </c>
      <c r="E18" s="1">
        <v>30</v>
      </c>
      <c r="F18" s="16" t="s">
        <v>1293</v>
      </c>
      <c r="G18" s="1">
        <v>870</v>
      </c>
      <c r="H18" s="1">
        <v>776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Q18" s="100">
        <v>264.2</v>
      </c>
      <c r="R18" s="100">
        <v>263.89999999999998</v>
      </c>
      <c r="S18" s="1597" t="n">
        <v>253.17439</v>
      </c>
      <c r="T18" s="1597" t="n">
        <v>-19.33787</v>
      </c>
      <c r="U18" s="1594" t="n">
        <v>122.281</v>
      </c>
      <c r="V18" s="1594" t="n">
        <v>12.1571</v>
      </c>
      <c r="W18" s="1596" t="n">
        <v>12.815221599</v>
      </c>
      <c r="X18" s="1594" t="n">
        <v>4.625</v>
      </c>
      <c r="Y18" s="1594" t="n">
        <v>0.732</v>
      </c>
      <c r="Z18" s="1594" t="n">
        <v>3.87</v>
      </c>
      <c r="AA18" s="1594" t="n">
        <v>97.195</v>
      </c>
      <c r="AB18" s="1593" t="n">
        <v>1945.368</v>
      </c>
      <c r="AC18" s="1594" t="n">
        <v>357.02602</v>
      </c>
      <c r="AD18" s="1594" t="n">
        <v>-4.27532</v>
      </c>
      <c r="AE18" s="1594" t="n">
        <v>338.05497</v>
      </c>
      <c r="AF18" s="1594" t="n">
        <v>-0.7067</v>
      </c>
      <c r="AG18" s="1592" t="n">
        <v>1.515926773E8</v>
      </c>
      <c r="AH18" s="1595" t="n">
        <v>0.0317899</v>
      </c>
      <c r="AI18" s="1592" t="n">
        <v>368429.78867</v>
      </c>
      <c r="AJ18" s="1595" t="n">
        <v>-0.3405374</v>
      </c>
      <c r="AK18" s="1594" t="n">
        <v>160.6658</v>
      </c>
      <c r="AL18" s="1592" t="s">
        <v>265</v>
      </c>
      <c r="AM18" s="1594" t="n">
        <v>19.2882</v>
      </c>
    </row>
    <row r="19" spans="1:39">
      <c r="A19" s="45" t="s">
        <v>475</v>
      </c>
      <c r="B19" s="45" t="s">
        <v>996</v>
      </c>
      <c r="C19" s="15">
        <v>0.19722222222222222</v>
      </c>
      <c r="D19" s="32"/>
      <c r="E19" s="19">
        <v>300</v>
      </c>
      <c r="F19" s="16" t="s">
        <v>1293</v>
      </c>
      <c r="G19" s="1">
        <v>870</v>
      </c>
      <c r="H19" s="1">
        <v>776</v>
      </c>
      <c r="I19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 t="s">
        <v>678</v>
      </c>
      <c r="Q19" s="100">
        <v>264.2</v>
      </c>
      <c r="R19" s="100">
        <v>263.89999999999998</v>
      </c>
      <c r="S19" s="1597" t="n">
        <v>253.23452</v>
      </c>
      <c r="T19" s="1597" t="n">
        <v>-19.34894</v>
      </c>
      <c r="U19" s="1594" t="n">
        <v>123.363</v>
      </c>
      <c r="V19" s="1594" t="n">
        <v>13.3581</v>
      </c>
      <c r="W19" s="1596" t="n">
        <v>12.9322076952</v>
      </c>
      <c r="X19" s="1594" t="n">
        <v>4.235</v>
      </c>
      <c r="Y19" s="1594" t="n">
        <v>0.67</v>
      </c>
      <c r="Z19" s="1594" t="n">
        <v>3.87</v>
      </c>
      <c r="AA19" s="1594" t="n">
        <v>97.18</v>
      </c>
      <c r="AB19" s="1593" t="n">
        <v>1946.118</v>
      </c>
      <c r="AC19" s="1594" t="n">
        <v>357.01985</v>
      </c>
      <c r="AD19" s="1594" t="n">
        <v>-4.27192</v>
      </c>
      <c r="AE19" s="1594" t="n">
        <v>337.99576</v>
      </c>
      <c r="AF19" s="1594" t="n">
        <v>-0.70684</v>
      </c>
      <c r="AG19" s="1592" t="n">
        <v>1.515926904E8</v>
      </c>
      <c r="AH19" s="1595" t="n">
        <v>0.0307722</v>
      </c>
      <c r="AI19" s="1592" t="n">
        <v>368287.87494</v>
      </c>
      <c r="AJ19" s="1595" t="n">
        <v>-0.3352193</v>
      </c>
      <c r="AK19" s="1594" t="n">
        <v>160.6143</v>
      </c>
      <c r="AL19" s="1592" t="s">
        <v>265</v>
      </c>
      <c r="AM19" s="1594" t="n">
        <v>19.3397</v>
      </c>
    </row>
    <row r="20" spans="1:39">
      <c r="A20" s="45" t="s">
        <v>475</v>
      </c>
      <c r="B20" s="45" t="s">
        <v>1166</v>
      </c>
      <c r="C20" s="38">
        <v>0.20138888888888887</v>
      </c>
      <c r="D20" s="32"/>
      <c r="E20" s="19">
        <v>300</v>
      </c>
      <c r="F20" s="16" t="s">
        <v>1293</v>
      </c>
      <c r="G20" s="1">
        <v>870</v>
      </c>
      <c r="H20" s="1">
        <v>776</v>
      </c>
      <c r="I20" s="57" t="s">
        <v>1039</v>
      </c>
      <c r="J20" s="92" t="s">
        <v>1043</v>
      </c>
      <c r="K20" s="33">
        <v>4</v>
      </c>
      <c r="L20" s="33">
        <v>180</v>
      </c>
      <c r="M20" s="19">
        <v>7698.9647000000004</v>
      </c>
      <c r="Q20" s="100">
        <v>264.2</v>
      </c>
      <c r="R20" s="100">
        <v>263.89999999999998</v>
      </c>
      <c r="S20" s="1597" t="n">
        <v>253.28554</v>
      </c>
      <c r="T20" s="1597" t="n">
        <v>-19.35831</v>
      </c>
      <c r="U20" s="1594" t="n">
        <v>124.3088</v>
      </c>
      <c r="V20" s="1594" t="n">
        <v>14.376</v>
      </c>
      <c r="W20" s="1596" t="n">
        <v>13.032481492</v>
      </c>
      <c r="X20" s="1594" t="n">
        <v>3.953</v>
      </c>
      <c r="Y20" s="1594" t="n">
        <v>0.625</v>
      </c>
      <c r="Z20" s="1594" t="n">
        <v>3.87</v>
      </c>
      <c r="AA20" s="1594" t="n">
        <v>97.168</v>
      </c>
      <c r="AB20" s="1593" t="n">
        <v>1946.751</v>
      </c>
      <c r="AC20" s="1594" t="n">
        <v>357.01404</v>
      </c>
      <c r="AD20" s="1594" t="n">
        <v>-4.26904</v>
      </c>
      <c r="AE20" s="1594" t="n">
        <v>337.945</v>
      </c>
      <c r="AF20" s="1594" t="n">
        <v>-0.70697</v>
      </c>
      <c r="AG20" s="1592" t="n">
        <v>1.515927014E8</v>
      </c>
      <c r="AH20" s="1595" t="n">
        <v>0.0299002</v>
      </c>
      <c r="AI20" s="1592" t="n">
        <v>368168.0533</v>
      </c>
      <c r="AJ20" s="1595" t="n">
        <v>-0.3304458</v>
      </c>
      <c r="AK20" s="1594" t="n">
        <v>160.5706</v>
      </c>
      <c r="AL20" s="1592" t="s">
        <v>265</v>
      </c>
      <c r="AM20" s="1594" t="n">
        <v>19.3833</v>
      </c>
    </row>
    <row r="21" spans="1:39">
      <c r="A21" s="45" t="s">
        <v>475</v>
      </c>
      <c r="B21" s="45" t="s">
        <v>924</v>
      </c>
      <c r="C21" s="15">
        <v>0.20555555555555557</v>
      </c>
      <c r="D21" s="32"/>
      <c r="E21" s="19">
        <v>300</v>
      </c>
      <c r="F21" s="16" t="s">
        <v>1293</v>
      </c>
      <c r="G21" s="1">
        <v>870</v>
      </c>
      <c r="H21" s="1">
        <v>776</v>
      </c>
      <c r="I21" t="s">
        <v>1209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264.2</v>
      </c>
      <c r="R21" s="100">
        <v>263.89999999999998</v>
      </c>
      <c r="S21" s="1597" t="n">
        <v>253.33607</v>
      </c>
      <c r="T21" s="1597" t="n">
        <v>-19.36757</v>
      </c>
      <c r="U21" s="1594" t="n">
        <v>125.2722</v>
      </c>
      <c r="V21" s="1594" t="n">
        <v>15.3826</v>
      </c>
      <c r="W21" s="1596" t="n">
        <v>13.1327552887</v>
      </c>
      <c r="X21" s="1594" t="n">
        <v>3.709</v>
      </c>
      <c r="Y21" s="1594" t="n">
        <v>0.587</v>
      </c>
      <c r="Z21" s="1594" t="n">
        <v>3.87</v>
      </c>
      <c r="AA21" s="1594" t="n">
        <v>97.155</v>
      </c>
      <c r="AB21" s="1593" t="n">
        <v>1947.376</v>
      </c>
      <c r="AC21" s="1594" t="n">
        <v>357.00776</v>
      </c>
      <c r="AD21" s="1594" t="n">
        <v>-4.26618</v>
      </c>
      <c r="AE21" s="1594" t="n">
        <v>337.89424</v>
      </c>
      <c r="AF21" s="1594" t="n">
        <v>-0.70709</v>
      </c>
      <c r="AG21" s="1592" t="n">
        <v>1.51592712E8</v>
      </c>
      <c r="AH21" s="1595" t="n">
        <v>0.0290284</v>
      </c>
      <c r="AI21" s="1592" t="n">
        <v>368049.98535</v>
      </c>
      <c r="AJ21" s="1595" t="n">
        <v>-0.3254767</v>
      </c>
      <c r="AK21" s="1594" t="n">
        <v>160.5274</v>
      </c>
      <c r="AL21" s="1592" t="s">
        <v>265</v>
      </c>
      <c r="AM21" s="1594" t="n">
        <v>19.4264</v>
      </c>
    </row>
    <row r="22" spans="1:39">
      <c r="A22" s="50" t="s">
        <v>1218</v>
      </c>
      <c r="B22" s="25" t="s">
        <v>794</v>
      </c>
      <c r="C22" s="38">
        <v>0.21458333333333335</v>
      </c>
      <c r="E22" s="19">
        <v>30</v>
      </c>
      <c r="F22" s="16" t="s">
        <v>1291</v>
      </c>
      <c r="G22" s="1">
        <v>1190</v>
      </c>
      <c r="H22" s="1">
        <v>1098</v>
      </c>
      <c r="I22" s="91" t="s">
        <v>834</v>
      </c>
      <c r="J22" s="92" t="s">
        <v>1043</v>
      </c>
      <c r="K22" s="33">
        <v>4</v>
      </c>
      <c r="L22" s="33">
        <v>180</v>
      </c>
      <c r="M22" s="19">
        <v>5889.9508999999998</v>
      </c>
      <c r="N22" s="91" t="s">
        <v>1049</v>
      </c>
      <c r="Q22" s="100">
        <f>AVERAGE(O32,O40,O48,O57:O59)</f>
        <v>267.61666666666673</v>
      </c>
      <c r="R22" s="100">
        <f>AVERAGE(P32,P40,P48,P57:P59)</f>
        <v>269.48333333333329</v>
      </c>
      <c r="S22" s="1597" t="n">
        <v>253.41924</v>
      </c>
      <c r="T22" s="1597" t="n">
        <v>-19.38275</v>
      </c>
      <c r="U22" s="1594" t="n">
        <v>126.9187</v>
      </c>
      <c r="V22" s="1594" t="n">
        <v>17.0339</v>
      </c>
      <c r="W22" s="1596" t="n">
        <v>13.2998782833</v>
      </c>
      <c r="X22" s="1594" t="n">
        <v>3.369</v>
      </c>
      <c r="Y22" s="1594" t="n">
        <v>0.533</v>
      </c>
      <c r="Z22" s="1594" t="n">
        <v>3.87</v>
      </c>
      <c r="AA22" s="1594" t="n">
        <v>97.134</v>
      </c>
      <c r="AB22" s="1593" t="n">
        <v>1948.396</v>
      </c>
      <c r="AC22" s="1594" t="n">
        <v>356.99626</v>
      </c>
      <c r="AD22" s="1594" t="n">
        <v>-4.26151</v>
      </c>
      <c r="AE22" s="1594" t="n">
        <v>337.80965</v>
      </c>
      <c r="AF22" s="1594" t="n">
        <v>-0.70729</v>
      </c>
      <c r="AG22" s="1592" t="n">
        <v>1.515927289E8</v>
      </c>
      <c r="AH22" s="1595" t="n">
        <v>0.0275759</v>
      </c>
      <c r="AI22" s="1592" t="n">
        <v>367857.2918</v>
      </c>
      <c r="AJ22" s="1595" t="n">
        <v>-0.3167686</v>
      </c>
      <c r="AK22" s="1594" t="n">
        <v>160.4563</v>
      </c>
      <c r="AL22" s="1592" t="s">
        <v>265</v>
      </c>
      <c r="AM22" s="1594" t="n">
        <v>19.4973</v>
      </c>
    </row>
    <row r="23" spans="1:39">
      <c r="A23" s="50" t="s">
        <v>715</v>
      </c>
      <c r="B23" s="25" t="s">
        <v>1041</v>
      </c>
      <c r="C23" s="15">
        <v>0.21805555555555556</v>
      </c>
      <c r="E23" s="19">
        <v>300</v>
      </c>
      <c r="F23" s="16" t="s">
        <v>1291</v>
      </c>
      <c r="G23" s="16">
        <v>1190</v>
      </c>
      <c r="H23" s="1">
        <v>1098</v>
      </c>
      <c r="I23" s="91" t="s">
        <v>517</v>
      </c>
      <c r="J23" s="92" t="s">
        <v>1043</v>
      </c>
      <c r="K23" s="33">
        <v>4</v>
      </c>
      <c r="L23" s="33">
        <v>180</v>
      </c>
      <c r="M23" s="19">
        <v>5889.9508999999998</v>
      </c>
      <c r="N23" s="57"/>
      <c r="Q23" s="100">
        <v>267.60000000000002</v>
      </c>
      <c r="R23" s="100">
        <v>269.5</v>
      </c>
      <c r="S23" s="1597" t="n">
        <v>253.48485</v>
      </c>
      <c r="T23" s="1597" t="n">
        <v>-19.39465</v>
      </c>
      <c r="U23" s="1594" t="n">
        <v>128.2745</v>
      </c>
      <c r="V23" s="1594" t="n">
        <v>18.3296</v>
      </c>
      <c r="W23" s="1596" t="n">
        <v>13.433576679</v>
      </c>
      <c r="X23" s="1594" t="n">
        <v>3.144</v>
      </c>
      <c r="Y23" s="1594" t="n">
        <v>0.497</v>
      </c>
      <c r="Z23" s="1594" t="n">
        <v>3.88</v>
      </c>
      <c r="AA23" s="1594" t="n">
        <v>97.118</v>
      </c>
      <c r="AB23" s="1593" t="n">
        <v>1949.192</v>
      </c>
      <c r="AC23" s="1594" t="n">
        <v>356.98616</v>
      </c>
      <c r="AD23" s="1594" t="n">
        <v>-4.25786</v>
      </c>
      <c r="AE23" s="1594" t="n">
        <v>337.74198</v>
      </c>
      <c r="AF23" s="1594" t="n">
        <v>-0.70745</v>
      </c>
      <c r="AG23" s="1592" t="n">
        <v>1.515927419E8</v>
      </c>
      <c r="AH23" s="1595" t="n">
        <v>0.0264143</v>
      </c>
      <c r="AI23" s="1592" t="n">
        <v>367706.99671</v>
      </c>
      <c r="AJ23" s="1595" t="n">
        <v>-0.309427</v>
      </c>
      <c r="AK23" s="1594" t="n">
        <v>160.4003</v>
      </c>
      <c r="AL23" s="1592" t="s">
        <v>265</v>
      </c>
      <c r="AM23" s="1594" t="n">
        <v>19.5532</v>
      </c>
    </row>
    <row r="24" spans="1:39">
      <c r="A24" s="50" t="s">
        <v>715</v>
      </c>
      <c r="B24" s="25" t="s">
        <v>1042</v>
      </c>
      <c r="C24" s="38">
        <v>0.22291666666666665</v>
      </c>
      <c r="E24" s="19">
        <v>300</v>
      </c>
      <c r="F24" s="16" t="s">
        <v>1291</v>
      </c>
      <c r="G24" s="1">
        <v>1190</v>
      </c>
      <c r="H24" s="1">
        <v>1098</v>
      </c>
      <c r="I24" s="57" t="s">
        <v>663</v>
      </c>
      <c r="J24" s="92" t="s">
        <v>1043</v>
      </c>
      <c r="K24" s="33">
        <v>4</v>
      </c>
      <c r="L24" s="33">
        <v>180</v>
      </c>
      <c r="M24" s="19">
        <v>5889.9508999999998</v>
      </c>
      <c r="N24" s="57"/>
      <c r="Q24" s="100">
        <v>267.60000000000002</v>
      </c>
      <c r="R24" s="100">
        <v>269.5</v>
      </c>
      <c r="S24" s="1597" t="n">
        <v>253.54159</v>
      </c>
      <c r="T24" s="1597" t="n">
        <v>-19.40488</v>
      </c>
      <c r="U24" s="1594" t="n">
        <v>129.4902</v>
      </c>
      <c r="V24" s="1594" t="n">
        <v>19.4439</v>
      </c>
      <c r="W24" s="1596" t="n">
        <v>13.5505627753</v>
      </c>
      <c r="X24" s="1594" t="n">
        <v>2.975</v>
      </c>
      <c r="Y24" s="1594" t="n">
        <v>0.47</v>
      </c>
      <c r="Z24" s="1594" t="n">
        <v>3.88</v>
      </c>
      <c r="AA24" s="1594" t="n">
        <v>97.104</v>
      </c>
      <c r="AB24" s="1593" t="n">
        <v>1949.874</v>
      </c>
      <c r="AC24" s="1594" t="n">
        <v>356.97667</v>
      </c>
      <c r="AD24" s="1594" t="n">
        <v>-4.25474</v>
      </c>
      <c r="AE24" s="1594" t="n">
        <v>337.68276</v>
      </c>
      <c r="AF24" s="1594" t="n">
        <v>-0.70759</v>
      </c>
      <c r="AG24" s="1592" t="n">
        <v>1.515927528E8</v>
      </c>
      <c r="AH24" s="1595" t="n">
        <v>0.0253983</v>
      </c>
      <c r="AI24" s="1592" t="n">
        <v>367578.4381</v>
      </c>
      <c r="AJ24" s="1595" t="n">
        <v>-0.3027364</v>
      </c>
      <c r="AK24" s="1594" t="n">
        <v>160.3519</v>
      </c>
      <c r="AL24" s="1592" t="s">
        <v>265</v>
      </c>
      <c r="AM24" s="1594" t="n">
        <v>19.6015</v>
      </c>
    </row>
    <row r="25" spans="1:39">
      <c r="A25" s="50" t="s">
        <v>715</v>
      </c>
      <c r="B25" s="25" t="s">
        <v>1044</v>
      </c>
      <c r="C25" s="15">
        <v>0.22847222222222222</v>
      </c>
      <c r="D25" s="32"/>
      <c r="E25" s="19">
        <v>300</v>
      </c>
      <c r="F25" s="16" t="s">
        <v>1291</v>
      </c>
      <c r="G25" s="16">
        <v>1190</v>
      </c>
      <c r="H25" s="1">
        <v>1098</v>
      </c>
      <c r="I25" s="91" t="s">
        <v>664</v>
      </c>
      <c r="J25" s="92" t="s">
        <v>1043</v>
      </c>
      <c r="K25" s="33">
        <v>4</v>
      </c>
      <c r="L25" s="33">
        <v>180</v>
      </c>
      <c r="M25" s="19">
        <v>5889.9508999999998</v>
      </c>
      <c r="Q25" s="100">
        <v>267.60000000000002</v>
      </c>
      <c r="R25" s="100">
        <v>269.5</v>
      </c>
      <c r="S25" s="1597" t="n">
        <v>253.60571</v>
      </c>
      <c r="T25" s="1597" t="n">
        <v>-19.41635</v>
      </c>
      <c r="U25" s="1594" t="n">
        <v>130.9146</v>
      </c>
      <c r="V25" s="1594" t="n">
        <v>20.6936</v>
      </c>
      <c r="W25" s="1596" t="n">
        <v>13.684261171</v>
      </c>
      <c r="X25" s="1594" t="n">
        <v>2.806</v>
      </c>
      <c r="Y25" s="1594" t="n">
        <v>0.444</v>
      </c>
      <c r="Z25" s="1594" t="n">
        <v>3.88</v>
      </c>
      <c r="AA25" s="1594" t="n">
        <v>97.088</v>
      </c>
      <c r="AB25" s="1593" t="n">
        <v>1950.635</v>
      </c>
      <c r="AC25" s="1594" t="n">
        <v>356.9651</v>
      </c>
      <c r="AD25" s="1594" t="n">
        <v>-4.25127</v>
      </c>
      <c r="AE25" s="1594" t="n">
        <v>337.61508</v>
      </c>
      <c r="AF25" s="1594" t="n">
        <v>-0.70776</v>
      </c>
      <c r="AG25" s="1592" t="n">
        <v>1.515927647E8</v>
      </c>
      <c r="AH25" s="1595" t="n">
        <v>0.0242374</v>
      </c>
      <c r="AI25" s="1592" t="n">
        <v>367435.02338</v>
      </c>
      <c r="AJ25" s="1595" t="n">
        <v>-0.2947928</v>
      </c>
      <c r="AK25" s="1594" t="n">
        <v>160.2973</v>
      </c>
      <c r="AL25" s="1592" t="s">
        <v>265</v>
      </c>
      <c r="AM25" s="1594" t="n">
        <v>19.656</v>
      </c>
    </row>
    <row r="26" spans="1:39">
      <c r="A26" s="50" t="s">
        <v>1218</v>
      </c>
      <c r="B26" s="25" t="s">
        <v>1045</v>
      </c>
      <c r="C26" s="38">
        <v>0.23402777777777781</v>
      </c>
      <c r="E26" s="19">
        <v>30</v>
      </c>
      <c r="F26" s="16" t="s">
        <v>1291</v>
      </c>
      <c r="G26" s="16">
        <v>1190</v>
      </c>
      <c r="H26" s="1">
        <v>1098</v>
      </c>
      <c r="I26" s="57" t="s">
        <v>834</v>
      </c>
      <c r="J26" s="92" t="s">
        <v>1043</v>
      </c>
      <c r="K26" s="33">
        <v>4</v>
      </c>
      <c r="L26" s="33">
        <v>180</v>
      </c>
      <c r="M26" s="19">
        <v>5889.9508999999998</v>
      </c>
      <c r="Q26" s="100">
        <v>267.60000000000002</v>
      </c>
      <c r="R26" s="100">
        <v>269.5</v>
      </c>
      <c r="S26" s="1597" t="n">
        <v>253.64539</v>
      </c>
      <c r="T26" s="1597" t="n">
        <v>-19.4234</v>
      </c>
      <c r="U26" s="1594" t="n">
        <v>131.8244</v>
      </c>
      <c r="V26" s="1594" t="n">
        <v>21.4613</v>
      </c>
      <c r="W26" s="1596" t="n">
        <v>13.7678226684</v>
      </c>
      <c r="X26" s="1594" t="n">
        <v>2.712</v>
      </c>
      <c r="Y26" s="1594" t="n">
        <v>0.429</v>
      </c>
      <c r="Z26" s="1594" t="n">
        <v>3.88</v>
      </c>
      <c r="AA26" s="1594" t="n">
        <v>97.078</v>
      </c>
      <c r="AB26" s="1593" t="n">
        <v>1951.101</v>
      </c>
      <c r="AC26" s="1594" t="n">
        <v>356.95748</v>
      </c>
      <c r="AD26" s="1594" t="n">
        <v>-4.24917</v>
      </c>
      <c r="AE26" s="1594" t="n">
        <v>337.57279</v>
      </c>
      <c r="AF26" s="1594" t="n">
        <v>-0.70786</v>
      </c>
      <c r="AG26" s="1592" t="n">
        <v>1.515927719E8</v>
      </c>
      <c r="AH26" s="1595" t="n">
        <v>0.0235121</v>
      </c>
      <c r="AI26" s="1592" t="n">
        <v>367347.35382</v>
      </c>
      <c r="AJ26" s="1595" t="n">
        <v>-0.2896707</v>
      </c>
      <c r="AK26" s="1594" t="n">
        <v>160.2636</v>
      </c>
      <c r="AL26" s="1592" t="s">
        <v>265</v>
      </c>
      <c r="AM26" s="1594" t="n">
        <v>19.6897</v>
      </c>
    </row>
    <row r="27" spans="1:39">
      <c r="A27" s="50" t="s">
        <v>403</v>
      </c>
      <c r="B27" s="25" t="s">
        <v>1046</v>
      </c>
      <c r="C27" s="38">
        <v>0.23611111111111113</v>
      </c>
      <c r="E27" s="19">
        <v>300</v>
      </c>
      <c r="F27" s="16" t="s">
        <v>1291</v>
      </c>
      <c r="G27" s="16">
        <v>1190</v>
      </c>
      <c r="H27" s="1">
        <v>1098</v>
      </c>
      <c r="I27" s="91" t="s">
        <v>665</v>
      </c>
      <c r="J27" s="92" t="s">
        <v>1043</v>
      </c>
      <c r="K27" s="33">
        <v>4</v>
      </c>
      <c r="L27" s="33">
        <v>180</v>
      </c>
      <c r="M27" s="19">
        <v>5889.9508999999998</v>
      </c>
      <c r="Q27" s="100">
        <v>267.60000000000002</v>
      </c>
      <c r="R27" s="100">
        <v>269.5</v>
      </c>
      <c r="S27" s="1597" t="n">
        <v>253.69263</v>
      </c>
      <c r="T27" s="1597" t="n">
        <v>-19.43173</v>
      </c>
      <c r="U27" s="1594" t="n">
        <v>132.9367</v>
      </c>
      <c r="V27" s="1594" t="n">
        <v>22.3681</v>
      </c>
      <c r="W27" s="1596" t="n">
        <v>13.8680964652</v>
      </c>
      <c r="X27" s="1594" t="n">
        <v>2.609</v>
      </c>
      <c r="Y27" s="1594" t="n">
        <v>0.413</v>
      </c>
      <c r="Z27" s="1594" t="n">
        <v>3.88</v>
      </c>
      <c r="AA27" s="1594" t="n">
        <v>97.066</v>
      </c>
      <c r="AB27" s="1593" t="n">
        <v>1951.649</v>
      </c>
      <c r="AC27" s="1594" t="n">
        <v>356.94796</v>
      </c>
      <c r="AD27" s="1594" t="n">
        <v>-4.2467</v>
      </c>
      <c r="AE27" s="1594" t="n">
        <v>337.52203</v>
      </c>
      <c r="AF27" s="1594" t="n">
        <v>-0.70798</v>
      </c>
      <c r="AG27" s="1592" t="n">
        <v>1.515927802E8</v>
      </c>
      <c r="AH27" s="1595" t="n">
        <v>0.022642</v>
      </c>
      <c r="AI27" s="1592" t="n">
        <v>367244.20524</v>
      </c>
      <c r="AJ27" s="1595" t="n">
        <v>-0.2833682</v>
      </c>
      <c r="AK27" s="1594" t="n">
        <v>160.2234</v>
      </c>
      <c r="AL27" s="1592" t="s">
        <v>265</v>
      </c>
      <c r="AM27" s="1594" t="n">
        <v>19.7298</v>
      </c>
    </row>
    <row r="28" spans="1:39">
      <c r="A28" s="50" t="s">
        <v>403</v>
      </c>
      <c r="B28" s="25" t="s">
        <v>1047</v>
      </c>
      <c r="C28" s="94">
        <v>0.24166666666666667</v>
      </c>
      <c r="E28" s="19">
        <v>300</v>
      </c>
      <c r="F28" s="16" t="s">
        <v>1291</v>
      </c>
      <c r="G28" s="16">
        <v>1190</v>
      </c>
      <c r="H28" s="1">
        <v>1098</v>
      </c>
      <c r="I28" s="57" t="s">
        <v>666</v>
      </c>
      <c r="J28" s="92" t="s">
        <v>1043</v>
      </c>
      <c r="K28" s="33">
        <v>4</v>
      </c>
      <c r="L28" s="33">
        <v>180</v>
      </c>
      <c r="M28" s="19">
        <v>5889.9508999999998</v>
      </c>
      <c r="Q28" s="100">
        <v>267.60000000000002</v>
      </c>
      <c r="R28" s="100">
        <v>269.5</v>
      </c>
      <c r="S28" s="1597" t="n">
        <v>253.75497</v>
      </c>
      <c r="T28" s="1597" t="n">
        <v>-19.44261</v>
      </c>
      <c r="U28" s="1594" t="n">
        <v>134.4554</v>
      </c>
      <c r="V28" s="1594" t="n">
        <v>23.5519</v>
      </c>
      <c r="W28" s="1596" t="n">
        <v>14.001794861</v>
      </c>
      <c r="X28" s="1594" t="n">
        <v>2.487</v>
      </c>
      <c r="Y28" s="1594" t="n">
        <v>0.393</v>
      </c>
      <c r="Z28" s="1594" t="n">
        <v>3.88</v>
      </c>
      <c r="AA28" s="1594" t="n">
        <v>97.051</v>
      </c>
      <c r="AB28" s="1593" t="n">
        <v>1952.361</v>
      </c>
      <c r="AC28" s="1594" t="n">
        <v>356.93463</v>
      </c>
      <c r="AD28" s="1594" t="n">
        <v>-4.24354</v>
      </c>
      <c r="AE28" s="1594" t="n">
        <v>337.45436</v>
      </c>
      <c r="AF28" s="1594" t="n">
        <v>-0.70814</v>
      </c>
      <c r="AG28" s="1592" t="n">
        <v>1.515927908E8</v>
      </c>
      <c r="AH28" s="1595" t="n">
        <v>0.0214821</v>
      </c>
      <c r="AI28" s="1592" t="n">
        <v>367110.26015</v>
      </c>
      <c r="AJ28" s="1595" t="n">
        <v>-0.2747067</v>
      </c>
      <c r="AK28" s="1594" t="n">
        <v>160.1705</v>
      </c>
      <c r="AL28" s="1592" t="s">
        <v>265</v>
      </c>
      <c r="AM28" s="1594" t="n">
        <v>19.7826</v>
      </c>
    </row>
    <row r="29" spans="1:39">
      <c r="A29" s="50" t="s">
        <v>403</v>
      </c>
      <c r="B29" s="25" t="s">
        <v>1294</v>
      </c>
      <c r="C29" s="38">
        <v>0.24652777777777779</v>
      </c>
      <c r="E29" s="19">
        <v>300</v>
      </c>
      <c r="F29" s="16" t="s">
        <v>1291</v>
      </c>
      <c r="G29" s="16">
        <v>1190</v>
      </c>
      <c r="H29" s="1">
        <v>1098</v>
      </c>
      <c r="I29" s="57" t="s">
        <v>667</v>
      </c>
      <c r="J29" s="92" t="s">
        <v>1043</v>
      </c>
      <c r="K29" s="33">
        <v>4</v>
      </c>
      <c r="L29" s="33">
        <v>180</v>
      </c>
      <c r="M29" s="19">
        <v>5889.9508999999998</v>
      </c>
      <c r="Q29" s="100">
        <v>267.60000000000002</v>
      </c>
      <c r="R29" s="100">
        <v>269.5</v>
      </c>
      <c r="S29" s="1597" t="n">
        <v>253.80893</v>
      </c>
      <c r="T29" s="1597" t="n">
        <v>-19.45192</v>
      </c>
      <c r="U29" s="1594" t="n">
        <v>135.8188</v>
      </c>
      <c r="V29" s="1594" t="n">
        <v>24.5627</v>
      </c>
      <c r="W29" s="1596" t="n">
        <v>14.1187809572</v>
      </c>
      <c r="X29" s="1594" t="n">
        <v>2.392</v>
      </c>
      <c r="Y29" s="1594" t="n">
        <v>0.378</v>
      </c>
      <c r="Z29" s="1594" t="n">
        <v>3.88</v>
      </c>
      <c r="AA29" s="1594" t="n">
        <v>97.037</v>
      </c>
      <c r="AB29" s="1593" t="n">
        <v>1952.966</v>
      </c>
      <c r="AC29" s="1594" t="n">
        <v>356.92239</v>
      </c>
      <c r="AD29" s="1594" t="n">
        <v>-4.24089</v>
      </c>
      <c r="AE29" s="1594" t="n">
        <v>337.39514</v>
      </c>
      <c r="AF29" s="1594" t="n">
        <v>-0.70829</v>
      </c>
      <c r="AG29" s="1592" t="n">
        <v>1.515927996E8</v>
      </c>
      <c r="AH29" s="1595" t="n">
        <v>0.0204675</v>
      </c>
      <c r="AI29" s="1592" t="n">
        <v>366996.5206</v>
      </c>
      <c r="AJ29" s="1595" t="n">
        <v>-0.2668927</v>
      </c>
      <c r="AK29" s="1594" t="n">
        <v>160.1247</v>
      </c>
      <c r="AL29" s="1592" t="s">
        <v>265</v>
      </c>
      <c r="AM29" s="1594" t="n">
        <v>19.8283</v>
      </c>
    </row>
    <row r="30" spans="1:39">
      <c r="A30" s="50" t="s">
        <v>1218</v>
      </c>
      <c r="B30" s="25" t="s">
        <v>1295</v>
      </c>
      <c r="C30" s="38">
        <v>0.25208333333333333</v>
      </c>
      <c r="E30" s="19">
        <v>30</v>
      </c>
      <c r="F30" s="16" t="s">
        <v>1291</v>
      </c>
      <c r="G30" s="16">
        <v>1190</v>
      </c>
      <c r="H30" s="1">
        <v>1098</v>
      </c>
      <c r="I30" s="57" t="s">
        <v>834</v>
      </c>
      <c r="J30" s="92" t="s">
        <v>1043</v>
      </c>
      <c r="K30" s="33">
        <v>4</v>
      </c>
      <c r="L30" s="33">
        <v>180</v>
      </c>
      <c r="M30" s="19">
        <v>5889.9508999999998</v>
      </c>
      <c r="N30" s="37"/>
      <c r="Q30" s="100">
        <v>267.60000000000002</v>
      </c>
      <c r="R30" s="100">
        <v>269.5</v>
      </c>
      <c r="S30" s="1597" t="n">
        <v>253.84716</v>
      </c>
      <c r="T30" s="1597" t="n">
        <v>-19.45845</v>
      </c>
      <c r="U30" s="1594" t="n">
        <v>136.8128</v>
      </c>
      <c r="V30" s="1594" t="n">
        <v>25.2698</v>
      </c>
      <c r="W30" s="1596" t="n">
        <v>14.2023424546</v>
      </c>
      <c r="X30" s="1594" t="n">
        <v>2.33</v>
      </c>
      <c r="Y30" s="1594" t="n">
        <v>0.368</v>
      </c>
      <c r="Z30" s="1594" t="n">
        <v>3.88</v>
      </c>
      <c r="AA30" s="1594" t="n">
        <v>97.028</v>
      </c>
      <c r="AB30" s="1593" t="n">
        <v>1953.387</v>
      </c>
      <c r="AC30" s="1594" t="n">
        <v>356.91333</v>
      </c>
      <c r="AD30" s="1594" t="n">
        <v>-4.23907</v>
      </c>
      <c r="AE30" s="1594" t="n">
        <v>337.35284</v>
      </c>
      <c r="AF30" s="1594" t="n">
        <v>-0.70839</v>
      </c>
      <c r="AG30" s="1592" t="n">
        <v>1.515928056E8</v>
      </c>
      <c r="AH30" s="1595" t="n">
        <v>0.0197431</v>
      </c>
      <c r="AI30" s="1592" t="n">
        <v>366917.30961</v>
      </c>
      <c r="AJ30" s="1595" t="n">
        <v>-0.2611808</v>
      </c>
      <c r="AK30" s="1594" t="n">
        <v>160.0923</v>
      </c>
      <c r="AL30" s="1592" t="s">
        <v>265</v>
      </c>
      <c r="AM30" s="1594" t="n">
        <v>19.8607</v>
      </c>
    </row>
    <row r="31" spans="1:39">
      <c r="A31" s="50" t="s">
        <v>901</v>
      </c>
      <c r="B31" s="25" t="s">
        <v>680</v>
      </c>
      <c r="C31" s="38">
        <v>0.25347222222222221</v>
      </c>
      <c r="E31" s="19">
        <v>300</v>
      </c>
      <c r="F31" s="16" t="s">
        <v>1291</v>
      </c>
      <c r="G31" s="1">
        <v>1190</v>
      </c>
      <c r="H31" s="1">
        <v>1098</v>
      </c>
      <c r="I31" s="91" t="s">
        <v>609</v>
      </c>
      <c r="J31" s="92" t="s">
        <v>1043</v>
      </c>
      <c r="K31" s="33">
        <v>4</v>
      </c>
      <c r="L31" s="33">
        <v>180</v>
      </c>
      <c r="M31" s="19">
        <v>5889.9508999999998</v>
      </c>
      <c r="Q31" s="100">
        <v>267.60000000000002</v>
      </c>
      <c r="R31" s="100">
        <v>269.5</v>
      </c>
    </row>
    <row r="32" spans="1:39">
      <c r="A32" s="50" t="s">
        <v>1095</v>
      </c>
      <c r="B32" s="25" t="s">
        <v>980</v>
      </c>
      <c r="C32" s="94">
        <v>0.25833333333333336</v>
      </c>
      <c r="D32" s="32">
        <v>0</v>
      </c>
      <c r="E32" s="19">
        <v>30</v>
      </c>
      <c r="F32" s="16" t="s">
        <v>1291</v>
      </c>
      <c r="G32" s="1">
        <v>1190</v>
      </c>
      <c r="H32" s="1">
        <v>992</v>
      </c>
      <c r="I32" s="35" t="s">
        <v>306</v>
      </c>
      <c r="J32" s="66" t="s">
        <v>1010</v>
      </c>
      <c r="K32" s="33">
        <v>4</v>
      </c>
      <c r="L32" s="33">
        <v>180</v>
      </c>
      <c r="M32" s="19">
        <v>5891.451</v>
      </c>
      <c r="N32" t="s">
        <v>516</v>
      </c>
      <c r="O32" s="100">
        <v>267.60000000000002</v>
      </c>
      <c r="P32" s="100">
        <v>269.39999999999998</v>
      </c>
      <c r="Q32" s="100">
        <v>267.60000000000002</v>
      </c>
      <c r="R32" s="100">
        <v>269.5</v>
      </c>
    </row>
    <row r="33" spans="1:39">
      <c r="A33" s="45" t="s">
        <v>475</v>
      </c>
      <c r="B33" s="25" t="s">
        <v>1298</v>
      </c>
      <c r="C33" s="38">
        <v>0.26041666666666669</v>
      </c>
      <c r="E33" s="19">
        <v>300</v>
      </c>
      <c r="F33" s="16" t="s">
        <v>1291</v>
      </c>
      <c r="G33" s="1">
        <v>1190</v>
      </c>
      <c r="H33" s="1">
        <v>1098</v>
      </c>
      <c r="I33" s="57" t="s">
        <v>1209</v>
      </c>
      <c r="J33" s="92" t="s">
        <v>1043</v>
      </c>
      <c r="K33" s="33">
        <v>4</v>
      </c>
      <c r="L33" s="33">
        <v>180</v>
      </c>
      <c r="M33" s="19">
        <v>5889.9508999999998</v>
      </c>
      <c r="Q33" s="100">
        <v>267.60000000000002</v>
      </c>
      <c r="R33" s="100">
        <v>269.5</v>
      </c>
      <c r="S33" s="1597" t="n">
        <v>253.96028</v>
      </c>
      <c r="T33" s="1597" t="n">
        <v>-19.47737</v>
      </c>
      <c r="U33" s="1594" t="n">
        <v>139.8988</v>
      </c>
      <c r="V33" s="1594" t="n">
        <v>27.3112</v>
      </c>
      <c r="W33" s="1596" t="n">
        <v>14.4530269468</v>
      </c>
      <c r="X33" s="1594" t="n">
        <v>2.169</v>
      </c>
      <c r="Y33" s="1594" t="n">
        <v>0.343</v>
      </c>
      <c r="Z33" s="1594" t="n">
        <v>3.88</v>
      </c>
      <c r="AA33" s="1594" t="n">
        <v>96.999</v>
      </c>
      <c r="AB33" s="1593" t="n">
        <v>1954.597</v>
      </c>
      <c r="AC33" s="1594" t="n">
        <v>356.88459</v>
      </c>
      <c r="AD33" s="1594" t="n">
        <v>-4.234</v>
      </c>
      <c r="AE33" s="1594" t="n">
        <v>337.22595</v>
      </c>
      <c r="AF33" s="1594" t="n">
        <v>-0.70869</v>
      </c>
      <c r="AG33" s="1592" t="n">
        <v>1.515928224E8</v>
      </c>
      <c r="AH33" s="1595" t="n">
        <v>0.0175706</v>
      </c>
      <c r="AI33" s="1592" t="n">
        <v>366690.17815</v>
      </c>
      <c r="AJ33" s="1595" t="n">
        <v>-0.24342</v>
      </c>
      <c r="AK33" s="1594" t="n">
        <v>159.9965</v>
      </c>
      <c r="AL33" s="1592" t="s">
        <v>265</v>
      </c>
      <c r="AM33" s="1594" t="n">
        <v>19.9562</v>
      </c>
    </row>
    <row r="34" spans="1:39">
      <c r="A34" s="45" t="s">
        <v>475</v>
      </c>
      <c r="B34" s="25" t="s">
        <v>1117</v>
      </c>
      <c r="C34" s="38">
        <v>0.26458333333333334</v>
      </c>
      <c r="E34" s="19">
        <v>300</v>
      </c>
      <c r="F34" s="16" t="s">
        <v>1291</v>
      </c>
      <c r="G34" s="1">
        <v>1190</v>
      </c>
      <c r="H34" s="1">
        <v>1098</v>
      </c>
      <c r="I34" s="57" t="s">
        <v>1039</v>
      </c>
      <c r="J34" s="92" t="s">
        <v>1043</v>
      </c>
      <c r="K34" s="33">
        <v>4</v>
      </c>
      <c r="L34" s="33">
        <v>180</v>
      </c>
      <c r="M34" s="19">
        <v>5889.9508999999998</v>
      </c>
      <c r="Q34" s="100">
        <v>267.60000000000002</v>
      </c>
      <c r="R34" s="100">
        <v>269.5</v>
      </c>
      <c r="S34" s="1597" t="n">
        <v>254.00491</v>
      </c>
      <c r="T34" s="1597" t="n">
        <v>-19.48466</v>
      </c>
      <c r="U34" s="1594" t="n">
        <v>141.1779</v>
      </c>
      <c r="V34" s="1594" t="n">
        <v>28.0923</v>
      </c>
      <c r="W34" s="1596" t="n">
        <v>14.5533007436</v>
      </c>
      <c r="X34" s="1594" t="n">
        <v>2.114</v>
      </c>
      <c r="Y34" s="1594" t="n">
        <v>0.334</v>
      </c>
      <c r="Z34" s="1594" t="n">
        <v>3.89</v>
      </c>
      <c r="AA34" s="1594" t="n">
        <v>96.988</v>
      </c>
      <c r="AB34" s="1593" t="n">
        <v>1955.057</v>
      </c>
      <c r="AC34" s="1594" t="n">
        <v>356.87247</v>
      </c>
      <c r="AD34" s="1594" t="n">
        <v>-4.23216</v>
      </c>
      <c r="AE34" s="1594" t="n">
        <v>337.17519</v>
      </c>
      <c r="AF34" s="1594" t="n">
        <v>-0.70881</v>
      </c>
      <c r="AG34" s="1592" t="n">
        <v>1.515928286E8</v>
      </c>
      <c r="AH34" s="1595" t="n">
        <v>0.016702</v>
      </c>
      <c r="AI34" s="1592" t="n">
        <v>366603.86969</v>
      </c>
      <c r="AJ34" s="1595" t="n">
        <v>-0.2360647</v>
      </c>
      <c r="AK34" s="1594" t="n">
        <v>159.9588</v>
      </c>
      <c r="AL34" s="1592" t="s">
        <v>265</v>
      </c>
      <c r="AM34" s="1594" t="n">
        <v>19.9939</v>
      </c>
    </row>
    <row r="35" spans="1:39">
      <c r="A35" s="45" t="s">
        <v>475</v>
      </c>
      <c r="B35" s="25" t="s">
        <v>1118</v>
      </c>
      <c r="C35" s="38">
        <v>0.27013888888888887</v>
      </c>
      <c r="E35" s="19">
        <v>300</v>
      </c>
      <c r="F35" s="16" t="s">
        <v>1291</v>
      </c>
      <c r="G35" s="1">
        <v>1190</v>
      </c>
      <c r="H35" s="1">
        <v>1098</v>
      </c>
      <c r="I35" s="57" t="s">
        <v>655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267.60000000000002</v>
      </c>
      <c r="R35" s="100">
        <v>269.5</v>
      </c>
      <c r="S35" s="1597" t="n">
        <v>254.06389</v>
      </c>
      <c r="T35" s="1597" t="n">
        <v>-19.49412</v>
      </c>
      <c r="U35" s="1594" t="n">
        <v>142.9241</v>
      </c>
      <c r="V35" s="1594" t="n">
        <v>29.1001</v>
      </c>
      <c r="W35" s="1596" t="n">
        <v>14.6869991395</v>
      </c>
      <c r="X35" s="1594" t="n">
        <v>2.048</v>
      </c>
      <c r="Y35" s="1594" t="n">
        <v>0.324</v>
      </c>
      <c r="Z35" s="1594" t="n">
        <v>3.89</v>
      </c>
      <c r="AA35" s="1594" t="n">
        <v>96.973</v>
      </c>
      <c r="AB35" s="1593" t="n">
        <v>1955.649</v>
      </c>
      <c r="AC35" s="1594" t="n">
        <v>356.85578</v>
      </c>
      <c r="AD35" s="1594" t="n">
        <v>-4.22987</v>
      </c>
      <c r="AE35" s="1594" t="n">
        <v>337.10752</v>
      </c>
      <c r="AF35" s="1594" t="n">
        <v>-0.70898</v>
      </c>
      <c r="AG35" s="1592" t="n">
        <v>1.515928363E8</v>
      </c>
      <c r="AH35" s="1595" t="n">
        <v>0.0155442</v>
      </c>
      <c r="AI35" s="1592" t="n">
        <v>366492.95746</v>
      </c>
      <c r="AJ35" s="1595" t="n">
        <v>-0.226046</v>
      </c>
      <c r="AK35" s="1594" t="n">
        <v>159.9089</v>
      </c>
      <c r="AL35" s="1592" t="s">
        <v>265</v>
      </c>
      <c r="AM35" s="1594" t="n">
        <v>20.0436</v>
      </c>
    </row>
    <row r="36" spans="1:39">
      <c r="A36" s="45" t="s">
        <v>475</v>
      </c>
      <c r="B36" s="25" t="s">
        <v>1120</v>
      </c>
      <c r="C36" s="38">
        <v>0.27499999999999997</v>
      </c>
      <c r="E36" s="19">
        <v>300</v>
      </c>
      <c r="F36" s="16" t="s">
        <v>1291</v>
      </c>
      <c r="G36" s="1">
        <v>1190</v>
      </c>
      <c r="H36" s="1">
        <v>1098</v>
      </c>
      <c r="I36" s="57" t="s">
        <v>818</v>
      </c>
      <c r="J36" s="92" t="s">
        <v>1043</v>
      </c>
      <c r="K36" s="33">
        <v>4</v>
      </c>
      <c r="L36" s="33">
        <v>180</v>
      </c>
      <c r="M36" s="19">
        <v>5889.9508999999998</v>
      </c>
      <c r="Q36" s="100">
        <v>267.60000000000002</v>
      </c>
      <c r="R36" s="100">
        <v>269.5</v>
      </c>
      <c r="S36" s="1597" t="n">
        <v>254.11502</v>
      </c>
      <c r="T36" s="1597" t="n">
        <v>-19.50216</v>
      </c>
      <c r="U36" s="1594" t="n">
        <v>144.4906</v>
      </c>
      <c r="V36" s="1594" t="n">
        <v>29.9489</v>
      </c>
      <c r="W36" s="1596" t="n">
        <v>14.8039852358</v>
      </c>
      <c r="X36" s="1594" t="n">
        <v>1.996</v>
      </c>
      <c r="Y36" s="1594" t="n">
        <v>0.316</v>
      </c>
      <c r="Z36" s="1594" t="n">
        <v>3.89</v>
      </c>
      <c r="AA36" s="1594" t="n">
        <v>96.96</v>
      </c>
      <c r="AB36" s="1593" t="n">
        <v>1956.146</v>
      </c>
      <c r="AC36" s="1594" t="n">
        <v>356.84071</v>
      </c>
      <c r="AD36" s="1594" t="n">
        <v>-4.22803</v>
      </c>
      <c r="AE36" s="1594" t="n">
        <v>337.0483</v>
      </c>
      <c r="AF36" s="1594" t="n">
        <v>-0.70912</v>
      </c>
      <c r="AG36" s="1592" t="n">
        <v>1.515928426E8</v>
      </c>
      <c r="AH36" s="1595" t="n">
        <v>0.0145315</v>
      </c>
      <c r="AI36" s="1592" t="n">
        <v>366399.89611</v>
      </c>
      <c r="AJ36" s="1595" t="n">
        <v>-0.2170896</v>
      </c>
      <c r="AK36" s="1594" t="n">
        <v>159.8658</v>
      </c>
      <c r="AL36" s="1592" t="s">
        <v>265</v>
      </c>
      <c r="AM36" s="1594" t="n">
        <v>20.0867</v>
      </c>
    </row>
    <row r="37" spans="1:39">
      <c r="A37" s="45" t="s">
        <v>475</v>
      </c>
      <c r="B37" s="25" t="s">
        <v>1122</v>
      </c>
      <c r="C37" s="38">
        <v>0.28055555555555556</v>
      </c>
      <c r="E37" s="19">
        <v>300</v>
      </c>
      <c r="F37" s="16" t="s">
        <v>1291</v>
      </c>
      <c r="G37" s="1">
        <v>1190</v>
      </c>
      <c r="H37" s="1">
        <v>1098</v>
      </c>
      <c r="I37" s="57" t="s">
        <v>1061</v>
      </c>
      <c r="J37" s="92" t="s">
        <v>1043</v>
      </c>
      <c r="K37" s="33">
        <v>4</v>
      </c>
      <c r="L37" s="33">
        <v>180</v>
      </c>
      <c r="M37" s="19">
        <v>5889.9508999999998</v>
      </c>
      <c r="Q37" s="100">
        <v>267.60000000000002</v>
      </c>
      <c r="R37" s="100">
        <v>269.5</v>
      </c>
      <c r="S37" s="1597" t="n">
        <v>254.17295</v>
      </c>
      <c r="T37" s="1597" t="n">
        <v>-19.51105</v>
      </c>
      <c r="U37" s="1594" t="n">
        <v>146.3253</v>
      </c>
      <c r="V37" s="1594" t="n">
        <v>30.8795</v>
      </c>
      <c r="W37" s="1596" t="n">
        <v>14.9376836317</v>
      </c>
      <c r="X37" s="1594" t="n">
        <v>1.942</v>
      </c>
      <c r="Y37" s="1594" t="n">
        <v>0.307</v>
      </c>
      <c r="Z37" s="1594" t="n">
        <v>3.89</v>
      </c>
      <c r="AA37" s="1594" t="n">
        <v>96.946</v>
      </c>
      <c r="AB37" s="1593" t="n">
        <v>1956.689</v>
      </c>
      <c r="AC37" s="1594" t="n">
        <v>356.82296</v>
      </c>
      <c r="AD37" s="1594" t="n">
        <v>-4.22613</v>
      </c>
      <c r="AE37" s="1594" t="n">
        <v>336.98063</v>
      </c>
      <c r="AF37" s="1594" t="n">
        <v>-0.70928</v>
      </c>
      <c r="AG37" s="1592" t="n">
        <v>1.515928493E8</v>
      </c>
      <c r="AH37" s="1595" t="n">
        <v>0.0133746</v>
      </c>
      <c r="AI37" s="1592" t="n">
        <v>366298.19423</v>
      </c>
      <c r="AJ37" s="1595" t="n">
        <v>-0.206647</v>
      </c>
      <c r="AK37" s="1594" t="n">
        <v>159.8169</v>
      </c>
      <c r="AL37" s="1592" t="s">
        <v>265</v>
      </c>
      <c r="AM37" s="1594" t="n">
        <v>20.1355</v>
      </c>
    </row>
    <row r="38" spans="1:39">
      <c r="A38" s="45" t="s">
        <v>1218</v>
      </c>
      <c r="B38" s="25" t="s">
        <v>831</v>
      </c>
      <c r="C38" s="38">
        <v>0.28541666666666665</v>
      </c>
      <c r="E38" s="19">
        <v>30</v>
      </c>
      <c r="F38" s="16" t="s">
        <v>1291</v>
      </c>
      <c r="G38" s="1">
        <v>1190</v>
      </c>
      <c r="H38" s="1">
        <v>1098</v>
      </c>
      <c r="I38" s="91" t="s">
        <v>834</v>
      </c>
      <c r="J38" s="92" t="s">
        <v>1043</v>
      </c>
      <c r="K38" s="33">
        <v>4</v>
      </c>
      <c r="L38" s="33">
        <v>180</v>
      </c>
      <c r="M38" s="19">
        <v>5889.9508999999998</v>
      </c>
      <c r="Q38" s="100">
        <v>267.60000000000002</v>
      </c>
      <c r="R38" s="100">
        <v>269.5</v>
      </c>
      <c r="S38" s="1597" t="n">
        <v>254.20172</v>
      </c>
      <c r="T38" s="1597" t="n">
        <v>-19.51538</v>
      </c>
      <c r="U38" s="1594" t="n">
        <v>147.2605</v>
      </c>
      <c r="V38" s="1594" t="n">
        <v>31.3283</v>
      </c>
      <c r="W38" s="1596" t="n">
        <v>15.0045328296</v>
      </c>
      <c r="X38" s="1594" t="n">
        <v>1.917</v>
      </c>
      <c r="Y38" s="1594" t="n">
        <v>0.303</v>
      </c>
      <c r="Z38" s="1594" t="n">
        <v>3.89</v>
      </c>
      <c r="AA38" s="1594" t="n">
        <v>96.938</v>
      </c>
      <c r="AB38" s="1593" t="n">
        <v>1956.951</v>
      </c>
      <c r="AC38" s="1594" t="n">
        <v>356.81388</v>
      </c>
      <c r="AD38" s="1594" t="n">
        <v>-4.22527</v>
      </c>
      <c r="AE38" s="1594" t="n">
        <v>336.94679</v>
      </c>
      <c r="AF38" s="1594" t="n">
        <v>-0.70936</v>
      </c>
      <c r="AG38" s="1592" t="n">
        <v>1.515928525E8</v>
      </c>
      <c r="AH38" s="1595" t="n">
        <v>0.0127963</v>
      </c>
      <c r="AI38" s="1592" t="n">
        <v>366249.23566</v>
      </c>
      <c r="AJ38" s="1595" t="n">
        <v>-0.2013465</v>
      </c>
      <c r="AK38" s="1594" t="n">
        <v>159.7927</v>
      </c>
      <c r="AL38" s="1592" t="s">
        <v>265</v>
      </c>
      <c r="AM38" s="1594" t="n">
        <v>20.1596</v>
      </c>
    </row>
    <row r="39" spans="1:39">
      <c r="A39" s="45" t="s">
        <v>901</v>
      </c>
      <c r="B39" s="25" t="s">
        <v>668</v>
      </c>
      <c r="C39" s="38">
        <v>0.28750000000000003</v>
      </c>
      <c r="E39" s="19">
        <v>300</v>
      </c>
      <c r="F39" s="16" t="s">
        <v>1291</v>
      </c>
      <c r="G39" s="1">
        <v>1190</v>
      </c>
      <c r="H39" s="1">
        <v>1098</v>
      </c>
      <c r="I39" s="91" t="s">
        <v>609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267.60000000000002</v>
      </c>
      <c r="R39" s="100">
        <v>269.5</v>
      </c>
    </row>
    <row r="40" spans="1:39">
      <c r="A40" s="50" t="s">
        <v>1095</v>
      </c>
      <c r="B40" s="25" t="s">
        <v>1076</v>
      </c>
      <c r="C40" s="38">
        <v>0.29236111111111113</v>
      </c>
      <c r="D40" s="32">
        <v>0</v>
      </c>
      <c r="E40" s="19">
        <v>30</v>
      </c>
      <c r="F40" s="16" t="s">
        <v>1291</v>
      </c>
      <c r="G40" s="1">
        <v>1190</v>
      </c>
      <c r="H40" s="1">
        <v>992</v>
      </c>
      <c r="I40" s="35" t="s">
        <v>306</v>
      </c>
      <c r="J40" s="66" t="s">
        <v>1010</v>
      </c>
      <c r="K40" s="33">
        <v>4</v>
      </c>
      <c r="L40" s="33">
        <v>180</v>
      </c>
      <c r="M40" s="19">
        <v>5891.451</v>
      </c>
      <c r="N40" t="s">
        <v>836</v>
      </c>
      <c r="O40" s="100">
        <v>267.7</v>
      </c>
      <c r="P40" s="100">
        <v>269.5</v>
      </c>
      <c r="Q40" s="100">
        <v>267.60000000000002</v>
      </c>
      <c r="R40" s="100">
        <v>269.5</v>
      </c>
    </row>
    <row r="41" spans="1:39">
      <c r="A41" s="50" t="s">
        <v>1255</v>
      </c>
      <c r="B41" s="25" t="s">
        <v>1128</v>
      </c>
      <c r="C41" s="38">
        <v>0.29444444444444445</v>
      </c>
      <c r="E41" s="19">
        <v>300</v>
      </c>
      <c r="F41" s="16" t="s">
        <v>1291</v>
      </c>
      <c r="G41" s="1">
        <v>1190</v>
      </c>
      <c r="H41" s="1">
        <v>1098</v>
      </c>
      <c r="I41" s="57" t="s">
        <v>1209</v>
      </c>
      <c r="J41" s="92" t="s">
        <v>1043</v>
      </c>
      <c r="K41" s="33">
        <v>4</v>
      </c>
      <c r="L41" s="33">
        <v>180</v>
      </c>
      <c r="M41" s="19">
        <v>5889.9508999999998</v>
      </c>
      <c r="Q41" s="100">
        <v>267.60000000000002</v>
      </c>
      <c r="R41" s="100">
        <v>269.5</v>
      </c>
      <c r="S41" s="1597" t="n">
        <v>254.31558</v>
      </c>
      <c r="T41" s="1597" t="n">
        <v>-19.5319</v>
      </c>
      <c r="U41" s="1594" t="n">
        <v>151.1192</v>
      </c>
      <c r="V41" s="1594" t="n">
        <v>33.0078</v>
      </c>
      <c r="W41" s="1596" t="n">
        <v>15.2719296214</v>
      </c>
      <c r="X41" s="1594" t="n">
        <v>1.83</v>
      </c>
      <c r="Y41" s="1594" t="n">
        <v>0.289</v>
      </c>
      <c r="Z41" s="1594" t="n">
        <v>3.89</v>
      </c>
      <c r="AA41" s="1594" t="n">
        <v>96.91</v>
      </c>
      <c r="AB41" s="1593" t="n">
        <v>1957.928</v>
      </c>
      <c r="AC41" s="1594" t="n">
        <v>356.77632</v>
      </c>
      <c r="AD41" s="1594" t="n">
        <v>-4.2224</v>
      </c>
      <c r="AE41" s="1594" t="n">
        <v>336.81144</v>
      </c>
      <c r="AF41" s="1594" t="n">
        <v>-0.70969</v>
      </c>
      <c r="AG41" s="1592" t="n">
        <v>1.515928636E8</v>
      </c>
      <c r="AH41" s="1595" t="n">
        <v>0.010484</v>
      </c>
      <c r="AI41" s="1592" t="n">
        <v>366066.30146</v>
      </c>
      <c r="AJ41" s="1595" t="n">
        <v>-0.1796525</v>
      </c>
      <c r="AK41" s="1594" t="n">
        <v>159.6968</v>
      </c>
      <c r="AL41" s="1592" t="s">
        <v>265</v>
      </c>
      <c r="AM41" s="1594" t="n">
        <v>20.2553</v>
      </c>
    </row>
    <row r="42" spans="1:39">
      <c r="A42" s="50" t="s">
        <v>1255</v>
      </c>
      <c r="B42" s="25" t="s">
        <v>1129</v>
      </c>
      <c r="C42" s="38">
        <v>0.29930555555555555</v>
      </c>
      <c r="E42" s="19">
        <v>300</v>
      </c>
      <c r="F42" s="16" t="s">
        <v>1291</v>
      </c>
      <c r="G42" s="1">
        <v>1190</v>
      </c>
      <c r="H42" s="1">
        <v>1098</v>
      </c>
      <c r="I42" s="57" t="s">
        <v>1039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267.60000000000002</v>
      </c>
      <c r="R42" s="100">
        <v>269.5</v>
      </c>
      <c r="S42" s="1597" t="n">
        <v>254.36482</v>
      </c>
      <c r="T42" s="1597" t="n">
        <v>-19.53872</v>
      </c>
      <c r="U42" s="1594" t="n">
        <v>152.8661</v>
      </c>
      <c r="V42" s="1594" t="n">
        <v>33.6812</v>
      </c>
      <c r="W42" s="1596" t="n">
        <v>15.3889157178</v>
      </c>
      <c r="X42" s="1594" t="n">
        <v>1.798</v>
      </c>
      <c r="Y42" s="1594" t="n">
        <v>0.284</v>
      </c>
      <c r="Z42" s="1594" t="n">
        <v>3.89</v>
      </c>
      <c r="AA42" s="1594" t="n">
        <v>96.897</v>
      </c>
      <c r="AB42" s="1593" t="n">
        <v>1958.321</v>
      </c>
      <c r="AC42" s="1594" t="n">
        <v>356.7593</v>
      </c>
      <c r="AD42" s="1594" t="n">
        <v>-4.22145</v>
      </c>
      <c r="AE42" s="1594" t="n">
        <v>336.75222</v>
      </c>
      <c r="AF42" s="1594" t="n">
        <v>-0.70983</v>
      </c>
      <c r="AG42" s="1592" t="n">
        <v>1.515928678E8</v>
      </c>
      <c r="AH42" s="1595" t="n">
        <v>0.009473</v>
      </c>
      <c r="AI42" s="1592" t="n">
        <v>365992.88677</v>
      </c>
      <c r="AJ42" s="1595" t="n">
        <v>-0.1699314</v>
      </c>
      <c r="AK42" s="1594" t="n">
        <v>159.6554</v>
      </c>
      <c r="AL42" s="1592" t="s">
        <v>265</v>
      </c>
      <c r="AM42" s="1594" t="n">
        <v>20.2966</v>
      </c>
    </row>
    <row r="43" spans="1:39">
      <c r="A43" s="50" t="s">
        <v>1255</v>
      </c>
      <c r="B43" s="25" t="s">
        <v>879</v>
      </c>
      <c r="C43" s="38">
        <v>0.30416666666666664</v>
      </c>
      <c r="E43" s="19">
        <v>300</v>
      </c>
      <c r="F43" s="16" t="s">
        <v>1291</v>
      </c>
      <c r="G43" s="1">
        <v>1190</v>
      </c>
      <c r="H43" s="1">
        <v>1098</v>
      </c>
      <c r="I43" s="57" t="s">
        <v>655</v>
      </c>
      <c r="J43" s="92" t="s">
        <v>1043</v>
      </c>
      <c r="K43" s="33">
        <v>4</v>
      </c>
      <c r="L43" s="33">
        <v>180</v>
      </c>
      <c r="M43" s="19">
        <v>5889.9508999999998</v>
      </c>
      <c r="Q43" s="100">
        <v>267.60000000000002</v>
      </c>
      <c r="R43" s="100">
        <v>269.5</v>
      </c>
      <c r="S43" s="1597" t="n">
        <v>254.41374</v>
      </c>
      <c r="T43" s="1597" t="n">
        <v>-19.54529</v>
      </c>
      <c r="U43" s="1594" t="n">
        <v>154.6478</v>
      </c>
      <c r="V43" s="1594" t="n">
        <v>34.3153</v>
      </c>
      <c r="W43" s="1596" t="n">
        <v>15.5059018143</v>
      </c>
      <c r="X43" s="1594" t="n">
        <v>1.769</v>
      </c>
      <c r="Y43" s="1594" t="n">
        <v>0.28</v>
      </c>
      <c r="Z43" s="1594" t="n">
        <v>3.89</v>
      </c>
      <c r="AA43" s="1594" t="n">
        <v>96.885</v>
      </c>
      <c r="AB43" s="1593" t="n">
        <v>1958.692</v>
      </c>
      <c r="AC43" s="1594" t="n">
        <v>356.74195</v>
      </c>
      <c r="AD43" s="1594" t="n">
        <v>-4.22071</v>
      </c>
      <c r="AE43" s="1594" t="n">
        <v>336.693</v>
      </c>
      <c r="AF43" s="1594" t="n">
        <v>-0.70997</v>
      </c>
      <c r="AG43" s="1592" t="n">
        <v>1.515928716E8</v>
      </c>
      <c r="AH43" s="1595" t="n">
        <v>0.0084622</v>
      </c>
      <c r="AI43" s="1592" t="n">
        <v>365923.58193</v>
      </c>
      <c r="AJ43" s="1595" t="n">
        <v>-0.1600825</v>
      </c>
      <c r="AK43" s="1594" t="n">
        <v>159.6143</v>
      </c>
      <c r="AL43" s="1592" t="s">
        <v>265</v>
      </c>
      <c r="AM43" s="1594" t="n">
        <v>20.3377</v>
      </c>
    </row>
    <row r="44" spans="1:39">
      <c r="A44" s="50" t="s">
        <v>1255</v>
      </c>
      <c r="B44" s="25" t="s">
        <v>880</v>
      </c>
      <c r="C44" s="38">
        <v>0.30902777777777779</v>
      </c>
      <c r="E44" s="19">
        <v>300</v>
      </c>
      <c r="F44" s="16" t="s">
        <v>1291</v>
      </c>
      <c r="G44" s="1">
        <v>1190</v>
      </c>
      <c r="H44" s="1">
        <v>1098</v>
      </c>
      <c r="I44" s="57" t="s">
        <v>818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267.60000000000002</v>
      </c>
      <c r="R44" s="100">
        <v>269.5</v>
      </c>
      <c r="S44" s="1597" t="n">
        <v>254.46238</v>
      </c>
      <c r="T44" s="1597" t="n">
        <v>-19.5516</v>
      </c>
      <c r="U44" s="1594" t="n">
        <v>156.4632</v>
      </c>
      <c r="V44" s="1594" t="n">
        <v>34.9085</v>
      </c>
      <c r="W44" s="1596" t="n">
        <v>15.6228879107</v>
      </c>
      <c r="X44" s="1594" t="n">
        <v>1.743</v>
      </c>
      <c r="Y44" s="1594" t="n">
        <v>0.276</v>
      </c>
      <c r="Z44" s="1594" t="n">
        <v>3.89</v>
      </c>
      <c r="AA44" s="1594" t="n">
        <v>96.872</v>
      </c>
      <c r="AB44" s="1593" t="n">
        <v>1959.041</v>
      </c>
      <c r="AC44" s="1594" t="n">
        <v>356.72429</v>
      </c>
      <c r="AD44" s="1594" t="n">
        <v>-4.22016</v>
      </c>
      <c r="AE44" s="1594" t="n">
        <v>336.63379</v>
      </c>
      <c r="AF44" s="1594" t="n">
        <v>-0.71011</v>
      </c>
      <c r="AG44" s="1592" t="n">
        <v>1.515928749E8</v>
      </c>
      <c r="AH44" s="1595" t="n">
        <v>0.0074518</v>
      </c>
      <c r="AI44" s="1592" t="n">
        <v>365858.43879</v>
      </c>
      <c r="AJ44" s="1595" t="n">
        <v>-0.1501146</v>
      </c>
      <c r="AK44" s="1594" t="n">
        <v>159.5734</v>
      </c>
      <c r="AL44" s="1592" t="s">
        <v>265</v>
      </c>
      <c r="AM44" s="1594" t="n">
        <v>20.3785</v>
      </c>
    </row>
    <row r="45" spans="1:39">
      <c r="A45" s="50" t="s">
        <v>1255</v>
      </c>
      <c r="B45" s="25" t="s">
        <v>881</v>
      </c>
      <c r="C45" s="38">
        <v>0.31388888888888888</v>
      </c>
      <c r="E45" s="19">
        <v>300</v>
      </c>
      <c r="F45" s="16" t="s">
        <v>1291</v>
      </c>
      <c r="G45" s="1">
        <v>1190</v>
      </c>
      <c r="H45" s="1">
        <v>1098</v>
      </c>
      <c r="I45" s="57" t="s">
        <v>1061</v>
      </c>
      <c r="J45" s="92" t="s">
        <v>1043</v>
      </c>
      <c r="K45" s="33">
        <v>4</v>
      </c>
      <c r="L45" s="33">
        <v>180</v>
      </c>
      <c r="M45" s="19">
        <v>5889.9508999999998</v>
      </c>
      <c r="Q45" s="100">
        <v>267.60000000000002</v>
      </c>
      <c r="R45" s="100">
        <v>269.5</v>
      </c>
      <c r="S45" s="1597" t="n">
        <v>254.51073</v>
      </c>
      <c r="T45" s="1597" t="n">
        <v>-19.55764</v>
      </c>
      <c r="U45" s="1594" t="n">
        <v>158.3113</v>
      </c>
      <c r="V45" s="1594" t="n">
        <v>35.4596</v>
      </c>
      <c r="W45" s="1596" t="n">
        <v>15.7398740072</v>
      </c>
      <c r="X45" s="1594" t="n">
        <v>1.719</v>
      </c>
      <c r="Y45" s="1594" t="n">
        <v>0.272</v>
      </c>
      <c r="Z45" s="1594" t="n">
        <v>3.9</v>
      </c>
      <c r="AA45" s="1594" t="n">
        <v>96.86</v>
      </c>
      <c r="AB45" s="1593" t="n">
        <v>1959.367</v>
      </c>
      <c r="AC45" s="1594" t="n">
        <v>356.70634</v>
      </c>
      <c r="AD45" s="1594" t="n">
        <v>-4.21983</v>
      </c>
      <c r="AE45" s="1594" t="n">
        <v>336.57457</v>
      </c>
      <c r="AF45" s="1594" t="n">
        <v>-0.71026</v>
      </c>
      <c r="AG45" s="1592" t="n">
        <v>1.515928778E8</v>
      </c>
      <c r="AH45" s="1595" t="n">
        <v>0.0064418</v>
      </c>
      <c r="AI45" s="1592" t="n">
        <v>365797.5055</v>
      </c>
      <c r="AJ45" s="1595" t="n">
        <v>-0.1400364</v>
      </c>
      <c r="AK45" s="1594" t="n">
        <v>159.5328</v>
      </c>
      <c r="AL45" s="1592" t="s">
        <v>265</v>
      </c>
      <c r="AM45" s="1594" t="n">
        <v>20.419</v>
      </c>
    </row>
    <row r="46" spans="1:39">
      <c r="A46" s="50" t="s">
        <v>1218</v>
      </c>
      <c r="B46" s="25" t="s">
        <v>1191</v>
      </c>
      <c r="C46" s="38">
        <v>0.31875000000000003</v>
      </c>
      <c r="E46" s="19">
        <v>30</v>
      </c>
      <c r="F46" s="16" t="s">
        <v>1291</v>
      </c>
      <c r="G46" s="16">
        <v>1190</v>
      </c>
      <c r="H46" s="1">
        <v>1098</v>
      </c>
      <c r="I46" s="57" t="s">
        <v>834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267.60000000000002</v>
      </c>
      <c r="R46" s="100">
        <v>269.5</v>
      </c>
      <c r="S46" s="1597" t="n">
        <v>254.53825</v>
      </c>
      <c r="T46" s="1597" t="n">
        <v>-19.56098</v>
      </c>
      <c r="U46" s="1594" t="n">
        <v>159.3814</v>
      </c>
      <c r="V46" s="1594" t="n">
        <v>35.7551</v>
      </c>
      <c r="W46" s="1596" t="n">
        <v>15.8067232051</v>
      </c>
      <c r="X46" s="1594" t="n">
        <v>1.707</v>
      </c>
      <c r="Y46" s="1594" t="n">
        <v>0.27</v>
      </c>
      <c r="Z46" s="1594" t="n">
        <v>3.9</v>
      </c>
      <c r="AA46" s="1594" t="n">
        <v>96.853</v>
      </c>
      <c r="AB46" s="1593" t="n">
        <v>1959.544</v>
      </c>
      <c r="AC46" s="1594" t="n">
        <v>356.69596</v>
      </c>
      <c r="AD46" s="1594" t="n">
        <v>-4.21974</v>
      </c>
      <c r="AE46" s="1594" t="n">
        <v>336.54073</v>
      </c>
      <c r="AF46" s="1594" t="n">
        <v>-0.71034</v>
      </c>
      <c r="AG46" s="1592" t="n">
        <v>1.515928793E8</v>
      </c>
      <c r="AH46" s="1595" t="n">
        <v>0.0058647</v>
      </c>
      <c r="AI46" s="1592" t="n">
        <v>365764.59387</v>
      </c>
      <c r="AJ46" s="1595" t="n">
        <v>-0.1342314</v>
      </c>
      <c r="AK46" s="1594" t="n">
        <v>159.5097</v>
      </c>
      <c r="AL46" s="1592" t="s">
        <v>265</v>
      </c>
      <c r="AM46" s="1594" t="n">
        <v>20.442</v>
      </c>
    </row>
    <row r="47" spans="1:39">
      <c r="A47" s="50" t="s">
        <v>901</v>
      </c>
      <c r="B47" s="25" t="s">
        <v>630</v>
      </c>
      <c r="C47" s="38">
        <v>0.32013888888888892</v>
      </c>
      <c r="E47" s="19">
        <v>300</v>
      </c>
      <c r="F47" s="16" t="s">
        <v>1291</v>
      </c>
      <c r="G47" s="1">
        <v>1190</v>
      </c>
      <c r="H47" s="1">
        <v>1098</v>
      </c>
      <c r="I47" s="91" t="s">
        <v>609</v>
      </c>
      <c r="J47" s="92" t="s">
        <v>1043</v>
      </c>
      <c r="K47" s="33">
        <v>4</v>
      </c>
      <c r="L47" s="33">
        <v>180</v>
      </c>
      <c r="M47" s="19">
        <v>5889.9508999999998</v>
      </c>
      <c r="Q47" s="100">
        <v>267.60000000000002</v>
      </c>
      <c r="R47" s="100">
        <v>269.5</v>
      </c>
    </row>
    <row r="48" spans="1:39">
      <c r="A48" s="50" t="s">
        <v>1095</v>
      </c>
      <c r="B48" s="25" t="s">
        <v>406</v>
      </c>
      <c r="C48" s="94">
        <v>0.32500000000000001</v>
      </c>
      <c r="D48" s="32">
        <v>0</v>
      </c>
      <c r="E48" s="19">
        <v>30</v>
      </c>
      <c r="F48" s="16" t="s">
        <v>1291</v>
      </c>
      <c r="G48" s="1">
        <v>1190</v>
      </c>
      <c r="H48" s="1">
        <v>992</v>
      </c>
      <c r="I48" s="57" t="s">
        <v>529</v>
      </c>
      <c r="J48" s="66" t="s">
        <v>1010</v>
      </c>
      <c r="K48" s="33">
        <v>4</v>
      </c>
      <c r="L48" s="33">
        <v>180</v>
      </c>
      <c r="M48" s="19">
        <v>5891.451</v>
      </c>
      <c r="N48" t="s">
        <v>837</v>
      </c>
      <c r="O48" s="100">
        <v>267.7</v>
      </c>
      <c r="P48" s="100">
        <v>269.60000000000002</v>
      </c>
      <c r="Q48" s="100">
        <v>267.60000000000002</v>
      </c>
      <c r="R48" s="100">
        <v>269.5</v>
      </c>
    </row>
    <row r="49" spans="1:39">
      <c r="A49" s="50" t="s">
        <v>827</v>
      </c>
      <c r="B49" s="25" t="s">
        <v>1159</v>
      </c>
      <c r="C49" s="38">
        <v>0.32916666666666666</v>
      </c>
      <c r="E49" s="19">
        <v>300</v>
      </c>
      <c r="F49" s="16" t="s">
        <v>1291</v>
      </c>
      <c r="G49" s="1">
        <v>1190</v>
      </c>
      <c r="H49" s="1">
        <v>1098</v>
      </c>
      <c r="I49" s="57" t="s">
        <v>1209</v>
      </c>
      <c r="J49" s="92" t="s">
        <v>1043</v>
      </c>
      <c r="K49" s="33">
        <v>4</v>
      </c>
      <c r="L49" s="33">
        <v>180</v>
      </c>
      <c r="M49" s="19">
        <v>5889.9508999999998</v>
      </c>
      <c r="Q49" s="100">
        <v>267.60000000000002</v>
      </c>
      <c r="R49" s="100">
        <v>269.5</v>
      </c>
      <c r="S49" s="1597" t="n">
        <v>254.66119</v>
      </c>
      <c r="T49" s="1597" t="n">
        <v>-19.57493</v>
      </c>
      <c r="U49" s="1594" t="n">
        <v>164.3135</v>
      </c>
      <c r="V49" s="1594" t="n">
        <v>36.9027</v>
      </c>
      <c r="W49" s="1596" t="n">
        <v>16.1075445961</v>
      </c>
      <c r="X49" s="1594" t="n">
        <v>1.662</v>
      </c>
      <c r="Y49" s="1594" t="n">
        <v>0.263</v>
      </c>
      <c r="Z49" s="1594" t="n">
        <v>3.9</v>
      </c>
      <c r="AA49" s="1594" t="n">
        <v>96.821</v>
      </c>
      <c r="AB49" s="1593" t="n">
        <v>1960.244</v>
      </c>
      <c r="AC49" s="1594" t="n">
        <v>356.64826</v>
      </c>
      <c r="AD49" s="1594" t="n">
        <v>-4.22022</v>
      </c>
      <c r="AE49" s="1594" t="n">
        <v>336.38846</v>
      </c>
      <c r="AF49" s="1594" t="n">
        <v>-0.7107</v>
      </c>
      <c r="AG49" s="1592" t="n">
        <v>1.515928843E8</v>
      </c>
      <c r="AH49" s="1595" t="n">
        <v>0.0032694</v>
      </c>
      <c r="AI49" s="1592" t="n">
        <v>365633.88119</v>
      </c>
      <c r="AJ49" s="1595" t="n">
        <v>-0.1077445</v>
      </c>
      <c r="AK49" s="1594" t="n">
        <v>159.4066</v>
      </c>
      <c r="AL49" s="1592" t="s">
        <v>265</v>
      </c>
      <c r="AM49" s="1594" t="n">
        <v>20.545</v>
      </c>
    </row>
    <row r="50" spans="1:39">
      <c r="A50" s="50" t="s">
        <v>827</v>
      </c>
      <c r="B50" s="25" t="s">
        <v>1160</v>
      </c>
      <c r="C50" s="38">
        <v>0.3347222222222222</v>
      </c>
      <c r="E50" s="19">
        <v>300</v>
      </c>
      <c r="F50" s="16" t="s">
        <v>1291</v>
      </c>
      <c r="G50" s="1">
        <v>1190</v>
      </c>
      <c r="H50" s="1">
        <v>1098</v>
      </c>
      <c r="I50" s="57" t="s">
        <v>1039</v>
      </c>
      <c r="J50" s="92" t="s">
        <v>1043</v>
      </c>
      <c r="K50" s="33">
        <v>4</v>
      </c>
      <c r="L50" s="33">
        <v>180</v>
      </c>
      <c r="M50" s="19">
        <v>5889.9508999999998</v>
      </c>
      <c r="Q50" s="100">
        <v>267.60000000000002</v>
      </c>
      <c r="R50" s="100">
        <v>269.5</v>
      </c>
      <c r="S50" s="1597" t="n">
        <v>254.71543</v>
      </c>
      <c r="T50" s="1597" t="n">
        <v>-19.58056</v>
      </c>
      <c r="U50" s="1594" t="n">
        <v>166.5602</v>
      </c>
      <c r="V50" s="1594" t="n">
        <v>37.3136</v>
      </c>
      <c r="W50" s="1596" t="n">
        <v>16.2412429921</v>
      </c>
      <c r="X50" s="1594" t="n">
        <v>1.646</v>
      </c>
      <c r="Y50" s="1594" t="n">
        <v>0.26</v>
      </c>
      <c r="Z50" s="1594" t="n">
        <v>3.9</v>
      </c>
      <c r="AA50" s="1594" t="n">
        <v>96.808</v>
      </c>
      <c r="AB50" s="1593" t="n">
        <v>1960.506</v>
      </c>
      <c r="AC50" s="1594" t="n">
        <v>356.62662</v>
      </c>
      <c r="AD50" s="1594" t="n">
        <v>-4.22092</v>
      </c>
      <c r="AE50" s="1594" t="n">
        <v>336.32078</v>
      </c>
      <c r="AF50" s="1594" t="n">
        <v>-0.71087</v>
      </c>
      <c r="AG50" s="1592" t="n">
        <v>1.515928855E8</v>
      </c>
      <c r="AH50" s="1595" t="n">
        <v>0.0021167</v>
      </c>
      <c r="AI50" s="1592" t="n">
        <v>365585.02652</v>
      </c>
      <c r="AJ50" s="1595" t="n">
        <v>-0.0958091</v>
      </c>
      <c r="AK50" s="1594" t="n">
        <v>159.3611</v>
      </c>
      <c r="AL50" s="1592" t="s">
        <v>265</v>
      </c>
      <c r="AM50" s="1594" t="n">
        <v>20.5904</v>
      </c>
    </row>
    <row r="51" spans="1:39">
      <c r="A51" s="50" t="s">
        <v>827</v>
      </c>
      <c r="B51" s="25" t="s">
        <v>1162</v>
      </c>
      <c r="C51" s="38">
        <v>0.34027777777777773</v>
      </c>
      <c r="E51" s="19">
        <v>300</v>
      </c>
      <c r="F51" s="16" t="s">
        <v>1291</v>
      </c>
      <c r="G51" s="1">
        <v>1190</v>
      </c>
      <c r="H51" s="1">
        <v>1098</v>
      </c>
      <c r="I51" s="57" t="s">
        <v>838</v>
      </c>
      <c r="J51" s="92" t="s">
        <v>1043</v>
      </c>
      <c r="K51" s="33">
        <v>4</v>
      </c>
      <c r="L51" s="33">
        <v>180</v>
      </c>
      <c r="M51" s="19">
        <v>5889.9508999999998</v>
      </c>
      <c r="Q51" s="100">
        <v>267.60000000000002</v>
      </c>
      <c r="R51" s="100">
        <v>269.5</v>
      </c>
      <c r="S51" s="1597" t="n">
        <v>254.76947</v>
      </c>
      <c r="T51" s="1597" t="n">
        <v>-19.58583</v>
      </c>
      <c r="U51" s="1594" t="n">
        <v>168.8352</v>
      </c>
      <c r="V51" s="1594" t="n">
        <v>37.6613</v>
      </c>
      <c r="W51" s="1596" t="n">
        <v>16.3749413881</v>
      </c>
      <c r="X51" s="1594" t="n">
        <v>1.633</v>
      </c>
      <c r="Y51" s="1594" t="n">
        <v>0.258</v>
      </c>
      <c r="Z51" s="1594" t="n">
        <v>3.9</v>
      </c>
      <c r="AA51" s="1594" t="n">
        <v>96.794</v>
      </c>
      <c r="AB51" s="1593" t="n">
        <v>1960.737</v>
      </c>
      <c r="AC51" s="1594" t="n">
        <v>356.60474</v>
      </c>
      <c r="AD51" s="1594" t="n">
        <v>-4.22193</v>
      </c>
      <c r="AE51" s="1594" t="n">
        <v>336.25311</v>
      </c>
      <c r="AF51" s="1594" t="n">
        <v>-0.71103</v>
      </c>
      <c r="AG51" s="1592" t="n">
        <v>1.515928863E8</v>
      </c>
      <c r="AH51" s="1595" t="n">
        <v>9.644E-4</v>
      </c>
      <c r="AI51" s="1592" t="n">
        <v>365541.92065</v>
      </c>
      <c r="AJ51" s="1595" t="n">
        <v>-0.0837927</v>
      </c>
      <c r="AK51" s="1594" t="n">
        <v>159.3158</v>
      </c>
      <c r="AL51" s="1592" t="s">
        <v>265</v>
      </c>
      <c r="AM51" s="1594" t="n">
        <v>20.6356</v>
      </c>
    </row>
    <row r="52" spans="1:39">
      <c r="A52" s="50" t="s">
        <v>1006</v>
      </c>
      <c r="B52" s="25" t="s">
        <v>1163</v>
      </c>
      <c r="C52" s="38">
        <v>0.34652777777777777</v>
      </c>
      <c r="E52" s="19">
        <v>300</v>
      </c>
      <c r="F52" s="16" t="s">
        <v>1291</v>
      </c>
      <c r="G52" s="1">
        <v>1190</v>
      </c>
      <c r="H52" s="1">
        <v>1098</v>
      </c>
      <c r="I52" s="57" t="s">
        <v>1209</v>
      </c>
      <c r="J52" s="92" t="s">
        <v>1043</v>
      </c>
      <c r="K52" s="33">
        <v>4</v>
      </c>
      <c r="L52" s="33">
        <v>180</v>
      </c>
      <c r="M52" s="19">
        <v>5889.9508999999998</v>
      </c>
      <c r="Q52" s="100">
        <v>267.60000000000002</v>
      </c>
      <c r="R52" s="100">
        <v>269.5</v>
      </c>
      <c r="S52" s="1597" t="n">
        <v>254.83006</v>
      </c>
      <c r="T52" s="1597" t="n">
        <v>-19.59133</v>
      </c>
      <c r="U52" s="1594" t="n">
        <v>171.4231</v>
      </c>
      <c r="V52" s="1594" t="n">
        <v>37.9753</v>
      </c>
      <c r="W52" s="1596" t="n">
        <v>16.5253520836</v>
      </c>
      <c r="X52" s="1594" t="n">
        <v>1.622</v>
      </c>
      <c r="Y52" s="1594" t="n">
        <v>0.256</v>
      </c>
      <c r="Z52" s="1594" t="n">
        <v>3.9</v>
      </c>
      <c r="AA52" s="1594" t="n">
        <v>96.778</v>
      </c>
      <c r="AB52" s="1593" t="n">
        <v>1960.96</v>
      </c>
      <c r="AC52" s="1594" t="n">
        <v>356.57988</v>
      </c>
      <c r="AD52" s="1594" t="n">
        <v>-4.22344</v>
      </c>
      <c r="AE52" s="1594" t="n">
        <v>336.17697</v>
      </c>
      <c r="AF52" s="1594" t="n">
        <v>-0.71121</v>
      </c>
      <c r="AG52" s="1592" t="n">
        <v>1.515928865E8</v>
      </c>
      <c r="AH52" s="1595" t="n">
        <v>-3.314E-4</v>
      </c>
      <c r="AI52" s="1592" t="n">
        <v>365500.34216</v>
      </c>
      <c r="AJ52" s="1595" t="n">
        <v>-0.0701947</v>
      </c>
      <c r="AK52" s="1594" t="n">
        <v>159.265</v>
      </c>
      <c r="AL52" s="1592" t="s">
        <v>265</v>
      </c>
      <c r="AM52" s="1594" t="n">
        <v>20.6863</v>
      </c>
    </row>
    <row r="53" spans="1:39">
      <c r="A53" s="50" t="s">
        <v>1006</v>
      </c>
      <c r="B53" s="25" t="s">
        <v>1164</v>
      </c>
      <c r="C53" s="38">
        <v>0.35138888888888892</v>
      </c>
      <c r="E53" s="19">
        <v>300</v>
      </c>
      <c r="F53" s="16" t="s">
        <v>1291</v>
      </c>
      <c r="G53" s="1">
        <v>1190</v>
      </c>
      <c r="H53" s="1">
        <v>1098</v>
      </c>
      <c r="I53" s="57" t="s">
        <v>1039</v>
      </c>
      <c r="J53" s="92" t="s">
        <v>1043</v>
      </c>
      <c r="K53" s="33">
        <v>4</v>
      </c>
      <c r="L53" s="33">
        <v>180</v>
      </c>
      <c r="M53" s="19">
        <v>5889.9508999999998</v>
      </c>
      <c r="Q53" s="100">
        <v>267.60000000000002</v>
      </c>
      <c r="R53" s="100">
        <v>269.5</v>
      </c>
      <c r="S53" s="1597" t="n">
        <v>254.87708</v>
      </c>
      <c r="T53" s="1597" t="n">
        <v>-19.5953</v>
      </c>
      <c r="U53" s="1594" t="n">
        <v>173.4527</v>
      </c>
      <c r="V53" s="1594" t="n">
        <v>38.1621</v>
      </c>
      <c r="W53" s="1596" t="n">
        <v>16.6423381801</v>
      </c>
      <c r="X53" s="1594" t="n">
        <v>1.615</v>
      </c>
      <c r="Y53" s="1594" t="n">
        <v>0.255</v>
      </c>
      <c r="Z53" s="1594" t="n">
        <v>3.9</v>
      </c>
      <c r="AA53" s="1594" t="n">
        <v>96.766</v>
      </c>
      <c r="AB53" s="1593" t="n">
        <v>1961.106</v>
      </c>
      <c r="AC53" s="1594" t="n">
        <v>356.56041</v>
      </c>
      <c r="AD53" s="1594" t="n">
        <v>-4.2249</v>
      </c>
      <c r="AE53" s="1594" t="n">
        <v>336.11775</v>
      </c>
      <c r="AF53" s="1594" t="n">
        <v>-0.71135</v>
      </c>
      <c r="AG53" s="1592" t="n">
        <v>1.515928861E8</v>
      </c>
      <c r="AH53" s="1595" t="n">
        <v>-0.0013389</v>
      </c>
      <c r="AI53" s="1592" t="n">
        <v>365473.09076</v>
      </c>
      <c r="AJ53" s="1595" t="n">
        <v>-0.0595727</v>
      </c>
      <c r="AK53" s="1594" t="n">
        <v>159.2256</v>
      </c>
      <c r="AL53" s="1592" t="s">
        <v>265</v>
      </c>
      <c r="AM53" s="1594" t="n">
        <v>20.7256</v>
      </c>
    </row>
    <row r="54" spans="1:39">
      <c r="A54" s="50" t="s">
        <v>1006</v>
      </c>
      <c r="B54" s="25" t="s">
        <v>1140</v>
      </c>
      <c r="C54" s="38">
        <v>0.35694444444444445</v>
      </c>
      <c r="E54" s="19">
        <v>300</v>
      </c>
      <c r="F54" s="16" t="s">
        <v>1291</v>
      </c>
      <c r="G54" s="1">
        <v>1190</v>
      </c>
      <c r="H54" s="1">
        <v>1098</v>
      </c>
      <c r="I54" s="57" t="s">
        <v>839</v>
      </c>
      <c r="J54" s="92" t="s">
        <v>1043</v>
      </c>
      <c r="K54" s="33">
        <v>4</v>
      </c>
      <c r="L54" s="33">
        <v>180</v>
      </c>
      <c r="M54" s="19">
        <v>5889.9508999999998</v>
      </c>
      <c r="Q54" s="100">
        <v>267.60000000000002</v>
      </c>
      <c r="R54" s="100">
        <v>269.5</v>
      </c>
      <c r="S54" s="1597" t="n">
        <v>254.93074</v>
      </c>
      <c r="T54" s="1597" t="n">
        <v>-19.59949</v>
      </c>
      <c r="U54" s="1594" t="n">
        <v>175.7855</v>
      </c>
      <c r="V54" s="1594" t="n">
        <v>38.3133</v>
      </c>
      <c r="W54" s="1596" t="n">
        <v>16.7760365762</v>
      </c>
      <c r="X54" s="1594" t="n">
        <v>1.61</v>
      </c>
      <c r="Y54" s="1594" t="n">
        <v>0.255</v>
      </c>
      <c r="Z54" s="1594" t="n">
        <v>3.9</v>
      </c>
      <c r="AA54" s="1594" t="n">
        <v>96.752</v>
      </c>
      <c r="AB54" s="1593" t="n">
        <v>1961.244</v>
      </c>
      <c r="AC54" s="1594" t="n">
        <v>356.53803</v>
      </c>
      <c r="AD54" s="1594" t="n">
        <v>-4.22688</v>
      </c>
      <c r="AE54" s="1594" t="n">
        <v>336.05008</v>
      </c>
      <c r="AF54" s="1594" t="n">
        <v>-0.71152</v>
      </c>
      <c r="AG54" s="1592" t="n">
        <v>1.515928852E8</v>
      </c>
      <c r="AH54" s="1595" t="n">
        <v>-0.0024898</v>
      </c>
      <c r="AI54" s="1592" t="n">
        <v>365447.41757</v>
      </c>
      <c r="AJ54" s="1595" t="n">
        <v>-0.0473974</v>
      </c>
      <c r="AK54" s="1594" t="n">
        <v>159.1806</v>
      </c>
      <c r="AL54" s="1592" t="s">
        <v>265</v>
      </c>
      <c r="AM54" s="1594" t="n">
        <v>20.7705</v>
      </c>
    </row>
    <row r="55" spans="1:39">
      <c r="A55" s="50" t="s">
        <v>1218</v>
      </c>
      <c r="B55" s="25" t="s">
        <v>863</v>
      </c>
      <c r="C55" s="38">
        <v>0.36180555555555555</v>
      </c>
      <c r="E55" s="19">
        <v>30</v>
      </c>
      <c r="F55" s="16" t="s">
        <v>1291</v>
      </c>
      <c r="G55" s="16">
        <v>1190</v>
      </c>
      <c r="H55" s="1">
        <v>1098</v>
      </c>
      <c r="I55" s="57" t="s">
        <v>834</v>
      </c>
      <c r="J55" s="92" t="s">
        <v>1043</v>
      </c>
      <c r="K55" s="33">
        <v>4</v>
      </c>
      <c r="L55" s="33">
        <v>180</v>
      </c>
      <c r="M55" s="19">
        <v>5889.9508999999998</v>
      </c>
      <c r="N55" s="2"/>
      <c r="Q55" s="100">
        <v>267.60000000000002</v>
      </c>
      <c r="R55" s="100">
        <v>269.5</v>
      </c>
      <c r="S55" s="1597" t="n">
        <v>254.95754</v>
      </c>
      <c r="T55" s="1597" t="n">
        <v>-19.60145</v>
      </c>
      <c r="U55" s="1594" t="n">
        <v>176.9558</v>
      </c>
      <c r="V55" s="1594" t="n">
        <v>38.3638</v>
      </c>
      <c r="W55" s="1596" t="n">
        <v>16.8428857742</v>
      </c>
      <c r="X55" s="1594" t="n">
        <v>1.608</v>
      </c>
      <c r="Y55" s="1594" t="n">
        <v>0.254</v>
      </c>
      <c r="Z55" s="1594" t="n">
        <v>3.9</v>
      </c>
      <c r="AA55" s="1594" t="n">
        <v>96.745</v>
      </c>
      <c r="AB55" s="1593" t="n">
        <v>1961.301</v>
      </c>
      <c r="AC55" s="1594" t="n">
        <v>356.52681</v>
      </c>
      <c r="AD55" s="1594" t="n">
        <v>-4.228</v>
      </c>
      <c r="AE55" s="1594" t="n">
        <v>336.01624</v>
      </c>
      <c r="AF55" s="1594" t="n">
        <v>-0.7116</v>
      </c>
      <c r="AG55" s="1592" t="n">
        <v>1.515928845E8</v>
      </c>
      <c r="AH55" s="1595" t="n">
        <v>-0.0030651</v>
      </c>
      <c r="AI55" s="1592" t="n">
        <v>365436.77421</v>
      </c>
      <c r="AJ55" s="1595" t="n">
        <v>-0.0412996</v>
      </c>
      <c r="AK55" s="1594" t="n">
        <v>159.1581</v>
      </c>
      <c r="AL55" s="1592" t="s">
        <v>265</v>
      </c>
      <c r="AM55" s="1594" t="n">
        <v>20.7929</v>
      </c>
    </row>
    <row r="56" spans="1:39">
      <c r="A56" s="50" t="s">
        <v>901</v>
      </c>
      <c r="B56" s="25" t="s">
        <v>822</v>
      </c>
      <c r="C56" s="38">
        <v>0.36319444444444443</v>
      </c>
      <c r="E56" s="19">
        <v>300</v>
      </c>
      <c r="F56" s="16" t="s">
        <v>1291</v>
      </c>
      <c r="G56" s="1">
        <v>1190</v>
      </c>
      <c r="H56" s="1">
        <v>1098</v>
      </c>
      <c r="I56" s="91" t="s">
        <v>609</v>
      </c>
      <c r="J56" s="92" t="s">
        <v>1043</v>
      </c>
      <c r="K56" s="33">
        <v>4</v>
      </c>
      <c r="L56" s="33">
        <v>180</v>
      </c>
      <c r="M56" s="19">
        <v>5889.9508999999998</v>
      </c>
      <c r="Q56" s="100">
        <v>267.60000000000002</v>
      </c>
      <c r="R56" s="100">
        <v>269.5</v>
      </c>
    </row>
    <row r="57" spans="1:39">
      <c r="A57" s="50" t="s">
        <v>1095</v>
      </c>
      <c r="B57" s="25" t="s">
        <v>824</v>
      </c>
      <c r="C57" s="94">
        <v>0.36736111111111108</v>
      </c>
      <c r="D57" s="32">
        <v>0</v>
      </c>
      <c r="E57" s="19">
        <v>30</v>
      </c>
      <c r="F57" s="16" t="s">
        <v>1291</v>
      </c>
      <c r="G57" s="1">
        <v>1190</v>
      </c>
      <c r="H57" s="1">
        <v>992</v>
      </c>
      <c r="I57" s="35" t="s">
        <v>306</v>
      </c>
      <c r="J57" s="66" t="s">
        <v>1010</v>
      </c>
      <c r="K57" s="33">
        <v>4</v>
      </c>
      <c r="L57" s="33">
        <v>180</v>
      </c>
      <c r="M57" s="19">
        <v>5891.451</v>
      </c>
      <c r="N57" t="s">
        <v>841</v>
      </c>
      <c r="O57" s="100">
        <v>267.7</v>
      </c>
      <c r="P57" s="100">
        <v>269.60000000000002</v>
      </c>
      <c r="Q57" s="100">
        <v>267.60000000000002</v>
      </c>
      <c r="R57" s="100">
        <v>269.5</v>
      </c>
    </row>
    <row r="58" spans="1:39">
      <c r="A58" s="45" t="s">
        <v>1095</v>
      </c>
      <c r="B58" s="45" t="s">
        <v>871</v>
      </c>
      <c r="C58" s="38">
        <v>0.36944444444444446</v>
      </c>
      <c r="D58" s="32">
        <v>0</v>
      </c>
      <c r="E58" s="1">
        <v>30</v>
      </c>
      <c r="F58" s="19" t="s">
        <v>1291</v>
      </c>
      <c r="G58" s="1">
        <v>1070</v>
      </c>
      <c r="H58" s="1">
        <v>872</v>
      </c>
      <c r="I58" s="91" t="s">
        <v>159</v>
      </c>
      <c r="J58" s="66" t="s">
        <v>1010</v>
      </c>
      <c r="K58" s="33">
        <v>4</v>
      </c>
      <c r="L58" s="33">
        <v>180</v>
      </c>
      <c r="M58" s="19">
        <v>5891.451</v>
      </c>
      <c r="O58" s="100">
        <v>267.60000000000002</v>
      </c>
      <c r="P58" s="100">
        <v>269.60000000000002</v>
      </c>
      <c r="Q58" s="100">
        <v>267.60000000000002</v>
      </c>
      <c r="R58" s="100">
        <v>269.5</v>
      </c>
    </row>
    <row r="59" spans="1:39">
      <c r="A59" s="59" t="s">
        <v>1011</v>
      </c>
      <c r="B59" s="64" t="s">
        <v>674</v>
      </c>
      <c r="C59" s="32">
        <v>0.41111111111111115</v>
      </c>
      <c r="D59" s="32">
        <v>0</v>
      </c>
      <c r="E59" s="33">
        <v>10</v>
      </c>
      <c r="F59" s="19" t="s">
        <v>1291</v>
      </c>
      <c r="G59" s="33">
        <v>1190</v>
      </c>
      <c r="H59" s="33">
        <v>1098</v>
      </c>
      <c r="I59" s="91" t="s">
        <v>305</v>
      </c>
      <c r="J59" s="66" t="s">
        <v>1010</v>
      </c>
      <c r="K59" s="33">
        <v>4</v>
      </c>
      <c r="L59" s="33">
        <v>180</v>
      </c>
      <c r="M59" s="19">
        <v>5889.9508999999998</v>
      </c>
      <c r="O59" s="100">
        <v>267.39999999999998</v>
      </c>
      <c r="P59" s="100">
        <v>269.2</v>
      </c>
      <c r="Q59" s="100">
        <v>267.60000000000002</v>
      </c>
      <c r="R59" s="100">
        <v>269.5</v>
      </c>
    </row>
    <row r="60" spans="1:39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N60" s="25" t="s">
        <v>842</v>
      </c>
    </row>
    <row r="61" spans="1:39" ht="2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N61" s="106" t="s">
        <v>965</v>
      </c>
    </row>
    <row r="62" spans="1:39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39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</row>
    <row r="64" spans="1:39">
      <c r="A64" s="50"/>
      <c r="B64" s="5" t="s">
        <v>1012</v>
      </c>
      <c r="C64" s="147" t="s">
        <v>1013</v>
      </c>
      <c r="D64" s="84">
        <v>5888.5839999999998</v>
      </c>
      <c r="E64" s="149"/>
      <c r="F64" s="84" t="s">
        <v>1014</v>
      </c>
      <c r="G64" s="84" t="s">
        <v>1015</v>
      </c>
      <c r="H64" s="84" t="s">
        <v>1016</v>
      </c>
      <c r="I64" s="22" t="s">
        <v>1018</v>
      </c>
      <c r="J64" s="84" t="s">
        <v>1019</v>
      </c>
      <c r="K64" s="84" t="s">
        <v>1020</v>
      </c>
      <c r="L64" s="177"/>
    </row>
    <row r="65" spans="1:12">
      <c r="A65" s="50"/>
      <c r="B65" s="183"/>
      <c r="C65" s="147" t="s">
        <v>1017</v>
      </c>
      <c r="D65" s="84">
        <v>5889.9508999999998</v>
      </c>
      <c r="E65" s="149"/>
      <c r="F65" s="84" t="s">
        <v>874</v>
      </c>
      <c r="G65" s="84" t="s">
        <v>875</v>
      </c>
      <c r="H65" s="84" t="s">
        <v>876</v>
      </c>
      <c r="I65" s="22" t="s">
        <v>1203</v>
      </c>
      <c r="J65" s="84" t="s">
        <v>1204</v>
      </c>
      <c r="K65" s="84" t="s">
        <v>700</v>
      </c>
      <c r="L65" s="177"/>
    </row>
    <row r="66" spans="1:12">
      <c r="A66" s="50"/>
      <c r="B66" s="182"/>
      <c r="C66" s="147" t="s">
        <v>701</v>
      </c>
      <c r="D66" s="84">
        <v>5891.451</v>
      </c>
      <c r="E66" s="149"/>
      <c r="F66" s="84" t="s">
        <v>702</v>
      </c>
      <c r="G66" s="84" t="s">
        <v>703</v>
      </c>
      <c r="H66" s="84" t="s">
        <v>704</v>
      </c>
      <c r="I66" s="22" t="s">
        <v>384</v>
      </c>
      <c r="J66" s="84" t="s">
        <v>695</v>
      </c>
      <c r="K66" s="84" t="s">
        <v>478</v>
      </c>
      <c r="L66" s="177"/>
    </row>
    <row r="67" spans="1:12">
      <c r="B67" s="182"/>
      <c r="C67" s="147" t="s">
        <v>696</v>
      </c>
      <c r="D67" s="155">
        <v>7647.38</v>
      </c>
      <c r="E67" s="149"/>
      <c r="F67" s="84" t="s">
        <v>1188</v>
      </c>
      <c r="G67" s="84" t="s">
        <v>1201</v>
      </c>
      <c r="H67" s="84" t="s">
        <v>1202</v>
      </c>
      <c r="I67" s="22" t="s">
        <v>697</v>
      </c>
      <c r="J67" s="84" t="s">
        <v>698</v>
      </c>
      <c r="K67" s="84" t="s">
        <v>699</v>
      </c>
      <c r="L67" s="177"/>
    </row>
    <row r="68" spans="1:12">
      <c r="B68" s="182"/>
      <c r="C68" s="147" t="s">
        <v>538</v>
      </c>
      <c r="D68" s="84">
        <v>7698.9647000000004</v>
      </c>
      <c r="E68" s="149"/>
      <c r="F68" s="84" t="s">
        <v>539</v>
      </c>
      <c r="G68" s="84" t="s">
        <v>540</v>
      </c>
      <c r="H68" s="84" t="s">
        <v>541</v>
      </c>
      <c r="I68" s="22" t="s">
        <v>542</v>
      </c>
      <c r="J68" s="84" t="s">
        <v>543</v>
      </c>
      <c r="K68" s="84" t="s">
        <v>544</v>
      </c>
      <c r="L68" s="177"/>
    </row>
    <row r="69" spans="1:12">
      <c r="B69" s="182"/>
      <c r="C69" s="147"/>
      <c r="D69" s="84"/>
      <c r="E69" s="149"/>
      <c r="F69" s="84"/>
      <c r="G69" s="177"/>
      <c r="H69" s="177"/>
      <c r="J69" s="177"/>
      <c r="K69" s="177"/>
      <c r="L69" s="177"/>
    </row>
    <row r="70" spans="1:12">
      <c r="B70" s="182"/>
      <c r="C70" s="147" t="s">
        <v>1211</v>
      </c>
      <c r="D70" s="631" t="s">
        <v>1206</v>
      </c>
      <c r="E70" s="631"/>
      <c r="F70" s="84" t="s">
        <v>545</v>
      </c>
      <c r="G70" s="177"/>
      <c r="H70" s="177"/>
      <c r="I70" s="173" t="s">
        <v>1195</v>
      </c>
      <c r="J70" s="623" t="s">
        <v>1196</v>
      </c>
      <c r="K70" s="623"/>
      <c r="L70" s="148" t="s">
        <v>1197</v>
      </c>
    </row>
    <row r="71" spans="1:12">
      <c r="B71" s="182"/>
      <c r="C71" s="147" t="s">
        <v>1212</v>
      </c>
      <c r="D71" s="631" t="s">
        <v>1207</v>
      </c>
      <c r="E71" s="631"/>
      <c r="F71" s="19"/>
      <c r="G71" s="177"/>
      <c r="H71" s="177"/>
      <c r="J71" s="623" t="s">
        <v>479</v>
      </c>
      <c r="K71" s="623"/>
      <c r="L71" s="148" t="s">
        <v>1199</v>
      </c>
    </row>
    <row r="72" spans="1:12">
      <c r="B72" s="182"/>
      <c r="C72" s="147" t="s">
        <v>1213</v>
      </c>
      <c r="D72" s="631" t="s">
        <v>1208</v>
      </c>
      <c r="E72" s="631"/>
      <c r="F72" s="19"/>
      <c r="G72" s="177"/>
      <c r="H72" s="177"/>
      <c r="J72" s="177"/>
      <c r="K72" s="177"/>
      <c r="L72" s="177"/>
    </row>
    <row r="73" spans="1:12">
      <c r="B73" s="182"/>
      <c r="C73" s="147" t="s">
        <v>1214</v>
      </c>
      <c r="D73" s="631" t="s">
        <v>1194</v>
      </c>
      <c r="E73" s="631"/>
      <c r="F73" s="19"/>
      <c r="G73" s="177"/>
      <c r="H73" s="177"/>
      <c r="I73" s="177"/>
      <c r="J73" s="177"/>
      <c r="K73" s="177"/>
      <c r="L73" s="177"/>
    </row>
    <row r="74" spans="1:12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</row>
    <row r="75" spans="1:12">
      <c r="B75" s="182"/>
      <c r="C75" s="28" t="s">
        <v>859</v>
      </c>
      <c r="D75" s="175">
        <v>1</v>
      </c>
      <c r="E75" s="632" t="s">
        <v>1286</v>
      </c>
      <c r="F75" s="632"/>
      <c r="G75" s="632"/>
      <c r="H75" s="177"/>
      <c r="I75" s="177"/>
      <c r="J75" s="177"/>
      <c r="K75" s="177"/>
      <c r="L75" s="177"/>
    </row>
    <row r="76" spans="1:12">
      <c r="B76" s="182"/>
      <c r="C76" s="19"/>
      <c r="D76" s="28"/>
      <c r="E76" s="633" t="s">
        <v>925</v>
      </c>
      <c r="F76" s="634"/>
      <c r="G76" s="634"/>
      <c r="H76" s="177"/>
      <c r="I76" s="177"/>
      <c r="J76" s="177"/>
      <c r="K76" s="177"/>
      <c r="L76" s="177"/>
    </row>
    <row r="77" spans="1:12">
      <c r="B77" s="182"/>
      <c r="C77" s="85"/>
      <c r="D77" s="28">
        <v>2</v>
      </c>
      <c r="E77" s="632" t="s">
        <v>926</v>
      </c>
      <c r="F77" s="632"/>
      <c r="G77" s="632"/>
      <c r="H77" s="177"/>
      <c r="I77" s="177"/>
      <c r="J77" s="177"/>
      <c r="K77" s="177"/>
      <c r="L77" s="177"/>
    </row>
    <row r="78" spans="1:12">
      <c r="B78" s="182"/>
      <c r="C78" s="85"/>
      <c r="D78" s="28"/>
      <c r="E78" s="633" t="s">
        <v>927</v>
      </c>
      <c r="F78" s="634"/>
      <c r="G78" s="634"/>
      <c r="H78" s="177"/>
      <c r="I78" s="177"/>
      <c r="J78" s="177"/>
      <c r="K78" s="177"/>
      <c r="L78" s="177"/>
    </row>
    <row r="79" spans="1:12">
      <c r="B79" s="182"/>
      <c r="C79" s="177"/>
      <c r="D79" s="175">
        <v>3</v>
      </c>
      <c r="E79" s="623" t="s">
        <v>928</v>
      </c>
      <c r="F79" s="623"/>
      <c r="G79" s="623"/>
      <c r="H79" s="177"/>
      <c r="I79" s="177"/>
      <c r="J79" s="177"/>
      <c r="K79" s="177"/>
      <c r="L79" s="177"/>
    </row>
    <row r="80" spans="1:12">
      <c r="B80" s="182"/>
      <c r="C80" s="177"/>
      <c r="D80" s="175"/>
      <c r="E80" s="629" t="s">
        <v>929</v>
      </c>
      <c r="F80" s="629"/>
      <c r="G80" s="629"/>
      <c r="H80" s="177"/>
      <c r="I80" s="177"/>
      <c r="J80" s="177"/>
      <c r="K80" s="177"/>
      <c r="L80" s="177"/>
    </row>
    <row r="81" spans="2:12">
      <c r="B81" s="182"/>
      <c r="C81" s="177"/>
      <c r="D81" s="175">
        <v>4</v>
      </c>
      <c r="E81" s="623" t="s">
        <v>1289</v>
      </c>
      <c r="F81" s="623"/>
      <c r="G81" s="623"/>
      <c r="H81" s="177"/>
      <c r="I81" s="177"/>
      <c r="J81" s="177"/>
      <c r="K81" s="177"/>
      <c r="L81" s="177"/>
    </row>
    <row r="82" spans="2:12">
      <c r="B82" s="3"/>
      <c r="C82" s="6"/>
      <c r="D82" s="43"/>
      <c r="E82" s="8"/>
      <c r="F82" s="1"/>
      <c r="G82" s="16"/>
      <c r="H82" s="16"/>
    </row>
    <row r="83" spans="2:12">
      <c r="B83" s="3"/>
      <c r="C83" s="6"/>
      <c r="D83" s="43"/>
      <c r="E83" s="8"/>
    </row>
    <row r="84" spans="2:12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2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2">
      <c r="B86" s="24"/>
      <c r="C86" s="3"/>
      <c r="D86" s="58"/>
      <c r="E86" s="47"/>
      <c r="F86" s="47"/>
      <c r="G86" s="22"/>
      <c r="H86" s="22"/>
      <c r="J86" s="1"/>
      <c r="K86" s="1"/>
    </row>
    <row r="87" spans="2:12">
      <c r="B87" s="2"/>
      <c r="C87" s="67"/>
      <c r="D87" s="62"/>
      <c r="E87" s="62"/>
      <c r="F87" s="62"/>
      <c r="G87" s="22"/>
      <c r="H87" s="22"/>
    </row>
    <row r="88" spans="2:12">
      <c r="B88" s="2"/>
      <c r="C88" s="3"/>
      <c r="D88" s="58"/>
      <c r="E88" s="47"/>
      <c r="F88" s="47"/>
      <c r="G88" s="22"/>
      <c r="H88" s="22"/>
    </row>
    <row r="89" spans="2:12">
      <c r="B89"/>
      <c r="C89" s="6"/>
      <c r="D89" s="87"/>
      <c r="E89" s="87"/>
      <c r="F89" s="87"/>
      <c r="G89" s="22"/>
      <c r="H89" s="22"/>
    </row>
    <row r="90" spans="2:12">
      <c r="B90"/>
      <c r="C90" s="5"/>
      <c r="D90" s="1"/>
      <c r="E90" s="1"/>
      <c r="F90" s="1"/>
      <c r="G90" s="1"/>
      <c r="H90" s="1"/>
      <c r="I90" s="40"/>
    </row>
    <row r="91" spans="2:12">
      <c r="B91"/>
      <c r="C91" s="6"/>
      <c r="D91" s="87"/>
      <c r="E91" s="87"/>
      <c r="F91" s="87"/>
      <c r="G91" s="1"/>
      <c r="H91" s="1"/>
      <c r="I91" s="17"/>
    </row>
    <row r="92" spans="2:12">
      <c r="B92"/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70:E70"/>
    <mergeCell ref="J70:K70"/>
    <mergeCell ref="O12:P12"/>
    <mergeCell ref="D71:E71"/>
    <mergeCell ref="J71:K71"/>
    <mergeCell ref="D72:E72"/>
    <mergeCell ref="D73:E73"/>
    <mergeCell ref="E75:G75"/>
    <mergeCell ref="E81:G81"/>
    <mergeCell ref="E76:G76"/>
    <mergeCell ref="E77:G77"/>
    <mergeCell ref="E78:G78"/>
    <mergeCell ref="E79:G79"/>
    <mergeCell ref="E80:G8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workbookViewId="0">
      <selection activeCell="I15" sqref="I15:I17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843</v>
      </c>
      <c r="B4" s="3"/>
      <c r="C4" s="6"/>
      <c r="D4" s="43"/>
      <c r="E4" s="6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36" t="s">
        <v>132</v>
      </c>
      <c r="G5" s="636"/>
      <c r="H5" s="636"/>
      <c r="I5" s="636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131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I7" s="204" t="s">
        <v>477</v>
      </c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205" t="s">
        <v>323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621"/>
      <c r="J10" s="621"/>
      <c r="K10" s="621"/>
      <c r="L10" s="621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0.1763888888888889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1096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5889.951</v>
      </c>
      <c r="O14" s="104">
        <v>267.39999999999998</v>
      </c>
      <c r="P14" s="104">
        <v>269</v>
      </c>
      <c r="Q14" s="100">
        <f>AVERAGE(O14:O16)</f>
        <v>267.56666666666666</v>
      </c>
      <c r="R14" s="100">
        <f>AVERAGE(P14:P16)</f>
        <v>269.26666666666665</v>
      </c>
    </row>
    <row r="15" spans="1:39">
      <c r="A15" s="45" t="s">
        <v>1095</v>
      </c>
      <c r="B15" s="45" t="s">
        <v>991</v>
      </c>
      <c r="C15" s="38">
        <v>0.23333333333333331</v>
      </c>
      <c r="D15" s="32">
        <v>0</v>
      </c>
      <c r="E15" s="1">
        <v>30</v>
      </c>
      <c r="F15" s="19" t="s">
        <v>1291</v>
      </c>
      <c r="G15" s="47">
        <v>1190</v>
      </c>
      <c r="H15" s="1">
        <v>990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844</v>
      </c>
      <c r="O15" s="100">
        <v>267.7</v>
      </c>
      <c r="P15" s="100">
        <v>269.39999999999998</v>
      </c>
      <c r="Q15" s="100">
        <v>267.60000000000002</v>
      </c>
      <c r="R15" s="100">
        <v>269.3</v>
      </c>
    </row>
    <row r="16" spans="1:39">
      <c r="A16" s="45" t="s">
        <v>1095</v>
      </c>
      <c r="B16" s="45" t="s">
        <v>1096</v>
      </c>
      <c r="C16" s="38">
        <v>0.24374999999999999</v>
      </c>
      <c r="D16" s="32">
        <v>0</v>
      </c>
      <c r="E16" s="1">
        <v>30</v>
      </c>
      <c r="F16" s="19" t="s">
        <v>1291</v>
      </c>
      <c r="G16" s="1">
        <v>1070</v>
      </c>
      <c r="H16" s="1">
        <v>870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267.60000000000002</v>
      </c>
      <c r="P16" s="100">
        <v>269.39999999999998</v>
      </c>
      <c r="Q16" s="100">
        <v>267.60000000000002</v>
      </c>
      <c r="R16" s="100">
        <v>269.3</v>
      </c>
    </row>
    <row r="17" spans="1:18">
      <c r="A17" s="45" t="s">
        <v>1095</v>
      </c>
      <c r="B17" s="45" t="s">
        <v>1097</v>
      </c>
      <c r="C17" s="38">
        <v>0.25277777777777777</v>
      </c>
      <c r="D17" s="32">
        <v>0</v>
      </c>
      <c r="E17" s="1">
        <v>30</v>
      </c>
      <c r="F17" s="16" t="s">
        <v>1292</v>
      </c>
      <c r="G17" s="1">
        <v>880</v>
      </c>
      <c r="H17" s="1">
        <v>861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264.39999999999998</v>
      </c>
      <c r="P17" s="100">
        <v>263.8</v>
      </c>
      <c r="Q17" s="100">
        <v>264.39999999999998</v>
      </c>
      <c r="R17" s="100">
        <v>263.8</v>
      </c>
    </row>
    <row r="18" spans="1:18">
      <c r="A18" s="45"/>
      <c r="B18" s="45"/>
      <c r="C18" s="38"/>
      <c r="E18" s="1"/>
      <c r="F18" s="16"/>
      <c r="G18" s="1"/>
      <c r="H18" s="1"/>
      <c r="N18" s="91" t="s">
        <v>845</v>
      </c>
      <c r="O18" s="16"/>
      <c r="P18" s="16"/>
      <c r="Q18" s="16"/>
      <c r="R18" s="16"/>
    </row>
    <row r="19" spans="1:18">
      <c r="A19" s="45"/>
      <c r="B19" s="45"/>
      <c r="C19" s="15"/>
      <c r="D19" s="32"/>
      <c r="E19" s="19"/>
      <c r="F19" s="16"/>
      <c r="G19" s="1"/>
      <c r="H19" s="1"/>
      <c r="J19" s="66"/>
      <c r="K19" s="33"/>
      <c r="L19" s="33"/>
      <c r="M19" s="84"/>
      <c r="N19" s="91"/>
      <c r="O19" s="90"/>
      <c r="P19" s="90"/>
      <c r="Q19" s="16"/>
      <c r="R19" s="16"/>
    </row>
    <row r="20" spans="1:18">
      <c r="A20" s="45"/>
      <c r="B20" s="45"/>
      <c r="C20" s="38"/>
      <c r="D20" s="32"/>
      <c r="E20" s="19"/>
      <c r="F20" s="16"/>
      <c r="G20" s="1"/>
      <c r="H20" s="1"/>
      <c r="I20" s="57"/>
      <c r="J20" s="66"/>
      <c r="K20" s="33"/>
      <c r="L20" s="33"/>
      <c r="Q20" s="16"/>
      <c r="R20" s="16"/>
    </row>
    <row r="21" spans="1:18">
      <c r="A21" s="45"/>
      <c r="B21" s="5" t="s">
        <v>1012</v>
      </c>
      <c r="C21" s="147" t="s">
        <v>1013</v>
      </c>
      <c r="D21" s="84">
        <v>5888.5839999999998</v>
      </c>
      <c r="E21" s="149"/>
      <c r="F21" s="84" t="s">
        <v>1014</v>
      </c>
      <c r="G21" s="84" t="s">
        <v>1015</v>
      </c>
      <c r="H21" s="84" t="s">
        <v>1016</v>
      </c>
      <c r="I21" s="22" t="s">
        <v>1018</v>
      </c>
      <c r="J21" s="84" t="s">
        <v>1019</v>
      </c>
      <c r="K21" s="84" t="s">
        <v>1020</v>
      </c>
      <c r="L21" s="177"/>
    </row>
    <row r="22" spans="1:18">
      <c r="A22" s="50"/>
      <c r="B22" s="183"/>
      <c r="C22" s="147" t="s">
        <v>1017</v>
      </c>
      <c r="D22" s="84">
        <v>5889.9508999999998</v>
      </c>
      <c r="E22" s="149"/>
      <c r="F22" s="84" t="s">
        <v>874</v>
      </c>
      <c r="G22" s="84" t="s">
        <v>875</v>
      </c>
      <c r="H22" s="84" t="s">
        <v>876</v>
      </c>
      <c r="I22" s="22" t="s">
        <v>1203</v>
      </c>
      <c r="J22" s="84" t="s">
        <v>1204</v>
      </c>
      <c r="K22" s="84" t="s">
        <v>700</v>
      </c>
      <c r="L22" s="177"/>
      <c r="N22" s="91"/>
    </row>
    <row r="23" spans="1:18">
      <c r="A23" s="50"/>
      <c r="B23" s="182"/>
      <c r="C23" s="147" t="s">
        <v>701</v>
      </c>
      <c r="D23" s="84">
        <v>5891.451</v>
      </c>
      <c r="E23" s="149"/>
      <c r="F23" s="84" t="s">
        <v>702</v>
      </c>
      <c r="G23" s="84" t="s">
        <v>703</v>
      </c>
      <c r="H23" s="84" t="s">
        <v>704</v>
      </c>
      <c r="I23" s="22" t="s">
        <v>384</v>
      </c>
      <c r="J23" s="84" t="s">
        <v>695</v>
      </c>
      <c r="K23" s="84" t="s">
        <v>478</v>
      </c>
      <c r="L23" s="177"/>
      <c r="N23" s="57"/>
      <c r="Q23" s="16"/>
      <c r="R23" s="16"/>
    </row>
    <row r="24" spans="1:18">
      <c r="A24" s="50"/>
      <c r="B24" s="182"/>
      <c r="C24" s="147" t="s">
        <v>696</v>
      </c>
      <c r="D24" s="155">
        <v>7647.38</v>
      </c>
      <c r="E24" s="149"/>
      <c r="F24" s="84" t="s">
        <v>1188</v>
      </c>
      <c r="G24" s="84" t="s">
        <v>1201</v>
      </c>
      <c r="H24" s="84" t="s">
        <v>1202</v>
      </c>
      <c r="I24" s="22" t="s">
        <v>697</v>
      </c>
      <c r="J24" s="84" t="s">
        <v>698</v>
      </c>
      <c r="K24" s="84" t="s">
        <v>699</v>
      </c>
      <c r="L24" s="177"/>
      <c r="N24" s="57"/>
      <c r="Q24" s="16"/>
      <c r="R24" s="16"/>
    </row>
    <row r="25" spans="1:18">
      <c r="A25" s="50"/>
      <c r="B25" s="182"/>
      <c r="C25" s="147" t="s">
        <v>538</v>
      </c>
      <c r="D25" s="84">
        <v>7698.9647000000004</v>
      </c>
      <c r="E25" s="149"/>
      <c r="F25" s="84" t="s">
        <v>539</v>
      </c>
      <c r="G25" s="84" t="s">
        <v>540</v>
      </c>
      <c r="H25" s="84" t="s">
        <v>541</v>
      </c>
      <c r="I25" s="22" t="s">
        <v>542</v>
      </c>
      <c r="J25" s="84" t="s">
        <v>543</v>
      </c>
      <c r="K25" s="84" t="s">
        <v>544</v>
      </c>
      <c r="L25" s="177"/>
      <c r="M25" s="84"/>
      <c r="Q25" s="16"/>
      <c r="R25" s="16"/>
    </row>
    <row r="26" spans="1:18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</row>
    <row r="27" spans="1:18">
      <c r="A27" s="50"/>
      <c r="B27" s="182"/>
      <c r="C27" s="147" t="s">
        <v>1211</v>
      </c>
      <c r="D27" s="631" t="s">
        <v>1206</v>
      </c>
      <c r="E27" s="631"/>
      <c r="F27" s="84" t="s">
        <v>545</v>
      </c>
      <c r="G27" s="177"/>
      <c r="H27" s="177"/>
      <c r="I27" s="173" t="s">
        <v>1195</v>
      </c>
      <c r="J27" s="623" t="s">
        <v>1196</v>
      </c>
      <c r="K27" s="623"/>
      <c r="L27" s="148" t="s">
        <v>1197</v>
      </c>
    </row>
    <row r="28" spans="1:18">
      <c r="A28" s="50"/>
      <c r="B28" s="182"/>
      <c r="C28" s="147" t="s">
        <v>1212</v>
      </c>
      <c r="D28" s="631" t="s">
        <v>1207</v>
      </c>
      <c r="E28" s="631"/>
      <c r="F28" s="19"/>
      <c r="G28" s="177"/>
      <c r="H28" s="177"/>
      <c r="J28" s="623" t="s">
        <v>479</v>
      </c>
      <c r="K28" s="623"/>
      <c r="L28" s="148" t="s">
        <v>1199</v>
      </c>
    </row>
    <row r="29" spans="1:18">
      <c r="A29" s="50"/>
      <c r="B29" s="182"/>
      <c r="C29" s="147" t="s">
        <v>1213</v>
      </c>
      <c r="D29" s="631" t="s">
        <v>1208</v>
      </c>
      <c r="E29" s="631"/>
      <c r="F29" s="19"/>
      <c r="G29" s="177"/>
      <c r="H29" s="177"/>
      <c r="J29" s="177"/>
      <c r="K29" s="177"/>
      <c r="L29" s="177"/>
    </row>
    <row r="30" spans="1:18">
      <c r="A30" s="50"/>
      <c r="B30" s="182"/>
      <c r="C30" s="147" t="s">
        <v>1214</v>
      </c>
      <c r="D30" s="631" t="s">
        <v>1194</v>
      </c>
      <c r="E30" s="631"/>
      <c r="F30" s="19"/>
      <c r="G30" s="177"/>
      <c r="H30" s="177"/>
      <c r="I30" s="177"/>
      <c r="J30" s="177"/>
      <c r="K30" s="177"/>
      <c r="L30" s="177"/>
      <c r="N30" s="37"/>
    </row>
    <row r="31" spans="1:18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</row>
    <row r="32" spans="1:18">
      <c r="A32" s="50"/>
      <c r="B32" s="182"/>
      <c r="C32" s="28" t="s">
        <v>859</v>
      </c>
      <c r="D32" s="175">
        <v>1</v>
      </c>
      <c r="E32" s="632" t="s">
        <v>1286</v>
      </c>
      <c r="F32" s="632"/>
      <c r="G32" s="632"/>
      <c r="H32" s="177"/>
      <c r="I32" s="177"/>
      <c r="J32" s="177"/>
      <c r="K32" s="177"/>
      <c r="L32" s="177"/>
    </row>
    <row r="33" spans="1:12">
      <c r="A33" s="45"/>
      <c r="B33" s="182"/>
      <c r="C33" s="19"/>
      <c r="D33" s="28"/>
      <c r="E33" s="633" t="s">
        <v>925</v>
      </c>
      <c r="F33" s="634"/>
      <c r="G33" s="634"/>
      <c r="H33" s="177"/>
      <c r="I33" s="177"/>
      <c r="J33" s="177"/>
      <c r="K33" s="177"/>
      <c r="L33" s="177"/>
    </row>
    <row r="34" spans="1:12">
      <c r="A34" s="45"/>
      <c r="B34" s="182"/>
      <c r="C34" s="85"/>
      <c r="D34" s="28">
        <v>2</v>
      </c>
      <c r="E34" s="632" t="s">
        <v>926</v>
      </c>
      <c r="F34" s="632"/>
      <c r="G34" s="632"/>
      <c r="H34" s="177"/>
      <c r="I34" s="177"/>
      <c r="J34" s="177"/>
      <c r="K34" s="177"/>
      <c r="L34" s="177"/>
    </row>
    <row r="35" spans="1:12">
      <c r="A35" s="45"/>
      <c r="B35" s="182"/>
      <c r="C35" s="85"/>
      <c r="D35" s="28"/>
      <c r="E35" s="633" t="s">
        <v>927</v>
      </c>
      <c r="F35" s="634"/>
      <c r="G35" s="634"/>
      <c r="H35" s="177"/>
      <c r="I35" s="177"/>
      <c r="J35" s="177"/>
      <c r="K35" s="177"/>
      <c r="L35" s="177"/>
    </row>
    <row r="36" spans="1:12">
      <c r="A36" s="45"/>
      <c r="B36" s="182"/>
      <c r="C36" s="177"/>
      <c r="D36" s="175">
        <v>3</v>
      </c>
      <c r="E36" s="623" t="s">
        <v>928</v>
      </c>
      <c r="F36" s="623"/>
      <c r="G36" s="623"/>
      <c r="H36" s="177"/>
      <c r="I36" s="177"/>
      <c r="J36" s="177"/>
      <c r="K36" s="177"/>
      <c r="L36" s="177"/>
    </row>
    <row r="37" spans="1:12">
      <c r="A37" s="45"/>
      <c r="B37" s="182"/>
      <c r="C37" s="177"/>
      <c r="D37" s="175"/>
      <c r="E37" s="629" t="s">
        <v>929</v>
      </c>
      <c r="F37" s="629"/>
      <c r="G37" s="629"/>
      <c r="H37" s="177"/>
      <c r="I37" s="177"/>
      <c r="J37" s="177"/>
      <c r="K37" s="177"/>
      <c r="L37" s="177"/>
    </row>
    <row r="38" spans="1:12">
      <c r="A38" s="45"/>
      <c r="B38" s="182"/>
      <c r="C38" s="177"/>
      <c r="D38" s="175">
        <v>4</v>
      </c>
      <c r="E38" s="623" t="s">
        <v>1289</v>
      </c>
      <c r="F38" s="623"/>
      <c r="G38" s="623"/>
      <c r="H38" s="177"/>
      <c r="I38" s="177"/>
      <c r="J38" s="177"/>
      <c r="K38" s="177"/>
      <c r="L38" s="177"/>
    </row>
    <row r="39" spans="1:12">
      <c r="A39" s="45"/>
      <c r="B39" s="25"/>
      <c r="C39" s="38"/>
      <c r="E39" s="19"/>
      <c r="F39" s="16"/>
      <c r="G39" s="1"/>
      <c r="H39" s="1"/>
      <c r="I39" s="91"/>
      <c r="J39" s="66"/>
      <c r="K39" s="33"/>
      <c r="L39" s="33"/>
    </row>
    <row r="40" spans="1:12">
      <c r="A40" s="50"/>
      <c r="B40" s="25"/>
      <c r="C40" s="38"/>
      <c r="D40" s="32"/>
      <c r="E40" s="19"/>
      <c r="F40" s="16"/>
      <c r="G40" s="1"/>
      <c r="H40" s="1"/>
      <c r="I40" s="57"/>
      <c r="J40" s="66"/>
      <c r="K40" s="33"/>
      <c r="L40" s="33"/>
    </row>
    <row r="41" spans="1:12">
      <c r="A41" s="50"/>
      <c r="B41" s="25"/>
      <c r="C41" s="38"/>
      <c r="E41" s="19"/>
      <c r="F41" s="16"/>
      <c r="G41" s="1"/>
      <c r="H41" s="1"/>
      <c r="I41" s="57"/>
      <c r="J41" s="66"/>
      <c r="K41" s="33"/>
      <c r="L41" s="33"/>
    </row>
    <row r="42" spans="1:12">
      <c r="A42" s="50"/>
      <c r="B42" s="25"/>
      <c r="C42" s="38"/>
      <c r="E42" s="19"/>
      <c r="F42" s="16"/>
      <c r="G42" s="1"/>
      <c r="H42" s="1"/>
      <c r="I42" s="57"/>
      <c r="J42" s="66"/>
      <c r="K42" s="33"/>
      <c r="L42" s="33"/>
    </row>
    <row r="43" spans="1:12">
      <c r="A43" s="50"/>
      <c r="B43" s="25"/>
      <c r="C43" s="38"/>
      <c r="E43" s="19"/>
      <c r="F43" s="16"/>
      <c r="G43" s="1"/>
      <c r="H43" s="1"/>
      <c r="I43" s="57"/>
      <c r="J43" s="66"/>
      <c r="K43" s="33"/>
      <c r="L43" s="33"/>
    </row>
    <row r="44" spans="1:12">
      <c r="A44" s="50"/>
      <c r="B44" s="25"/>
      <c r="C44" s="38"/>
      <c r="E44" s="19"/>
      <c r="F44" s="16"/>
      <c r="G44" s="1"/>
      <c r="H44" s="1"/>
      <c r="I44" s="57"/>
      <c r="J44" s="66"/>
      <c r="K44" s="33"/>
      <c r="L44" s="33"/>
    </row>
    <row r="45" spans="1:12">
      <c r="A45" s="50"/>
      <c r="B45" s="25"/>
      <c r="C45" s="38"/>
      <c r="E45" s="19"/>
      <c r="F45" s="16"/>
      <c r="G45" s="1"/>
      <c r="H45" s="1"/>
      <c r="I45" s="57"/>
      <c r="J45" s="66"/>
      <c r="K45" s="33"/>
      <c r="L45" s="33"/>
    </row>
    <row r="46" spans="1:12">
      <c r="A46" s="50"/>
      <c r="B46" s="25"/>
      <c r="C46" s="38"/>
      <c r="E46" s="19"/>
      <c r="F46" s="16"/>
      <c r="G46" s="16"/>
      <c r="H46" s="1"/>
      <c r="I46" s="57"/>
      <c r="J46" s="66"/>
      <c r="K46" s="33"/>
      <c r="L46" s="33"/>
    </row>
    <row r="47" spans="1:12">
      <c r="A47" s="50"/>
      <c r="B47" s="25"/>
      <c r="C47" s="38"/>
      <c r="E47" s="19"/>
      <c r="F47" s="16"/>
      <c r="G47" s="1"/>
      <c r="H47" s="1"/>
      <c r="I47" s="91"/>
      <c r="J47" s="66"/>
      <c r="K47" s="33"/>
      <c r="L47" s="33"/>
    </row>
    <row r="48" spans="1:12">
      <c r="A48" s="50"/>
      <c r="B48" s="25"/>
      <c r="C48" s="94"/>
      <c r="D48" s="32"/>
      <c r="E48" s="19"/>
      <c r="F48" s="16"/>
      <c r="G48" s="1"/>
      <c r="H48" s="1"/>
      <c r="I48" s="57"/>
      <c r="J48" s="66"/>
      <c r="K48" s="33"/>
      <c r="L48" s="33"/>
    </row>
    <row r="49" spans="1:16">
      <c r="A49" s="50"/>
      <c r="B49" s="25"/>
      <c r="C49" s="38"/>
      <c r="E49" s="19"/>
      <c r="F49" s="16"/>
      <c r="G49" s="1"/>
      <c r="H49" s="1"/>
      <c r="I49" s="57"/>
      <c r="J49" s="66"/>
      <c r="K49" s="33"/>
      <c r="L49" s="33"/>
    </row>
    <row r="50" spans="1:16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</row>
    <row r="51" spans="1:16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6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6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6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</row>
    <row r="55" spans="1:16">
      <c r="A55" s="50"/>
      <c r="B55" s="25"/>
      <c r="C55" s="38"/>
      <c r="E55" s="19"/>
      <c r="F55" s="16"/>
      <c r="G55" s="16"/>
      <c r="H55" s="1"/>
      <c r="I55" s="57"/>
      <c r="J55" s="66"/>
      <c r="K55" s="33"/>
      <c r="L55" s="33"/>
      <c r="N55" s="2"/>
    </row>
    <row r="56" spans="1:16">
      <c r="A56" s="50"/>
      <c r="B56" s="25"/>
      <c r="C56" s="38"/>
      <c r="E56" s="19"/>
      <c r="F56" s="16"/>
      <c r="G56" s="1"/>
      <c r="H56" s="1"/>
      <c r="I56" s="91"/>
      <c r="J56" s="66"/>
      <c r="K56" s="33"/>
      <c r="L56" s="33"/>
    </row>
    <row r="57" spans="1:16">
      <c r="A57" s="50"/>
      <c r="B57" s="25"/>
      <c r="C57" s="94"/>
      <c r="D57" s="32"/>
      <c r="E57" s="19"/>
      <c r="F57" s="16"/>
      <c r="G57" s="1"/>
      <c r="H57" s="1"/>
      <c r="I57" s="57"/>
      <c r="O57" s="16"/>
      <c r="P57" s="16"/>
    </row>
    <row r="58" spans="1:16">
      <c r="A58" s="45"/>
      <c r="B58" s="45"/>
      <c r="C58" s="38"/>
      <c r="D58" s="32"/>
      <c r="E58" s="1"/>
      <c r="F58" s="19"/>
      <c r="G58" s="1"/>
      <c r="H58" s="1"/>
      <c r="I58" s="57"/>
      <c r="J58" s="66"/>
      <c r="K58" s="33"/>
      <c r="L58" s="33"/>
    </row>
    <row r="59" spans="1:16">
      <c r="A59" s="59"/>
      <c r="B59" s="64"/>
      <c r="C59" s="32"/>
      <c r="D59" s="32"/>
      <c r="E59" s="33"/>
      <c r="F59" s="19"/>
      <c r="G59" s="33"/>
      <c r="H59" s="33"/>
      <c r="I59" s="57"/>
      <c r="J59" s="66"/>
      <c r="K59" s="33"/>
      <c r="L59" s="33"/>
    </row>
    <row r="60" spans="1:16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</row>
    <row r="61" spans="1:16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6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16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</row>
    <row r="64" spans="1:16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 t="s">
        <v>1013</v>
      </c>
      <c r="C71" s="21">
        <v>5888.5839999999998</v>
      </c>
      <c r="D71" s="51"/>
      <c r="E71" s="22"/>
      <c r="F71" s="22" t="s">
        <v>1014</v>
      </c>
      <c r="G71" s="84" t="s">
        <v>1015</v>
      </c>
      <c r="H71" s="84" t="s">
        <v>1016</v>
      </c>
      <c r="I71" s="22" t="s">
        <v>1018</v>
      </c>
      <c r="J71" s="84" t="s">
        <v>1019</v>
      </c>
      <c r="K71" s="84" t="s">
        <v>1020</v>
      </c>
    </row>
    <row r="72" spans="1:12">
      <c r="B72" s="20" t="s">
        <v>1017</v>
      </c>
      <c r="C72" s="21">
        <v>5889.9508999999998</v>
      </c>
      <c r="D72" s="51"/>
      <c r="E72" s="22"/>
      <c r="F72" s="22" t="s">
        <v>874</v>
      </c>
      <c r="G72" s="84" t="s">
        <v>875</v>
      </c>
      <c r="H72" s="84" t="s">
        <v>876</v>
      </c>
      <c r="I72" s="22" t="s">
        <v>1203</v>
      </c>
      <c r="J72" s="84" t="s">
        <v>1204</v>
      </c>
      <c r="K72" s="84" t="s">
        <v>700</v>
      </c>
    </row>
    <row r="73" spans="1:12">
      <c r="B73" s="20" t="s">
        <v>701</v>
      </c>
      <c r="C73" s="21">
        <v>5891.451</v>
      </c>
      <c r="D73" s="51"/>
      <c r="E73" s="22"/>
      <c r="F73" s="84" t="s">
        <v>702</v>
      </c>
      <c r="G73" s="84" t="s">
        <v>703</v>
      </c>
      <c r="H73" s="84" t="s">
        <v>704</v>
      </c>
      <c r="I73" s="22" t="s">
        <v>384</v>
      </c>
      <c r="J73" s="84" t="s">
        <v>695</v>
      </c>
      <c r="K73" s="84" t="s">
        <v>546</v>
      </c>
    </row>
    <row r="74" spans="1:12">
      <c r="B74" s="20" t="s">
        <v>696</v>
      </c>
      <c r="C74" s="89">
        <v>7647.38</v>
      </c>
      <c r="D74" s="51"/>
      <c r="E74" s="22"/>
      <c r="F74" s="22" t="s">
        <v>1188</v>
      </c>
      <c r="G74" s="84" t="s">
        <v>1201</v>
      </c>
      <c r="H74" s="84" t="s">
        <v>1202</v>
      </c>
      <c r="I74" s="22" t="s">
        <v>697</v>
      </c>
      <c r="J74" s="84" t="s">
        <v>698</v>
      </c>
      <c r="K74" s="84" t="s">
        <v>699</v>
      </c>
    </row>
    <row r="75" spans="1:12">
      <c r="B75" s="20" t="s">
        <v>538</v>
      </c>
      <c r="C75" s="21">
        <v>7698.9647000000004</v>
      </c>
      <c r="D75" s="51"/>
      <c r="E75" s="22"/>
      <c r="F75" s="22" t="s">
        <v>539</v>
      </c>
      <c r="G75" s="84" t="s">
        <v>540</v>
      </c>
      <c r="H75" s="84" t="s">
        <v>541</v>
      </c>
      <c r="I75" s="22" t="s">
        <v>542</v>
      </c>
      <c r="J75" s="84" t="s">
        <v>543</v>
      </c>
      <c r="K75" s="84" t="s">
        <v>544</v>
      </c>
    </row>
    <row r="76" spans="1:12">
      <c r="B76" s="23"/>
      <c r="C76" s="22"/>
      <c r="D76" s="51"/>
      <c r="E76" s="22"/>
      <c r="K76" s="1"/>
    </row>
    <row r="77" spans="1:12">
      <c r="B77" s="20" t="s">
        <v>1211</v>
      </c>
      <c r="C77" s="61" t="s">
        <v>1206</v>
      </c>
      <c r="D77" s="61"/>
      <c r="E77" s="22" t="s">
        <v>545</v>
      </c>
      <c r="K77" s="1"/>
    </row>
    <row r="78" spans="1:12">
      <c r="B78" s="20" t="s">
        <v>1212</v>
      </c>
      <c r="C78" s="61" t="s">
        <v>1207</v>
      </c>
      <c r="D78" s="61"/>
      <c r="E78" s="8"/>
      <c r="K78" s="1"/>
    </row>
    <row r="79" spans="1:12">
      <c r="B79" s="20" t="s">
        <v>1213</v>
      </c>
      <c r="C79" s="61" t="s">
        <v>1208</v>
      </c>
      <c r="D79" s="61"/>
      <c r="E79" s="8"/>
      <c r="K79" s="1"/>
    </row>
    <row r="80" spans="1:12">
      <c r="B80" s="20" t="s">
        <v>1214</v>
      </c>
      <c r="C80" s="61" t="s">
        <v>1194</v>
      </c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 t="s">
        <v>1195</v>
      </c>
      <c r="C82" s="6" t="s">
        <v>1196</v>
      </c>
      <c r="D82" s="43" t="s">
        <v>1197</v>
      </c>
      <c r="E82" s="8"/>
      <c r="F82" s="1"/>
      <c r="G82" s="16"/>
      <c r="H82" s="16"/>
    </row>
    <row r="83" spans="2:11">
      <c r="B83" s="3"/>
      <c r="C83" s="6" t="s">
        <v>1198</v>
      </c>
      <c r="D83" s="43" t="s">
        <v>1199</v>
      </c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 t="s">
        <v>859</v>
      </c>
      <c r="C85" s="6">
        <v>1</v>
      </c>
      <c r="D85" s="62" t="s">
        <v>1286</v>
      </c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 t="s">
        <v>925</v>
      </c>
      <c r="E86" s="47"/>
      <c r="F86" s="47"/>
      <c r="G86" s="22"/>
      <c r="H86" s="22"/>
      <c r="J86" s="1"/>
      <c r="K86" s="1"/>
    </row>
    <row r="87" spans="2:11">
      <c r="B87" s="2"/>
      <c r="C87" s="67">
        <v>2</v>
      </c>
      <c r="D87" s="62" t="s">
        <v>926</v>
      </c>
      <c r="E87" s="62"/>
      <c r="F87" s="62"/>
      <c r="G87" s="22"/>
      <c r="H87" s="22"/>
    </row>
    <row r="88" spans="2:11">
      <c r="B88" s="2"/>
      <c r="C88" s="3"/>
      <c r="D88" s="58" t="s">
        <v>927</v>
      </c>
      <c r="E88" s="47"/>
      <c r="F88" s="47"/>
      <c r="G88" s="22"/>
      <c r="H88" s="22"/>
    </row>
    <row r="89" spans="2:11">
      <c r="B89"/>
      <c r="C89" s="6">
        <v>3</v>
      </c>
      <c r="D89" s="87" t="s">
        <v>928</v>
      </c>
      <c r="E89" s="87"/>
      <c r="F89" s="87"/>
      <c r="G89" s="22"/>
      <c r="H89" s="22"/>
    </row>
    <row r="90" spans="2:11">
      <c r="B90"/>
      <c r="C90" s="5"/>
      <c r="D90" s="1" t="s">
        <v>929</v>
      </c>
      <c r="E90" s="1"/>
      <c r="F90" s="1"/>
      <c r="G90" s="1"/>
      <c r="H90" s="1"/>
      <c r="I90" s="40"/>
    </row>
    <row r="91" spans="2:11">
      <c r="B91"/>
      <c r="C91" s="6">
        <v>4</v>
      </c>
      <c r="D91" s="87" t="s">
        <v>1289</v>
      </c>
      <c r="E91" s="87"/>
      <c r="F91" s="87"/>
      <c r="G91" s="1"/>
      <c r="H91" s="1"/>
      <c r="I91" s="17"/>
    </row>
    <row r="92" spans="2:11">
      <c r="B92"/>
      <c r="D92" s="1" t="s">
        <v>1290</v>
      </c>
      <c r="E92" s="1"/>
      <c r="F92" s="1"/>
      <c r="G92" s="1"/>
      <c r="H92" s="1"/>
      <c r="I92" s="17"/>
    </row>
  </sheetData>
  <mergeCells count="29">
    <mergeCell ref="AC12:AD12"/>
    <mergeCell ref="AE12:AF12"/>
    <mergeCell ref="Q12:R12"/>
    <mergeCell ref="F6:I6"/>
    <mergeCell ref="I10:L10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27:E27"/>
    <mergeCell ref="J27:K27"/>
    <mergeCell ref="O12:P12"/>
    <mergeCell ref="D28:E28"/>
    <mergeCell ref="J28:K28"/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9" workbookViewId="0">
      <selection activeCell="I48" sqref="I48:I50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0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846</v>
      </c>
      <c r="B4" s="3"/>
      <c r="C4" s="6"/>
      <c r="D4" s="43"/>
      <c r="E4" s="6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848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133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205" t="s">
        <v>323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134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0.2722222222222222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1096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268.2</v>
      </c>
      <c r="Q14" s="100">
        <f>AVERAGE(O14:O16)</f>
        <v>266.53333333333336</v>
      </c>
      <c r="R14" s="100">
        <f>AVERAGE(P14:P16)</f>
        <v>268.53333333333336</v>
      </c>
    </row>
    <row r="15" spans="1:39">
      <c r="A15" s="45" t="s">
        <v>1095</v>
      </c>
      <c r="B15" s="45" t="s">
        <v>991</v>
      </c>
      <c r="C15" s="38">
        <v>0.28333333333333333</v>
      </c>
      <c r="D15" s="32">
        <v>0</v>
      </c>
      <c r="E15" s="1">
        <v>30</v>
      </c>
      <c r="F15" s="19" t="s">
        <v>1291</v>
      </c>
      <c r="G15" s="47">
        <v>1190</v>
      </c>
      <c r="H15" s="1">
        <v>991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847</v>
      </c>
      <c r="O15" s="100">
        <v>266.60000000000002</v>
      </c>
      <c r="P15" s="100">
        <v>268.8</v>
      </c>
      <c r="Q15" s="100">
        <v>266.5</v>
      </c>
      <c r="R15" s="100">
        <v>268.5</v>
      </c>
    </row>
    <row r="16" spans="1:39">
      <c r="A16" s="45" t="s">
        <v>1095</v>
      </c>
      <c r="B16" s="45" t="s">
        <v>1096</v>
      </c>
      <c r="C16" s="38">
        <v>0.28958333333333336</v>
      </c>
      <c r="D16" s="32">
        <v>0</v>
      </c>
      <c r="E16" s="1">
        <v>30</v>
      </c>
      <c r="F16" s="19" t="s">
        <v>1291</v>
      </c>
      <c r="G16" s="1">
        <v>1070</v>
      </c>
      <c r="H16" s="1">
        <v>871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266.60000000000002</v>
      </c>
      <c r="P16" s="100">
        <v>268.60000000000002</v>
      </c>
      <c r="Q16" s="100">
        <v>266.5</v>
      </c>
      <c r="R16" s="100">
        <v>268.5</v>
      </c>
    </row>
    <row r="17" spans="1:39">
      <c r="A17" s="45" t="s">
        <v>1095</v>
      </c>
      <c r="B17" s="45" t="s">
        <v>1097</v>
      </c>
      <c r="C17" s="38">
        <v>0.3</v>
      </c>
      <c r="D17" s="32">
        <v>0</v>
      </c>
      <c r="E17" s="1">
        <v>30</v>
      </c>
      <c r="F17" s="16" t="s">
        <v>1292</v>
      </c>
      <c r="G17" s="1">
        <v>880</v>
      </c>
      <c r="H17" s="1">
        <v>861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264.3</v>
      </c>
      <c r="P17" s="100">
        <v>263.60000000000002</v>
      </c>
      <c r="Q17" s="100">
        <f>AVERAGE(O17,O28)</f>
        <v>264.3</v>
      </c>
      <c r="R17" s="100">
        <f>AVERAGE(P17,P28)</f>
        <v>263.60000000000002</v>
      </c>
    </row>
    <row r="18" spans="1:39">
      <c r="A18" s="45" t="s">
        <v>1218</v>
      </c>
      <c r="B18" s="45" t="s">
        <v>994</v>
      </c>
      <c r="C18" s="38">
        <v>0.30486111111111108</v>
      </c>
      <c r="E18" s="1">
        <v>30</v>
      </c>
      <c r="F18" s="16" t="s">
        <v>1293</v>
      </c>
      <c r="G18" s="1">
        <v>870</v>
      </c>
      <c r="H18" s="1">
        <v>775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Q18" s="100">
        <v>264.3</v>
      </c>
      <c r="R18" s="100">
        <v>263.60000000000002</v>
      </c>
      <c r="S18" s="1617" t="n">
        <v>285.06037</v>
      </c>
      <c r="T18" s="1617" t="n">
        <v>-18.36812</v>
      </c>
      <c r="U18" s="1614" t="n">
        <v>128.1743</v>
      </c>
      <c r="V18" s="1614" t="n">
        <v>19.7449</v>
      </c>
      <c r="W18" s="1616" t="n">
        <v>15.6038999965</v>
      </c>
      <c r="X18" s="1614" t="n">
        <v>2.932</v>
      </c>
      <c r="Y18" s="1614" t="n">
        <v>0.464</v>
      </c>
      <c r="Z18" s="1614" t="n">
        <v>4.46</v>
      </c>
      <c r="AA18" s="1614" t="n">
        <v>83.918</v>
      </c>
      <c r="AB18" s="1613" t="n">
        <v>1964.296</v>
      </c>
      <c r="AC18" s="1614" t="n">
        <v>359.45291</v>
      </c>
      <c r="AD18" s="1614" t="n">
        <v>-5.79621</v>
      </c>
      <c r="AE18" s="1614" t="n">
        <v>312.33933</v>
      </c>
      <c r="AF18" s="1614" t="n">
        <v>-0.76812</v>
      </c>
      <c r="AG18" s="1612" t="n">
        <v>1.515607955E8</v>
      </c>
      <c r="AH18" s="1615" t="n">
        <v>-0.3624316</v>
      </c>
      <c r="AI18" s="1612" t="n">
        <v>364879.64396</v>
      </c>
      <c r="AJ18" s="1615" t="n">
        <v>-0.2839007</v>
      </c>
      <c r="AK18" s="1614" t="n">
        <v>132.6105</v>
      </c>
      <c r="AL18" s="1612" t="s">
        <v>265</v>
      </c>
      <c r="AM18" s="1614" t="n">
        <v>47.2881</v>
      </c>
    </row>
    <row r="19" spans="1:39">
      <c r="A19" s="45" t="s">
        <v>475</v>
      </c>
      <c r="B19" s="45" t="s">
        <v>996</v>
      </c>
      <c r="C19" s="15">
        <v>0.30902777777777779</v>
      </c>
      <c r="D19" s="32"/>
      <c r="E19" s="19">
        <v>300</v>
      </c>
      <c r="F19" s="16" t="s">
        <v>1293</v>
      </c>
      <c r="G19" s="1">
        <v>870</v>
      </c>
      <c r="H19" s="1">
        <v>775</v>
      </c>
      <c r="I19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Q19" s="100">
        <v>264.3</v>
      </c>
      <c r="R19" s="100">
        <v>263.60000000000002</v>
      </c>
      <c r="S19" s="1617" t="n">
        <v>285.1326</v>
      </c>
      <c r="T19" s="1617" t="n">
        <v>-18.36483</v>
      </c>
      <c r="U19" s="1614" t="n">
        <v>129.7628</v>
      </c>
      <c r="V19" s="1614" t="n">
        <v>21.188</v>
      </c>
      <c r="W19" s="1616" t="n">
        <v>15.7543106915</v>
      </c>
      <c r="X19" s="1614" t="n">
        <v>2.744</v>
      </c>
      <c r="Y19" s="1614" t="n">
        <v>0.434</v>
      </c>
      <c r="Z19" s="1614" t="n">
        <v>4.46</v>
      </c>
      <c r="AA19" s="1614" t="n">
        <v>83.878</v>
      </c>
      <c r="AB19" s="1613" t="n">
        <v>1965.109</v>
      </c>
      <c r="AC19" s="1614" t="n">
        <v>359.43947</v>
      </c>
      <c r="AD19" s="1614" t="n">
        <v>-5.79276</v>
      </c>
      <c r="AE19" s="1614" t="n">
        <v>312.26314</v>
      </c>
      <c r="AF19" s="1614" t="n">
        <v>-0.7683</v>
      </c>
      <c r="AG19" s="1612" t="n">
        <v>1.515605995E8</v>
      </c>
      <c r="AH19" s="1615" t="n">
        <v>-0.3634027</v>
      </c>
      <c r="AI19" s="1612" t="n">
        <v>364728.71271</v>
      </c>
      <c r="AJ19" s="1615" t="n">
        <v>-0.2750771</v>
      </c>
      <c r="AK19" s="1614" t="n">
        <v>132.5484</v>
      </c>
      <c r="AL19" s="1612" t="s">
        <v>265</v>
      </c>
      <c r="AM19" s="1614" t="n">
        <v>47.3501</v>
      </c>
    </row>
    <row r="20" spans="1:39">
      <c r="A20" s="45" t="s">
        <v>475</v>
      </c>
      <c r="B20" s="45" t="s">
        <v>1166</v>
      </c>
      <c r="C20" s="38">
        <v>0.31388888888888888</v>
      </c>
      <c r="D20" s="32"/>
      <c r="E20" s="19">
        <v>300</v>
      </c>
      <c r="F20" s="16" t="s">
        <v>1293</v>
      </c>
      <c r="G20" s="1">
        <v>870</v>
      </c>
      <c r="H20" s="1">
        <v>775</v>
      </c>
      <c r="I20" s="57" t="s">
        <v>1039</v>
      </c>
      <c r="J20" s="92" t="s">
        <v>1043</v>
      </c>
      <c r="K20" s="33">
        <v>4</v>
      </c>
      <c r="L20" s="33">
        <v>180</v>
      </c>
      <c r="M20" s="19">
        <v>7698.9647000000004</v>
      </c>
      <c r="Q20" s="100">
        <v>264.3</v>
      </c>
      <c r="R20" s="100">
        <v>263.60000000000002</v>
      </c>
      <c r="S20" s="1617" t="n">
        <v>285.18809</v>
      </c>
      <c r="T20" s="1617" t="n">
        <v>-18.36206</v>
      </c>
      <c r="U20" s="1614" t="n">
        <v>131.0327</v>
      </c>
      <c r="V20" s="1614" t="n">
        <v>22.2881</v>
      </c>
      <c r="W20" s="1616" t="n">
        <v>15.8712967876</v>
      </c>
      <c r="X20" s="1614" t="n">
        <v>2.618</v>
      </c>
      <c r="Y20" s="1614" t="n">
        <v>0.414</v>
      </c>
      <c r="Z20" s="1614" t="n">
        <v>4.46</v>
      </c>
      <c r="AA20" s="1614" t="n">
        <v>83.848</v>
      </c>
      <c r="AB20" s="1613" t="n">
        <v>1965.724</v>
      </c>
      <c r="AC20" s="1614" t="n">
        <v>359.42838</v>
      </c>
      <c r="AD20" s="1614" t="n">
        <v>-5.79033</v>
      </c>
      <c r="AE20" s="1614" t="n">
        <v>312.20388</v>
      </c>
      <c r="AF20" s="1614" t="n">
        <v>-0.76844</v>
      </c>
      <c r="AG20" s="1612" t="n">
        <v>1.515604467E8</v>
      </c>
      <c r="AH20" s="1615" t="n">
        <v>-0.3641569</v>
      </c>
      <c r="AI20" s="1612" t="n">
        <v>364614.67953</v>
      </c>
      <c r="AJ20" s="1615" t="n">
        <v>-0.2679379</v>
      </c>
      <c r="AK20" s="1614" t="n">
        <v>132.5008</v>
      </c>
      <c r="AL20" s="1612" t="s">
        <v>265</v>
      </c>
      <c r="AM20" s="1614" t="n">
        <v>47.3977</v>
      </c>
    </row>
    <row r="21" spans="1:39">
      <c r="A21" s="45" t="s">
        <v>475</v>
      </c>
      <c r="B21" s="45" t="s">
        <v>924</v>
      </c>
      <c r="C21" s="15">
        <v>0.31944444444444448</v>
      </c>
      <c r="D21" s="32"/>
      <c r="E21" s="19">
        <v>300</v>
      </c>
      <c r="F21" s="16" t="s">
        <v>1293</v>
      </c>
      <c r="G21" s="1">
        <v>870</v>
      </c>
      <c r="H21" s="1">
        <v>775</v>
      </c>
      <c r="I21" t="s">
        <v>852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263.60000000000002</v>
      </c>
      <c r="S21" s="1617" t="n">
        <v>285.25079</v>
      </c>
      <c r="T21" s="1617" t="n">
        <v>-18.35866</v>
      </c>
      <c r="U21" s="1614" t="n">
        <v>132.5226</v>
      </c>
      <c r="V21" s="1614" t="n">
        <v>23.52</v>
      </c>
      <c r="W21" s="1616" t="n">
        <v>16.0049951831</v>
      </c>
      <c r="X21" s="1614" t="n">
        <v>2.49</v>
      </c>
      <c r="Y21" s="1614" t="n">
        <v>0.394</v>
      </c>
      <c r="Z21" s="1614" t="n">
        <v>4.46</v>
      </c>
      <c r="AA21" s="1614" t="n">
        <v>83.813</v>
      </c>
      <c r="AB21" s="1613" t="n">
        <v>1966.406</v>
      </c>
      <c r="AC21" s="1614" t="n">
        <v>359.41504</v>
      </c>
      <c r="AD21" s="1614" t="n">
        <v>-5.78781</v>
      </c>
      <c r="AE21" s="1614" t="n">
        <v>312.13616</v>
      </c>
      <c r="AF21" s="1614" t="n">
        <v>-0.7686</v>
      </c>
      <c r="AG21" s="1612" t="n">
        <v>1.515602717E8</v>
      </c>
      <c r="AH21" s="1615" t="n">
        <v>-0.3650178</v>
      </c>
      <c r="AI21" s="1612" t="n">
        <v>364488.09372</v>
      </c>
      <c r="AJ21" s="1615" t="n">
        <v>-0.259491</v>
      </c>
      <c r="AK21" s="1614" t="n">
        <v>132.447</v>
      </c>
      <c r="AL21" s="1612" t="s">
        <v>265</v>
      </c>
      <c r="AM21" s="1614" t="n">
        <v>47.4514</v>
      </c>
    </row>
    <row r="22" spans="1:39">
      <c r="A22" s="50" t="s">
        <v>1255</v>
      </c>
      <c r="B22" s="25" t="s">
        <v>794</v>
      </c>
      <c r="C22" s="38">
        <v>0.32916666666666666</v>
      </c>
      <c r="E22" s="19">
        <v>300</v>
      </c>
      <c r="F22" s="16" t="s">
        <v>1293</v>
      </c>
      <c r="G22" s="1">
        <v>870</v>
      </c>
      <c r="H22" s="1">
        <v>775</v>
      </c>
      <c r="I22" s="57" t="s">
        <v>1209</v>
      </c>
      <c r="J22" s="92" t="s">
        <v>1043</v>
      </c>
      <c r="K22" s="33">
        <v>4</v>
      </c>
      <c r="L22" s="33">
        <v>180</v>
      </c>
      <c r="M22" s="19">
        <v>7698.9647000000004</v>
      </c>
      <c r="N22" s="91"/>
      <c r="Q22" s="100">
        <v>264.3</v>
      </c>
      <c r="R22" s="100">
        <v>263.60000000000002</v>
      </c>
      <c r="S22" s="1617" t="n">
        <v>285.35875</v>
      </c>
      <c r="T22" s="1617" t="n">
        <v>-18.35211</v>
      </c>
      <c r="U22" s="1614" t="n">
        <v>135.2332</v>
      </c>
      <c r="V22" s="1614" t="n">
        <v>25.6056</v>
      </c>
      <c r="W22" s="1616" t="n">
        <v>16.2389673751</v>
      </c>
      <c r="X22" s="1614" t="n">
        <v>2.302</v>
      </c>
      <c r="Y22" s="1614" t="n">
        <v>0.364</v>
      </c>
      <c r="Z22" s="1614" t="n">
        <v>4.46</v>
      </c>
      <c r="AA22" s="1614" t="n">
        <v>83.754</v>
      </c>
      <c r="AB22" s="1613" t="n">
        <v>1967.548</v>
      </c>
      <c r="AC22" s="1614" t="n">
        <v>359.39009</v>
      </c>
      <c r="AD22" s="1614" t="n">
        <v>-5.78413</v>
      </c>
      <c r="AE22" s="1614" t="n">
        <v>312.01765</v>
      </c>
      <c r="AF22" s="1614" t="n">
        <v>-0.76888</v>
      </c>
      <c r="AG22" s="1612" t="n">
        <v>1.515599644E8</v>
      </c>
      <c r="AH22" s="1615" t="n">
        <v>-0.3665216</v>
      </c>
      <c r="AI22" s="1612" t="n">
        <v>364276.58179</v>
      </c>
      <c r="AJ22" s="1615" t="n">
        <v>-0.2439978</v>
      </c>
      <c r="AK22" s="1614" t="n">
        <v>132.3544</v>
      </c>
      <c r="AL22" s="1612" t="s">
        <v>265</v>
      </c>
      <c r="AM22" s="1614" t="n">
        <v>47.5439</v>
      </c>
    </row>
    <row r="23" spans="1:39">
      <c r="A23" s="50" t="s">
        <v>1255</v>
      </c>
      <c r="B23" s="25" t="s">
        <v>1041</v>
      </c>
      <c r="C23" s="15">
        <v>0.33611111111111108</v>
      </c>
      <c r="E23" s="19">
        <v>300</v>
      </c>
      <c r="F23" s="16" t="s">
        <v>1293</v>
      </c>
      <c r="G23" s="1">
        <v>870</v>
      </c>
      <c r="H23" s="1">
        <v>775</v>
      </c>
      <c r="I23" s="57" t="s">
        <v>1039</v>
      </c>
      <c r="J23" s="92" t="s">
        <v>1043</v>
      </c>
      <c r="K23" s="33">
        <v>4</v>
      </c>
      <c r="L23" s="33">
        <v>180</v>
      </c>
      <c r="M23" s="19">
        <v>7698.9647000000004</v>
      </c>
      <c r="N23" s="57"/>
      <c r="Q23" s="100">
        <v>264.3</v>
      </c>
      <c r="R23" s="100">
        <v>263.60000000000002</v>
      </c>
      <c r="S23" s="1617" t="n">
        <v>285.43454</v>
      </c>
      <c r="T23" s="1617" t="n">
        <v>-18.34694</v>
      </c>
      <c r="U23" s="1614" t="n">
        <v>137.2535</v>
      </c>
      <c r="V23" s="1614" t="n">
        <v>27.0363</v>
      </c>
      <c r="W23" s="1616" t="n">
        <v>16.4060903695</v>
      </c>
      <c r="X23" s="1614" t="n">
        <v>2.19</v>
      </c>
      <c r="Y23" s="1614" t="n">
        <v>0.346</v>
      </c>
      <c r="Z23" s="1614" t="n">
        <v>4.46</v>
      </c>
      <c r="AA23" s="1614" t="n">
        <v>83.712</v>
      </c>
      <c r="AB23" s="1613" t="n">
        <v>1968.32</v>
      </c>
      <c r="AC23" s="1614" t="n">
        <v>359.37107</v>
      </c>
      <c r="AD23" s="1614" t="n">
        <v>-5.78207</v>
      </c>
      <c r="AE23" s="1614" t="n">
        <v>311.93299</v>
      </c>
      <c r="AF23" s="1614" t="n">
        <v>-0.76908</v>
      </c>
      <c r="AG23" s="1612" t="n">
        <v>1.515597442E8</v>
      </c>
      <c r="AH23" s="1615" t="n">
        <v>-0.3675936</v>
      </c>
      <c r="AI23" s="1612" t="n">
        <v>364133.65088</v>
      </c>
      <c r="AJ23" s="1615" t="n">
        <v>-0.2324019</v>
      </c>
      <c r="AK23" s="1614" t="n">
        <v>132.2894</v>
      </c>
      <c r="AL23" s="1612" t="s">
        <v>265</v>
      </c>
      <c r="AM23" s="1614" t="n">
        <v>47.6088</v>
      </c>
    </row>
    <row r="24" spans="1:39">
      <c r="A24" s="50" t="s">
        <v>1255</v>
      </c>
      <c r="B24" s="25" t="s">
        <v>1042</v>
      </c>
      <c r="C24" s="38">
        <v>0.34236111111111112</v>
      </c>
      <c r="E24" s="19">
        <v>300</v>
      </c>
      <c r="F24" s="16" t="s">
        <v>1293</v>
      </c>
      <c r="G24" s="1">
        <v>870</v>
      </c>
      <c r="H24" s="1">
        <v>775</v>
      </c>
      <c r="I24" t="s">
        <v>852</v>
      </c>
      <c r="J24" s="92" t="s">
        <v>1043</v>
      </c>
      <c r="K24" s="33">
        <v>4</v>
      </c>
      <c r="L24" s="33">
        <v>180</v>
      </c>
      <c r="M24" s="19">
        <v>7698.9647000000004</v>
      </c>
      <c r="N24" s="57"/>
      <c r="Q24" s="100">
        <v>264.3</v>
      </c>
      <c r="R24" s="100">
        <v>263.60000000000002</v>
      </c>
      <c r="S24" s="1617" t="n">
        <v>285.50187</v>
      </c>
      <c r="T24" s="1617" t="n">
        <v>-18.34191</v>
      </c>
      <c r="U24" s="1614" t="n">
        <v>139.1343</v>
      </c>
      <c r="V24" s="1614" t="n">
        <v>28.2785</v>
      </c>
      <c r="W24" s="1616" t="n">
        <v>16.5565010644</v>
      </c>
      <c r="X24" s="1614" t="n">
        <v>2.102</v>
      </c>
      <c r="Y24" s="1614" t="n">
        <v>0.332</v>
      </c>
      <c r="Z24" s="1614" t="n">
        <v>4.46</v>
      </c>
      <c r="AA24" s="1614" t="n">
        <v>83.675</v>
      </c>
      <c r="AB24" s="1613" t="n">
        <v>1968.983</v>
      </c>
      <c r="AC24" s="1614" t="n">
        <v>359.35314</v>
      </c>
      <c r="AD24" s="1614" t="n">
        <v>-5.78063</v>
      </c>
      <c r="AE24" s="1614" t="n">
        <v>311.8568</v>
      </c>
      <c r="AF24" s="1614" t="n">
        <v>-0.76925</v>
      </c>
      <c r="AG24" s="1612" t="n">
        <v>1.515595454E8</v>
      </c>
      <c r="AH24" s="1615" t="n">
        <v>-0.3685568</v>
      </c>
      <c r="AI24" s="1612" t="n">
        <v>364011.06244</v>
      </c>
      <c r="AJ24" s="1615" t="n">
        <v>-0.2216074</v>
      </c>
      <c r="AK24" s="1614" t="n">
        <v>132.2317</v>
      </c>
      <c r="AL24" s="1612" t="s">
        <v>265</v>
      </c>
      <c r="AM24" s="1614" t="n">
        <v>47.6665</v>
      </c>
    </row>
    <row r="25" spans="1:39">
      <c r="A25" s="50" t="s">
        <v>906</v>
      </c>
      <c r="B25" s="25" t="s">
        <v>1044</v>
      </c>
      <c r="C25" s="38">
        <v>0.34583333333333338</v>
      </c>
      <c r="E25" s="19">
        <v>300</v>
      </c>
      <c r="F25" s="16" t="s">
        <v>1293</v>
      </c>
      <c r="G25" s="1">
        <v>870</v>
      </c>
      <c r="H25" s="1">
        <v>775</v>
      </c>
      <c r="I25" s="91" t="s">
        <v>1209</v>
      </c>
      <c r="J25" s="92" t="s">
        <v>1043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263.60000000000002</v>
      </c>
      <c r="S25" s="1617" t="n">
        <v>285.53892</v>
      </c>
      <c r="T25" s="1617" t="n">
        <v>-18.33897</v>
      </c>
      <c r="U25" s="1614" t="n">
        <v>140.2054</v>
      </c>
      <c r="V25" s="1614" t="n">
        <v>28.9488</v>
      </c>
      <c r="W25" s="1616" t="n">
        <v>16.6400625615</v>
      </c>
      <c r="X25" s="1614" t="n">
        <v>2.058</v>
      </c>
      <c r="Y25" s="1614" t="n">
        <v>0.325</v>
      </c>
      <c r="Z25" s="1614" t="n">
        <v>4.47</v>
      </c>
      <c r="AA25" s="1614" t="n">
        <v>83.654</v>
      </c>
      <c r="AB25" s="1613" t="n">
        <v>1969.338</v>
      </c>
      <c r="AC25" s="1614" t="n">
        <v>359.34286</v>
      </c>
      <c r="AD25" s="1614" t="n">
        <v>-5.78001</v>
      </c>
      <c r="AE25" s="1614" t="n">
        <v>311.81448</v>
      </c>
      <c r="AF25" s="1614" t="n">
        <v>-0.76935</v>
      </c>
      <c r="AG25" s="1612" t="n">
        <v>1.515594348E8</v>
      </c>
      <c r="AH25" s="1615" t="n">
        <v>-0.3690913</v>
      </c>
      <c r="AI25" s="1612" t="n">
        <v>363945.50323</v>
      </c>
      <c r="AJ25" s="1615" t="n">
        <v>-0.2154696</v>
      </c>
      <c r="AK25" s="1614" t="n">
        <v>132.1999</v>
      </c>
      <c r="AL25" s="1612" t="s">
        <v>265</v>
      </c>
      <c r="AM25" s="1614" t="n">
        <v>47.6983</v>
      </c>
    </row>
    <row r="26" spans="1:39">
      <c r="A26" s="50" t="s">
        <v>905</v>
      </c>
      <c r="B26" s="25" t="s">
        <v>1045</v>
      </c>
      <c r="C26" s="38">
        <v>0.35069444444444442</v>
      </c>
      <c r="E26" s="19">
        <v>300</v>
      </c>
      <c r="F26" s="16" t="s">
        <v>1293</v>
      </c>
      <c r="G26" s="1">
        <v>870</v>
      </c>
      <c r="H26" s="1">
        <v>775</v>
      </c>
      <c r="I26" s="91" t="s">
        <v>1209</v>
      </c>
      <c r="J26" s="92" t="s">
        <v>1043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263.60000000000002</v>
      </c>
      <c r="S26" s="1617" t="n">
        <v>285.59039</v>
      </c>
      <c r="T26" s="1617" t="n">
        <v>-18.33466</v>
      </c>
      <c r="U26" s="1614" t="n">
        <v>141.7369</v>
      </c>
      <c r="V26" s="1614" t="n">
        <v>29.8625</v>
      </c>
      <c r="W26" s="1616" t="n">
        <v>16.7570486575</v>
      </c>
      <c r="X26" s="1614" t="n">
        <v>2.001</v>
      </c>
      <c r="Y26" s="1614" t="n">
        <v>0.316</v>
      </c>
      <c r="Z26" s="1614" t="n">
        <v>4.47</v>
      </c>
      <c r="AA26" s="1614" t="n">
        <v>83.626</v>
      </c>
      <c r="AB26" s="1613" t="n">
        <v>1969.818</v>
      </c>
      <c r="AC26" s="1614" t="n">
        <v>359.32811</v>
      </c>
      <c r="AD26" s="1614" t="n">
        <v>-5.77934</v>
      </c>
      <c r="AE26" s="1614" t="n">
        <v>311.75522</v>
      </c>
      <c r="AF26" s="1614" t="n">
        <v>-0.76949</v>
      </c>
      <c r="AG26" s="1612" t="n">
        <v>1.515592796E8</v>
      </c>
      <c r="AH26" s="1615" t="n">
        <v>-0.3698388</v>
      </c>
      <c r="AI26" s="1612" t="n">
        <v>363856.84456</v>
      </c>
      <c r="AJ26" s="1615" t="n">
        <v>-0.2067143</v>
      </c>
      <c r="AK26" s="1614" t="n">
        <v>132.1558</v>
      </c>
      <c r="AL26" s="1612" t="s">
        <v>265</v>
      </c>
      <c r="AM26" s="1614" t="n">
        <v>47.7423</v>
      </c>
    </row>
    <row r="27" spans="1:39">
      <c r="A27" s="45" t="s">
        <v>1218</v>
      </c>
      <c r="B27" s="25" t="s">
        <v>1046</v>
      </c>
      <c r="C27" s="38">
        <v>0.35555555555555557</v>
      </c>
      <c r="E27" s="19">
        <v>30</v>
      </c>
      <c r="F27" s="16" t="s">
        <v>1293</v>
      </c>
      <c r="G27" s="1">
        <v>870</v>
      </c>
      <c r="H27" s="1">
        <v>775</v>
      </c>
      <c r="I27" t="s">
        <v>834</v>
      </c>
      <c r="J27" s="92" t="s">
        <v>1043</v>
      </c>
      <c r="K27" s="33">
        <v>4</v>
      </c>
      <c r="L27" s="33">
        <v>180</v>
      </c>
      <c r="M27" s="19">
        <v>7698.9647000000004</v>
      </c>
      <c r="N27" s="57" t="s">
        <v>849</v>
      </c>
      <c r="Q27" s="100">
        <v>264.3</v>
      </c>
      <c r="R27" s="100">
        <v>263.60000000000002</v>
      </c>
      <c r="S27" s="1617" t="n">
        <v>285.61959</v>
      </c>
      <c r="T27" s="1617" t="n">
        <v>-18.33209</v>
      </c>
      <c r="U27" s="1614" t="n">
        <v>142.6291</v>
      </c>
      <c r="V27" s="1614" t="n">
        <v>30.3712</v>
      </c>
      <c r="W27" s="1616" t="n">
        <v>16.8238978552</v>
      </c>
      <c r="X27" s="1614" t="n">
        <v>1.971</v>
      </c>
      <c r="Y27" s="1614" t="n">
        <v>0.312</v>
      </c>
      <c r="Z27" s="1614" t="n">
        <v>4.47</v>
      </c>
      <c r="AA27" s="1614" t="n">
        <v>83.61</v>
      </c>
      <c r="AB27" s="1613" t="n">
        <v>1970.083</v>
      </c>
      <c r="AC27" s="1614" t="n">
        <v>359.3195</v>
      </c>
      <c r="AD27" s="1614" t="n">
        <v>-5.77907</v>
      </c>
      <c r="AE27" s="1614" t="n">
        <v>311.72136</v>
      </c>
      <c r="AF27" s="1614" t="n">
        <v>-0.76957</v>
      </c>
      <c r="AG27" s="1612" t="n">
        <v>1.515591908E8</v>
      </c>
      <c r="AH27" s="1615" t="n">
        <v>-0.3702656</v>
      </c>
      <c r="AI27" s="1612" t="n">
        <v>363807.8458</v>
      </c>
      <c r="AJ27" s="1615" t="n">
        <v>-0.2016287</v>
      </c>
      <c r="AK27" s="1614" t="n">
        <v>132.1307</v>
      </c>
      <c r="AL27" s="1612" t="s">
        <v>265</v>
      </c>
      <c r="AM27" s="1614" t="n">
        <v>47.7674</v>
      </c>
    </row>
    <row r="28" spans="1:39">
      <c r="A28" s="50" t="s">
        <v>1095</v>
      </c>
      <c r="B28" s="25" t="s">
        <v>850</v>
      </c>
      <c r="C28" s="94">
        <v>0.3576388888888889</v>
      </c>
      <c r="D28" s="32">
        <v>0</v>
      </c>
      <c r="E28" s="19">
        <v>30</v>
      </c>
      <c r="F28" s="16" t="s">
        <v>1292</v>
      </c>
      <c r="G28" s="1">
        <v>880</v>
      </c>
      <c r="H28" s="1">
        <v>861</v>
      </c>
      <c r="I28" s="35" t="s">
        <v>306</v>
      </c>
      <c r="J28" s="66" t="s">
        <v>1010</v>
      </c>
      <c r="K28" s="33">
        <v>4</v>
      </c>
      <c r="L28" s="33">
        <v>180</v>
      </c>
      <c r="M28" s="80">
        <v>7647.38</v>
      </c>
      <c r="O28" s="100">
        <v>264.3</v>
      </c>
      <c r="P28" s="100">
        <v>263.60000000000002</v>
      </c>
      <c r="Q28" s="100">
        <v>264.3</v>
      </c>
      <c r="R28" s="100">
        <v>263.60000000000002</v>
      </c>
    </row>
    <row r="29" spans="1:39">
      <c r="A29" s="50" t="s">
        <v>1095</v>
      </c>
      <c r="B29" s="25" t="s">
        <v>611</v>
      </c>
      <c r="C29" s="38">
        <v>0.36249999999999999</v>
      </c>
      <c r="D29" s="32">
        <v>0</v>
      </c>
      <c r="E29" s="19">
        <v>30</v>
      </c>
      <c r="F29" s="19" t="s">
        <v>1291</v>
      </c>
      <c r="G29" s="47">
        <v>1190</v>
      </c>
      <c r="H29" s="1">
        <v>991</v>
      </c>
      <c r="I29" s="35" t="s">
        <v>306</v>
      </c>
      <c r="J29" s="66" t="s">
        <v>1010</v>
      </c>
      <c r="K29" s="33">
        <v>4</v>
      </c>
      <c r="L29" s="33">
        <v>180</v>
      </c>
      <c r="M29" s="19">
        <v>5891.451</v>
      </c>
      <c r="N29" t="s">
        <v>681</v>
      </c>
      <c r="O29" s="100">
        <v>267</v>
      </c>
      <c r="P29" s="100">
        <v>264.3</v>
      </c>
      <c r="Q29" s="100">
        <f>AVERAGE(O29,O37,O45,O48:O50)</f>
        <v>266.83333333333331</v>
      </c>
      <c r="R29" s="100">
        <f>AVERAGE(P29,P37,P45,P48:P50)</f>
        <v>264.23333333333329</v>
      </c>
    </row>
    <row r="30" spans="1:39">
      <c r="A30" s="45" t="s">
        <v>475</v>
      </c>
      <c r="B30" s="45" t="s">
        <v>1294</v>
      </c>
      <c r="C30" s="15">
        <v>0.36527777777777781</v>
      </c>
      <c r="D30" s="32"/>
      <c r="E30" s="19">
        <v>300</v>
      </c>
      <c r="F30" s="19" t="s">
        <v>1291</v>
      </c>
      <c r="G30" s="47">
        <v>1190</v>
      </c>
      <c r="H30" s="1">
        <v>1096</v>
      </c>
      <c r="I30" t="s">
        <v>1209</v>
      </c>
      <c r="J30" s="92" t="s">
        <v>1043</v>
      </c>
      <c r="K30" s="33">
        <v>4</v>
      </c>
      <c r="L30" s="33">
        <v>180</v>
      </c>
      <c r="M30" s="19">
        <v>5889.9508999999998</v>
      </c>
      <c r="N30" s="37"/>
      <c r="Q30" s="100">
        <v>266.8</v>
      </c>
      <c r="R30" s="100">
        <v>264.2</v>
      </c>
      <c r="S30" s="1617" t="n">
        <v>285.74214</v>
      </c>
      <c r="T30" s="1617" t="n">
        <v>-18.32037</v>
      </c>
      <c r="U30" s="1614" t="n">
        <v>146.5607</v>
      </c>
      <c r="V30" s="1614" t="n">
        <v>32.4164</v>
      </c>
      <c r="W30" s="1616" t="n">
        <v>17.1080069454</v>
      </c>
      <c r="X30" s="1614" t="n">
        <v>1.86</v>
      </c>
      <c r="Y30" s="1614" t="n">
        <v>0.294</v>
      </c>
      <c r="Z30" s="1614" t="n">
        <v>4.47</v>
      </c>
      <c r="AA30" s="1614" t="n">
        <v>83.542</v>
      </c>
      <c r="AB30" s="1613" t="n">
        <v>1971.136</v>
      </c>
      <c r="AC30" s="1614" t="n">
        <v>359.28148</v>
      </c>
      <c r="AD30" s="1614" t="n">
        <v>-5.77883</v>
      </c>
      <c r="AE30" s="1614" t="n">
        <v>311.57745</v>
      </c>
      <c r="AF30" s="1614" t="n">
        <v>-0.76991</v>
      </c>
      <c r="AG30" s="1612" t="n">
        <v>1.515588122E8</v>
      </c>
      <c r="AH30" s="1615" t="n">
        <v>-0.3720761</v>
      </c>
      <c r="AI30" s="1612" t="n">
        <v>363613.45939</v>
      </c>
      <c r="AJ30" s="1615" t="n">
        <v>-0.1793832</v>
      </c>
      <c r="AK30" s="1614" t="n">
        <v>132.0256</v>
      </c>
      <c r="AL30" s="1612" t="s">
        <v>265</v>
      </c>
      <c r="AM30" s="1614" t="n">
        <v>47.8724</v>
      </c>
    </row>
    <row r="31" spans="1:39">
      <c r="A31" s="45" t="s">
        <v>475</v>
      </c>
      <c r="B31" s="45" t="s">
        <v>1295</v>
      </c>
      <c r="C31" s="38">
        <v>0.37013888888888885</v>
      </c>
      <c r="E31" s="19">
        <v>300</v>
      </c>
      <c r="F31" s="19" t="s">
        <v>1291</v>
      </c>
      <c r="G31" s="47">
        <v>1190</v>
      </c>
      <c r="H31" s="1">
        <v>1096</v>
      </c>
      <c r="I31" s="57" t="s">
        <v>1039</v>
      </c>
      <c r="J31" s="92" t="s">
        <v>1043</v>
      </c>
      <c r="K31" s="33">
        <v>4</v>
      </c>
      <c r="L31" s="33">
        <v>180</v>
      </c>
      <c r="M31" s="19">
        <v>5889.9508999999998</v>
      </c>
      <c r="Q31" s="100">
        <v>266.8</v>
      </c>
      <c r="R31" s="100">
        <v>264.2</v>
      </c>
      <c r="S31" s="1617" t="n">
        <v>285.7919</v>
      </c>
      <c r="T31" s="1617" t="n">
        <v>-18.31515</v>
      </c>
      <c r="U31" s="1614" t="n">
        <v>148.2459</v>
      </c>
      <c r="V31" s="1614" t="n">
        <v>33.2004</v>
      </c>
      <c r="W31" s="1616" t="n">
        <v>17.2249930413</v>
      </c>
      <c r="X31" s="1614" t="n">
        <v>1.821</v>
      </c>
      <c r="Y31" s="1614" t="n">
        <v>0.288</v>
      </c>
      <c r="Z31" s="1614" t="n">
        <v>4.47</v>
      </c>
      <c r="AA31" s="1614" t="n">
        <v>83.514</v>
      </c>
      <c r="AB31" s="1613" t="n">
        <v>1971.534</v>
      </c>
      <c r="AC31" s="1614" t="n">
        <v>359.26522</v>
      </c>
      <c r="AD31" s="1614" t="n">
        <v>-5.77916</v>
      </c>
      <c r="AE31" s="1614" t="n">
        <v>311.51819</v>
      </c>
      <c r="AF31" s="1614" t="n">
        <v>-0.77005</v>
      </c>
      <c r="AG31" s="1612" t="n">
        <v>1.515586558E8</v>
      </c>
      <c r="AH31" s="1615" t="n">
        <v>-0.3728201</v>
      </c>
      <c r="AI31" s="1612" t="n">
        <v>363540.10059</v>
      </c>
      <c r="AJ31" s="1615" t="n">
        <v>-0.1699443</v>
      </c>
      <c r="AK31" s="1614" t="n">
        <v>131.9829</v>
      </c>
      <c r="AL31" s="1612" t="s">
        <v>265</v>
      </c>
      <c r="AM31" s="1614" t="n">
        <v>47.915</v>
      </c>
    </row>
    <row r="32" spans="1:39">
      <c r="A32" s="45" t="s">
        <v>475</v>
      </c>
      <c r="B32" s="45" t="s">
        <v>1296</v>
      </c>
      <c r="C32" s="94">
        <v>0.375</v>
      </c>
      <c r="D32" s="32"/>
      <c r="E32" s="19">
        <v>300</v>
      </c>
      <c r="F32" s="19" t="s">
        <v>1291</v>
      </c>
      <c r="G32" s="47">
        <v>1190</v>
      </c>
      <c r="H32" s="1">
        <v>1096</v>
      </c>
      <c r="I32" t="s">
        <v>852</v>
      </c>
      <c r="J32" s="92" t="s">
        <v>1043</v>
      </c>
      <c r="K32" s="33">
        <v>4</v>
      </c>
      <c r="L32" s="33">
        <v>180</v>
      </c>
      <c r="M32" s="19">
        <v>5889.9508999999998</v>
      </c>
      <c r="N32" t="s">
        <v>682</v>
      </c>
      <c r="Q32" s="100">
        <v>266.8</v>
      </c>
      <c r="R32" s="100">
        <v>264.2</v>
      </c>
      <c r="S32" s="1617" t="n">
        <v>285.8413</v>
      </c>
      <c r="T32" s="1617" t="n">
        <v>-18.30969</v>
      </c>
      <c r="U32" s="1614" t="n">
        <v>149.9698</v>
      </c>
      <c r="V32" s="1614" t="n">
        <v>33.9483</v>
      </c>
      <c r="W32" s="1616" t="n">
        <v>17.3419791372</v>
      </c>
      <c r="X32" s="1614" t="n">
        <v>1.786</v>
      </c>
      <c r="Y32" s="1614" t="n">
        <v>0.282</v>
      </c>
      <c r="Z32" s="1614" t="n">
        <v>4.47</v>
      </c>
      <c r="AA32" s="1614" t="n">
        <v>83.487</v>
      </c>
      <c r="AB32" s="1613" t="n">
        <v>1971.91</v>
      </c>
      <c r="AC32" s="1614" t="n">
        <v>359.24862</v>
      </c>
      <c r="AD32" s="1614" t="n">
        <v>-5.77975</v>
      </c>
      <c r="AE32" s="1614" t="n">
        <v>311.45893</v>
      </c>
      <c r="AF32" s="1614" t="n">
        <v>-0.77019</v>
      </c>
      <c r="AG32" s="1612" t="n">
        <v>1.515584991E8</v>
      </c>
      <c r="AH32" s="1615" t="n">
        <v>-0.3735632</v>
      </c>
      <c r="AI32" s="1612" t="n">
        <v>363470.73777</v>
      </c>
      <c r="AJ32" s="1615" t="n">
        <v>-0.1603547</v>
      </c>
      <c r="AK32" s="1614" t="n">
        <v>131.9405</v>
      </c>
      <c r="AL32" s="1612" t="s">
        <v>265</v>
      </c>
      <c r="AM32" s="1614" t="n">
        <v>47.9574</v>
      </c>
    </row>
    <row r="33" spans="1:39">
      <c r="A33" s="45" t="s">
        <v>475</v>
      </c>
      <c r="B33" s="45" t="s">
        <v>1297</v>
      </c>
      <c r="C33" s="38">
        <v>0.38263888888888892</v>
      </c>
      <c r="E33" s="19">
        <v>300</v>
      </c>
      <c r="F33" s="19" t="s">
        <v>1291</v>
      </c>
      <c r="G33" s="47">
        <v>1190</v>
      </c>
      <c r="H33" s="1">
        <v>1096</v>
      </c>
      <c r="I33" t="s">
        <v>853</v>
      </c>
      <c r="J33" s="92" t="s">
        <v>1043</v>
      </c>
      <c r="K33" s="33">
        <v>4</v>
      </c>
      <c r="L33" s="33">
        <v>180</v>
      </c>
      <c r="M33" s="19">
        <v>5889.9508999999998</v>
      </c>
      <c r="N33" t="s">
        <v>682</v>
      </c>
      <c r="Q33" s="100">
        <v>266.8</v>
      </c>
      <c r="R33" s="100">
        <v>264.2</v>
      </c>
      <c r="S33" s="1617" t="n">
        <v>285.91821</v>
      </c>
      <c r="T33" s="1617" t="n">
        <v>-18.30063</v>
      </c>
      <c r="U33" s="1614" t="n">
        <v>152.7561</v>
      </c>
      <c r="V33" s="1614" t="n">
        <v>35.0467</v>
      </c>
      <c r="W33" s="1616" t="n">
        <v>17.5258144308</v>
      </c>
      <c r="X33" s="1614" t="n">
        <v>1.737</v>
      </c>
      <c r="Y33" s="1614" t="n">
        <v>0.275</v>
      </c>
      <c r="Z33" s="1614" t="n">
        <v>4.47</v>
      </c>
      <c r="AA33" s="1614" t="n">
        <v>83.444</v>
      </c>
      <c r="AB33" s="1613" t="n">
        <v>1972.457</v>
      </c>
      <c r="AC33" s="1614" t="n">
        <v>359.22192</v>
      </c>
      <c r="AD33" s="1614" t="n">
        <v>-5.7812</v>
      </c>
      <c r="AE33" s="1614" t="n">
        <v>311.36581</v>
      </c>
      <c r="AF33" s="1614" t="n">
        <v>-0.77041</v>
      </c>
      <c r="AG33" s="1612" t="n">
        <v>1.515582521E8</v>
      </c>
      <c r="AH33" s="1615" t="n">
        <v>-0.374729</v>
      </c>
      <c r="AI33" s="1612" t="n">
        <v>363369.95924</v>
      </c>
      <c r="AJ33" s="1615" t="n">
        <v>-0.1450015</v>
      </c>
      <c r="AK33" s="1614" t="n">
        <v>131.8744</v>
      </c>
      <c r="AL33" s="1612" t="s">
        <v>265</v>
      </c>
      <c r="AM33" s="1614" t="n">
        <v>48.0234</v>
      </c>
    </row>
    <row r="34" spans="1:39">
      <c r="A34" s="45" t="s">
        <v>475</v>
      </c>
      <c r="B34" s="45" t="s">
        <v>1298</v>
      </c>
      <c r="C34" s="38">
        <v>0.3888888888888889</v>
      </c>
      <c r="E34" s="19">
        <v>300</v>
      </c>
      <c r="F34" s="19" t="s">
        <v>1291</v>
      </c>
      <c r="G34" s="47">
        <v>1190</v>
      </c>
      <c r="H34" s="1">
        <v>1096</v>
      </c>
      <c r="I34" t="s">
        <v>1121</v>
      </c>
      <c r="J34" s="92" t="s">
        <v>1043</v>
      </c>
      <c r="K34" s="33">
        <v>4</v>
      </c>
      <c r="L34" s="33">
        <v>180</v>
      </c>
      <c r="M34" s="19">
        <v>5889.9508999999998</v>
      </c>
      <c r="Q34" s="100">
        <v>266.8</v>
      </c>
      <c r="R34" s="100">
        <v>264.2</v>
      </c>
      <c r="S34" s="1617" t="n">
        <v>285.98054</v>
      </c>
      <c r="T34" s="1617" t="n">
        <v>-18.29276</v>
      </c>
      <c r="U34" s="1614" t="n">
        <v>155.1045</v>
      </c>
      <c r="V34" s="1614" t="n">
        <v>35.8721</v>
      </c>
      <c r="W34" s="1616" t="n">
        <v>17.6762251255</v>
      </c>
      <c r="X34" s="1614" t="n">
        <v>1.702</v>
      </c>
      <c r="Y34" s="1614" t="n">
        <v>0.269</v>
      </c>
      <c r="Z34" s="1614" t="n">
        <v>4.47</v>
      </c>
      <c r="AA34" s="1614" t="n">
        <v>83.409</v>
      </c>
      <c r="AB34" s="1613" t="n">
        <v>1972.864</v>
      </c>
      <c r="AC34" s="1614" t="n">
        <v>359.19957</v>
      </c>
      <c r="AD34" s="1614" t="n">
        <v>-5.78286</v>
      </c>
      <c r="AE34" s="1614" t="n">
        <v>311.28962</v>
      </c>
      <c r="AF34" s="1614" t="n">
        <v>-0.77059</v>
      </c>
      <c r="AG34" s="1612" t="n">
        <v>1.515580495E8</v>
      </c>
      <c r="AH34" s="1615" t="n">
        <v>-0.3756813</v>
      </c>
      <c r="AI34" s="1612" t="n">
        <v>363295.1107</v>
      </c>
      <c r="AJ34" s="1615" t="n">
        <v>-0.1322019</v>
      </c>
      <c r="AK34" s="1614" t="n">
        <v>131.8208</v>
      </c>
      <c r="AL34" s="1612" t="s">
        <v>265</v>
      </c>
      <c r="AM34" s="1614" t="n">
        <v>48.0769</v>
      </c>
    </row>
    <row r="35" spans="1:39">
      <c r="A35" s="45" t="s">
        <v>1218</v>
      </c>
      <c r="B35" s="45" t="s">
        <v>1117</v>
      </c>
      <c r="C35" s="38">
        <v>0.39305555555555555</v>
      </c>
      <c r="E35" s="19">
        <v>30</v>
      </c>
      <c r="F35" s="19" t="s">
        <v>1291</v>
      </c>
      <c r="G35" s="47">
        <v>1190</v>
      </c>
      <c r="H35" s="1">
        <v>1096</v>
      </c>
      <c r="I35" t="s">
        <v>834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266.8</v>
      </c>
      <c r="R35" s="100">
        <v>264.2</v>
      </c>
      <c r="S35" s="1617" t="n">
        <v>286.00121</v>
      </c>
      <c r="T35" s="1617" t="n">
        <v>-18.29005</v>
      </c>
      <c r="U35" s="1614" t="n">
        <v>155.9006</v>
      </c>
      <c r="V35" s="1614" t="n">
        <v>36.1319</v>
      </c>
      <c r="W35" s="1616" t="n">
        <v>17.7263620237</v>
      </c>
      <c r="X35" s="1614" t="n">
        <v>1.692</v>
      </c>
      <c r="Y35" s="1614" t="n">
        <v>0.268</v>
      </c>
      <c r="Z35" s="1614" t="n">
        <v>4.47</v>
      </c>
      <c r="AA35" s="1614" t="n">
        <v>83.398</v>
      </c>
      <c r="AB35" s="1613" t="n">
        <v>1972.991</v>
      </c>
      <c r="AC35" s="1614" t="n">
        <v>359.19203</v>
      </c>
      <c r="AD35" s="1614" t="n">
        <v>-5.7835</v>
      </c>
      <c r="AE35" s="1614" t="n">
        <v>311.26422</v>
      </c>
      <c r="AF35" s="1614" t="n">
        <v>-0.77065</v>
      </c>
      <c r="AG35" s="1612" t="n">
        <v>1.515579819E8</v>
      </c>
      <c r="AH35" s="1615" t="n">
        <v>-0.3759984</v>
      </c>
      <c r="AI35" s="1612" t="n">
        <v>363271.70372</v>
      </c>
      <c r="AJ35" s="1615" t="n">
        <v>-0.1278913</v>
      </c>
      <c r="AK35" s="1614" t="n">
        <v>131.8031</v>
      </c>
      <c r="AL35" s="1612" t="s">
        <v>265</v>
      </c>
      <c r="AM35" s="1614" t="n">
        <v>48.0947</v>
      </c>
    </row>
    <row r="36" spans="1:39">
      <c r="A36" s="45" t="s">
        <v>901</v>
      </c>
      <c r="B36" s="25" t="s">
        <v>903</v>
      </c>
      <c r="C36" s="38">
        <v>0.39444444444444443</v>
      </c>
      <c r="E36" s="19">
        <v>300</v>
      </c>
      <c r="F36" s="16" t="s">
        <v>1291</v>
      </c>
      <c r="G36" s="1">
        <v>1190</v>
      </c>
      <c r="H36" s="1">
        <v>1096</v>
      </c>
      <c r="I36" s="91" t="s">
        <v>609</v>
      </c>
      <c r="J36" s="92" t="s">
        <v>1043</v>
      </c>
      <c r="K36" s="33">
        <v>4</v>
      </c>
      <c r="L36" s="33">
        <v>180</v>
      </c>
      <c r="M36" s="19">
        <v>5889.9508999999998</v>
      </c>
      <c r="Q36" s="100">
        <v>266.8</v>
      </c>
      <c r="R36" s="100">
        <v>264.2</v>
      </c>
    </row>
    <row r="37" spans="1:39">
      <c r="A37" s="50" t="s">
        <v>1095</v>
      </c>
      <c r="B37" s="25" t="s">
        <v>1228</v>
      </c>
      <c r="C37" s="38">
        <v>0.39930555555555558</v>
      </c>
      <c r="D37" s="32">
        <v>0</v>
      </c>
      <c r="E37" s="19">
        <v>30</v>
      </c>
      <c r="F37" s="19" t="s">
        <v>1291</v>
      </c>
      <c r="G37" s="47">
        <v>1190</v>
      </c>
      <c r="H37" s="1">
        <v>991</v>
      </c>
      <c r="I37" s="35" t="s">
        <v>306</v>
      </c>
      <c r="J37" s="66" t="s">
        <v>1010</v>
      </c>
      <c r="K37" s="33">
        <v>4</v>
      </c>
      <c r="L37" s="33">
        <v>180</v>
      </c>
      <c r="M37" s="19">
        <v>5891.451</v>
      </c>
      <c r="N37" s="57" t="s">
        <v>683</v>
      </c>
      <c r="O37" s="100">
        <v>266.8</v>
      </c>
      <c r="P37" s="100">
        <v>264.2</v>
      </c>
      <c r="Q37" s="100">
        <v>266.8</v>
      </c>
      <c r="R37" s="100">
        <v>264.2</v>
      </c>
    </row>
    <row r="38" spans="1:39">
      <c r="A38" s="50" t="s">
        <v>1255</v>
      </c>
      <c r="B38" s="25" t="s">
        <v>1122</v>
      </c>
      <c r="C38" s="38">
        <v>0.40208333333333335</v>
      </c>
      <c r="E38" s="19">
        <v>300</v>
      </c>
      <c r="F38" s="19" t="s">
        <v>1291</v>
      </c>
      <c r="G38" s="47">
        <v>1190</v>
      </c>
      <c r="H38" s="1">
        <v>1096</v>
      </c>
      <c r="I38" s="57" t="s">
        <v>1209</v>
      </c>
      <c r="J38" s="92" t="s">
        <v>1043</v>
      </c>
      <c r="K38" s="33">
        <v>4</v>
      </c>
      <c r="L38" s="33">
        <v>180</v>
      </c>
      <c r="M38" s="19">
        <v>5889.9508999999998</v>
      </c>
      <c r="Q38" s="100">
        <v>266.8</v>
      </c>
      <c r="R38" s="100">
        <v>264.2</v>
      </c>
      <c r="S38" s="1617" t="n">
        <v>286.11061</v>
      </c>
      <c r="T38" s="1617" t="n">
        <v>-18.2748</v>
      </c>
      <c r="U38" s="1614" t="n">
        <v>160.2543</v>
      </c>
      <c r="V38" s="1614" t="n">
        <v>37.3828</v>
      </c>
      <c r="W38" s="1616" t="n">
        <v>17.9937588143</v>
      </c>
      <c r="X38" s="1614" t="n">
        <v>1.643</v>
      </c>
      <c r="Y38" s="1614" t="n">
        <v>0.26</v>
      </c>
      <c r="Z38" s="1614" t="n">
        <v>4.47</v>
      </c>
      <c r="AA38" s="1614" t="n">
        <v>83.336</v>
      </c>
      <c r="AB38" s="1613" t="n">
        <v>1973.597</v>
      </c>
      <c r="AC38" s="1614" t="n">
        <v>359.15109</v>
      </c>
      <c r="AD38" s="1614" t="n">
        <v>-5.78776</v>
      </c>
      <c r="AE38" s="1614" t="n">
        <v>311.12877</v>
      </c>
      <c r="AF38" s="1614" t="n">
        <v>-0.77097</v>
      </c>
      <c r="AG38" s="1612" t="n">
        <v>1.515576201E8</v>
      </c>
      <c r="AH38" s="1615" t="n">
        <v>-0.3776867</v>
      </c>
      <c r="AI38" s="1612" t="n">
        <v>363160.08904</v>
      </c>
      <c r="AJ38" s="1615" t="n">
        <v>-0.1045665</v>
      </c>
      <c r="AK38" s="1614" t="n">
        <v>131.7089</v>
      </c>
      <c r="AL38" s="1612" t="s">
        <v>265</v>
      </c>
      <c r="AM38" s="1614" t="n">
        <v>48.1887</v>
      </c>
    </row>
    <row r="39" spans="1:39">
      <c r="A39" s="50" t="s">
        <v>1255</v>
      </c>
      <c r="B39" s="25" t="s">
        <v>831</v>
      </c>
      <c r="C39" s="38">
        <v>0.40625</v>
      </c>
      <c r="E39" s="19">
        <v>300</v>
      </c>
      <c r="F39" s="19" t="s">
        <v>1291</v>
      </c>
      <c r="G39" s="47">
        <v>1190</v>
      </c>
      <c r="H39" s="1">
        <v>1096</v>
      </c>
      <c r="I39" s="57" t="s">
        <v>1039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266.8</v>
      </c>
      <c r="R39" s="100">
        <v>264.2</v>
      </c>
      <c r="S39" s="1617" t="n">
        <v>286.15131</v>
      </c>
      <c r="T39" s="1617" t="n">
        <v>-18.26874</v>
      </c>
      <c r="U39" s="1614" t="n">
        <v>161.9309</v>
      </c>
      <c r="V39" s="1614" t="n">
        <v>37.791</v>
      </c>
      <c r="W39" s="1616" t="n">
        <v>18.0940326107</v>
      </c>
      <c r="X39" s="1614" t="n">
        <v>1.628</v>
      </c>
      <c r="Y39" s="1614" t="n">
        <v>0.258</v>
      </c>
      <c r="Z39" s="1614" t="n">
        <v>4.48</v>
      </c>
      <c r="AA39" s="1614" t="n">
        <v>83.314</v>
      </c>
      <c r="AB39" s="1613" t="n">
        <v>1973.793</v>
      </c>
      <c r="AC39" s="1614" t="n">
        <v>359.13547</v>
      </c>
      <c r="AD39" s="1614" t="n">
        <v>-5.78971</v>
      </c>
      <c r="AE39" s="1614" t="n">
        <v>311.07798</v>
      </c>
      <c r="AF39" s="1614" t="n">
        <v>-0.77109</v>
      </c>
      <c r="AG39" s="1612" t="n">
        <v>1.51557484E8</v>
      </c>
      <c r="AH39" s="1615" t="n">
        <v>-0.3783187</v>
      </c>
      <c r="AI39" s="1612" t="n">
        <v>363124.04377</v>
      </c>
      <c r="AJ39" s="1615" t="n">
        <v>-0.0956888</v>
      </c>
      <c r="AK39" s="1614" t="n">
        <v>131.6738</v>
      </c>
      <c r="AL39" s="1612" t="s">
        <v>265</v>
      </c>
      <c r="AM39" s="1614" t="n">
        <v>48.2237</v>
      </c>
    </row>
    <row r="40" spans="1:39">
      <c r="A40" s="50" t="s">
        <v>1255</v>
      </c>
      <c r="B40" s="25" t="s">
        <v>833</v>
      </c>
      <c r="C40" s="38">
        <v>0.41111111111111115</v>
      </c>
      <c r="D40" s="32"/>
      <c r="E40" s="19">
        <v>300</v>
      </c>
      <c r="F40" s="19" t="s">
        <v>1291</v>
      </c>
      <c r="G40" s="47">
        <v>1190</v>
      </c>
      <c r="H40" s="1">
        <v>1096</v>
      </c>
      <c r="I40" t="s">
        <v>852</v>
      </c>
      <c r="J40" s="92" t="s">
        <v>1043</v>
      </c>
      <c r="K40" s="33">
        <v>4</v>
      </c>
      <c r="L40" s="33">
        <v>180</v>
      </c>
      <c r="M40" s="19">
        <v>5889.9508999999998</v>
      </c>
      <c r="Q40" s="100">
        <v>266.8</v>
      </c>
      <c r="R40" s="100">
        <v>264.2</v>
      </c>
      <c r="S40" s="1617" t="n">
        <v>286.1986</v>
      </c>
      <c r="T40" s="1617" t="n">
        <v>-18.26144</v>
      </c>
      <c r="U40" s="1614" t="n">
        <v>163.9146</v>
      </c>
      <c r="V40" s="1614" t="n">
        <v>38.2236</v>
      </c>
      <c r="W40" s="1616" t="n">
        <v>18.2110187065</v>
      </c>
      <c r="X40" s="1614" t="n">
        <v>1.613</v>
      </c>
      <c r="Y40" s="1614" t="n">
        <v>0.255</v>
      </c>
      <c r="Z40" s="1614" t="n">
        <v>4.48</v>
      </c>
      <c r="AA40" s="1614" t="n">
        <v>83.287</v>
      </c>
      <c r="AB40" s="1613" t="n">
        <v>1974.0</v>
      </c>
      <c r="AC40" s="1614" t="n">
        <v>359.11708</v>
      </c>
      <c r="AD40" s="1614" t="n">
        <v>-5.79222</v>
      </c>
      <c r="AE40" s="1614" t="n">
        <v>311.01872</v>
      </c>
      <c r="AF40" s="1614" t="n">
        <v>-0.77123</v>
      </c>
      <c r="AG40" s="1612" t="n">
        <v>1.51557325E8</v>
      </c>
      <c r="AH40" s="1615" t="n">
        <v>-0.3790551</v>
      </c>
      <c r="AI40" s="1612" t="n">
        <v>363086.046</v>
      </c>
      <c r="AJ40" s="1615" t="n">
        <v>-0.0852529</v>
      </c>
      <c r="AK40" s="1614" t="n">
        <v>131.6331</v>
      </c>
      <c r="AL40" s="1612" t="s">
        <v>265</v>
      </c>
      <c r="AM40" s="1614" t="n">
        <v>48.2644</v>
      </c>
    </row>
    <row r="41" spans="1:39">
      <c r="A41" s="50" t="s">
        <v>1255</v>
      </c>
      <c r="B41" s="25" t="s">
        <v>1127</v>
      </c>
      <c r="C41" s="38">
        <v>0.41597222222222219</v>
      </c>
      <c r="E41" s="19">
        <v>300</v>
      </c>
      <c r="F41" s="19" t="s">
        <v>1291</v>
      </c>
      <c r="G41" s="47">
        <v>1190</v>
      </c>
      <c r="H41" s="1">
        <v>1096</v>
      </c>
      <c r="I41" t="s">
        <v>853</v>
      </c>
      <c r="J41" s="92" t="s">
        <v>1043</v>
      </c>
      <c r="K41" s="33">
        <v>4</v>
      </c>
      <c r="L41" s="33">
        <v>180</v>
      </c>
      <c r="M41" s="19">
        <v>5889.9508999999998</v>
      </c>
      <c r="Q41" s="100">
        <v>266.8</v>
      </c>
      <c r="R41" s="100">
        <v>264.2</v>
      </c>
      <c r="S41" s="1617" t="n">
        <v>286.23226</v>
      </c>
      <c r="T41" s="1617" t="n">
        <v>-18.25607</v>
      </c>
      <c r="U41" s="1614" t="n">
        <v>165.3485</v>
      </c>
      <c r="V41" s="1614" t="n">
        <v>38.5032</v>
      </c>
      <c r="W41" s="1616" t="n">
        <v>18.2945802036</v>
      </c>
      <c r="X41" s="1614" t="n">
        <v>1.603</v>
      </c>
      <c r="Y41" s="1614" t="n">
        <v>0.254</v>
      </c>
      <c r="Z41" s="1614" t="n">
        <v>4.48</v>
      </c>
      <c r="AA41" s="1614" t="n">
        <v>83.268</v>
      </c>
      <c r="AB41" s="1613" t="n">
        <v>1974.132</v>
      </c>
      <c r="AC41" s="1614" t="n">
        <v>359.10386</v>
      </c>
      <c r="AD41" s="1614" t="n">
        <v>-5.79417</v>
      </c>
      <c r="AE41" s="1614" t="n">
        <v>310.97639</v>
      </c>
      <c r="AF41" s="1614" t="n">
        <v>-0.77133</v>
      </c>
      <c r="AG41" s="1612" t="n">
        <v>1.515572112E8</v>
      </c>
      <c r="AH41" s="1615" t="n">
        <v>-0.3795805</v>
      </c>
      <c r="AI41" s="1612" t="n">
        <v>363061.59616</v>
      </c>
      <c r="AJ41" s="1615" t="n">
        <v>-0.0777519</v>
      </c>
      <c r="AK41" s="1614" t="n">
        <v>131.604</v>
      </c>
      <c r="AL41" s="1612" t="s">
        <v>265</v>
      </c>
      <c r="AM41" s="1614" t="n">
        <v>48.2935</v>
      </c>
    </row>
    <row r="42" spans="1:39">
      <c r="A42" s="50" t="s">
        <v>1255</v>
      </c>
      <c r="B42" s="25" t="s">
        <v>1128</v>
      </c>
      <c r="C42" s="38">
        <v>0.42152777777777778</v>
      </c>
      <c r="E42" s="19">
        <v>300</v>
      </c>
      <c r="F42" s="19" t="s">
        <v>1291</v>
      </c>
      <c r="G42" s="47">
        <v>1190</v>
      </c>
      <c r="H42" s="1">
        <v>1096</v>
      </c>
      <c r="I42" t="s">
        <v>1121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266.8</v>
      </c>
      <c r="R42" s="100">
        <v>264.2</v>
      </c>
      <c r="S42" s="1617" t="n">
        <v>286.29933</v>
      </c>
      <c r="T42" s="1617" t="n">
        <v>-18.24493</v>
      </c>
      <c r="U42" s="1614" t="n">
        <v>168.2545</v>
      </c>
      <c r="V42" s="1614" t="n">
        <v>38.9869</v>
      </c>
      <c r="W42" s="1616" t="n">
        <v>18.4617031976</v>
      </c>
      <c r="X42" s="1614" t="n">
        <v>1.586</v>
      </c>
      <c r="Y42" s="1614" t="n">
        <v>0.251</v>
      </c>
      <c r="Z42" s="1614" t="n">
        <v>4.48</v>
      </c>
      <c r="AA42" s="1614" t="n">
        <v>83.231</v>
      </c>
      <c r="AB42" s="1613" t="n">
        <v>1974.362</v>
      </c>
      <c r="AC42" s="1614" t="n">
        <v>359.07722</v>
      </c>
      <c r="AD42" s="1614" t="n">
        <v>-5.79847</v>
      </c>
      <c r="AE42" s="1614" t="n">
        <v>310.89174</v>
      </c>
      <c r="AF42" s="1614" t="n">
        <v>-0.77153</v>
      </c>
      <c r="AG42" s="1612" t="n">
        <v>1.515569831E8</v>
      </c>
      <c r="AH42" s="1615" t="n">
        <v>-0.38063</v>
      </c>
      <c r="AI42" s="1612" t="n">
        <v>363019.47311</v>
      </c>
      <c r="AJ42" s="1615" t="n">
        <v>-0.0626475</v>
      </c>
      <c r="AK42" s="1614" t="n">
        <v>131.5461</v>
      </c>
      <c r="AL42" s="1612" t="s">
        <v>265</v>
      </c>
      <c r="AM42" s="1614" t="n">
        <v>48.3513</v>
      </c>
    </row>
    <row r="43" spans="1:39">
      <c r="A43" s="50" t="s">
        <v>1218</v>
      </c>
      <c r="B43" s="25" t="s">
        <v>1129</v>
      </c>
      <c r="C43" s="38">
        <v>0.42708333333333331</v>
      </c>
      <c r="E43" s="19">
        <v>30</v>
      </c>
      <c r="F43" s="19" t="s">
        <v>1291</v>
      </c>
      <c r="G43" s="47">
        <v>1190</v>
      </c>
      <c r="H43" s="1">
        <v>1096</v>
      </c>
      <c r="I43" t="s">
        <v>834</v>
      </c>
      <c r="J43" s="92" t="s">
        <v>1043</v>
      </c>
      <c r="K43" s="33">
        <v>4</v>
      </c>
      <c r="L43" s="33">
        <v>180</v>
      </c>
      <c r="M43" s="19">
        <v>5889.9508999999998</v>
      </c>
      <c r="Q43" s="100">
        <v>266.8</v>
      </c>
      <c r="R43" s="100">
        <v>264.2</v>
      </c>
      <c r="S43" s="1617" t="n">
        <v>286.33275</v>
      </c>
      <c r="T43" s="1617" t="n">
        <v>-18.23916</v>
      </c>
      <c r="U43" s="1614" t="n">
        <v>169.7244</v>
      </c>
      <c r="V43" s="1614" t="n">
        <v>39.1903</v>
      </c>
      <c r="W43" s="1616" t="n">
        <v>18.5452646946</v>
      </c>
      <c r="X43" s="1614" t="n">
        <v>1.579</v>
      </c>
      <c r="Y43" s="1614" t="n">
        <v>0.25</v>
      </c>
      <c r="Z43" s="1614" t="n">
        <v>4.48</v>
      </c>
      <c r="AA43" s="1614" t="n">
        <v>83.212</v>
      </c>
      <c r="AB43" s="1613" t="n">
        <v>1974.458</v>
      </c>
      <c r="AC43" s="1614" t="n">
        <v>359.06382</v>
      </c>
      <c r="AD43" s="1614" t="n">
        <v>-5.80081</v>
      </c>
      <c r="AE43" s="1614" t="n">
        <v>310.84941</v>
      </c>
      <c r="AF43" s="1614" t="n">
        <v>-0.77163</v>
      </c>
      <c r="AG43" s="1612" t="n">
        <v>1.515568688E8</v>
      </c>
      <c r="AH43" s="1615" t="n">
        <v>-0.3811541</v>
      </c>
      <c r="AI43" s="1612" t="n">
        <v>363001.81897</v>
      </c>
      <c r="AJ43" s="1615" t="n">
        <v>-0.055051</v>
      </c>
      <c r="AK43" s="1614" t="n">
        <v>131.5172</v>
      </c>
      <c r="AL43" s="1612" t="s">
        <v>265</v>
      </c>
      <c r="AM43" s="1614" t="n">
        <v>48.3802</v>
      </c>
    </row>
    <row r="44" spans="1:39">
      <c r="A44" s="45" t="s">
        <v>901</v>
      </c>
      <c r="B44" s="25" t="s">
        <v>684</v>
      </c>
      <c r="C44" s="38">
        <v>0.4284722222222222</v>
      </c>
      <c r="E44" s="19">
        <v>300</v>
      </c>
      <c r="F44" s="16" t="s">
        <v>1291</v>
      </c>
      <c r="G44" s="1">
        <v>1190</v>
      </c>
      <c r="H44" s="1">
        <v>1096</v>
      </c>
      <c r="I44" s="91" t="s">
        <v>609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266.8</v>
      </c>
      <c r="R44" s="100">
        <v>264.2</v>
      </c>
    </row>
    <row r="45" spans="1:39">
      <c r="A45" s="50" t="s">
        <v>1095</v>
      </c>
      <c r="B45" s="25" t="s">
        <v>1241</v>
      </c>
      <c r="C45" s="38">
        <v>0.43472222222222223</v>
      </c>
      <c r="D45" s="32">
        <v>0</v>
      </c>
      <c r="E45" s="19">
        <v>30</v>
      </c>
      <c r="F45" s="19" t="s">
        <v>1291</v>
      </c>
      <c r="G45" s="47">
        <v>1190</v>
      </c>
      <c r="H45" s="1">
        <v>991</v>
      </c>
      <c r="I45" t="s">
        <v>529</v>
      </c>
      <c r="J45" s="66" t="s">
        <v>1010</v>
      </c>
      <c r="K45" s="33">
        <v>4</v>
      </c>
      <c r="L45" s="33">
        <v>180</v>
      </c>
      <c r="M45" s="19">
        <v>5891.451</v>
      </c>
      <c r="N45" s="57" t="s">
        <v>685</v>
      </c>
      <c r="O45" s="100">
        <v>266.89999999999998</v>
      </c>
      <c r="P45" s="100">
        <v>264.3</v>
      </c>
      <c r="Q45" s="100">
        <v>266.8</v>
      </c>
      <c r="R45" s="100">
        <v>264.2</v>
      </c>
    </row>
    <row r="46" spans="1:39">
      <c r="A46" s="50" t="s">
        <v>906</v>
      </c>
      <c r="B46" s="25" t="s">
        <v>881</v>
      </c>
      <c r="C46" s="38">
        <v>0.4368055555555555</v>
      </c>
      <c r="E46" s="19">
        <v>300</v>
      </c>
      <c r="F46" s="19" t="s">
        <v>1291</v>
      </c>
      <c r="G46" s="47">
        <v>1190</v>
      </c>
      <c r="H46" s="1">
        <v>1096</v>
      </c>
      <c r="I46" s="91" t="s">
        <v>1209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266.8</v>
      </c>
      <c r="R46" s="100">
        <v>264.2</v>
      </c>
      <c r="S46" s="1617" t="n">
        <v>286.44598</v>
      </c>
      <c r="T46" s="1617" t="n">
        <v>-18.21856</v>
      </c>
      <c r="U46" s="1614" t="n">
        <v>174.7873</v>
      </c>
      <c r="V46" s="1614" t="n">
        <v>39.6855</v>
      </c>
      <c r="W46" s="1616" t="n">
        <v>18.8293737843</v>
      </c>
      <c r="X46" s="1614" t="n">
        <v>1.563</v>
      </c>
      <c r="Y46" s="1614" t="n">
        <v>0.247</v>
      </c>
      <c r="Z46" s="1614" t="n">
        <v>4.48</v>
      </c>
      <c r="AA46" s="1614" t="n">
        <v>83.148</v>
      </c>
      <c r="AB46" s="1613" t="n">
        <v>1974.691</v>
      </c>
      <c r="AC46" s="1614" t="n">
        <v>359.01799</v>
      </c>
      <c r="AD46" s="1614" t="n">
        <v>-5.80975</v>
      </c>
      <c r="AE46" s="1614" t="n">
        <v>310.70549</v>
      </c>
      <c r="AF46" s="1614" t="n">
        <v>-0.77197</v>
      </c>
      <c r="AG46" s="1612" t="n">
        <v>1.515564791E8</v>
      </c>
      <c r="AH46" s="1615" t="n">
        <v>-0.3829325</v>
      </c>
      <c r="AI46" s="1612" t="n">
        <v>362958.90809</v>
      </c>
      <c r="AJ46" s="1615" t="n">
        <v>-0.0290576</v>
      </c>
      <c r="AK46" s="1614" t="n">
        <v>131.4191</v>
      </c>
      <c r="AL46" s="1612" t="s">
        <v>265</v>
      </c>
      <c r="AM46" s="1614" t="n">
        <v>48.4781</v>
      </c>
    </row>
    <row r="47" spans="1:39">
      <c r="A47" s="50" t="s">
        <v>905</v>
      </c>
      <c r="B47" s="25" t="s">
        <v>1191</v>
      </c>
      <c r="C47" s="38">
        <v>0.44236111111111115</v>
      </c>
      <c r="E47" s="19">
        <v>300</v>
      </c>
      <c r="F47" s="19" t="s">
        <v>1291</v>
      </c>
      <c r="G47" s="47">
        <v>1190</v>
      </c>
      <c r="H47" s="1">
        <v>1096</v>
      </c>
      <c r="I47" s="91" t="s">
        <v>1209</v>
      </c>
      <c r="J47" s="92" t="s">
        <v>1043</v>
      </c>
      <c r="K47" s="33">
        <v>4</v>
      </c>
      <c r="L47" s="33">
        <v>180</v>
      </c>
      <c r="M47" s="19">
        <v>5889.9508999999998</v>
      </c>
      <c r="Q47" s="100">
        <v>266.8</v>
      </c>
      <c r="R47" s="100">
        <v>264.2</v>
      </c>
      <c r="S47" s="1617" t="n">
        <v>286.49912</v>
      </c>
      <c r="T47" s="1617" t="n">
        <v>-18.20833</v>
      </c>
      <c r="U47" s="1614" t="n">
        <v>177.1943</v>
      </c>
      <c r="V47" s="1614" t="n">
        <v>39.8116</v>
      </c>
      <c r="W47" s="1616" t="n">
        <v>18.9630721794</v>
      </c>
      <c r="X47" s="1614" t="n">
        <v>1.559</v>
      </c>
      <c r="Y47" s="1614" t="n">
        <v>0.247</v>
      </c>
      <c r="Z47" s="1614" t="n">
        <v>4.48</v>
      </c>
      <c r="AA47" s="1614" t="n">
        <v>83.118</v>
      </c>
      <c r="AB47" s="1613" t="n">
        <v>1974.751</v>
      </c>
      <c r="AC47" s="1614" t="n">
        <v>358.99635</v>
      </c>
      <c r="AD47" s="1614" t="n">
        <v>-5.81447</v>
      </c>
      <c r="AE47" s="1614" t="n">
        <v>310.63777</v>
      </c>
      <c r="AF47" s="1614" t="n">
        <v>-0.77213</v>
      </c>
      <c r="AG47" s="1612" t="n">
        <v>1.515562951E8</v>
      </c>
      <c r="AH47" s="1615" t="n">
        <v>-0.3837675</v>
      </c>
      <c r="AI47" s="1612" t="n">
        <v>362947.91047</v>
      </c>
      <c r="AJ47" s="1615" t="n">
        <v>-0.0167648</v>
      </c>
      <c r="AK47" s="1614" t="n">
        <v>131.373</v>
      </c>
      <c r="AL47" s="1612" t="s">
        <v>265</v>
      </c>
      <c r="AM47" s="1614" t="n">
        <v>48.5241</v>
      </c>
    </row>
    <row r="48" spans="1:39">
      <c r="A48" s="50" t="s">
        <v>1095</v>
      </c>
      <c r="B48" s="25" t="s">
        <v>883</v>
      </c>
      <c r="C48" s="38">
        <v>0.44722222222222219</v>
      </c>
      <c r="D48" s="32">
        <v>0</v>
      </c>
      <c r="E48" s="19">
        <v>30</v>
      </c>
      <c r="F48" s="19" t="s">
        <v>1291</v>
      </c>
      <c r="G48" s="47">
        <v>1190</v>
      </c>
      <c r="H48" s="1">
        <v>991</v>
      </c>
      <c r="I48" s="35" t="s">
        <v>306</v>
      </c>
      <c r="J48" s="66" t="s">
        <v>1010</v>
      </c>
      <c r="K48" s="33">
        <v>4</v>
      </c>
      <c r="L48" s="33">
        <v>180</v>
      </c>
      <c r="M48" s="19">
        <v>5891.451</v>
      </c>
      <c r="N48" s="57" t="s">
        <v>916</v>
      </c>
      <c r="O48" s="100">
        <v>266.89999999999998</v>
      </c>
      <c r="P48" s="100">
        <v>264.3</v>
      </c>
      <c r="Q48" s="100">
        <v>266.8</v>
      </c>
      <c r="R48" s="100">
        <v>264.2</v>
      </c>
    </row>
    <row r="49" spans="1:18">
      <c r="A49" s="45" t="s">
        <v>1095</v>
      </c>
      <c r="B49" s="45" t="s">
        <v>406</v>
      </c>
      <c r="C49" s="38">
        <v>0.44930555555555557</v>
      </c>
      <c r="D49" s="32">
        <v>0</v>
      </c>
      <c r="E49" s="1">
        <v>30</v>
      </c>
      <c r="F49" s="19" t="s">
        <v>1291</v>
      </c>
      <c r="G49" s="1">
        <v>1070</v>
      </c>
      <c r="H49" s="1">
        <v>871</v>
      </c>
      <c r="I49" s="91" t="s">
        <v>159</v>
      </c>
      <c r="J49" s="66" t="s">
        <v>1010</v>
      </c>
      <c r="K49" s="33">
        <v>4</v>
      </c>
      <c r="L49" s="33">
        <v>180</v>
      </c>
      <c r="M49" s="19">
        <v>5891.451</v>
      </c>
      <c r="O49" s="100">
        <v>266.8</v>
      </c>
      <c r="P49" s="100">
        <v>264.3</v>
      </c>
      <c r="Q49" s="100">
        <v>266.8</v>
      </c>
      <c r="R49" s="100">
        <v>264.2</v>
      </c>
    </row>
    <row r="50" spans="1:18">
      <c r="A50" s="59" t="s">
        <v>1011</v>
      </c>
      <c r="B50" s="64" t="s">
        <v>407</v>
      </c>
      <c r="C50" s="32">
        <v>0.45833333333333331</v>
      </c>
      <c r="D50" s="32">
        <v>0</v>
      </c>
      <c r="E50" s="33">
        <v>10</v>
      </c>
      <c r="F50" s="19" t="s">
        <v>1291</v>
      </c>
      <c r="G50" s="33">
        <v>1190</v>
      </c>
      <c r="H50" s="33">
        <v>1096</v>
      </c>
      <c r="I50" s="91" t="s">
        <v>305</v>
      </c>
      <c r="J50" s="66" t="s">
        <v>1010</v>
      </c>
      <c r="K50" s="33">
        <v>4</v>
      </c>
      <c r="L50" s="33">
        <v>180</v>
      </c>
      <c r="M50" s="19">
        <v>5889.9508999999998</v>
      </c>
      <c r="O50" s="100">
        <v>266.60000000000002</v>
      </c>
      <c r="P50" s="100">
        <v>264</v>
      </c>
      <c r="Q50" s="100">
        <v>266.8</v>
      </c>
      <c r="R50" s="100">
        <v>264.2</v>
      </c>
    </row>
    <row r="51" spans="1:18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M51" s="19"/>
      <c r="N51" s="2" t="s">
        <v>917</v>
      </c>
    </row>
    <row r="52" spans="1:18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N52" t="s">
        <v>918</v>
      </c>
    </row>
    <row r="53" spans="1:18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8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</row>
    <row r="55" spans="1:18">
      <c r="A55" s="50"/>
      <c r="B55" s="5" t="s">
        <v>1012</v>
      </c>
      <c r="C55" s="147" t="s">
        <v>1013</v>
      </c>
      <c r="D55" s="84">
        <v>5888.5839999999998</v>
      </c>
      <c r="E55" s="149"/>
      <c r="F55" s="84" t="s">
        <v>1014</v>
      </c>
      <c r="G55" s="84" t="s">
        <v>1015</v>
      </c>
      <c r="H55" s="84" t="s">
        <v>1016</v>
      </c>
      <c r="I55" s="22" t="s">
        <v>1018</v>
      </c>
      <c r="J55" s="84" t="s">
        <v>1019</v>
      </c>
      <c r="K55" s="84" t="s">
        <v>1020</v>
      </c>
      <c r="L55" s="177"/>
      <c r="N55" s="2"/>
    </row>
    <row r="56" spans="1:18">
      <c r="A56" s="50"/>
      <c r="B56" s="183"/>
      <c r="C56" s="147" t="s">
        <v>1017</v>
      </c>
      <c r="D56" s="84">
        <v>5889.9508999999998</v>
      </c>
      <c r="E56" s="149"/>
      <c r="F56" s="84" t="s">
        <v>874</v>
      </c>
      <c r="G56" s="84" t="s">
        <v>875</v>
      </c>
      <c r="H56" s="84" t="s">
        <v>876</v>
      </c>
      <c r="I56" s="22" t="s">
        <v>1203</v>
      </c>
      <c r="J56" s="84" t="s">
        <v>1204</v>
      </c>
      <c r="K56" s="84" t="s">
        <v>700</v>
      </c>
      <c r="L56" s="177"/>
    </row>
    <row r="57" spans="1:18">
      <c r="A57" s="50"/>
      <c r="B57" s="182"/>
      <c r="C57" s="147" t="s">
        <v>701</v>
      </c>
      <c r="D57" s="84">
        <v>5891.451</v>
      </c>
      <c r="E57" s="149"/>
      <c r="F57" s="84" t="s">
        <v>702</v>
      </c>
      <c r="G57" s="84" t="s">
        <v>703</v>
      </c>
      <c r="H57" s="84" t="s">
        <v>704</v>
      </c>
      <c r="I57" s="22" t="s">
        <v>384</v>
      </c>
      <c r="J57" s="84" t="s">
        <v>695</v>
      </c>
      <c r="K57" s="84" t="s">
        <v>478</v>
      </c>
      <c r="L57" s="177"/>
    </row>
    <row r="58" spans="1:18">
      <c r="A58" s="45"/>
      <c r="B58" s="182"/>
      <c r="C58" s="147" t="s">
        <v>696</v>
      </c>
      <c r="D58" s="155">
        <v>7647.38</v>
      </c>
      <c r="E58" s="149"/>
      <c r="F58" s="84" t="s">
        <v>1188</v>
      </c>
      <c r="G58" s="84" t="s">
        <v>1201</v>
      </c>
      <c r="H58" s="84" t="s">
        <v>1202</v>
      </c>
      <c r="I58" s="22" t="s">
        <v>697</v>
      </c>
      <c r="J58" s="84" t="s">
        <v>698</v>
      </c>
      <c r="K58" s="84" t="s">
        <v>699</v>
      </c>
      <c r="L58" s="177"/>
    </row>
    <row r="59" spans="1:18">
      <c r="A59" s="59"/>
      <c r="B59" s="182"/>
      <c r="C59" s="147" t="s">
        <v>538</v>
      </c>
      <c r="D59" s="84">
        <v>7698.9647000000004</v>
      </c>
      <c r="E59" s="149"/>
      <c r="F59" s="84" t="s">
        <v>539</v>
      </c>
      <c r="G59" s="84" t="s">
        <v>540</v>
      </c>
      <c r="H59" s="84" t="s">
        <v>541</v>
      </c>
      <c r="I59" s="22" t="s">
        <v>542</v>
      </c>
      <c r="J59" s="84" t="s">
        <v>543</v>
      </c>
      <c r="K59" s="84" t="s">
        <v>544</v>
      </c>
      <c r="L59" s="177"/>
    </row>
    <row r="60" spans="1:18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</row>
    <row r="61" spans="1:18">
      <c r="A61" s="50"/>
      <c r="B61" s="182"/>
      <c r="C61" s="147" t="s">
        <v>1211</v>
      </c>
      <c r="D61" s="631" t="s">
        <v>1206</v>
      </c>
      <c r="E61" s="631"/>
      <c r="F61" s="84" t="s">
        <v>545</v>
      </c>
      <c r="G61" s="177"/>
      <c r="H61" s="177"/>
      <c r="I61" s="173" t="s">
        <v>1195</v>
      </c>
      <c r="J61" s="623" t="s">
        <v>1196</v>
      </c>
      <c r="K61" s="623"/>
      <c r="L61" s="148" t="s">
        <v>1197</v>
      </c>
    </row>
    <row r="62" spans="1:18">
      <c r="A62" s="50"/>
      <c r="B62" s="182"/>
      <c r="C62" s="147" t="s">
        <v>1212</v>
      </c>
      <c r="D62" s="631" t="s">
        <v>1207</v>
      </c>
      <c r="E62" s="631"/>
      <c r="F62" s="19"/>
      <c r="G62" s="177"/>
      <c r="H62" s="177"/>
      <c r="J62" s="623" t="s">
        <v>479</v>
      </c>
      <c r="K62" s="623"/>
      <c r="L62" s="148" t="s">
        <v>1199</v>
      </c>
    </row>
    <row r="63" spans="1:18">
      <c r="A63" s="50"/>
      <c r="B63" s="182"/>
      <c r="C63" s="147" t="s">
        <v>1213</v>
      </c>
      <c r="D63" s="631" t="s">
        <v>1208</v>
      </c>
      <c r="E63" s="631"/>
      <c r="F63" s="19"/>
      <c r="G63" s="177"/>
      <c r="H63" s="177"/>
      <c r="J63" s="177"/>
      <c r="K63" s="177"/>
      <c r="L63" s="177"/>
    </row>
    <row r="64" spans="1:18">
      <c r="A64" s="50"/>
      <c r="B64" s="182"/>
      <c r="C64" s="147" t="s">
        <v>1214</v>
      </c>
      <c r="D64" s="631" t="s">
        <v>1194</v>
      </c>
      <c r="E64" s="631"/>
      <c r="F64" s="19"/>
      <c r="G64" s="177"/>
      <c r="H64" s="177"/>
      <c r="I64" s="177"/>
      <c r="J64" s="177"/>
      <c r="K64" s="177"/>
      <c r="L64" s="177"/>
    </row>
    <row r="65" spans="1:12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</row>
    <row r="66" spans="1:12">
      <c r="A66" s="50"/>
      <c r="B66" s="182"/>
      <c r="C66" s="28" t="s">
        <v>859</v>
      </c>
      <c r="D66" s="175">
        <v>1</v>
      </c>
      <c r="E66" s="632" t="s">
        <v>1286</v>
      </c>
      <c r="F66" s="632"/>
      <c r="G66" s="632"/>
      <c r="H66" s="177"/>
      <c r="I66" s="177"/>
      <c r="J66" s="177"/>
      <c r="K66" s="177"/>
      <c r="L66" s="177"/>
    </row>
    <row r="67" spans="1:12">
      <c r="B67" s="182"/>
      <c r="C67" s="19"/>
      <c r="D67" s="28"/>
      <c r="E67" s="633" t="s">
        <v>925</v>
      </c>
      <c r="F67" s="634"/>
      <c r="G67" s="634"/>
      <c r="H67" s="177"/>
      <c r="I67" s="177"/>
      <c r="J67" s="177"/>
      <c r="K67" s="177"/>
      <c r="L67" s="177"/>
    </row>
    <row r="68" spans="1:12">
      <c r="B68" s="182"/>
      <c r="C68" s="85"/>
      <c r="D68" s="28">
        <v>2</v>
      </c>
      <c r="E68" s="632" t="s">
        <v>926</v>
      </c>
      <c r="F68" s="632"/>
      <c r="G68" s="632"/>
      <c r="H68" s="177"/>
      <c r="I68" s="177"/>
      <c r="J68" s="177"/>
      <c r="K68" s="177"/>
      <c r="L68" s="177"/>
    </row>
    <row r="69" spans="1:12">
      <c r="B69" s="182"/>
      <c r="C69" s="85"/>
      <c r="D69" s="28"/>
      <c r="E69" s="633" t="s">
        <v>927</v>
      </c>
      <c r="F69" s="634"/>
      <c r="G69" s="634"/>
      <c r="H69" s="177"/>
      <c r="I69" s="177"/>
      <c r="J69" s="177"/>
      <c r="K69" s="177"/>
      <c r="L69" s="177"/>
    </row>
    <row r="70" spans="1:12">
      <c r="B70" s="182"/>
      <c r="C70" s="177"/>
      <c r="D70" s="175">
        <v>3</v>
      </c>
      <c r="E70" s="623" t="s">
        <v>928</v>
      </c>
      <c r="F70" s="623"/>
      <c r="G70" s="623"/>
      <c r="H70" s="177"/>
      <c r="I70" s="177"/>
      <c r="J70" s="177"/>
      <c r="K70" s="177"/>
      <c r="L70" s="177"/>
    </row>
    <row r="71" spans="1:12">
      <c r="B71" s="182"/>
      <c r="C71" s="177"/>
      <c r="D71" s="175"/>
      <c r="E71" s="629" t="s">
        <v>929</v>
      </c>
      <c r="F71" s="629"/>
      <c r="G71" s="629"/>
      <c r="H71" s="177"/>
      <c r="I71" s="177"/>
      <c r="J71" s="177"/>
      <c r="K71" s="177"/>
      <c r="L71" s="177"/>
    </row>
    <row r="72" spans="1:12">
      <c r="B72" s="182"/>
      <c r="C72" s="177"/>
      <c r="D72" s="175">
        <v>4</v>
      </c>
      <c r="E72" s="623" t="s">
        <v>1289</v>
      </c>
      <c r="F72" s="623"/>
      <c r="G72" s="623"/>
      <c r="H72" s="177"/>
      <c r="I72" s="177"/>
      <c r="J72" s="177"/>
      <c r="K72" s="177"/>
      <c r="L72" s="177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B84"/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B89"/>
      <c r="C89" s="6"/>
      <c r="D89" s="87"/>
      <c r="E89" s="87"/>
      <c r="F89" s="87"/>
      <c r="G89" s="22"/>
      <c r="H89" s="22"/>
    </row>
    <row r="90" spans="2:11">
      <c r="B90"/>
      <c r="C90" s="5"/>
      <c r="D90" s="1"/>
      <c r="E90" s="1"/>
      <c r="F90" s="1"/>
      <c r="G90" s="1"/>
      <c r="H90" s="1"/>
      <c r="I90" s="40"/>
    </row>
    <row r="91" spans="2:11">
      <c r="B91"/>
      <c r="C91" s="6"/>
      <c r="D91" s="87"/>
      <c r="E91" s="87"/>
      <c r="F91" s="87"/>
      <c r="G91" s="1"/>
      <c r="H91" s="1"/>
      <c r="I91" s="17"/>
    </row>
    <row r="92" spans="2:11">
      <c r="B92"/>
      <c r="D92" s="1"/>
      <c r="E92" s="1"/>
      <c r="F92" s="1"/>
      <c r="G92" s="1"/>
      <c r="H92" s="1"/>
      <c r="I92" s="17"/>
    </row>
  </sheetData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61:E61"/>
    <mergeCell ref="J61:K61"/>
    <mergeCell ref="O12:P12"/>
    <mergeCell ref="D62:E62"/>
    <mergeCell ref="J62:K62"/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4" workbookViewId="0">
      <selection activeCell="I27" sqref="I27:I29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585</v>
      </c>
      <c r="B4" s="3"/>
      <c r="C4" s="6"/>
      <c r="D4" s="43"/>
      <c r="E4" s="204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146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145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0.18194444444444444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1094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33">
        <v>271.60000000000002</v>
      </c>
      <c r="P14" s="33">
        <v>268</v>
      </c>
      <c r="Q14" s="100">
        <f>AVERAGE(O14:O16)</f>
        <v>271.83333333333331</v>
      </c>
      <c r="R14" s="100">
        <f>AVERAGE(P14:P16)</f>
        <v>268.2</v>
      </c>
    </row>
    <row r="15" spans="1:39">
      <c r="A15" s="45" t="s">
        <v>1095</v>
      </c>
      <c r="B15" s="45" t="s">
        <v>991</v>
      </c>
      <c r="C15" s="38">
        <v>0.19166666666666665</v>
      </c>
      <c r="D15" s="32">
        <v>0</v>
      </c>
      <c r="E15" s="1">
        <v>30</v>
      </c>
      <c r="F15" s="19" t="s">
        <v>1291</v>
      </c>
      <c r="G15" s="47">
        <v>1190</v>
      </c>
      <c r="H15" s="1">
        <v>988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919</v>
      </c>
      <c r="O15" s="16">
        <v>272</v>
      </c>
      <c r="P15" s="16">
        <v>268.3</v>
      </c>
      <c r="Q15" s="100">
        <v>271.8</v>
      </c>
      <c r="R15" s="100">
        <v>268.2</v>
      </c>
    </row>
    <row r="16" spans="1:39">
      <c r="A16" s="45" t="s">
        <v>1095</v>
      </c>
      <c r="B16" s="45" t="s">
        <v>1096</v>
      </c>
      <c r="C16" s="38">
        <v>0.19444444444444445</v>
      </c>
      <c r="D16" s="32">
        <v>0</v>
      </c>
      <c r="E16" s="1">
        <v>30</v>
      </c>
      <c r="F16" s="19" t="s">
        <v>1291</v>
      </c>
      <c r="G16" s="1">
        <v>1070</v>
      </c>
      <c r="H16" s="1">
        <v>868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6">
        <v>271.89999999999998</v>
      </c>
      <c r="P16" s="16">
        <v>268.3</v>
      </c>
      <c r="Q16" s="100">
        <v>271.8</v>
      </c>
      <c r="R16" s="100">
        <v>268.2</v>
      </c>
    </row>
    <row r="17" spans="1:39">
      <c r="A17" s="45" t="s">
        <v>1095</v>
      </c>
      <c r="B17" s="45" t="s">
        <v>1097</v>
      </c>
      <c r="C17" s="38">
        <v>0.20833333333333334</v>
      </c>
      <c r="D17" s="32">
        <v>0</v>
      </c>
      <c r="E17" s="1">
        <v>30</v>
      </c>
      <c r="F17" s="16" t="s">
        <v>1292</v>
      </c>
      <c r="G17" s="1">
        <v>880</v>
      </c>
      <c r="H17" s="1">
        <v>862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6">
        <v>266.89999999999998</v>
      </c>
      <c r="P17" s="19">
        <v>259.5</v>
      </c>
      <c r="Q17" s="100">
        <v>266.89999999999998</v>
      </c>
      <c r="R17" s="100">
        <v>259.5</v>
      </c>
    </row>
    <row r="18" spans="1:39">
      <c r="A18" s="45" t="s">
        <v>475</v>
      </c>
      <c r="B18" s="45" t="s">
        <v>994</v>
      </c>
      <c r="C18" s="15">
        <v>0.41597222222222219</v>
      </c>
      <c r="D18" s="32"/>
      <c r="E18" s="19">
        <v>300</v>
      </c>
      <c r="F18" s="16" t="s">
        <v>1293</v>
      </c>
      <c r="G18" s="1">
        <v>870</v>
      </c>
      <c r="H18" s="1">
        <v>775</v>
      </c>
      <c r="I18" t="s">
        <v>1209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O18" s="16"/>
      <c r="P18" s="16"/>
      <c r="Q18" s="100">
        <v>266.89999999999998</v>
      </c>
      <c r="R18" s="100">
        <v>259.5</v>
      </c>
      <c r="S18" s="1627" t="n">
        <v>301.23777</v>
      </c>
      <c r="T18" s="1627" t="n">
        <v>-15.80487</v>
      </c>
      <c r="U18" s="1624" t="n">
        <v>148.4502</v>
      </c>
      <c r="V18" s="1624" t="n">
        <v>36.1477</v>
      </c>
      <c r="W18" s="1626" t="n">
        <v>18.3602910083</v>
      </c>
      <c r="X18" s="1624" t="n">
        <v>1.691</v>
      </c>
      <c r="Y18" s="1624" t="n">
        <v>0.267</v>
      </c>
      <c r="Z18" s="1624" t="n">
        <v>4.73</v>
      </c>
      <c r="AA18" s="1624" t="n">
        <v>73.591</v>
      </c>
      <c r="AB18" s="1623" t="n">
        <v>1970.981</v>
      </c>
      <c r="AC18" s="1624" t="n">
        <v>0.55642</v>
      </c>
      <c r="AD18" s="1624" t="n">
        <v>-5.94149</v>
      </c>
      <c r="AE18" s="1624" t="n">
        <v>298.78288</v>
      </c>
      <c r="AF18" s="1624" t="n">
        <v>-0.79982</v>
      </c>
      <c r="AG18" s="1622" t="n">
        <v>1.51518461E8</v>
      </c>
      <c r="AH18" s="1625" t="n">
        <v>-0.5103801</v>
      </c>
      <c r="AI18" s="1622" t="n">
        <v>363642.10607</v>
      </c>
      <c r="AJ18" s="1625" t="n">
        <v>-0.1535946</v>
      </c>
      <c r="AK18" s="1624" t="n">
        <v>118.0283</v>
      </c>
      <c r="AL18" s="1622" t="s">
        <v>265</v>
      </c>
      <c r="AM18" s="1624" t="n">
        <v>61.8504</v>
      </c>
    </row>
    <row r="19" spans="1:39">
      <c r="A19" s="50" t="s">
        <v>1255</v>
      </c>
      <c r="B19" s="25" t="s">
        <v>996</v>
      </c>
      <c r="C19" s="38">
        <v>0.42499999999999999</v>
      </c>
      <c r="E19" s="19">
        <v>300</v>
      </c>
      <c r="F19" s="16" t="s">
        <v>1293</v>
      </c>
      <c r="G19" s="1">
        <v>870</v>
      </c>
      <c r="H19" s="1">
        <v>775</v>
      </c>
      <c r="I19" s="57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O19" s="16"/>
      <c r="P19" s="16"/>
      <c r="Q19" s="100">
        <v>266.89999999999998</v>
      </c>
      <c r="R19" s="100">
        <v>259.5</v>
      </c>
      <c r="S19" s="1627" t="n">
        <v>301.33865</v>
      </c>
      <c r="T19" s="1627" t="n">
        <v>-15.78019</v>
      </c>
      <c r="U19" s="1624" t="n">
        <v>152.404</v>
      </c>
      <c r="V19" s="1624" t="n">
        <v>37.7028</v>
      </c>
      <c r="W19" s="1626" t="n">
        <v>18.6109754918</v>
      </c>
      <c r="X19" s="1624" t="n">
        <v>1.632</v>
      </c>
      <c r="Y19" s="1624" t="n">
        <v>0.258</v>
      </c>
      <c r="Z19" s="1624" t="n">
        <v>4.73</v>
      </c>
      <c r="AA19" s="1624" t="n">
        <v>73.522</v>
      </c>
      <c r="AB19" s="1623" t="n">
        <v>1971.679</v>
      </c>
      <c r="AC19" s="1624" t="n">
        <v>0.51981</v>
      </c>
      <c r="AD19" s="1624" t="n">
        <v>-5.94536</v>
      </c>
      <c r="AE19" s="1624" t="n">
        <v>298.65583</v>
      </c>
      <c r="AF19" s="1624" t="n">
        <v>-0.80011</v>
      </c>
      <c r="AG19" s="1622" t="n">
        <v>1.515180012E8</v>
      </c>
      <c r="AH19" s="1625" t="n">
        <v>-0.5115144</v>
      </c>
      <c r="AI19" s="1622" t="n">
        <v>363513.41987</v>
      </c>
      <c r="AJ19" s="1625" t="n">
        <v>-0.132295</v>
      </c>
      <c r="AK19" s="1624" t="n">
        <v>117.9382</v>
      </c>
      <c r="AL19" s="1622" t="s">
        <v>265</v>
      </c>
      <c r="AM19" s="1624" t="n">
        <v>61.9404</v>
      </c>
    </row>
    <row r="20" spans="1:39">
      <c r="A20" s="50" t="s">
        <v>1255</v>
      </c>
      <c r="B20" s="45" t="s">
        <v>1166</v>
      </c>
      <c r="C20" s="38">
        <v>0.43124999999999997</v>
      </c>
      <c r="D20" s="32"/>
      <c r="E20" s="19">
        <v>300</v>
      </c>
      <c r="F20" s="19" t="s">
        <v>1291</v>
      </c>
      <c r="G20" s="33">
        <v>1190</v>
      </c>
      <c r="H20" s="33">
        <v>1094</v>
      </c>
      <c r="I20" s="57" t="s">
        <v>1209</v>
      </c>
      <c r="J20" s="92" t="s">
        <v>1043</v>
      </c>
      <c r="K20" s="33">
        <v>4</v>
      </c>
      <c r="L20" s="33">
        <v>180</v>
      </c>
      <c r="M20" s="19">
        <v>5889.9508999999998</v>
      </c>
      <c r="N20" t="s">
        <v>1049</v>
      </c>
      <c r="O20" s="16"/>
      <c r="P20" s="16"/>
      <c r="Q20" s="100">
        <v>267.3</v>
      </c>
      <c r="R20" s="100">
        <v>268</v>
      </c>
      <c r="S20" s="1627" t="n">
        <v>301.39848</v>
      </c>
      <c r="T20" s="1627" t="n">
        <v>-15.76491</v>
      </c>
      <c r="U20" s="1624" t="n">
        <v>154.8694</v>
      </c>
      <c r="V20" s="1624" t="n">
        <v>38.5445</v>
      </c>
      <c r="W20" s="1626" t="n">
        <v>18.7613861819</v>
      </c>
      <c r="X20" s="1624" t="n">
        <v>1.601</v>
      </c>
      <c r="Y20" s="1624" t="n">
        <v>0.253</v>
      </c>
      <c r="Z20" s="1624" t="n">
        <v>4.73</v>
      </c>
      <c r="AA20" s="1624" t="n">
        <v>73.48</v>
      </c>
      <c r="AB20" s="1623" t="n">
        <v>1972.047</v>
      </c>
      <c r="AC20" s="1624" t="n">
        <v>0.49729</v>
      </c>
      <c r="AD20" s="1624" t="n">
        <v>-5.94825</v>
      </c>
      <c r="AE20" s="1624" t="n">
        <v>298.5796</v>
      </c>
      <c r="AF20" s="1624" t="n">
        <v>-0.80029</v>
      </c>
      <c r="AG20" s="1622" t="n">
        <v>1.515177248E8</v>
      </c>
      <c r="AH20" s="1625" t="n">
        <v>-0.5121925</v>
      </c>
      <c r="AI20" s="1622" t="n">
        <v>363445.50513</v>
      </c>
      <c r="AJ20" s="1625" t="n">
        <v>-0.1192295</v>
      </c>
      <c r="AK20" s="1624" t="n">
        <v>117.8847</v>
      </c>
      <c r="AL20" s="1622" t="s">
        <v>265</v>
      </c>
      <c r="AM20" s="1624" t="n">
        <v>61.9939</v>
      </c>
    </row>
    <row r="21" spans="1:39">
      <c r="A21" s="45" t="s">
        <v>475</v>
      </c>
      <c r="B21" s="45" t="s">
        <v>924</v>
      </c>
      <c r="C21" s="15">
        <v>0.43611111111111112</v>
      </c>
      <c r="D21" s="32"/>
      <c r="E21" s="19">
        <v>300</v>
      </c>
      <c r="F21" s="19" t="s">
        <v>1291</v>
      </c>
      <c r="G21" s="33">
        <v>1190</v>
      </c>
      <c r="H21" s="33">
        <v>1094</v>
      </c>
      <c r="I21" t="s">
        <v>1209</v>
      </c>
      <c r="J21" s="92" t="s">
        <v>1043</v>
      </c>
      <c r="K21" s="33">
        <v>4</v>
      </c>
      <c r="L21" s="33">
        <v>180</v>
      </c>
      <c r="M21" s="19">
        <v>5889.9508999999998</v>
      </c>
      <c r="Q21" s="100">
        <v>267.3</v>
      </c>
      <c r="R21" s="100">
        <v>268</v>
      </c>
      <c r="S21" s="1627" t="n">
        <v>301.44469</v>
      </c>
      <c r="T21" s="1627" t="n">
        <v>-15.75278</v>
      </c>
      <c r="U21" s="1624" t="n">
        <v>156.8336</v>
      </c>
      <c r="V21" s="1624" t="n">
        <v>39.149</v>
      </c>
      <c r="W21" s="1626" t="n">
        <v>18.8783722741</v>
      </c>
      <c r="X21" s="1624" t="n">
        <v>1.581</v>
      </c>
      <c r="Y21" s="1624" t="n">
        <v>0.25</v>
      </c>
      <c r="Z21" s="1624" t="n">
        <v>4.73</v>
      </c>
      <c r="AA21" s="1624" t="n">
        <v>73.448</v>
      </c>
      <c r="AB21" s="1623" t="n">
        <v>1972.307</v>
      </c>
      <c r="AC21" s="1624" t="n">
        <v>0.47953</v>
      </c>
      <c r="AD21" s="1624" t="n">
        <v>-5.95078</v>
      </c>
      <c r="AE21" s="1624" t="n">
        <v>298.52031</v>
      </c>
      <c r="AF21" s="1624" t="n">
        <v>-0.80042</v>
      </c>
      <c r="AG21" s="1622" t="n">
        <v>1.515175095E8</v>
      </c>
      <c r="AH21" s="1625" t="n">
        <v>-0.5127187</v>
      </c>
      <c r="AI21" s="1622" t="n">
        <v>363397.59097</v>
      </c>
      <c r="AJ21" s="1625" t="n">
        <v>-0.1089345</v>
      </c>
      <c r="AK21" s="1624" t="n">
        <v>117.8433</v>
      </c>
      <c r="AL21" s="1622" t="s">
        <v>265</v>
      </c>
      <c r="AM21" s="1624" t="n">
        <v>62.0352</v>
      </c>
    </row>
    <row r="22" spans="1:39">
      <c r="A22" s="45" t="s">
        <v>475</v>
      </c>
      <c r="B22" s="45" t="s">
        <v>794</v>
      </c>
      <c r="C22" s="15">
        <v>0.44166666666666665</v>
      </c>
      <c r="D22" s="32"/>
      <c r="E22" s="19">
        <v>300</v>
      </c>
      <c r="F22" s="19" t="s">
        <v>1291</v>
      </c>
      <c r="G22" s="33">
        <v>1190</v>
      </c>
      <c r="H22" s="33">
        <v>1094</v>
      </c>
      <c r="I22" s="57" t="s">
        <v>1039</v>
      </c>
      <c r="J22" s="92" t="s">
        <v>1043</v>
      </c>
      <c r="K22" s="33">
        <v>4</v>
      </c>
      <c r="L22" s="33">
        <v>180</v>
      </c>
      <c r="M22" s="19">
        <v>5889.9508999999998</v>
      </c>
      <c r="N22" s="91"/>
      <c r="Q22" s="100">
        <v>267.3</v>
      </c>
      <c r="R22" s="100">
        <v>268</v>
      </c>
      <c r="S22" s="1627" t="n">
        <v>301.49719</v>
      </c>
      <c r="T22" s="1627" t="n">
        <v>-15.73865</v>
      </c>
      <c r="U22" s="1624" t="n">
        <v>159.1262</v>
      </c>
      <c r="V22" s="1624" t="n">
        <v>39.7837</v>
      </c>
      <c r="W22" s="1626" t="n">
        <v>19.0120706652</v>
      </c>
      <c r="X22" s="1624" t="n">
        <v>1.56</v>
      </c>
      <c r="Y22" s="1624" t="n">
        <v>0.247</v>
      </c>
      <c r="Z22" s="1624" t="n">
        <v>4.74</v>
      </c>
      <c r="AA22" s="1624" t="n">
        <v>73.412</v>
      </c>
      <c r="AB22" s="1623" t="n">
        <v>1972.576</v>
      </c>
      <c r="AC22" s="1624" t="n">
        <v>0.45899</v>
      </c>
      <c r="AD22" s="1624" t="n">
        <v>-5.95398</v>
      </c>
      <c r="AE22" s="1624" t="n">
        <v>298.45255</v>
      </c>
      <c r="AF22" s="1624" t="n">
        <v>-0.80058</v>
      </c>
      <c r="AG22" s="1622" t="n">
        <v>1.515172633E8</v>
      </c>
      <c r="AH22" s="1625" t="n">
        <v>-0.5133188</v>
      </c>
      <c r="AI22" s="1622" t="n">
        <v>363348.15634</v>
      </c>
      <c r="AJ22" s="1625" t="n">
        <v>-0.0970391</v>
      </c>
      <c r="AK22" s="1624" t="n">
        <v>117.7963</v>
      </c>
      <c r="AL22" s="1622" t="s">
        <v>265</v>
      </c>
      <c r="AM22" s="1624" t="n">
        <v>62.0823</v>
      </c>
    </row>
    <row r="23" spans="1:39">
      <c r="A23" s="50" t="s">
        <v>1255</v>
      </c>
      <c r="B23" s="45" t="s">
        <v>1041</v>
      </c>
      <c r="C23" s="38">
        <v>0.4465277777777778</v>
      </c>
      <c r="D23" s="32"/>
      <c r="E23" s="19">
        <v>300</v>
      </c>
      <c r="F23" s="19" t="s">
        <v>1291</v>
      </c>
      <c r="G23" s="33">
        <v>1190</v>
      </c>
      <c r="H23" s="33">
        <v>1094</v>
      </c>
      <c r="I23" s="57" t="s">
        <v>1039</v>
      </c>
      <c r="J23" s="92" t="s">
        <v>1043</v>
      </c>
      <c r="K23" s="33">
        <v>4</v>
      </c>
      <c r="L23" s="33">
        <v>180</v>
      </c>
      <c r="M23" s="19">
        <v>5889.9508999999998</v>
      </c>
      <c r="N23" s="57"/>
      <c r="O23" s="16"/>
      <c r="P23" s="16"/>
      <c r="Q23" s="100">
        <v>267.3</v>
      </c>
      <c r="R23" s="100">
        <v>268</v>
      </c>
      <c r="S23" s="1627" t="n">
        <v>301.54288</v>
      </c>
      <c r="T23" s="1627" t="n">
        <v>-15.72606</v>
      </c>
      <c r="U23" s="1624" t="n">
        <v>161.1719</v>
      </c>
      <c r="V23" s="1624" t="n">
        <v>40.2883</v>
      </c>
      <c r="W23" s="1626" t="n">
        <v>19.1290567574</v>
      </c>
      <c r="X23" s="1624" t="n">
        <v>1.544</v>
      </c>
      <c r="Y23" s="1624" t="n">
        <v>0.244</v>
      </c>
      <c r="Z23" s="1624" t="n">
        <v>4.74</v>
      </c>
      <c r="AA23" s="1624" t="n">
        <v>73.381</v>
      </c>
      <c r="AB23" s="1623" t="n">
        <v>1972.785</v>
      </c>
      <c r="AC23" s="1624" t="n">
        <v>0.44084</v>
      </c>
      <c r="AD23" s="1624" t="n">
        <v>-5.95705</v>
      </c>
      <c r="AE23" s="1624" t="n">
        <v>298.39326</v>
      </c>
      <c r="AF23" s="1624" t="n">
        <v>-0.80072</v>
      </c>
      <c r="AG23" s="1622" t="n">
        <v>1.515170476E8</v>
      </c>
      <c r="AH23" s="1625" t="n">
        <v>-0.5138427</v>
      </c>
      <c r="AI23" s="1622" t="n">
        <v>363309.60754</v>
      </c>
      <c r="AJ23" s="1625" t="n">
        <v>-0.0865275</v>
      </c>
      <c r="AK23" s="1624" t="n">
        <v>117.7552</v>
      </c>
      <c r="AL23" s="1622" t="s">
        <v>265</v>
      </c>
      <c r="AM23" s="1624" t="n">
        <v>62.1232</v>
      </c>
    </row>
    <row r="24" spans="1:39">
      <c r="A24" s="45" t="s">
        <v>1095</v>
      </c>
      <c r="B24" s="45" t="s">
        <v>1167</v>
      </c>
      <c r="C24" s="38">
        <v>0.4513888888888889</v>
      </c>
      <c r="D24" s="32">
        <v>0</v>
      </c>
      <c r="E24" s="1">
        <v>30</v>
      </c>
      <c r="F24" s="19" t="s">
        <v>1291</v>
      </c>
      <c r="G24" s="47">
        <v>1190</v>
      </c>
      <c r="H24" s="1">
        <v>988</v>
      </c>
      <c r="I24" t="s">
        <v>529</v>
      </c>
      <c r="J24" s="66" t="s">
        <v>1010</v>
      </c>
      <c r="K24" s="33">
        <v>4</v>
      </c>
      <c r="L24" s="33">
        <v>180</v>
      </c>
      <c r="M24" s="19">
        <v>5891.451</v>
      </c>
      <c r="N24" s="57" t="s">
        <v>587</v>
      </c>
      <c r="O24" s="16">
        <v>267.3</v>
      </c>
      <c r="P24" s="16">
        <v>268</v>
      </c>
      <c r="Q24" s="100">
        <v>267.3</v>
      </c>
      <c r="R24" s="100">
        <v>268</v>
      </c>
    </row>
    <row r="25" spans="1:39">
      <c r="A25" s="45" t="s">
        <v>475</v>
      </c>
      <c r="B25" s="45" t="s">
        <v>1044</v>
      </c>
      <c r="C25" s="15">
        <v>0.4548611111111111</v>
      </c>
      <c r="D25" s="32"/>
      <c r="E25" s="19">
        <v>300</v>
      </c>
      <c r="F25" s="16" t="s">
        <v>1293</v>
      </c>
      <c r="G25" s="1">
        <v>870</v>
      </c>
      <c r="H25" s="1">
        <v>775</v>
      </c>
      <c r="I25" t="s">
        <v>1209</v>
      </c>
      <c r="J25" s="92" t="s">
        <v>1043</v>
      </c>
      <c r="K25" s="33">
        <v>4</v>
      </c>
      <c r="L25" s="33">
        <v>180</v>
      </c>
      <c r="M25" s="19">
        <v>7698.9647000000004</v>
      </c>
      <c r="N25" s="57" t="s">
        <v>898</v>
      </c>
      <c r="O25" s="16"/>
      <c r="P25" s="16"/>
      <c r="Q25" s="16">
        <v>266</v>
      </c>
      <c r="R25" s="16">
        <v>260.39999999999998</v>
      </c>
      <c r="S25" s="1627" t="n">
        <v>301.62073</v>
      </c>
      <c r="T25" s="1627" t="n">
        <v>-15.70395</v>
      </c>
      <c r="U25" s="1624" t="n">
        <v>164.7581</v>
      </c>
      <c r="V25" s="1624" t="n">
        <v>41.0383</v>
      </c>
      <c r="W25" s="1626" t="n">
        <v>19.329604344</v>
      </c>
      <c r="X25" s="1624" t="n">
        <v>1.52</v>
      </c>
      <c r="Y25" s="1624" t="n">
        <v>0.24</v>
      </c>
      <c r="Z25" s="1624" t="n">
        <v>4.74</v>
      </c>
      <c r="AA25" s="1624" t="n">
        <v>73.327</v>
      </c>
      <c r="AB25" s="1623" t="n">
        <v>1973.088</v>
      </c>
      <c r="AC25" s="1624" t="n">
        <v>0.40939</v>
      </c>
      <c r="AD25" s="1624" t="n">
        <v>-5.96288</v>
      </c>
      <c r="AE25" s="1624" t="n">
        <v>298.29162</v>
      </c>
      <c r="AF25" s="1624" t="n">
        <v>-0.80095</v>
      </c>
      <c r="AG25" s="1622" t="n">
        <v>1.515166773E8</v>
      </c>
      <c r="AH25" s="1625" t="n">
        <v>-0.5147384</v>
      </c>
      <c r="AI25" s="1622" t="n">
        <v>363253.85644</v>
      </c>
      <c r="AJ25" s="1625" t="n">
        <v>-0.0683119</v>
      </c>
      <c r="AK25" s="1624" t="n">
        <v>117.6852</v>
      </c>
      <c r="AL25" s="1622" t="s">
        <v>265</v>
      </c>
      <c r="AM25" s="1624" t="n">
        <v>62.1932</v>
      </c>
    </row>
    <row r="26" spans="1:39">
      <c r="A26" s="45" t="s">
        <v>1095</v>
      </c>
      <c r="B26" s="45" t="s">
        <v>1257</v>
      </c>
      <c r="C26" s="38">
        <v>0.4694444444444445</v>
      </c>
      <c r="D26" s="32">
        <v>0</v>
      </c>
      <c r="E26" s="1">
        <v>30</v>
      </c>
      <c r="F26" s="16" t="s">
        <v>1292</v>
      </c>
      <c r="G26" s="1">
        <v>880</v>
      </c>
      <c r="H26" s="1">
        <v>862</v>
      </c>
      <c r="I26" s="35" t="s">
        <v>306</v>
      </c>
      <c r="J26" s="66" t="s">
        <v>1010</v>
      </c>
      <c r="K26" s="33">
        <v>4</v>
      </c>
      <c r="L26" s="33">
        <v>180</v>
      </c>
      <c r="M26" s="80">
        <v>7647.38</v>
      </c>
      <c r="O26" s="16">
        <v>266</v>
      </c>
      <c r="P26" s="16">
        <v>260.39999999999998</v>
      </c>
      <c r="Q26" s="16">
        <v>266</v>
      </c>
      <c r="R26" s="16">
        <v>260.39999999999998</v>
      </c>
      <c r="S26" s="16"/>
    </row>
    <row r="27" spans="1:39">
      <c r="A27" s="45" t="s">
        <v>1095</v>
      </c>
      <c r="B27" s="45" t="s">
        <v>717</v>
      </c>
      <c r="C27" s="38">
        <v>0.47083333333333338</v>
      </c>
      <c r="D27" s="32">
        <v>0</v>
      </c>
      <c r="E27" s="1">
        <v>30</v>
      </c>
      <c r="F27" s="19" t="s">
        <v>1291</v>
      </c>
      <c r="G27" s="47">
        <v>1190</v>
      </c>
      <c r="H27" s="1">
        <v>988</v>
      </c>
      <c r="I27" s="35" t="s">
        <v>306</v>
      </c>
      <c r="J27" s="66" t="s">
        <v>1010</v>
      </c>
      <c r="K27" s="33">
        <v>4</v>
      </c>
      <c r="L27" s="33">
        <v>180</v>
      </c>
      <c r="M27" s="19">
        <v>5891.451</v>
      </c>
      <c r="N27" s="91" t="s">
        <v>1049</v>
      </c>
      <c r="O27" s="16">
        <v>267.7</v>
      </c>
      <c r="P27" s="16">
        <v>267.60000000000002</v>
      </c>
      <c r="Q27" s="100">
        <f>AVERAGE(O27:O29)</f>
        <v>267.63333333333333</v>
      </c>
      <c r="R27" s="100">
        <f>AVERAGE(P27:P29)</f>
        <v>267.4666666666667</v>
      </c>
    </row>
    <row r="28" spans="1:39">
      <c r="A28" s="45" t="s">
        <v>1095</v>
      </c>
      <c r="B28" s="45" t="s">
        <v>850</v>
      </c>
      <c r="C28" s="38">
        <v>0.47222222222222227</v>
      </c>
      <c r="D28" s="32">
        <v>0</v>
      </c>
      <c r="E28" s="1">
        <v>30</v>
      </c>
      <c r="F28" s="19" t="s">
        <v>1291</v>
      </c>
      <c r="G28" s="1">
        <v>1070</v>
      </c>
      <c r="H28" s="1">
        <v>868</v>
      </c>
      <c r="I28" s="91" t="s">
        <v>159</v>
      </c>
      <c r="J28" s="66" t="s">
        <v>1010</v>
      </c>
      <c r="K28" s="33">
        <v>4</v>
      </c>
      <c r="L28" s="33">
        <v>180</v>
      </c>
      <c r="M28" s="19">
        <v>5891.451</v>
      </c>
      <c r="N28" s="57" t="s">
        <v>586</v>
      </c>
      <c r="O28" s="16">
        <v>267.60000000000002</v>
      </c>
      <c r="P28" s="16">
        <v>267.60000000000002</v>
      </c>
      <c r="Q28" s="100">
        <v>267.60000000000002</v>
      </c>
      <c r="R28" s="100">
        <v>267.5</v>
      </c>
    </row>
    <row r="29" spans="1:39">
      <c r="A29" s="59" t="s">
        <v>1011</v>
      </c>
      <c r="B29" s="64" t="s">
        <v>588</v>
      </c>
      <c r="C29" s="32">
        <v>0.48402777777777778</v>
      </c>
      <c r="D29" s="32">
        <v>0</v>
      </c>
      <c r="E29" s="33">
        <v>10</v>
      </c>
      <c r="F29" s="19" t="s">
        <v>1291</v>
      </c>
      <c r="G29" s="33">
        <v>1190</v>
      </c>
      <c r="H29" s="33">
        <v>1094</v>
      </c>
      <c r="I29" s="91" t="s">
        <v>305</v>
      </c>
      <c r="J29" s="66" t="s">
        <v>1010</v>
      </c>
      <c r="K29" s="33">
        <v>4</v>
      </c>
      <c r="L29" s="33">
        <v>180</v>
      </c>
      <c r="M29" s="19">
        <v>5889.9508999999998</v>
      </c>
      <c r="O29" s="16">
        <v>267.60000000000002</v>
      </c>
      <c r="P29" s="16">
        <v>267.2</v>
      </c>
      <c r="Q29" s="100">
        <v>267.60000000000002</v>
      </c>
      <c r="R29" s="100">
        <v>267.5</v>
      </c>
    </row>
    <row r="30" spans="1:39">
      <c r="A30" s="45"/>
      <c r="B30" s="45"/>
      <c r="C30" s="38"/>
      <c r="E30" s="19"/>
      <c r="F30" s="19"/>
      <c r="G30" s="47"/>
      <c r="H30" s="1"/>
      <c r="I30" s="57"/>
      <c r="J30" s="92"/>
      <c r="K30" s="33"/>
      <c r="L30" s="33"/>
      <c r="M30" s="19"/>
      <c r="N30" t="s">
        <v>918</v>
      </c>
      <c r="Q30" s="100" t="s">
        <v>1139</v>
      </c>
      <c r="R30" s="100" t="s">
        <v>1139</v>
      </c>
    </row>
    <row r="31" spans="1:39">
      <c r="A31" s="45"/>
      <c r="B31" s="45"/>
      <c r="C31" s="94"/>
      <c r="D31" s="32"/>
      <c r="E31" s="19"/>
      <c r="F31" s="19"/>
      <c r="G31" s="47"/>
      <c r="H31" s="1"/>
      <c r="J31" s="92"/>
      <c r="K31" s="33"/>
      <c r="L31" s="33"/>
      <c r="M31" s="19"/>
    </row>
    <row r="32" spans="1:39">
      <c r="A32" s="45"/>
      <c r="B32" s="45"/>
      <c r="C32" s="38"/>
      <c r="E32" s="19"/>
      <c r="F32" s="19"/>
      <c r="G32" s="47"/>
      <c r="H32" s="1"/>
      <c r="J32" s="92"/>
      <c r="K32" s="33"/>
      <c r="L32" s="33"/>
      <c r="M32" s="19"/>
    </row>
    <row r="33" spans="1:14">
      <c r="A33" s="45"/>
      <c r="B33" s="5" t="s">
        <v>1012</v>
      </c>
      <c r="C33" s="147" t="s">
        <v>1013</v>
      </c>
      <c r="D33" s="84">
        <v>5888.5839999999998</v>
      </c>
      <c r="E33" s="149"/>
      <c r="F33" s="84" t="s">
        <v>1014</v>
      </c>
      <c r="G33" s="84" t="s">
        <v>1015</v>
      </c>
      <c r="H33" s="84" t="s">
        <v>1016</v>
      </c>
      <c r="I33" s="22" t="s">
        <v>1018</v>
      </c>
      <c r="J33" s="84" t="s">
        <v>1019</v>
      </c>
      <c r="K33" s="84" t="s">
        <v>1020</v>
      </c>
      <c r="L33" s="177"/>
      <c r="M33" s="19"/>
    </row>
    <row r="34" spans="1:14">
      <c r="A34" s="45"/>
      <c r="B34" s="183"/>
      <c r="C34" s="147" t="s">
        <v>1017</v>
      </c>
      <c r="D34" s="84">
        <v>5889.9508999999998</v>
      </c>
      <c r="E34" s="149"/>
      <c r="F34" s="84" t="s">
        <v>874</v>
      </c>
      <c r="G34" s="84" t="s">
        <v>875</v>
      </c>
      <c r="H34" s="84" t="s">
        <v>876</v>
      </c>
      <c r="I34" s="22" t="s">
        <v>1203</v>
      </c>
      <c r="J34" s="84" t="s">
        <v>1204</v>
      </c>
      <c r="K34" s="84" t="s">
        <v>700</v>
      </c>
      <c r="L34" s="177"/>
      <c r="M34" s="19"/>
    </row>
    <row r="35" spans="1:14">
      <c r="A35" s="45"/>
      <c r="B35" s="182"/>
      <c r="C35" s="147" t="s">
        <v>701</v>
      </c>
      <c r="D35" s="84">
        <v>5891.451</v>
      </c>
      <c r="E35" s="149"/>
      <c r="F35" s="84" t="s">
        <v>702</v>
      </c>
      <c r="G35" s="84" t="s">
        <v>703</v>
      </c>
      <c r="H35" s="84" t="s">
        <v>704</v>
      </c>
      <c r="I35" s="22" t="s">
        <v>384</v>
      </c>
      <c r="J35" s="84" t="s">
        <v>695</v>
      </c>
      <c r="K35" s="84" t="s">
        <v>478</v>
      </c>
      <c r="L35" s="177"/>
      <c r="M35" s="19"/>
    </row>
    <row r="36" spans="1:14">
      <c r="A36" s="50"/>
      <c r="B36" s="182"/>
      <c r="C36" s="147" t="s">
        <v>696</v>
      </c>
      <c r="D36" s="155">
        <v>7647.38</v>
      </c>
      <c r="E36" s="149"/>
      <c r="F36" s="84" t="s">
        <v>1188</v>
      </c>
      <c r="G36" s="84" t="s">
        <v>1201</v>
      </c>
      <c r="H36" s="84" t="s">
        <v>1202</v>
      </c>
      <c r="I36" s="22" t="s">
        <v>697</v>
      </c>
      <c r="J36" s="84" t="s">
        <v>698</v>
      </c>
      <c r="K36" s="84" t="s">
        <v>699</v>
      </c>
      <c r="L36" s="177"/>
      <c r="M36" s="19"/>
      <c r="N36" s="57"/>
    </row>
    <row r="37" spans="1:14">
      <c r="A37" s="50"/>
      <c r="B37" s="182"/>
      <c r="C37" s="147" t="s">
        <v>538</v>
      </c>
      <c r="D37" s="84">
        <v>7698.9647000000004</v>
      </c>
      <c r="E37" s="149"/>
      <c r="F37" s="84" t="s">
        <v>539</v>
      </c>
      <c r="G37" s="84" t="s">
        <v>540</v>
      </c>
      <c r="H37" s="84" t="s">
        <v>541</v>
      </c>
      <c r="I37" s="22" t="s">
        <v>542</v>
      </c>
      <c r="J37" s="84" t="s">
        <v>543</v>
      </c>
      <c r="K37" s="84" t="s">
        <v>544</v>
      </c>
      <c r="L37" s="177"/>
      <c r="M37" s="19"/>
    </row>
    <row r="38" spans="1:14">
      <c r="A38" s="50"/>
      <c r="B38" s="182"/>
      <c r="C38" s="147"/>
      <c r="D38" s="84"/>
      <c r="E38" s="149"/>
      <c r="F38" s="84"/>
      <c r="G38" s="177"/>
      <c r="H38" s="177"/>
      <c r="J38" s="177"/>
      <c r="K38" s="177"/>
      <c r="L38" s="177"/>
      <c r="M38" s="19"/>
    </row>
    <row r="39" spans="1:14">
      <c r="A39" s="50"/>
      <c r="B39" s="182"/>
      <c r="C39" s="147" t="s">
        <v>1211</v>
      </c>
      <c r="D39" s="631" t="s">
        <v>1206</v>
      </c>
      <c r="E39" s="631"/>
      <c r="F39" s="84" t="s">
        <v>545</v>
      </c>
      <c r="G39" s="177"/>
      <c r="H39" s="177"/>
      <c r="I39" s="173" t="s">
        <v>1195</v>
      </c>
      <c r="J39" s="623" t="s">
        <v>1196</v>
      </c>
      <c r="K39" s="623"/>
      <c r="L39" s="148" t="s">
        <v>1197</v>
      </c>
      <c r="M39" s="19"/>
    </row>
    <row r="40" spans="1:14">
      <c r="A40" s="50"/>
      <c r="B40" s="182"/>
      <c r="C40" s="147" t="s">
        <v>1212</v>
      </c>
      <c r="D40" s="631" t="s">
        <v>1207</v>
      </c>
      <c r="E40" s="631"/>
      <c r="F40" s="19"/>
      <c r="G40" s="177"/>
      <c r="H40" s="177"/>
      <c r="J40" s="623" t="s">
        <v>479</v>
      </c>
      <c r="K40" s="623"/>
      <c r="L40" s="148" t="s">
        <v>1199</v>
      </c>
      <c r="M40" s="19"/>
    </row>
    <row r="41" spans="1:14">
      <c r="A41" s="50"/>
      <c r="B41" s="182"/>
      <c r="C41" s="147" t="s">
        <v>1213</v>
      </c>
      <c r="D41" s="631" t="s">
        <v>1208</v>
      </c>
      <c r="E41" s="631"/>
      <c r="F41" s="19"/>
      <c r="G41" s="177"/>
      <c r="H41" s="177"/>
      <c r="J41" s="177"/>
      <c r="K41" s="177"/>
      <c r="L41" s="177"/>
      <c r="M41" s="19"/>
    </row>
    <row r="42" spans="1:14">
      <c r="A42" s="50"/>
      <c r="B42" s="182"/>
      <c r="C42" s="147" t="s">
        <v>1214</v>
      </c>
      <c r="D42" s="631" t="s">
        <v>1194</v>
      </c>
      <c r="E42" s="631"/>
      <c r="F42" s="19"/>
      <c r="G42" s="177"/>
      <c r="H42" s="177"/>
      <c r="I42" s="177"/>
      <c r="J42" s="177"/>
      <c r="K42" s="177"/>
      <c r="L42" s="177"/>
      <c r="M42" s="19"/>
    </row>
    <row r="43" spans="1:14">
      <c r="A43" s="45"/>
      <c r="B43" s="182"/>
      <c r="C43" s="85"/>
      <c r="D43" s="177"/>
      <c r="E43" s="15"/>
      <c r="F43" s="19"/>
      <c r="G43" s="177"/>
      <c r="H43" s="177"/>
      <c r="I43" s="177"/>
      <c r="J43" s="177"/>
      <c r="K43" s="177"/>
      <c r="L43" s="177"/>
      <c r="M43" s="19"/>
    </row>
    <row r="44" spans="1:14">
      <c r="A44" s="50"/>
      <c r="B44" s="182"/>
      <c r="C44" s="28" t="s">
        <v>859</v>
      </c>
      <c r="D44" s="175">
        <v>1</v>
      </c>
      <c r="E44" s="632" t="s">
        <v>1286</v>
      </c>
      <c r="F44" s="632"/>
      <c r="G44" s="632"/>
      <c r="H44" s="177"/>
      <c r="I44" s="177"/>
      <c r="J44" s="177"/>
      <c r="K44" s="177"/>
      <c r="L44" s="177"/>
      <c r="M44" s="19"/>
      <c r="N44" s="57"/>
    </row>
    <row r="45" spans="1:14">
      <c r="A45" s="50"/>
      <c r="B45" s="182"/>
      <c r="C45" s="19"/>
      <c r="D45" s="28"/>
      <c r="E45" s="633" t="s">
        <v>925</v>
      </c>
      <c r="F45" s="634"/>
      <c r="G45" s="634"/>
      <c r="H45" s="177"/>
      <c r="I45" s="177"/>
      <c r="J45" s="177"/>
      <c r="K45" s="177"/>
      <c r="L45" s="177"/>
      <c r="M45" s="19"/>
    </row>
    <row r="46" spans="1:14">
      <c r="A46" s="50"/>
      <c r="B46" s="182"/>
      <c r="C46" s="85"/>
      <c r="D46" s="28">
        <v>2</v>
      </c>
      <c r="E46" s="632" t="s">
        <v>926</v>
      </c>
      <c r="F46" s="632"/>
      <c r="G46" s="632"/>
      <c r="H46" s="177"/>
      <c r="I46" s="177"/>
      <c r="J46" s="177"/>
      <c r="K46" s="177"/>
      <c r="L46" s="177"/>
      <c r="M46" s="19"/>
    </row>
    <row r="47" spans="1:14">
      <c r="A47" s="50"/>
      <c r="B47" s="182"/>
      <c r="C47" s="85"/>
      <c r="D47" s="28"/>
      <c r="E47" s="633" t="s">
        <v>927</v>
      </c>
      <c r="F47" s="634"/>
      <c r="G47" s="634"/>
      <c r="H47" s="177"/>
      <c r="I47" s="177"/>
      <c r="J47" s="177"/>
      <c r="K47" s="177"/>
      <c r="L47" s="177"/>
      <c r="M47" s="19"/>
      <c r="N47" s="57"/>
    </row>
    <row r="48" spans="1:14">
      <c r="A48" s="45"/>
      <c r="B48" s="182"/>
      <c r="C48" s="177"/>
      <c r="D48" s="175">
        <v>3</v>
      </c>
      <c r="E48" s="623" t="s">
        <v>928</v>
      </c>
      <c r="F48" s="623"/>
      <c r="G48" s="623"/>
      <c r="H48" s="177"/>
      <c r="I48" s="177"/>
      <c r="J48" s="177"/>
      <c r="K48" s="177"/>
      <c r="L48" s="177"/>
      <c r="M48" s="19"/>
    </row>
    <row r="49" spans="1:16">
      <c r="A49" s="59"/>
      <c r="B49" s="182"/>
      <c r="C49" s="177"/>
      <c r="D49" s="175"/>
      <c r="E49" s="629" t="s">
        <v>929</v>
      </c>
      <c r="F49" s="629"/>
      <c r="G49" s="629"/>
      <c r="H49" s="177"/>
      <c r="I49" s="177"/>
      <c r="J49" s="177"/>
      <c r="K49" s="177"/>
      <c r="L49" s="177"/>
      <c r="M49" s="19"/>
    </row>
    <row r="50" spans="1:16">
      <c r="A50" s="50"/>
      <c r="B50" s="182"/>
      <c r="C50" s="177"/>
      <c r="D50" s="175">
        <v>4</v>
      </c>
      <c r="E50" s="623" t="s">
        <v>1289</v>
      </c>
      <c r="F50" s="623"/>
      <c r="G50" s="623"/>
      <c r="H50" s="177"/>
      <c r="I50" s="177"/>
      <c r="J50" s="177"/>
      <c r="K50" s="177"/>
      <c r="L50" s="177"/>
      <c r="M50" s="19"/>
    </row>
    <row r="51" spans="1:16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6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6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6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</row>
    <row r="55" spans="1:16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</row>
    <row r="56" spans="1:16">
      <c r="A56" s="50"/>
      <c r="B56" s="25"/>
      <c r="C56" s="94"/>
      <c r="D56" s="32"/>
      <c r="E56" s="19"/>
      <c r="F56" s="16"/>
      <c r="G56" s="1"/>
      <c r="H56" s="1"/>
      <c r="I56" s="57"/>
    </row>
    <row r="57" spans="1:16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O57" s="16"/>
      <c r="P57" s="16"/>
    </row>
    <row r="58" spans="1:16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6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6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6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6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6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6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>
      <c r="B75" s="23"/>
      <c r="C75" s="22"/>
      <c r="D75" s="51"/>
      <c r="E75" s="22"/>
      <c r="K75" s="1"/>
    </row>
    <row r="76" spans="1:12">
      <c r="B76" s="20"/>
      <c r="C76" s="61"/>
      <c r="D76" s="61"/>
      <c r="E76" s="22"/>
      <c r="K76" s="1"/>
    </row>
    <row r="77" spans="1:12">
      <c r="B77" s="20"/>
      <c r="C77" s="61"/>
      <c r="D77" s="61"/>
      <c r="E77" s="8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F79" s="1"/>
      <c r="G79" s="16"/>
      <c r="H79" s="16"/>
    </row>
    <row r="80" spans="1:12">
      <c r="B80" s="2"/>
      <c r="C80" s="1"/>
      <c r="D80" s="38"/>
      <c r="E80" s="8"/>
      <c r="F80" s="1"/>
      <c r="G80" s="16"/>
      <c r="H80" s="16"/>
    </row>
    <row r="81" spans="2:11">
      <c r="B81" s="3"/>
      <c r="C81" s="6"/>
      <c r="D81" s="43"/>
      <c r="E81" s="8"/>
      <c r="F81" s="1"/>
      <c r="G81" s="16"/>
      <c r="H81" s="16"/>
    </row>
    <row r="82" spans="2:11">
      <c r="B82" s="3"/>
      <c r="C82" s="6"/>
      <c r="D82" s="43"/>
      <c r="E82" s="8"/>
    </row>
    <row r="83" spans="2:11">
      <c r="B83"/>
      <c r="C83" s="1"/>
      <c r="D83" s="38"/>
      <c r="E83" s="1"/>
      <c r="F83" s="1"/>
      <c r="G83" s="1"/>
      <c r="H83" s="1"/>
      <c r="I83" s="17"/>
      <c r="J83" s="1"/>
      <c r="K83" s="1"/>
    </row>
    <row r="84" spans="2:11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>
      <c r="B85" s="24"/>
      <c r="C85" s="3"/>
      <c r="D85" s="58"/>
      <c r="E85" s="47"/>
      <c r="F85" s="47"/>
      <c r="G85" s="22"/>
      <c r="H85" s="22"/>
      <c r="J85" s="1"/>
      <c r="K85" s="1"/>
    </row>
    <row r="86" spans="2:11">
      <c r="B86" s="2"/>
      <c r="C86" s="67"/>
      <c r="D86" s="62"/>
      <c r="E86" s="62"/>
      <c r="F86" s="62"/>
      <c r="G86" s="22"/>
      <c r="H86" s="22"/>
    </row>
    <row r="87" spans="2:11">
      <c r="B87" s="2"/>
      <c r="C87" s="3"/>
      <c r="D87" s="58"/>
      <c r="E87" s="47"/>
      <c r="F87" s="47"/>
      <c r="G87" s="22"/>
      <c r="H87" s="22"/>
    </row>
    <row r="88" spans="2:11">
      <c r="B88"/>
      <c r="C88" s="6"/>
      <c r="D88" s="87"/>
      <c r="E88" s="87"/>
      <c r="F88" s="87"/>
      <c r="G88" s="22"/>
      <c r="H88" s="22"/>
    </row>
    <row r="89" spans="2:11">
      <c r="B89"/>
      <c r="C89" s="5"/>
      <c r="D89" s="1"/>
      <c r="E89" s="1"/>
      <c r="F89" s="1"/>
      <c r="G89" s="1"/>
      <c r="H89" s="1"/>
      <c r="I89" s="40"/>
    </row>
    <row r="90" spans="2:11">
      <c r="B90"/>
      <c r="C90" s="6"/>
      <c r="D90" s="87"/>
      <c r="E90" s="87"/>
      <c r="F90" s="87"/>
      <c r="G90" s="1"/>
      <c r="H90" s="1"/>
      <c r="I90" s="17"/>
    </row>
    <row r="91" spans="2:11">
      <c r="B91"/>
      <c r="D91" s="1"/>
      <c r="E91" s="1"/>
      <c r="F91" s="1"/>
      <c r="G91" s="1"/>
      <c r="H91" s="1"/>
      <c r="I91" s="17"/>
    </row>
  </sheetData>
  <sheetCalcPr fullCalcOnLoad="1"/>
  <mergeCells count="31">
    <mergeCell ref="AC12:AD12"/>
    <mergeCell ref="AE12:AF12"/>
    <mergeCell ref="Q12:R12"/>
    <mergeCell ref="F6:I6"/>
    <mergeCell ref="F7:I7"/>
    <mergeCell ref="G12:H12"/>
    <mergeCell ref="F8:I8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39:E39"/>
    <mergeCell ref="J39:K39"/>
    <mergeCell ref="O12:P12"/>
    <mergeCell ref="D40:E40"/>
    <mergeCell ref="J40:K40"/>
    <mergeCell ref="D41:E41"/>
    <mergeCell ref="D42:E42"/>
    <mergeCell ref="E44:G44"/>
    <mergeCell ref="E50:G50"/>
    <mergeCell ref="E45:G45"/>
    <mergeCell ref="E46:G46"/>
    <mergeCell ref="E47:G47"/>
    <mergeCell ref="E48:G48"/>
    <mergeCell ref="E49:G4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37" workbookViewId="0">
      <selection activeCell="B40" sqref="B40:L57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157</v>
      </c>
      <c r="B4" s="3"/>
      <c r="C4" s="6"/>
      <c r="D4" s="43"/>
      <c r="E4" s="204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755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147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205" t="s">
        <v>1085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0.16666666666666666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1094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268</v>
      </c>
      <c r="P14" s="104">
        <v>267</v>
      </c>
      <c r="Q14" s="105">
        <f>AVERAGE(O14:O16)</f>
        <v>267.86666666666662</v>
      </c>
      <c r="R14" s="105">
        <f>AVERAGE(P14:P16)</f>
        <v>267.16666666666669</v>
      </c>
    </row>
    <row r="15" spans="1:39">
      <c r="A15" s="45" t="s">
        <v>1095</v>
      </c>
      <c r="B15" s="45" t="s">
        <v>991</v>
      </c>
      <c r="C15" s="38">
        <v>0.17222222222222225</v>
      </c>
      <c r="D15" s="32">
        <v>0</v>
      </c>
      <c r="E15" s="1">
        <v>30</v>
      </c>
      <c r="F15" s="19" t="s">
        <v>1291</v>
      </c>
      <c r="G15" s="47">
        <v>1190</v>
      </c>
      <c r="H15" s="1">
        <v>987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589</v>
      </c>
      <c r="O15" s="100">
        <v>267.8</v>
      </c>
      <c r="P15" s="100">
        <v>267.2</v>
      </c>
      <c r="Q15" s="100">
        <v>267.89999999999998</v>
      </c>
      <c r="R15" s="100">
        <v>267.2</v>
      </c>
    </row>
    <row r="16" spans="1:39">
      <c r="A16" s="45" t="s">
        <v>1095</v>
      </c>
      <c r="B16" s="45" t="s">
        <v>1096</v>
      </c>
      <c r="C16" s="38">
        <v>0.17569444444444446</v>
      </c>
      <c r="D16" s="32">
        <v>0</v>
      </c>
      <c r="E16" s="1">
        <v>30</v>
      </c>
      <c r="F16" s="19" t="s">
        <v>1291</v>
      </c>
      <c r="G16" s="1">
        <v>1070</v>
      </c>
      <c r="H16" s="1">
        <v>867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267.8</v>
      </c>
      <c r="P16" s="100">
        <v>267.3</v>
      </c>
      <c r="Q16" s="100">
        <v>267.89999999999998</v>
      </c>
      <c r="R16" s="100">
        <v>267.2</v>
      </c>
    </row>
    <row r="17" spans="1:39">
      <c r="A17" s="45" t="s">
        <v>1095</v>
      </c>
      <c r="B17" s="45" t="s">
        <v>1097</v>
      </c>
      <c r="C17" s="38">
        <v>0.18888888888888888</v>
      </c>
      <c r="D17" s="32">
        <v>0</v>
      </c>
      <c r="E17" s="1">
        <v>30</v>
      </c>
      <c r="F17" s="16" t="s">
        <v>1292</v>
      </c>
      <c r="G17" s="1">
        <v>880</v>
      </c>
      <c r="H17" s="1">
        <v>860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266</v>
      </c>
      <c r="P17" s="100">
        <v>260.3</v>
      </c>
      <c r="Q17" s="100">
        <f>AVERAGE(O17,O24)</f>
        <v>266</v>
      </c>
      <c r="R17" s="100">
        <f>AVERAGE(P17,P24)</f>
        <v>260.3</v>
      </c>
    </row>
    <row r="18" spans="1:39">
      <c r="A18" s="45" t="s">
        <v>475</v>
      </c>
      <c r="B18" s="45" t="s">
        <v>994</v>
      </c>
      <c r="C18" s="15">
        <v>0.40486111111111112</v>
      </c>
      <c r="D18" s="32"/>
      <c r="E18" s="19">
        <v>300</v>
      </c>
      <c r="F18" s="16" t="s">
        <v>1293</v>
      </c>
      <c r="G18" s="1">
        <v>870</v>
      </c>
      <c r="H18" s="1">
        <v>775</v>
      </c>
      <c r="I18" t="s">
        <v>1209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O18" s="100"/>
      <c r="P18" s="100"/>
      <c r="Q18" s="100">
        <v>266</v>
      </c>
      <c r="R18" s="100">
        <v>260.3</v>
      </c>
      <c r="S18" s="1637" t="n">
        <v>315.63787</v>
      </c>
      <c r="T18" s="1637" t="n">
        <v>-12.45657</v>
      </c>
      <c r="U18" s="1634" t="n">
        <v>130.1019</v>
      </c>
      <c r="V18" s="1634" t="n">
        <v>29.5265</v>
      </c>
      <c r="W18" s="1636" t="n">
        <v>18.1920288127</v>
      </c>
      <c r="X18" s="1634" t="n">
        <v>2.021</v>
      </c>
      <c r="Y18" s="1634" t="n">
        <v>0.32</v>
      </c>
      <c r="Z18" s="1634" t="n">
        <v>4.97</v>
      </c>
      <c r="AA18" s="1634" t="n">
        <v>62.75</v>
      </c>
      <c r="AB18" s="1633" t="n">
        <v>1961.433</v>
      </c>
      <c r="AC18" s="1634" t="n">
        <v>1.9375</v>
      </c>
      <c r="AD18" s="1634" t="n">
        <v>-5.65879</v>
      </c>
      <c r="AE18" s="1634" t="n">
        <v>286.70138</v>
      </c>
      <c r="AF18" s="1634" t="n">
        <v>-0.82751</v>
      </c>
      <c r="AG18" s="1632" t="n">
        <v>1.514708228E8</v>
      </c>
      <c r="AH18" s="1635" t="n">
        <v>-0.5953872</v>
      </c>
      <c r="AI18" s="1632" t="n">
        <v>365412.17368</v>
      </c>
      <c r="AJ18" s="1635" t="n">
        <v>-0.2384161</v>
      </c>
      <c r="AK18" s="1634" t="n">
        <v>104.638</v>
      </c>
      <c r="AL18" s="1632" t="s">
        <v>265</v>
      </c>
      <c r="AM18" s="1634" t="n">
        <v>75.2283</v>
      </c>
    </row>
    <row r="19" spans="1:39">
      <c r="A19" s="45" t="s">
        <v>475</v>
      </c>
      <c r="B19" s="45" t="s">
        <v>996</v>
      </c>
      <c r="C19" s="38">
        <v>0.41041666666666665</v>
      </c>
      <c r="E19" s="19">
        <v>300</v>
      </c>
      <c r="F19" s="16" t="s">
        <v>1293</v>
      </c>
      <c r="G19" s="1">
        <v>870</v>
      </c>
      <c r="H19" s="1">
        <v>775</v>
      </c>
      <c r="I19" s="57" t="s">
        <v>1039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O19" s="100"/>
      <c r="P19" s="100"/>
      <c r="Q19" s="100">
        <v>266</v>
      </c>
      <c r="R19" s="100">
        <v>260.3</v>
      </c>
      <c r="S19" s="1637" t="n">
        <v>315.6943</v>
      </c>
      <c r="T19" s="1637" t="n">
        <v>-12.43998</v>
      </c>
      <c r="U19" s="1634" t="n">
        <v>131.7504</v>
      </c>
      <c r="V19" s="1634" t="n">
        <v>30.7885</v>
      </c>
      <c r="W19" s="1636" t="n">
        <v>18.325727199</v>
      </c>
      <c r="X19" s="1634" t="n">
        <v>1.947</v>
      </c>
      <c r="Y19" s="1634" t="n">
        <v>0.308</v>
      </c>
      <c r="Z19" s="1634" t="n">
        <v>4.98</v>
      </c>
      <c r="AA19" s="1634" t="n">
        <v>62.706</v>
      </c>
      <c r="AB19" s="1633" t="n">
        <v>1962.036</v>
      </c>
      <c r="AC19" s="1634" t="n">
        <v>1.92213</v>
      </c>
      <c r="AD19" s="1634" t="n">
        <v>-5.65849</v>
      </c>
      <c r="AE19" s="1634" t="n">
        <v>286.63358</v>
      </c>
      <c r="AF19" s="1634" t="n">
        <v>-0.82767</v>
      </c>
      <c r="AG19" s="1632" t="n">
        <v>1.51470537E8</v>
      </c>
      <c r="AH19" s="1635" t="n">
        <v>-0.5957306</v>
      </c>
      <c r="AI19" s="1632" t="n">
        <v>365299.98363</v>
      </c>
      <c r="AJ19" s="1635" t="n">
        <v>-0.2290382</v>
      </c>
      <c r="AK19" s="1634" t="n">
        <v>104.5858</v>
      </c>
      <c r="AL19" s="1632" t="s">
        <v>265</v>
      </c>
      <c r="AM19" s="1634" t="n">
        <v>75.2805</v>
      </c>
    </row>
    <row r="20" spans="1:39">
      <c r="A20" s="45" t="s">
        <v>475</v>
      </c>
      <c r="B20" s="45" t="s">
        <v>1166</v>
      </c>
      <c r="C20" s="38">
        <v>0.4152777777777778</v>
      </c>
      <c r="E20" s="19">
        <v>300</v>
      </c>
      <c r="F20" s="16" t="s">
        <v>1293</v>
      </c>
      <c r="G20" s="1">
        <v>870</v>
      </c>
      <c r="H20" s="1">
        <v>775</v>
      </c>
      <c r="I20" t="s">
        <v>655</v>
      </c>
      <c r="J20" s="92" t="s">
        <v>1043</v>
      </c>
      <c r="K20" s="33">
        <v>4</v>
      </c>
      <c r="L20" s="33">
        <v>180</v>
      </c>
      <c r="M20" s="19">
        <v>7698.9647000000004</v>
      </c>
      <c r="O20" s="100"/>
      <c r="P20" s="100"/>
      <c r="Q20" s="100">
        <v>266</v>
      </c>
      <c r="R20" s="100">
        <v>260.3</v>
      </c>
      <c r="S20" s="1637" t="n">
        <v>315.73618</v>
      </c>
      <c r="T20" s="1637" t="n">
        <v>-12.42742</v>
      </c>
      <c r="U20" s="1634" t="n">
        <v>133.0225</v>
      </c>
      <c r="V20" s="1634" t="n">
        <v>31.7145</v>
      </c>
      <c r="W20" s="1636" t="n">
        <v>18.4260009887</v>
      </c>
      <c r="X20" s="1634" t="n">
        <v>1.896</v>
      </c>
      <c r="Y20" s="1634" t="n">
        <v>0.3</v>
      </c>
      <c r="Z20" s="1634" t="n">
        <v>4.98</v>
      </c>
      <c r="AA20" s="1634" t="n">
        <v>62.673</v>
      </c>
      <c r="AB20" s="1633" t="n">
        <v>1962.472</v>
      </c>
      <c r="AC20" s="1634" t="n">
        <v>1.91024</v>
      </c>
      <c r="AD20" s="1634" t="n">
        <v>-5.65849</v>
      </c>
      <c r="AE20" s="1634" t="n">
        <v>286.58273</v>
      </c>
      <c r="AF20" s="1634" t="n">
        <v>-0.82778</v>
      </c>
      <c r="AG20" s="1632" t="n">
        <v>1.514703225E8</v>
      </c>
      <c r="AH20" s="1635" t="n">
        <v>-0.5959872</v>
      </c>
      <c r="AI20" s="1632" t="n">
        <v>365218.83283</v>
      </c>
      <c r="AJ20" s="1635" t="n">
        <v>-0.2218159</v>
      </c>
      <c r="AK20" s="1634" t="n">
        <v>104.5471</v>
      </c>
      <c r="AL20" s="1632" t="s">
        <v>265</v>
      </c>
      <c r="AM20" s="1634" t="n">
        <v>75.3192</v>
      </c>
    </row>
    <row r="21" spans="1:39">
      <c r="A21" s="50" t="s">
        <v>1255</v>
      </c>
      <c r="B21" s="25" t="s">
        <v>924</v>
      </c>
      <c r="C21" s="38">
        <v>0.42083333333333334</v>
      </c>
      <c r="E21" s="19">
        <v>300</v>
      </c>
      <c r="F21" s="16" t="s">
        <v>1293</v>
      </c>
      <c r="G21" s="1">
        <v>870</v>
      </c>
      <c r="H21" s="1">
        <v>775</v>
      </c>
      <c r="I21" s="57" t="s">
        <v>1209</v>
      </c>
      <c r="J21" s="92" t="s">
        <v>1043</v>
      </c>
      <c r="K21" s="33">
        <v>4</v>
      </c>
      <c r="L21" s="33">
        <v>180</v>
      </c>
      <c r="M21" s="19">
        <v>7698.9647000000004</v>
      </c>
      <c r="O21" s="100"/>
      <c r="P21" s="100"/>
      <c r="Q21" s="100">
        <v>266</v>
      </c>
      <c r="R21" s="100">
        <v>260.3</v>
      </c>
      <c r="S21" s="1637" t="n">
        <v>315.79831</v>
      </c>
      <c r="T21" s="1637" t="n">
        <v>-12.40837</v>
      </c>
      <c r="U21" s="1634" t="n">
        <v>134.9903</v>
      </c>
      <c r="V21" s="1634" t="n">
        <v>33.0685</v>
      </c>
      <c r="W21" s="1636" t="n">
        <v>18.5764116733</v>
      </c>
      <c r="X21" s="1634" t="n">
        <v>1.827</v>
      </c>
      <c r="Y21" s="1634" t="n">
        <v>0.289</v>
      </c>
      <c r="Z21" s="1634" t="n">
        <v>4.98</v>
      </c>
      <c r="AA21" s="1634" t="n">
        <v>62.624</v>
      </c>
      <c r="AB21" s="1633" t="n">
        <v>1963.099</v>
      </c>
      <c r="AC21" s="1634" t="n">
        <v>1.89181</v>
      </c>
      <c r="AD21" s="1634" t="n">
        <v>-5.65888</v>
      </c>
      <c r="AE21" s="1634" t="n">
        <v>286.50646</v>
      </c>
      <c r="AF21" s="1634" t="n">
        <v>-0.82795</v>
      </c>
      <c r="AG21" s="1632" t="n">
        <v>1.514700005E8</v>
      </c>
      <c r="AH21" s="1635" t="n">
        <v>-0.5963705</v>
      </c>
      <c r="AI21" s="1632" t="n">
        <v>365102.05182</v>
      </c>
      <c r="AJ21" s="1635" t="n">
        <v>-0.21069</v>
      </c>
      <c r="AK21" s="1634" t="n">
        <v>104.4895</v>
      </c>
      <c r="AL21" s="1632" t="s">
        <v>265</v>
      </c>
      <c r="AM21" s="1634" t="n">
        <v>75.3767</v>
      </c>
    </row>
    <row r="22" spans="1:39">
      <c r="A22" s="50" t="s">
        <v>1255</v>
      </c>
      <c r="B22" s="25" t="s">
        <v>794</v>
      </c>
      <c r="C22" s="38">
        <v>0.42638888888888887</v>
      </c>
      <c r="E22" s="19">
        <v>300</v>
      </c>
      <c r="F22" s="16" t="s">
        <v>1293</v>
      </c>
      <c r="G22" s="1">
        <v>870</v>
      </c>
      <c r="H22" s="1">
        <v>775</v>
      </c>
      <c r="I22" s="57" t="s">
        <v>1039</v>
      </c>
      <c r="J22" s="92" t="s">
        <v>1043</v>
      </c>
      <c r="K22" s="33">
        <v>4</v>
      </c>
      <c r="L22" s="33">
        <v>180</v>
      </c>
      <c r="M22" s="19">
        <v>7698.9647000000004</v>
      </c>
      <c r="N22" s="91"/>
      <c r="O22" s="100"/>
      <c r="P22" s="100"/>
      <c r="Q22" s="100">
        <v>266</v>
      </c>
      <c r="R22" s="100">
        <v>260.3</v>
      </c>
      <c r="S22" s="1637" t="n">
        <v>315.85288</v>
      </c>
      <c r="T22" s="1637" t="n">
        <v>-12.39122</v>
      </c>
      <c r="U22" s="1634" t="n">
        <v>136.8018</v>
      </c>
      <c r="V22" s="1634" t="n">
        <v>34.2342</v>
      </c>
      <c r="W22" s="1636" t="n">
        <v>18.7101100595</v>
      </c>
      <c r="X22" s="1634" t="n">
        <v>1.773</v>
      </c>
      <c r="Y22" s="1634" t="n">
        <v>0.28</v>
      </c>
      <c r="Z22" s="1634" t="n">
        <v>4.98</v>
      </c>
      <c r="AA22" s="1634" t="n">
        <v>62.582</v>
      </c>
      <c r="AB22" s="1633" t="n">
        <v>1963.63</v>
      </c>
      <c r="AC22" s="1634" t="n">
        <v>1.87487</v>
      </c>
      <c r="AD22" s="1634" t="n">
        <v>-5.65959</v>
      </c>
      <c r="AE22" s="1634" t="n">
        <v>286.43866</v>
      </c>
      <c r="AF22" s="1634" t="n">
        <v>-0.82811</v>
      </c>
      <c r="AG22" s="1632" t="n">
        <v>1.514697142E8</v>
      </c>
      <c r="AH22" s="1635" t="n">
        <v>-0.5967096</v>
      </c>
      <c r="AI22" s="1632" t="n">
        <v>365003.36108</v>
      </c>
      <c r="AJ22" s="1635" t="n">
        <v>-0.2005171</v>
      </c>
      <c r="AK22" s="1634" t="n">
        <v>104.439</v>
      </c>
      <c r="AL22" s="1632" t="s">
        <v>265</v>
      </c>
      <c r="AM22" s="1634" t="n">
        <v>75.4273</v>
      </c>
    </row>
    <row r="23" spans="1:39">
      <c r="A23" s="50" t="s">
        <v>1255</v>
      </c>
      <c r="B23" s="25" t="s">
        <v>1041</v>
      </c>
      <c r="C23" s="38">
        <v>0.43055555555555558</v>
      </c>
      <c r="D23" s="32"/>
      <c r="E23" s="19">
        <v>300</v>
      </c>
      <c r="F23" s="16" t="s">
        <v>1293</v>
      </c>
      <c r="G23" s="1">
        <v>870</v>
      </c>
      <c r="H23" s="1">
        <v>775</v>
      </c>
      <c r="I23" t="s">
        <v>655</v>
      </c>
      <c r="J23" s="92" t="s">
        <v>1043</v>
      </c>
      <c r="K23" s="33">
        <v>4</v>
      </c>
      <c r="L23" s="33">
        <v>180</v>
      </c>
      <c r="M23" s="19">
        <v>7698.9647000000004</v>
      </c>
      <c r="N23" s="57"/>
      <c r="O23" s="100"/>
      <c r="P23" s="100"/>
      <c r="Q23" s="100">
        <v>266</v>
      </c>
      <c r="R23" s="100">
        <v>260.3</v>
      </c>
      <c r="S23" s="1637" t="n">
        <v>315.89341</v>
      </c>
      <c r="T23" s="1637" t="n">
        <v>-12.37824</v>
      </c>
      <c r="U23" s="1634" t="n">
        <v>138.2003</v>
      </c>
      <c r="V23" s="1634" t="n">
        <v>35.0837</v>
      </c>
      <c r="W23" s="1636" t="n">
        <v>18.8103838492</v>
      </c>
      <c r="X23" s="1634" t="n">
        <v>1.735</v>
      </c>
      <c r="Y23" s="1634" t="n">
        <v>0.274</v>
      </c>
      <c r="Z23" s="1634" t="n">
        <v>4.98</v>
      </c>
      <c r="AA23" s="1634" t="n">
        <v>62.55</v>
      </c>
      <c r="AB23" s="1633" t="n">
        <v>1964.011</v>
      </c>
      <c r="AC23" s="1634" t="n">
        <v>1.86184</v>
      </c>
      <c r="AD23" s="1634" t="n">
        <v>-5.66035</v>
      </c>
      <c r="AE23" s="1634" t="n">
        <v>286.38781</v>
      </c>
      <c r="AF23" s="1634" t="n">
        <v>-0.82822</v>
      </c>
      <c r="AG23" s="1632" t="n">
        <v>1.514694993E8</v>
      </c>
      <c r="AH23" s="1635" t="n">
        <v>-0.5969629</v>
      </c>
      <c r="AI23" s="1632" t="n">
        <v>364932.58096</v>
      </c>
      <c r="AJ23" s="1635" t="n">
        <v>-0.1927198</v>
      </c>
      <c r="AK23" s="1634" t="n">
        <v>104.4013</v>
      </c>
      <c r="AL23" s="1632" t="s">
        <v>265</v>
      </c>
      <c r="AM23" s="1634" t="n">
        <v>75.465</v>
      </c>
    </row>
    <row r="24" spans="1:39">
      <c r="A24" s="45" t="s">
        <v>1095</v>
      </c>
      <c r="B24" s="45" t="s">
        <v>1167</v>
      </c>
      <c r="C24" s="38">
        <v>0.4381944444444445</v>
      </c>
      <c r="D24" s="32">
        <v>0</v>
      </c>
      <c r="E24" s="1">
        <v>30</v>
      </c>
      <c r="F24" s="16" t="s">
        <v>1292</v>
      </c>
      <c r="G24" s="1">
        <v>880</v>
      </c>
      <c r="H24" s="1">
        <v>860</v>
      </c>
      <c r="I24" t="s">
        <v>529</v>
      </c>
      <c r="J24" s="66" t="s">
        <v>1010</v>
      </c>
      <c r="K24" s="33">
        <v>4</v>
      </c>
      <c r="L24" s="33">
        <v>180</v>
      </c>
      <c r="M24" s="80">
        <v>7647.38</v>
      </c>
      <c r="N24" s="57" t="s">
        <v>590</v>
      </c>
      <c r="O24" s="100">
        <v>266</v>
      </c>
      <c r="P24" s="100">
        <v>260.3</v>
      </c>
      <c r="Q24" s="100">
        <v>266</v>
      </c>
      <c r="R24" s="100">
        <v>260.3</v>
      </c>
    </row>
    <row r="25" spans="1:39">
      <c r="A25" s="45" t="s">
        <v>1095</v>
      </c>
      <c r="B25" s="45" t="s">
        <v>914</v>
      </c>
      <c r="C25" s="38">
        <v>0.43958333333333338</v>
      </c>
      <c r="D25" s="32">
        <v>0</v>
      </c>
      <c r="E25" s="1">
        <v>30</v>
      </c>
      <c r="F25" s="19" t="s">
        <v>1291</v>
      </c>
      <c r="G25" s="47">
        <v>1190</v>
      </c>
      <c r="H25" s="1">
        <v>987</v>
      </c>
      <c r="I25" t="s">
        <v>529</v>
      </c>
      <c r="J25" s="66" t="s">
        <v>1010</v>
      </c>
      <c r="K25" s="33">
        <v>4</v>
      </c>
      <c r="L25" s="33">
        <v>180</v>
      </c>
      <c r="M25" s="19">
        <v>5891.451</v>
      </c>
      <c r="N25" t="s">
        <v>1049</v>
      </c>
      <c r="O25" s="100">
        <v>268</v>
      </c>
      <c r="P25" s="100">
        <v>268.7</v>
      </c>
      <c r="Q25" s="100">
        <f>AVERAGE(O25,O34:O36)</f>
        <v>268</v>
      </c>
      <c r="R25" s="100">
        <f>AVERAGE(P25,P34:P36)</f>
        <v>268.625</v>
      </c>
    </row>
    <row r="26" spans="1:39">
      <c r="A26" s="50" t="s">
        <v>1255</v>
      </c>
      <c r="B26" s="45" t="s">
        <v>1045</v>
      </c>
      <c r="C26" s="15">
        <v>0.44097222222222227</v>
      </c>
      <c r="D26" s="32"/>
      <c r="E26" s="19">
        <v>300</v>
      </c>
      <c r="F26" s="19" t="s">
        <v>1291</v>
      </c>
      <c r="G26" s="33">
        <v>1190</v>
      </c>
      <c r="H26" s="33">
        <v>1094</v>
      </c>
      <c r="I26" t="s">
        <v>1209</v>
      </c>
      <c r="J26" s="92" t="s">
        <v>1043</v>
      </c>
      <c r="K26" s="33">
        <v>4</v>
      </c>
      <c r="L26" s="33">
        <v>180</v>
      </c>
      <c r="M26" s="19">
        <v>5889.9508999999998</v>
      </c>
      <c r="N26" s="57"/>
      <c r="O26" s="100"/>
      <c r="P26" s="100"/>
      <c r="Q26" s="100">
        <v>268</v>
      </c>
      <c r="R26" s="100">
        <v>268.7</v>
      </c>
      <c r="S26" s="1637" t="n">
        <v>315.99336</v>
      </c>
      <c r="T26" s="1637" t="n">
        <v>-12.34526</v>
      </c>
      <c r="U26" s="1634" t="n">
        <v>141.8509</v>
      </c>
      <c r="V26" s="1634" t="n">
        <v>37.1067</v>
      </c>
      <c r="W26" s="1636" t="n">
        <v>19.0610683233</v>
      </c>
      <c r="X26" s="1634" t="n">
        <v>1.654</v>
      </c>
      <c r="Y26" s="1634" t="n">
        <v>0.262</v>
      </c>
      <c r="Z26" s="1634" t="n">
        <v>4.98</v>
      </c>
      <c r="AA26" s="1634" t="n">
        <v>62.471</v>
      </c>
      <c r="AB26" s="1633" t="n">
        <v>1964.897</v>
      </c>
      <c r="AC26" s="1634" t="n">
        <v>1.82812</v>
      </c>
      <c r="AD26" s="1634" t="n">
        <v>-5.66308</v>
      </c>
      <c r="AE26" s="1634" t="n">
        <v>286.26069</v>
      </c>
      <c r="AF26" s="1634" t="n">
        <v>-0.82851</v>
      </c>
      <c r="AG26" s="1632" t="n">
        <v>1.514689618E8</v>
      </c>
      <c r="AH26" s="1635" t="n">
        <v>-0.5975924</v>
      </c>
      <c r="AI26" s="1632" t="n">
        <v>364768.12599</v>
      </c>
      <c r="AJ26" s="1635" t="n">
        <v>-0.1726333</v>
      </c>
      <c r="AK26" s="1634" t="n">
        <v>104.3084</v>
      </c>
      <c r="AL26" s="1632" t="s">
        <v>265</v>
      </c>
      <c r="AM26" s="1634" t="n">
        <v>75.5579</v>
      </c>
    </row>
    <row r="27" spans="1:39">
      <c r="A27" s="50" t="s">
        <v>1255</v>
      </c>
      <c r="B27" s="45" t="s">
        <v>1046</v>
      </c>
      <c r="C27" s="38">
        <v>0.44513888888888892</v>
      </c>
      <c r="D27" s="32"/>
      <c r="E27" s="19">
        <v>300</v>
      </c>
      <c r="F27" s="19" t="s">
        <v>1291</v>
      </c>
      <c r="G27" s="33">
        <v>1190</v>
      </c>
      <c r="H27" s="33">
        <v>1094</v>
      </c>
      <c r="I27" s="57" t="s">
        <v>1039</v>
      </c>
      <c r="J27" s="92" t="s">
        <v>1043</v>
      </c>
      <c r="K27" s="33">
        <v>4</v>
      </c>
      <c r="L27" s="33">
        <v>180</v>
      </c>
      <c r="M27" s="19">
        <v>5889.9508999999998</v>
      </c>
      <c r="N27" s="57"/>
      <c r="O27" s="100"/>
      <c r="P27" s="100"/>
      <c r="Q27" s="100">
        <v>268</v>
      </c>
      <c r="R27" s="100">
        <v>268.7</v>
      </c>
      <c r="S27" s="1637" t="n">
        <v>316.03281</v>
      </c>
      <c r="T27" s="1637" t="n">
        <v>-12.33187</v>
      </c>
      <c r="U27" s="1634" t="n">
        <v>143.3747</v>
      </c>
      <c r="V27" s="1634" t="n">
        <v>37.8727</v>
      </c>
      <c r="W27" s="1636" t="n">
        <v>19.1613421129</v>
      </c>
      <c r="X27" s="1634" t="n">
        <v>1.625</v>
      </c>
      <c r="Y27" s="1634" t="n">
        <v>0.257</v>
      </c>
      <c r="Z27" s="1634" t="n">
        <v>4.98</v>
      </c>
      <c r="AA27" s="1634" t="n">
        <v>62.44</v>
      </c>
      <c r="AB27" s="1633" t="n">
        <v>1965.223</v>
      </c>
      <c r="AC27" s="1634" t="n">
        <v>1.81421</v>
      </c>
      <c r="AD27" s="1634" t="n">
        <v>-5.66451</v>
      </c>
      <c r="AE27" s="1634" t="n">
        <v>286.20984</v>
      </c>
      <c r="AF27" s="1634" t="n">
        <v>-0.82863</v>
      </c>
      <c r="AG27" s="1632" t="n">
        <v>1.514687466E8</v>
      </c>
      <c r="AH27" s="1635" t="n">
        <v>-0.5978427</v>
      </c>
      <c r="AI27" s="1632" t="n">
        <v>364707.46659</v>
      </c>
      <c r="AJ27" s="1635" t="n">
        <v>-0.1643751</v>
      </c>
      <c r="AK27" s="1634" t="n">
        <v>104.2716</v>
      </c>
      <c r="AL27" s="1632" t="s">
        <v>265</v>
      </c>
      <c r="AM27" s="1634" t="n">
        <v>75.5947</v>
      </c>
    </row>
    <row r="28" spans="1:39">
      <c r="A28" s="50" t="s">
        <v>1255</v>
      </c>
      <c r="B28" s="45" t="s">
        <v>1047</v>
      </c>
      <c r="C28" s="38">
        <v>0.45069444444444445</v>
      </c>
      <c r="D28" s="32"/>
      <c r="E28" s="1">
        <v>300</v>
      </c>
      <c r="F28" s="19" t="s">
        <v>1291</v>
      </c>
      <c r="G28" s="33">
        <v>1190</v>
      </c>
      <c r="H28" s="33">
        <v>1094</v>
      </c>
      <c r="I28" t="s">
        <v>655</v>
      </c>
      <c r="J28" s="92" t="s">
        <v>1043</v>
      </c>
      <c r="K28" s="33">
        <v>4</v>
      </c>
      <c r="L28" s="33">
        <v>180</v>
      </c>
      <c r="M28" s="19">
        <v>5889.9508999999998</v>
      </c>
      <c r="O28" s="100"/>
      <c r="P28" s="100"/>
      <c r="Q28" s="100">
        <v>268</v>
      </c>
      <c r="R28" s="100">
        <v>268.7</v>
      </c>
      <c r="S28" s="1637" t="n">
        <v>316.08498</v>
      </c>
      <c r="T28" s="1637" t="n">
        <v>-12.31382</v>
      </c>
      <c r="U28" s="1634" t="n">
        <v>145.464</v>
      </c>
      <c r="V28" s="1634" t="n">
        <v>38.8527</v>
      </c>
      <c r="W28" s="1636" t="n">
        <v>19.295040499</v>
      </c>
      <c r="X28" s="1634" t="n">
        <v>1.591</v>
      </c>
      <c r="Y28" s="1634" t="n">
        <v>0.252</v>
      </c>
      <c r="Z28" s="1634" t="n">
        <v>4.98</v>
      </c>
      <c r="AA28" s="1634" t="n">
        <v>62.399</v>
      </c>
      <c r="AB28" s="1633" t="n">
        <v>1965.634</v>
      </c>
      <c r="AC28" s="1634" t="n">
        <v>1.79531</v>
      </c>
      <c r="AD28" s="1634" t="n">
        <v>-5.66669</v>
      </c>
      <c r="AE28" s="1634" t="n">
        <v>286.14204</v>
      </c>
      <c r="AF28" s="1634" t="n">
        <v>-0.82878</v>
      </c>
      <c r="AG28" s="1632" t="n">
        <v>1.514684596E8</v>
      </c>
      <c r="AH28" s="1635" t="n">
        <v>-0.5981751</v>
      </c>
      <c r="AI28" s="1632" t="n">
        <v>364631.25268</v>
      </c>
      <c r="AJ28" s="1635" t="n">
        <v>-0.1531787</v>
      </c>
      <c r="AK28" s="1634" t="n">
        <v>104.223</v>
      </c>
      <c r="AL28" s="1632" t="s">
        <v>265</v>
      </c>
      <c r="AM28" s="1634" t="n">
        <v>75.6433</v>
      </c>
    </row>
    <row r="29" spans="1:39">
      <c r="A29" s="45" t="s">
        <v>475</v>
      </c>
      <c r="B29" s="45" t="s">
        <v>1294</v>
      </c>
      <c r="C29" s="32">
        <v>0.45555555555555555</v>
      </c>
      <c r="D29" s="32"/>
      <c r="E29" s="1">
        <v>300</v>
      </c>
      <c r="F29" s="19" t="s">
        <v>1291</v>
      </c>
      <c r="G29" s="33">
        <v>1190</v>
      </c>
      <c r="H29" s="33">
        <v>1094</v>
      </c>
      <c r="I29" t="s">
        <v>1209</v>
      </c>
      <c r="J29" s="92" t="s">
        <v>1043</v>
      </c>
      <c r="K29" s="33">
        <v>4</v>
      </c>
      <c r="L29" s="33">
        <v>180</v>
      </c>
      <c r="M29" s="19">
        <v>5889.9508999999998</v>
      </c>
      <c r="N29" s="37"/>
      <c r="O29" s="100"/>
      <c r="P29" s="100"/>
      <c r="Q29" s="100">
        <v>268</v>
      </c>
      <c r="R29" s="100">
        <v>268.7</v>
      </c>
      <c r="S29" s="1637" t="n">
        <v>316.13025</v>
      </c>
      <c r="T29" s="1637" t="n">
        <v>-12.29786</v>
      </c>
      <c r="U29" s="1634" t="n">
        <v>147.3465</v>
      </c>
      <c r="V29" s="1634" t="n">
        <v>39.6693</v>
      </c>
      <c r="W29" s="1636" t="n">
        <v>19.4120265869</v>
      </c>
      <c r="X29" s="1634" t="n">
        <v>1.563</v>
      </c>
      <c r="Y29" s="1634" t="n">
        <v>0.247</v>
      </c>
      <c r="Z29" s="1634" t="n">
        <v>4.98</v>
      </c>
      <c r="AA29" s="1634" t="n">
        <v>62.363</v>
      </c>
      <c r="AB29" s="1633" t="n">
        <v>1965.97</v>
      </c>
      <c r="AC29" s="1634" t="n">
        <v>1.77847</v>
      </c>
      <c r="AD29" s="1634" t="n">
        <v>-5.66887</v>
      </c>
      <c r="AE29" s="1634" t="n">
        <v>286.08271</v>
      </c>
      <c r="AF29" s="1634" t="n">
        <v>-0.82892</v>
      </c>
      <c r="AG29" s="1632" t="n">
        <v>1.514682083E8</v>
      </c>
      <c r="AH29" s="1635" t="n">
        <v>-0.5984647</v>
      </c>
      <c r="AI29" s="1632" t="n">
        <v>364569.01023</v>
      </c>
      <c r="AJ29" s="1635" t="n">
        <v>-0.1432173</v>
      </c>
      <c r="AK29" s="1634" t="n">
        <v>104.1807</v>
      </c>
      <c r="AL29" s="1632" t="s">
        <v>265</v>
      </c>
      <c r="AM29" s="1634" t="n">
        <v>75.6856</v>
      </c>
    </row>
    <row r="30" spans="1:39">
      <c r="A30" s="45" t="s">
        <v>475</v>
      </c>
      <c r="B30" s="45" t="s">
        <v>1295</v>
      </c>
      <c r="C30" s="38">
        <v>0.4604166666666667</v>
      </c>
      <c r="E30" s="1">
        <v>300</v>
      </c>
      <c r="F30" s="19" t="s">
        <v>1291</v>
      </c>
      <c r="G30" s="33">
        <v>1190</v>
      </c>
      <c r="H30" s="33">
        <v>1094</v>
      </c>
      <c r="I30" s="57" t="s">
        <v>1039</v>
      </c>
      <c r="J30" s="92" t="s">
        <v>1043</v>
      </c>
      <c r="K30" s="33">
        <v>4</v>
      </c>
      <c r="L30" s="33">
        <v>180</v>
      </c>
      <c r="M30" s="19">
        <v>5889.9508999999998</v>
      </c>
      <c r="O30" s="100"/>
      <c r="P30" s="100"/>
      <c r="Q30" s="100">
        <v>268</v>
      </c>
      <c r="R30" s="100">
        <v>268.7</v>
      </c>
      <c r="S30" s="1637" t="n">
        <v>316.17518</v>
      </c>
      <c r="T30" s="1637" t="n">
        <v>-12.28173</v>
      </c>
      <c r="U30" s="1634" t="n">
        <v>149.28</v>
      </c>
      <c r="V30" s="1634" t="n">
        <v>40.4458</v>
      </c>
      <c r="W30" s="1636" t="n">
        <v>19.5290126747</v>
      </c>
      <c r="X30" s="1634" t="n">
        <v>1.539</v>
      </c>
      <c r="Y30" s="1634" t="n">
        <v>0.243</v>
      </c>
      <c r="Z30" s="1634" t="n">
        <v>4.98</v>
      </c>
      <c r="AA30" s="1634" t="n">
        <v>62.328</v>
      </c>
      <c r="AB30" s="1633" t="n">
        <v>1966.283</v>
      </c>
      <c r="AC30" s="1634" t="n">
        <v>1.76136</v>
      </c>
      <c r="AD30" s="1634" t="n">
        <v>-5.67129</v>
      </c>
      <c r="AE30" s="1634" t="n">
        <v>286.02339</v>
      </c>
      <c r="AF30" s="1634" t="n">
        <v>-0.82905</v>
      </c>
      <c r="AG30" s="1632" t="n">
        <v>1.514679568E8</v>
      </c>
      <c r="AH30" s="1635" t="n">
        <v>-0.5987532</v>
      </c>
      <c r="AI30" s="1632" t="n">
        <v>364510.98179</v>
      </c>
      <c r="AJ30" s="1635" t="n">
        <v>-0.1331116</v>
      </c>
      <c r="AK30" s="1634" t="n">
        <v>104.1387</v>
      </c>
      <c r="AL30" s="1632" t="s">
        <v>265</v>
      </c>
      <c r="AM30" s="1634" t="n">
        <v>75.7276</v>
      </c>
    </row>
    <row r="31" spans="1:39">
      <c r="A31" s="45" t="s">
        <v>475</v>
      </c>
      <c r="B31" s="45" t="s">
        <v>1296</v>
      </c>
      <c r="C31" s="94">
        <v>0.46527777777777773</v>
      </c>
      <c r="D31" s="32"/>
      <c r="E31" s="19">
        <v>300</v>
      </c>
      <c r="F31" s="19" t="s">
        <v>1291</v>
      </c>
      <c r="G31" s="33">
        <v>1190</v>
      </c>
      <c r="H31" s="33">
        <v>1094</v>
      </c>
      <c r="I31" t="s">
        <v>655</v>
      </c>
      <c r="J31" s="92" t="s">
        <v>1043</v>
      </c>
      <c r="K31" s="33">
        <v>4</v>
      </c>
      <c r="L31" s="33">
        <v>180</v>
      </c>
      <c r="M31" s="19">
        <v>5889.9508999999998</v>
      </c>
      <c r="O31" s="100"/>
      <c r="P31" s="100"/>
      <c r="Q31" s="100">
        <v>268</v>
      </c>
      <c r="R31" s="100">
        <v>268.7</v>
      </c>
      <c r="S31" s="1637" t="n">
        <v>316.21979</v>
      </c>
      <c r="T31" s="1637" t="n">
        <v>-12.26543</v>
      </c>
      <c r="U31" s="1634" t="n">
        <v>151.2642</v>
      </c>
      <c r="V31" s="1634" t="n">
        <v>41.1801</v>
      </c>
      <c r="W31" s="1636" t="n">
        <v>19.6459987625</v>
      </c>
      <c r="X31" s="1634" t="n">
        <v>1.516</v>
      </c>
      <c r="Y31" s="1634" t="n">
        <v>0.24</v>
      </c>
      <c r="Z31" s="1634" t="n">
        <v>4.98</v>
      </c>
      <c r="AA31" s="1634" t="n">
        <v>62.292</v>
      </c>
      <c r="AB31" s="1633" t="n">
        <v>1966.573</v>
      </c>
      <c r="AC31" s="1634" t="n">
        <v>1.74401</v>
      </c>
      <c r="AD31" s="1634" t="n">
        <v>-5.67395</v>
      </c>
      <c r="AE31" s="1634" t="n">
        <v>285.96406</v>
      </c>
      <c r="AF31" s="1634" t="n">
        <v>-0.82918</v>
      </c>
      <c r="AG31" s="1632" t="n">
        <v>1.514677053E8</v>
      </c>
      <c r="AH31" s="1635" t="n">
        <v>-0.5990405</v>
      </c>
      <c r="AI31" s="1632" t="n">
        <v>364457.22607</v>
      </c>
      <c r="AJ31" s="1635" t="n">
        <v>-0.1228706</v>
      </c>
      <c r="AK31" s="1634" t="n">
        <v>104.0969</v>
      </c>
      <c r="AL31" s="1632" t="s">
        <v>265</v>
      </c>
      <c r="AM31" s="1634" t="n">
        <v>75.7694</v>
      </c>
    </row>
    <row r="32" spans="1:39">
      <c r="A32" s="45" t="s">
        <v>475</v>
      </c>
      <c r="B32" s="45" t="s">
        <v>1297</v>
      </c>
      <c r="C32" s="38">
        <v>0.47083333333333338</v>
      </c>
      <c r="E32" s="19">
        <v>300</v>
      </c>
      <c r="F32" s="19" t="s">
        <v>1291</v>
      </c>
      <c r="G32" s="33">
        <v>1190</v>
      </c>
      <c r="H32" s="33">
        <v>1094</v>
      </c>
      <c r="I32" t="s">
        <v>818</v>
      </c>
      <c r="J32" s="92" t="s">
        <v>1043</v>
      </c>
      <c r="K32" s="33">
        <v>4</v>
      </c>
      <c r="L32" s="33">
        <v>180</v>
      </c>
      <c r="M32" s="19">
        <v>5889.9508999999998</v>
      </c>
      <c r="O32" s="100"/>
      <c r="P32" s="100"/>
      <c r="Q32" s="100">
        <v>268</v>
      </c>
      <c r="R32" s="100">
        <v>268.7</v>
      </c>
      <c r="S32" s="1637" t="n">
        <v>316.27041</v>
      </c>
      <c r="T32" s="1637" t="n">
        <v>-12.2466</v>
      </c>
      <c r="U32" s="1634" t="n">
        <v>153.593</v>
      </c>
      <c r="V32" s="1634" t="n">
        <v>41.9652</v>
      </c>
      <c r="W32" s="1636" t="n">
        <v>19.7796971485</v>
      </c>
      <c r="X32" s="1634" t="n">
        <v>1.493</v>
      </c>
      <c r="Y32" s="1634" t="n">
        <v>0.236</v>
      </c>
      <c r="Z32" s="1634" t="n">
        <v>4.99</v>
      </c>
      <c r="AA32" s="1634" t="n">
        <v>62.252</v>
      </c>
      <c r="AB32" s="1633" t="n">
        <v>1966.876</v>
      </c>
      <c r="AC32" s="1634" t="n">
        <v>1.7239</v>
      </c>
      <c r="AD32" s="1634" t="n">
        <v>-5.67727</v>
      </c>
      <c r="AE32" s="1634" t="n">
        <v>285.89626</v>
      </c>
      <c r="AF32" s="1634" t="n">
        <v>-0.82934</v>
      </c>
      <c r="AG32" s="1632" t="n">
        <v>1.514674177E8</v>
      </c>
      <c r="AH32" s="1635" t="n">
        <v>-0.5993674</v>
      </c>
      <c r="AI32" s="1632" t="n">
        <v>364401.09316</v>
      </c>
      <c r="AJ32" s="1635" t="n">
        <v>-0.1110125</v>
      </c>
      <c r="AK32" s="1634" t="n">
        <v>104.0494</v>
      </c>
      <c r="AL32" s="1632" t="s">
        <v>265</v>
      </c>
      <c r="AM32" s="1634" t="n">
        <v>75.8169</v>
      </c>
    </row>
    <row r="33" spans="1:18">
      <c r="A33" s="45" t="s">
        <v>901</v>
      </c>
      <c r="B33" s="45" t="s">
        <v>1082</v>
      </c>
      <c r="C33" s="38">
        <v>0.47638888888888892</v>
      </c>
      <c r="E33" s="19">
        <v>300</v>
      </c>
      <c r="F33" s="19" t="s">
        <v>1291</v>
      </c>
      <c r="G33" s="33">
        <v>1190</v>
      </c>
      <c r="H33" s="33">
        <v>1094</v>
      </c>
      <c r="I33" t="s">
        <v>591</v>
      </c>
      <c r="J33" s="92" t="s">
        <v>1043</v>
      </c>
      <c r="K33" s="33">
        <v>4</v>
      </c>
      <c r="L33" s="33">
        <v>180</v>
      </c>
      <c r="M33" s="19">
        <v>5889.9508999999998</v>
      </c>
      <c r="O33" s="100"/>
      <c r="P33" s="100"/>
      <c r="Q33" s="100">
        <v>268</v>
      </c>
      <c r="R33" s="100">
        <v>268.7</v>
      </c>
    </row>
    <row r="34" spans="1:18">
      <c r="A34" s="45" t="s">
        <v>1095</v>
      </c>
      <c r="B34" s="45" t="s">
        <v>828</v>
      </c>
      <c r="C34" s="38">
        <v>0.48125000000000001</v>
      </c>
      <c r="D34" s="32">
        <v>0</v>
      </c>
      <c r="E34" s="1">
        <v>30</v>
      </c>
      <c r="F34" s="19" t="s">
        <v>1291</v>
      </c>
      <c r="G34" s="47">
        <v>1190</v>
      </c>
      <c r="H34" s="1">
        <v>987</v>
      </c>
      <c r="I34" s="35" t="s">
        <v>306</v>
      </c>
      <c r="J34" s="66" t="s">
        <v>1010</v>
      </c>
      <c r="K34" s="33">
        <v>4</v>
      </c>
      <c r="L34" s="33">
        <v>180</v>
      </c>
      <c r="M34" s="19">
        <v>5891.451</v>
      </c>
      <c r="N34" s="57" t="s">
        <v>592</v>
      </c>
      <c r="O34" s="100">
        <v>268</v>
      </c>
      <c r="P34" s="100">
        <v>268.7</v>
      </c>
      <c r="Q34" s="100">
        <v>268</v>
      </c>
      <c r="R34" s="100">
        <v>268.7</v>
      </c>
    </row>
    <row r="35" spans="1:18">
      <c r="A35" s="45" t="s">
        <v>1095</v>
      </c>
      <c r="B35" s="45" t="s">
        <v>829</v>
      </c>
      <c r="C35" s="38">
        <v>0.4826388888888889</v>
      </c>
      <c r="D35" s="32">
        <v>0</v>
      </c>
      <c r="E35" s="1">
        <v>30</v>
      </c>
      <c r="F35" s="19" t="s">
        <v>1291</v>
      </c>
      <c r="G35" s="1">
        <v>1070</v>
      </c>
      <c r="H35" s="1">
        <v>867</v>
      </c>
      <c r="I35" s="91" t="s">
        <v>159</v>
      </c>
      <c r="J35" s="66" t="s">
        <v>1010</v>
      </c>
      <c r="K35" s="33">
        <v>4</v>
      </c>
      <c r="L35" s="33">
        <v>180</v>
      </c>
      <c r="M35" s="19">
        <v>5891.451</v>
      </c>
      <c r="O35" s="100">
        <v>268</v>
      </c>
      <c r="P35" s="100">
        <v>268.7</v>
      </c>
      <c r="Q35" s="100">
        <v>268</v>
      </c>
      <c r="R35" s="100">
        <v>268.7</v>
      </c>
    </row>
    <row r="36" spans="1:18">
      <c r="A36" s="59" t="s">
        <v>1011</v>
      </c>
      <c r="B36" s="64" t="s">
        <v>756</v>
      </c>
      <c r="C36" s="32">
        <v>0.4909722222222222</v>
      </c>
      <c r="D36" s="32">
        <v>0</v>
      </c>
      <c r="E36" s="33">
        <v>10</v>
      </c>
      <c r="F36" s="19" t="s">
        <v>1291</v>
      </c>
      <c r="G36" s="33">
        <v>1190</v>
      </c>
      <c r="H36" s="33">
        <v>1094</v>
      </c>
      <c r="I36" s="91" t="s">
        <v>305</v>
      </c>
      <c r="J36" s="66" t="s">
        <v>1010</v>
      </c>
      <c r="K36" s="33">
        <v>4</v>
      </c>
      <c r="L36" s="33">
        <v>180</v>
      </c>
      <c r="M36" s="19">
        <v>5889.9508999999998</v>
      </c>
      <c r="N36" s="57"/>
      <c r="O36" s="100">
        <v>268</v>
      </c>
      <c r="P36" s="100">
        <v>268.39999999999998</v>
      </c>
      <c r="Q36" s="100">
        <v>268</v>
      </c>
      <c r="R36" s="100">
        <v>268.7</v>
      </c>
    </row>
    <row r="37" spans="1:18">
      <c r="A37" s="50"/>
      <c r="B37" s="25"/>
      <c r="C37" s="38"/>
      <c r="E37" s="19"/>
      <c r="F37" s="19"/>
      <c r="G37" s="47"/>
      <c r="H37" s="1"/>
      <c r="I37" s="57"/>
      <c r="J37" s="92"/>
      <c r="K37" s="33"/>
      <c r="L37" s="33"/>
      <c r="M37" s="19"/>
      <c r="N37" t="s">
        <v>757</v>
      </c>
      <c r="O37" s="100"/>
      <c r="P37" s="100"/>
      <c r="Q37" s="100"/>
      <c r="R37" s="100"/>
    </row>
    <row r="38" spans="1:18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</row>
    <row r="39" spans="1:18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</row>
    <row r="40" spans="1:18">
      <c r="A40" s="50"/>
      <c r="B40" s="5" t="s">
        <v>1012</v>
      </c>
      <c r="C40" s="147" t="s">
        <v>1013</v>
      </c>
      <c r="D40" s="84">
        <v>5888.5839999999998</v>
      </c>
      <c r="E40" s="149"/>
      <c r="F40" s="84" t="s">
        <v>1014</v>
      </c>
      <c r="G40" s="84" t="s">
        <v>1015</v>
      </c>
      <c r="H40" s="84" t="s">
        <v>1016</v>
      </c>
      <c r="I40" s="22" t="s">
        <v>1018</v>
      </c>
      <c r="J40" s="84" t="s">
        <v>1019</v>
      </c>
      <c r="K40" s="84" t="s">
        <v>1020</v>
      </c>
      <c r="L40" s="177"/>
      <c r="M40" s="177"/>
    </row>
    <row r="41" spans="1:18">
      <c r="A41" s="50"/>
      <c r="B41" s="183"/>
      <c r="C41" s="147" t="s">
        <v>1017</v>
      </c>
      <c r="D41" s="84">
        <v>5889.9508999999998</v>
      </c>
      <c r="E41" s="149"/>
      <c r="F41" s="84" t="s">
        <v>874</v>
      </c>
      <c r="G41" s="84" t="s">
        <v>875</v>
      </c>
      <c r="H41" s="84" t="s">
        <v>876</v>
      </c>
      <c r="I41" s="22" t="s">
        <v>1203</v>
      </c>
      <c r="J41" s="84" t="s">
        <v>1204</v>
      </c>
      <c r="K41" s="84" t="s">
        <v>700</v>
      </c>
      <c r="L41" s="177"/>
      <c r="M41" s="177"/>
    </row>
    <row r="42" spans="1:18">
      <c r="A42" s="50"/>
      <c r="B42" s="182"/>
      <c r="C42" s="147" t="s">
        <v>701</v>
      </c>
      <c r="D42" s="84">
        <v>5891.451</v>
      </c>
      <c r="E42" s="149"/>
      <c r="F42" s="84" t="s">
        <v>702</v>
      </c>
      <c r="G42" s="84" t="s">
        <v>703</v>
      </c>
      <c r="H42" s="84" t="s">
        <v>704</v>
      </c>
      <c r="I42" s="22" t="s">
        <v>384</v>
      </c>
      <c r="J42" s="84" t="s">
        <v>695</v>
      </c>
      <c r="K42" s="84" t="s">
        <v>478</v>
      </c>
      <c r="L42" s="177"/>
      <c r="M42" s="177"/>
    </row>
    <row r="43" spans="1:18">
      <c r="A43" s="45"/>
      <c r="B43" s="182"/>
      <c r="C43" s="147" t="s">
        <v>696</v>
      </c>
      <c r="D43" s="155">
        <v>7647.38</v>
      </c>
      <c r="E43" s="149"/>
      <c r="F43" s="84" t="s">
        <v>1188</v>
      </c>
      <c r="G43" s="84" t="s">
        <v>1201</v>
      </c>
      <c r="H43" s="84" t="s">
        <v>1202</v>
      </c>
      <c r="I43" s="22" t="s">
        <v>697</v>
      </c>
      <c r="J43" s="84" t="s">
        <v>698</v>
      </c>
      <c r="K43" s="84" t="s">
        <v>699</v>
      </c>
      <c r="L43" s="177"/>
      <c r="M43" s="177"/>
    </row>
    <row r="44" spans="1:18">
      <c r="A44" s="50"/>
      <c r="B44" s="182"/>
      <c r="C44" s="147" t="s">
        <v>538</v>
      </c>
      <c r="D44" s="84">
        <v>7698.9647000000004</v>
      </c>
      <c r="E44" s="149"/>
      <c r="F44" s="84" t="s">
        <v>539</v>
      </c>
      <c r="G44" s="84" t="s">
        <v>540</v>
      </c>
      <c r="H44" s="84" t="s">
        <v>541</v>
      </c>
      <c r="I44" s="22" t="s">
        <v>542</v>
      </c>
      <c r="J44" s="84" t="s">
        <v>543</v>
      </c>
      <c r="K44" s="84" t="s">
        <v>544</v>
      </c>
      <c r="L44" s="177"/>
      <c r="M44" s="177"/>
      <c r="N44" s="57"/>
    </row>
    <row r="45" spans="1:18">
      <c r="A45" s="50"/>
      <c r="B45" s="182"/>
      <c r="C45" s="147"/>
      <c r="D45" s="84"/>
      <c r="E45" s="149"/>
      <c r="F45" s="84"/>
      <c r="G45" s="177"/>
      <c r="H45" s="177"/>
      <c r="J45" s="177"/>
      <c r="K45" s="177"/>
      <c r="L45" s="177"/>
      <c r="M45" s="177"/>
    </row>
    <row r="46" spans="1:18">
      <c r="A46" s="50"/>
      <c r="B46" s="182"/>
      <c r="C46" s="147" t="s">
        <v>1211</v>
      </c>
      <c r="D46" s="631" t="s">
        <v>1206</v>
      </c>
      <c r="E46" s="631"/>
      <c r="F46" s="84" t="s">
        <v>545</v>
      </c>
      <c r="G46" s="177"/>
      <c r="H46" s="177"/>
      <c r="I46" s="173" t="s">
        <v>1195</v>
      </c>
      <c r="J46" s="623" t="s">
        <v>1196</v>
      </c>
      <c r="K46" s="623"/>
      <c r="L46" s="148" t="s">
        <v>1197</v>
      </c>
      <c r="M46" s="148"/>
    </row>
    <row r="47" spans="1:18">
      <c r="A47" s="50"/>
      <c r="B47" s="182"/>
      <c r="C47" s="147" t="s">
        <v>1212</v>
      </c>
      <c r="D47" s="631" t="s">
        <v>1207</v>
      </c>
      <c r="E47" s="631"/>
      <c r="F47" s="19"/>
      <c r="G47" s="177"/>
      <c r="H47" s="177"/>
      <c r="J47" s="623" t="s">
        <v>479</v>
      </c>
      <c r="K47" s="623"/>
      <c r="L47" s="148" t="s">
        <v>1199</v>
      </c>
      <c r="M47" s="148"/>
      <c r="N47" s="57"/>
    </row>
    <row r="48" spans="1:18">
      <c r="A48" s="45"/>
      <c r="B48" s="182"/>
      <c r="C48" s="147" t="s">
        <v>1213</v>
      </c>
      <c r="D48" s="631" t="s">
        <v>1208</v>
      </c>
      <c r="E48" s="631"/>
      <c r="F48" s="19"/>
      <c r="G48" s="177"/>
      <c r="H48" s="177"/>
      <c r="J48" s="177"/>
      <c r="K48" s="177"/>
      <c r="L48" s="177"/>
      <c r="M48" s="177"/>
    </row>
    <row r="49" spans="1:14">
      <c r="A49" s="59"/>
      <c r="B49" s="182"/>
      <c r="C49" s="147" t="s">
        <v>1214</v>
      </c>
      <c r="D49" s="631" t="s">
        <v>1194</v>
      </c>
      <c r="E49" s="631"/>
      <c r="F49" s="19"/>
      <c r="G49" s="177"/>
      <c r="H49" s="177"/>
      <c r="I49" s="177"/>
      <c r="J49" s="177"/>
      <c r="K49" s="177"/>
      <c r="L49" s="177"/>
      <c r="M49" s="177"/>
    </row>
    <row r="50" spans="1:14">
      <c r="A50" s="50"/>
      <c r="B50" s="182"/>
      <c r="C50" s="85"/>
      <c r="D50" s="177"/>
      <c r="E50" s="15"/>
      <c r="F50" s="19"/>
      <c r="G50" s="177"/>
      <c r="H50" s="177"/>
      <c r="I50" s="177"/>
      <c r="J50" s="177"/>
      <c r="K50" s="177"/>
      <c r="L50" s="177"/>
      <c r="M50" s="177"/>
    </row>
    <row r="51" spans="1:14">
      <c r="A51" s="50"/>
      <c r="B51" s="182"/>
      <c r="C51" s="28" t="s">
        <v>859</v>
      </c>
      <c r="D51" s="175">
        <v>1</v>
      </c>
      <c r="E51" s="632" t="s">
        <v>1286</v>
      </c>
      <c r="F51" s="632"/>
      <c r="G51" s="632"/>
      <c r="H51" s="177"/>
      <c r="I51" s="177"/>
      <c r="J51" s="177"/>
      <c r="K51" s="177"/>
      <c r="L51" s="177"/>
      <c r="M51" s="177"/>
    </row>
    <row r="52" spans="1:14">
      <c r="A52" s="50"/>
      <c r="B52" s="182"/>
      <c r="C52" s="19"/>
      <c r="D52" s="28"/>
      <c r="E52" s="633" t="s">
        <v>925</v>
      </c>
      <c r="F52" s="634"/>
      <c r="G52" s="634"/>
      <c r="H52" s="177"/>
      <c r="I52" s="177"/>
      <c r="J52" s="177"/>
      <c r="K52" s="177"/>
      <c r="L52" s="177"/>
      <c r="M52" s="177"/>
    </row>
    <row r="53" spans="1:14">
      <c r="A53" s="50"/>
      <c r="B53" s="182"/>
      <c r="C53" s="85"/>
      <c r="D53" s="28">
        <v>2</v>
      </c>
      <c r="E53" s="632" t="s">
        <v>926</v>
      </c>
      <c r="F53" s="632"/>
      <c r="G53" s="632"/>
      <c r="H53" s="177"/>
      <c r="I53" s="177"/>
      <c r="J53" s="177"/>
      <c r="K53" s="177"/>
      <c r="L53" s="177"/>
      <c r="M53" s="177"/>
    </row>
    <row r="54" spans="1:14">
      <c r="A54" s="50"/>
      <c r="B54" s="182"/>
      <c r="C54" s="85"/>
      <c r="D54" s="28"/>
      <c r="E54" s="633" t="s">
        <v>927</v>
      </c>
      <c r="F54" s="634"/>
      <c r="G54" s="634"/>
      <c r="H54" s="177"/>
      <c r="I54" s="177"/>
      <c r="J54" s="177"/>
      <c r="K54" s="177"/>
      <c r="L54" s="177"/>
      <c r="M54" s="177"/>
      <c r="N54" s="2"/>
    </row>
    <row r="55" spans="1:14">
      <c r="A55" s="50"/>
      <c r="B55" s="182"/>
      <c r="C55" s="177"/>
      <c r="D55" s="175">
        <v>3</v>
      </c>
      <c r="E55" s="623" t="s">
        <v>928</v>
      </c>
      <c r="F55" s="623"/>
      <c r="G55" s="623"/>
      <c r="H55" s="177"/>
      <c r="I55" s="177"/>
      <c r="J55" s="177"/>
      <c r="K55" s="177"/>
      <c r="L55" s="177"/>
      <c r="M55" s="177"/>
    </row>
    <row r="56" spans="1:14">
      <c r="A56" s="50"/>
      <c r="B56" s="182"/>
      <c r="C56" s="177"/>
      <c r="D56" s="175"/>
      <c r="E56" s="629" t="s">
        <v>929</v>
      </c>
      <c r="F56" s="629"/>
      <c r="G56" s="629"/>
      <c r="H56" s="177"/>
      <c r="I56" s="177"/>
      <c r="J56" s="177"/>
      <c r="K56" s="177"/>
      <c r="L56" s="177"/>
      <c r="M56" s="177"/>
    </row>
    <row r="57" spans="1:14">
      <c r="A57" s="45"/>
      <c r="B57" s="182"/>
      <c r="C57" s="177"/>
      <c r="D57" s="175">
        <v>4</v>
      </c>
      <c r="E57" s="623" t="s">
        <v>1289</v>
      </c>
      <c r="F57" s="623"/>
      <c r="G57" s="623"/>
      <c r="H57" s="177"/>
      <c r="I57" s="177"/>
      <c r="J57" s="177"/>
      <c r="K57" s="177"/>
      <c r="L57" s="177"/>
      <c r="M57" s="177"/>
    </row>
    <row r="58" spans="1:14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4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4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4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4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>
      <c r="B75" s="23"/>
      <c r="C75" s="22"/>
      <c r="D75" s="51"/>
      <c r="E75" s="22"/>
      <c r="K75" s="1"/>
    </row>
    <row r="76" spans="1:12">
      <c r="B76" s="20"/>
      <c r="C76" s="61"/>
      <c r="D76" s="61"/>
      <c r="E76" s="22"/>
      <c r="K76" s="1"/>
    </row>
    <row r="77" spans="1:12">
      <c r="B77" s="20"/>
      <c r="C77" s="61"/>
      <c r="D77" s="61"/>
      <c r="E77" s="8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F79" s="1"/>
      <c r="G79" s="16"/>
      <c r="H79" s="16"/>
    </row>
    <row r="80" spans="1:12">
      <c r="B80" s="2"/>
      <c r="C80" s="1"/>
      <c r="D80" s="38"/>
      <c r="E80" s="8"/>
      <c r="F80" s="1"/>
      <c r="G80" s="16"/>
      <c r="H80" s="16"/>
    </row>
    <row r="81" spans="2:11">
      <c r="B81" s="3"/>
      <c r="C81" s="6"/>
      <c r="D81" s="43"/>
      <c r="E81" s="8"/>
      <c r="F81" s="1"/>
      <c r="G81" s="16"/>
      <c r="H81" s="16"/>
    </row>
    <row r="82" spans="2:11">
      <c r="B82" s="3"/>
      <c r="C82" s="6"/>
      <c r="D82" s="43"/>
      <c r="E82" s="8"/>
    </row>
    <row r="83" spans="2:11">
      <c r="B83"/>
      <c r="C83" s="1"/>
      <c r="D83" s="38"/>
      <c r="E83" s="1"/>
      <c r="F83" s="1"/>
      <c r="G83" s="1"/>
      <c r="H83" s="1"/>
      <c r="I83" s="17"/>
      <c r="J83" s="1"/>
      <c r="K83" s="1"/>
    </row>
    <row r="84" spans="2:11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>
      <c r="B85" s="24"/>
      <c r="C85" s="3"/>
      <c r="D85" s="58"/>
      <c r="E85" s="47"/>
      <c r="F85" s="47"/>
      <c r="G85" s="22"/>
      <c r="H85" s="22"/>
      <c r="J85" s="1"/>
      <c r="K85" s="1"/>
    </row>
    <row r="86" spans="2:11">
      <c r="B86" s="2"/>
      <c r="C86" s="67"/>
      <c r="D86" s="62"/>
      <c r="E86" s="62"/>
      <c r="F86" s="62"/>
      <c r="G86" s="22"/>
      <c r="H86" s="22"/>
    </row>
    <row r="87" spans="2:11">
      <c r="B87" s="2"/>
      <c r="C87" s="3"/>
      <c r="D87" s="58"/>
      <c r="E87" s="47"/>
      <c r="F87" s="47"/>
      <c r="G87" s="22"/>
      <c r="H87" s="22"/>
    </row>
    <row r="88" spans="2:11">
      <c r="B88"/>
      <c r="C88" s="6"/>
      <c r="D88" s="87"/>
      <c r="E88" s="87"/>
      <c r="F88" s="87"/>
      <c r="G88" s="22"/>
      <c r="H88" s="22"/>
    </row>
    <row r="89" spans="2:11">
      <c r="B89"/>
      <c r="C89" s="5"/>
      <c r="D89" s="1"/>
      <c r="E89" s="1"/>
      <c r="F89" s="1"/>
      <c r="G89" s="1"/>
      <c r="H89" s="1"/>
      <c r="I89" s="40"/>
    </row>
    <row r="90" spans="2:11">
      <c r="B90"/>
      <c r="C90" s="6"/>
      <c r="D90" s="87"/>
      <c r="E90" s="87"/>
      <c r="F90" s="87"/>
      <c r="G90" s="1"/>
      <c r="H90" s="1"/>
      <c r="I90" s="17"/>
    </row>
    <row r="91" spans="2:11">
      <c r="B91"/>
      <c r="D91" s="1"/>
      <c r="E91" s="1"/>
      <c r="F91" s="1"/>
      <c r="G91" s="1"/>
      <c r="H91" s="1"/>
      <c r="I91" s="17"/>
    </row>
  </sheetData>
  <sheetCalcPr fullCalcOnLoad="1"/>
  <mergeCells count="29">
    <mergeCell ref="AC12:AD12"/>
    <mergeCell ref="AE12:AF12"/>
    <mergeCell ref="Q12:R12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E55:G55"/>
    <mergeCell ref="E56:G56"/>
    <mergeCell ref="E57:G57"/>
    <mergeCell ref="K3:N3"/>
    <mergeCell ref="K4:P4"/>
    <mergeCell ref="K5:P5"/>
    <mergeCell ref="D49:E49"/>
    <mergeCell ref="E51:G51"/>
    <mergeCell ref="E52:G52"/>
    <mergeCell ref="E53:G53"/>
    <mergeCell ref="E54:G54"/>
    <mergeCell ref="D46:E46"/>
    <mergeCell ref="J46:K46"/>
    <mergeCell ref="D47:E47"/>
    <mergeCell ref="J47:K47"/>
    <mergeCell ref="D48:E4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4" workbookViewId="0">
      <selection activeCell="M24" sqref="M24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158</v>
      </c>
      <c r="B4" s="3"/>
      <c r="C4" s="6"/>
      <c r="D4" s="43"/>
      <c r="E4" s="6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764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234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205" t="s">
        <v>1085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45" t="s">
        <v>1095</v>
      </c>
      <c r="B14" s="45" t="s">
        <v>758</v>
      </c>
      <c r="C14" s="38">
        <v>0.25972222222222224</v>
      </c>
      <c r="D14" s="32">
        <v>0</v>
      </c>
      <c r="E14" s="1">
        <v>30</v>
      </c>
      <c r="F14" s="19" t="s">
        <v>1291</v>
      </c>
      <c r="G14" s="47">
        <v>1750</v>
      </c>
      <c r="H14" s="1">
        <v>1658</v>
      </c>
      <c r="I14" s="35" t="s">
        <v>306</v>
      </c>
      <c r="J14" s="66" t="s">
        <v>1010</v>
      </c>
      <c r="K14" s="33">
        <v>4</v>
      </c>
      <c r="L14" s="33">
        <v>180</v>
      </c>
      <c r="M14" s="19">
        <v>5891.451</v>
      </c>
      <c r="O14" s="33">
        <v>268.10000000000002</v>
      </c>
      <c r="P14" s="33">
        <v>268.89999999999998</v>
      </c>
      <c r="Q14" s="33">
        <f>AVERAGE(O14:O15)</f>
        <v>268.10000000000002</v>
      </c>
      <c r="R14" s="103">
        <f>AVERAGE(P14:P15)</f>
        <v>268.95</v>
      </c>
    </row>
    <row r="15" spans="1:39" ht="48">
      <c r="A15" s="50" t="s">
        <v>641</v>
      </c>
      <c r="B15" s="50" t="s">
        <v>762</v>
      </c>
      <c r="C15" s="15">
        <v>0.2902777777777778</v>
      </c>
      <c r="D15" s="32"/>
      <c r="E15" s="16">
        <v>60</v>
      </c>
      <c r="F15" s="19" t="s">
        <v>1291</v>
      </c>
      <c r="G15" s="33">
        <v>1750</v>
      </c>
      <c r="H15" s="16">
        <v>1658</v>
      </c>
      <c r="I15" s="57" t="s">
        <v>1130</v>
      </c>
      <c r="J15" s="66" t="s">
        <v>1010</v>
      </c>
      <c r="K15" s="33">
        <v>4</v>
      </c>
      <c r="L15" s="33">
        <v>180</v>
      </c>
      <c r="M15" s="98" t="s">
        <v>163</v>
      </c>
      <c r="O15" s="16">
        <v>268.10000000000002</v>
      </c>
      <c r="P15" s="16">
        <v>269</v>
      </c>
      <c r="Q15" s="16">
        <v>268.10000000000002</v>
      </c>
      <c r="R15" s="100">
        <v>269</v>
      </c>
    </row>
    <row r="16" spans="1:39">
      <c r="A16" s="45"/>
      <c r="B16" s="45"/>
      <c r="C16" s="38"/>
      <c r="D16" s="32"/>
      <c r="E16" s="1"/>
      <c r="F16" s="19"/>
      <c r="G16" s="1"/>
      <c r="H16" s="1"/>
      <c r="J16" s="66"/>
      <c r="K16" s="33"/>
      <c r="L16" s="33"/>
      <c r="O16" s="16"/>
      <c r="P16" s="16"/>
      <c r="Q16" s="16"/>
      <c r="R16" s="16"/>
    </row>
    <row r="17" spans="1:19">
      <c r="A17" s="45"/>
      <c r="B17" s="45"/>
      <c r="C17" s="38"/>
      <c r="D17" s="32"/>
      <c r="E17" s="1"/>
      <c r="F17" s="16"/>
      <c r="G17" s="1"/>
      <c r="H17" s="1"/>
      <c r="J17" s="66"/>
      <c r="K17" s="33"/>
      <c r="L17" s="33"/>
      <c r="N17" s="102" t="s">
        <v>765</v>
      </c>
      <c r="O17" s="16"/>
      <c r="P17" s="16"/>
      <c r="Q17" s="16"/>
      <c r="R17" s="16"/>
    </row>
    <row r="18" spans="1:19">
      <c r="A18" s="45"/>
      <c r="B18" s="45"/>
      <c r="C18" s="15"/>
      <c r="D18" s="32"/>
      <c r="E18" s="19"/>
      <c r="F18" s="16"/>
      <c r="G18" s="1"/>
      <c r="H18" s="1"/>
      <c r="J18" s="92"/>
      <c r="K18" s="33"/>
      <c r="L18" s="33"/>
      <c r="M18" s="19"/>
      <c r="N18" s="88" t="s">
        <v>763</v>
      </c>
      <c r="O18" s="16"/>
      <c r="P18" s="16"/>
      <c r="Q18" s="16"/>
      <c r="R18" s="16"/>
    </row>
    <row r="19" spans="1:19">
      <c r="A19" s="45"/>
      <c r="B19" s="45"/>
      <c r="C19" s="38"/>
      <c r="E19" s="19"/>
      <c r="F19" s="16"/>
      <c r="G19" s="1"/>
      <c r="H19" s="1"/>
      <c r="I19" s="57"/>
      <c r="J19" s="92"/>
      <c r="K19" s="33"/>
      <c r="L19" s="33"/>
      <c r="M19" s="19"/>
      <c r="N19" s="91"/>
      <c r="O19" s="16"/>
      <c r="P19" s="16"/>
      <c r="Q19" s="16"/>
      <c r="R19" s="16"/>
    </row>
    <row r="20" spans="1:19">
      <c r="A20" s="45"/>
      <c r="B20" s="5" t="s">
        <v>1012</v>
      </c>
      <c r="C20" s="147" t="s">
        <v>1013</v>
      </c>
      <c r="D20" s="84">
        <v>5888.5839999999998</v>
      </c>
      <c r="E20" s="149"/>
      <c r="F20" s="84" t="s">
        <v>1014</v>
      </c>
      <c r="G20" s="84" t="s">
        <v>1015</v>
      </c>
      <c r="H20" s="84" t="s">
        <v>1016</v>
      </c>
      <c r="I20" s="22" t="s">
        <v>1018</v>
      </c>
      <c r="J20" s="84" t="s">
        <v>1019</v>
      </c>
      <c r="K20" s="84" t="s">
        <v>1020</v>
      </c>
      <c r="L20" s="177"/>
      <c r="M20" s="19"/>
      <c r="O20" s="16"/>
      <c r="P20" s="16"/>
      <c r="Q20" s="16"/>
      <c r="R20" s="16"/>
    </row>
    <row r="21" spans="1:19">
      <c r="A21" s="50"/>
      <c r="B21" s="183"/>
      <c r="C21" s="147" t="s">
        <v>1017</v>
      </c>
      <c r="D21" s="84">
        <v>5889.9508999999998</v>
      </c>
      <c r="E21" s="149"/>
      <c r="F21" s="84" t="s">
        <v>874</v>
      </c>
      <c r="G21" s="84" t="s">
        <v>875</v>
      </c>
      <c r="H21" s="84" t="s">
        <v>876</v>
      </c>
      <c r="I21" s="22" t="s">
        <v>1203</v>
      </c>
      <c r="J21" s="84" t="s">
        <v>1204</v>
      </c>
      <c r="K21" s="84" t="s">
        <v>700</v>
      </c>
      <c r="L21" s="177"/>
      <c r="M21" s="19"/>
    </row>
    <row r="22" spans="1:19">
      <c r="A22" s="50"/>
      <c r="B22" s="182"/>
      <c r="C22" s="147" t="s">
        <v>701</v>
      </c>
      <c r="D22" s="84">
        <v>5891.451</v>
      </c>
      <c r="E22" s="149"/>
      <c r="F22" s="84" t="s">
        <v>702</v>
      </c>
      <c r="G22" s="84" t="s">
        <v>703</v>
      </c>
      <c r="H22" s="84" t="s">
        <v>704</v>
      </c>
      <c r="I22" s="22" t="s">
        <v>384</v>
      </c>
      <c r="J22" s="84" t="s">
        <v>695</v>
      </c>
      <c r="K22" s="84" t="s">
        <v>478</v>
      </c>
      <c r="L22" s="177"/>
      <c r="M22" s="19"/>
      <c r="N22" s="91"/>
    </row>
    <row r="23" spans="1:19">
      <c r="A23" s="50"/>
      <c r="B23" s="182"/>
      <c r="C23" s="147" t="s">
        <v>696</v>
      </c>
      <c r="D23" s="155">
        <v>7647.38</v>
      </c>
      <c r="E23" s="149"/>
      <c r="F23" s="84" t="s">
        <v>1188</v>
      </c>
      <c r="G23" s="84" t="s">
        <v>1201</v>
      </c>
      <c r="H23" s="84" t="s">
        <v>1202</v>
      </c>
      <c r="I23" s="22" t="s">
        <v>697</v>
      </c>
      <c r="J23" s="84" t="s">
        <v>698</v>
      </c>
      <c r="K23" s="84" t="s">
        <v>699</v>
      </c>
      <c r="L23" s="177"/>
      <c r="M23" s="19"/>
      <c r="N23" s="57"/>
      <c r="O23" s="16"/>
      <c r="P23" s="16"/>
      <c r="Q23" s="16"/>
      <c r="R23" s="16"/>
    </row>
    <row r="24" spans="1:19">
      <c r="A24" s="45"/>
      <c r="B24" s="182"/>
      <c r="C24" s="147" t="s">
        <v>538</v>
      </c>
      <c r="D24" s="84">
        <v>7698.9647000000004</v>
      </c>
      <c r="E24" s="149"/>
      <c r="F24" s="84" t="s">
        <v>539</v>
      </c>
      <c r="G24" s="84" t="s">
        <v>540</v>
      </c>
      <c r="H24" s="84" t="s">
        <v>541</v>
      </c>
      <c r="I24" s="22" t="s">
        <v>542</v>
      </c>
      <c r="J24" s="84" t="s">
        <v>543</v>
      </c>
      <c r="K24" s="84" t="s">
        <v>544</v>
      </c>
      <c r="L24" s="177"/>
      <c r="M24" s="80"/>
      <c r="N24" s="57"/>
      <c r="O24" s="16"/>
      <c r="P24" s="16"/>
      <c r="Q24" s="16"/>
      <c r="R24" s="16"/>
    </row>
    <row r="25" spans="1:19">
      <c r="A25" s="45"/>
      <c r="B25" s="182"/>
      <c r="C25" s="147"/>
      <c r="D25" s="84"/>
      <c r="E25" s="149"/>
      <c r="F25" s="84"/>
      <c r="G25" s="177"/>
      <c r="H25" s="177"/>
      <c r="J25" s="177"/>
      <c r="K25" s="177"/>
      <c r="L25" s="177"/>
      <c r="M25" s="19"/>
      <c r="O25" s="16"/>
      <c r="P25" s="16"/>
      <c r="Q25" s="16"/>
      <c r="R25" s="16"/>
    </row>
    <row r="26" spans="1:19">
      <c r="A26" s="50"/>
      <c r="B26" s="182"/>
      <c r="C26" s="147" t="s">
        <v>1211</v>
      </c>
      <c r="D26" s="631" t="s">
        <v>1206</v>
      </c>
      <c r="E26" s="631"/>
      <c r="F26" s="84" t="s">
        <v>545</v>
      </c>
      <c r="G26" s="177"/>
      <c r="H26" s="177"/>
      <c r="I26" s="173" t="s">
        <v>1195</v>
      </c>
      <c r="J26" s="623" t="s">
        <v>1196</v>
      </c>
      <c r="K26" s="623"/>
      <c r="L26" s="148" t="s">
        <v>1197</v>
      </c>
      <c r="M26" s="19"/>
      <c r="N26" s="57"/>
      <c r="O26" s="16"/>
      <c r="P26" s="16"/>
      <c r="Q26" s="16"/>
      <c r="R26" s="16"/>
      <c r="S26" s="16"/>
    </row>
    <row r="27" spans="1:19">
      <c r="A27" s="50"/>
      <c r="B27" s="182"/>
      <c r="C27" s="147" t="s">
        <v>1212</v>
      </c>
      <c r="D27" s="631" t="s">
        <v>1207</v>
      </c>
      <c r="E27" s="631"/>
      <c r="F27" s="19"/>
      <c r="G27" s="177"/>
      <c r="H27" s="177"/>
      <c r="J27" s="623" t="s">
        <v>479</v>
      </c>
      <c r="K27" s="623"/>
      <c r="L27" s="148" t="s">
        <v>1199</v>
      </c>
      <c r="M27" s="19"/>
      <c r="N27" s="57"/>
      <c r="O27" s="16"/>
      <c r="P27" s="16"/>
      <c r="Q27" s="16"/>
      <c r="R27" s="16"/>
    </row>
    <row r="28" spans="1:19">
      <c r="A28" s="50"/>
      <c r="B28" s="182"/>
      <c r="C28" s="147" t="s">
        <v>1213</v>
      </c>
      <c r="D28" s="631" t="s">
        <v>1208</v>
      </c>
      <c r="E28" s="631"/>
      <c r="F28" s="19"/>
      <c r="G28" s="177"/>
      <c r="H28" s="177"/>
      <c r="J28" s="177"/>
      <c r="K28" s="177"/>
      <c r="L28" s="177"/>
      <c r="M28" s="19"/>
      <c r="O28" s="16"/>
      <c r="P28" s="16"/>
      <c r="Q28" s="16"/>
      <c r="R28" s="16"/>
    </row>
    <row r="29" spans="1:19">
      <c r="A29" s="45"/>
      <c r="B29" s="182"/>
      <c r="C29" s="147" t="s">
        <v>1214</v>
      </c>
      <c r="D29" s="631" t="s">
        <v>1194</v>
      </c>
      <c r="E29" s="631"/>
      <c r="F29" s="19"/>
      <c r="G29" s="177"/>
      <c r="H29" s="177"/>
      <c r="I29" s="177"/>
      <c r="J29" s="177"/>
      <c r="K29" s="177"/>
      <c r="L29" s="177"/>
      <c r="M29" s="19"/>
      <c r="N29" s="37"/>
      <c r="O29" s="16"/>
      <c r="P29" s="16"/>
      <c r="Q29" s="16"/>
      <c r="R29" s="16"/>
    </row>
    <row r="30" spans="1:19">
      <c r="A30" s="45"/>
      <c r="B30" s="182"/>
      <c r="C30" s="85"/>
      <c r="D30" s="177"/>
      <c r="E30" s="15"/>
      <c r="F30" s="19"/>
      <c r="G30" s="177"/>
      <c r="H30" s="177"/>
      <c r="I30" s="177"/>
      <c r="J30" s="177"/>
      <c r="K30" s="177"/>
      <c r="L30" s="177"/>
      <c r="M30" s="19"/>
    </row>
    <row r="31" spans="1:19">
      <c r="A31" s="45"/>
      <c r="B31" s="182"/>
      <c r="C31" s="28" t="s">
        <v>859</v>
      </c>
      <c r="D31" s="175">
        <v>1</v>
      </c>
      <c r="E31" s="632" t="s">
        <v>1286</v>
      </c>
      <c r="F31" s="632"/>
      <c r="G31" s="632"/>
      <c r="H31" s="177"/>
      <c r="I31" s="177"/>
      <c r="J31" s="177"/>
      <c r="K31" s="177"/>
      <c r="L31" s="177"/>
      <c r="M31" s="19"/>
    </row>
    <row r="32" spans="1:19">
      <c r="A32" s="45"/>
      <c r="B32" s="182"/>
      <c r="C32" s="19"/>
      <c r="D32" s="28"/>
      <c r="E32" s="633" t="s">
        <v>925</v>
      </c>
      <c r="F32" s="634"/>
      <c r="G32" s="634"/>
      <c r="H32" s="177"/>
      <c r="I32" s="177"/>
      <c r="J32" s="177"/>
      <c r="K32" s="177"/>
      <c r="L32" s="177"/>
      <c r="M32" s="19"/>
    </row>
    <row r="33" spans="1:14">
      <c r="A33" s="45"/>
      <c r="B33" s="182"/>
      <c r="C33" s="85"/>
      <c r="D33" s="28">
        <v>2</v>
      </c>
      <c r="E33" s="632" t="s">
        <v>926</v>
      </c>
      <c r="F33" s="632"/>
      <c r="G33" s="632"/>
      <c r="H33" s="177"/>
      <c r="I33" s="177"/>
      <c r="J33" s="177"/>
      <c r="K33" s="177"/>
      <c r="L33" s="177"/>
      <c r="M33" s="19"/>
    </row>
    <row r="34" spans="1:14">
      <c r="A34" s="45"/>
      <c r="B34" s="182"/>
      <c r="C34" s="85"/>
      <c r="D34" s="28"/>
      <c r="E34" s="633" t="s">
        <v>927</v>
      </c>
      <c r="F34" s="634"/>
      <c r="G34" s="634"/>
      <c r="H34" s="177"/>
      <c r="I34" s="177"/>
      <c r="J34" s="177"/>
      <c r="K34" s="177"/>
      <c r="L34" s="177"/>
      <c r="M34" s="19"/>
      <c r="N34" s="57"/>
    </row>
    <row r="35" spans="1:14">
      <c r="A35" s="45"/>
      <c r="B35" s="182"/>
      <c r="C35" s="177"/>
      <c r="D35" s="175">
        <v>3</v>
      </c>
      <c r="E35" s="623" t="s">
        <v>928</v>
      </c>
      <c r="F35" s="623"/>
      <c r="G35" s="623"/>
      <c r="H35" s="177"/>
      <c r="I35" s="177"/>
      <c r="J35" s="177"/>
      <c r="K35" s="177"/>
      <c r="L35" s="177"/>
      <c r="M35" s="19"/>
    </row>
    <row r="36" spans="1:14">
      <c r="A36" s="59"/>
      <c r="B36" s="182"/>
      <c r="C36" s="177"/>
      <c r="D36" s="175"/>
      <c r="E36" s="629" t="s">
        <v>929</v>
      </c>
      <c r="F36" s="629"/>
      <c r="G36" s="629"/>
      <c r="H36" s="177"/>
      <c r="I36" s="177"/>
      <c r="J36" s="177"/>
      <c r="K36" s="177"/>
      <c r="L36" s="177"/>
      <c r="M36" s="19"/>
      <c r="N36" s="57"/>
    </row>
    <row r="37" spans="1:14">
      <c r="A37" s="50"/>
      <c r="B37" s="182"/>
      <c r="C37" s="177"/>
      <c r="D37" s="175">
        <v>4</v>
      </c>
      <c r="E37" s="623" t="s">
        <v>1289</v>
      </c>
      <c r="F37" s="623"/>
      <c r="G37" s="623"/>
      <c r="H37" s="177"/>
      <c r="I37" s="177"/>
      <c r="J37" s="177"/>
      <c r="K37" s="177"/>
      <c r="L37" s="177"/>
      <c r="M37" s="19"/>
    </row>
    <row r="38" spans="1:14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</row>
    <row r="39" spans="1:14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</row>
    <row r="40" spans="1:14">
      <c r="A40" s="50"/>
      <c r="B40" s="25"/>
      <c r="C40" s="38"/>
      <c r="E40" s="19"/>
      <c r="F40" s="19"/>
      <c r="G40" s="47"/>
      <c r="H40" s="1"/>
      <c r="J40" s="92"/>
      <c r="K40" s="33"/>
      <c r="L40" s="33"/>
      <c r="M40" s="19"/>
    </row>
    <row r="41" spans="1:14">
      <c r="A41" s="50"/>
      <c r="B41" s="25"/>
      <c r="C41" s="38"/>
      <c r="E41" s="19"/>
      <c r="F41" s="19"/>
      <c r="G41" s="47"/>
      <c r="H41" s="1"/>
      <c r="J41" s="92"/>
      <c r="K41" s="33"/>
      <c r="L41" s="33"/>
      <c r="M41" s="19"/>
    </row>
    <row r="42" spans="1:14">
      <c r="A42" s="50"/>
      <c r="B42" s="25"/>
      <c r="C42" s="38"/>
      <c r="E42" s="19"/>
      <c r="F42" s="19"/>
      <c r="G42" s="47"/>
      <c r="H42" s="1"/>
      <c r="J42" s="92"/>
      <c r="K42" s="33"/>
      <c r="L42" s="33"/>
      <c r="M42" s="19"/>
    </row>
    <row r="43" spans="1:14">
      <c r="A43" s="45"/>
      <c r="B43" s="25"/>
      <c r="C43" s="38"/>
      <c r="E43" s="19"/>
      <c r="F43" s="16"/>
      <c r="G43" s="1"/>
      <c r="H43" s="1"/>
      <c r="I43" s="91"/>
      <c r="J43" s="92"/>
      <c r="K43" s="33"/>
      <c r="L43" s="33"/>
      <c r="M43" s="19"/>
    </row>
    <row r="44" spans="1:14">
      <c r="A44" s="50"/>
      <c r="B44" s="25"/>
      <c r="C44" s="38"/>
      <c r="D44" s="32"/>
      <c r="E44" s="19"/>
      <c r="F44" s="19"/>
      <c r="G44" s="47"/>
      <c r="H44" s="1"/>
      <c r="J44" s="66"/>
      <c r="K44" s="33"/>
      <c r="L44" s="33"/>
      <c r="M44" s="19"/>
      <c r="N44" s="57"/>
    </row>
    <row r="45" spans="1:14">
      <c r="A45" s="50"/>
      <c r="B45" s="25"/>
      <c r="C45" s="38"/>
      <c r="E45" s="19"/>
      <c r="F45" s="19"/>
      <c r="G45" s="47"/>
      <c r="H45" s="1"/>
      <c r="I45" s="91"/>
      <c r="J45" s="92"/>
      <c r="K45" s="33"/>
      <c r="L45" s="33"/>
      <c r="M45" s="19"/>
    </row>
    <row r="46" spans="1:14">
      <c r="A46" s="50"/>
      <c r="B46" s="25"/>
      <c r="C46" s="38"/>
      <c r="E46" s="19"/>
      <c r="F46" s="19"/>
      <c r="G46" s="47"/>
      <c r="H46" s="1"/>
      <c r="I46" s="91"/>
      <c r="J46" s="92"/>
      <c r="K46" s="33"/>
      <c r="L46" s="33"/>
      <c r="M46" s="19"/>
    </row>
    <row r="47" spans="1:14">
      <c r="A47" s="50"/>
      <c r="B47" s="25"/>
      <c r="C47" s="38"/>
      <c r="D47" s="32"/>
      <c r="E47" s="19"/>
      <c r="F47" s="19"/>
      <c r="G47" s="47"/>
      <c r="H47" s="1"/>
      <c r="J47" s="66"/>
      <c r="K47" s="33"/>
      <c r="L47" s="33"/>
      <c r="M47" s="19"/>
      <c r="N47" s="57"/>
    </row>
    <row r="48" spans="1:14">
      <c r="A48" s="45"/>
      <c r="B48" s="45"/>
      <c r="C48" s="38"/>
      <c r="D48" s="32"/>
      <c r="E48" s="1"/>
      <c r="F48" s="19"/>
      <c r="G48" s="1"/>
      <c r="H48" s="1"/>
      <c r="J48" s="66"/>
      <c r="K48" s="33"/>
      <c r="L48" s="33"/>
      <c r="M48" s="19"/>
    </row>
    <row r="49" spans="1:14">
      <c r="A49" s="59"/>
      <c r="B49" s="64"/>
      <c r="C49" s="32"/>
      <c r="D49" s="32"/>
      <c r="E49" s="33"/>
      <c r="F49" s="19"/>
      <c r="G49" s="33"/>
      <c r="H49" s="33"/>
      <c r="I49" s="91"/>
      <c r="J49" s="66"/>
      <c r="K49" s="33"/>
      <c r="L49" s="33"/>
      <c r="M49" s="19"/>
    </row>
    <row r="50" spans="1:14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M50" s="19"/>
    </row>
    <row r="51" spans="1:14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4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4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4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</row>
    <row r="55" spans="1:14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</row>
    <row r="56" spans="1:14">
      <c r="A56" s="50"/>
      <c r="B56" s="25"/>
      <c r="C56" s="94"/>
      <c r="D56" s="32"/>
      <c r="E56" s="19"/>
      <c r="F56" s="16"/>
      <c r="G56" s="1"/>
      <c r="H56" s="1"/>
      <c r="I56" s="57"/>
    </row>
    <row r="57" spans="1:14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</row>
    <row r="58" spans="1:14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4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4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4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4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>
      <c r="B75" s="23"/>
      <c r="C75" s="22"/>
      <c r="D75" s="51"/>
      <c r="E75" s="22"/>
      <c r="K75" s="1"/>
    </row>
    <row r="76" spans="1:12">
      <c r="B76" s="20"/>
      <c r="C76" s="61"/>
      <c r="D76" s="61"/>
      <c r="E76" s="22"/>
      <c r="K76" s="1"/>
    </row>
    <row r="77" spans="1:12">
      <c r="B77" s="20"/>
      <c r="C77" s="61"/>
      <c r="D77" s="61"/>
      <c r="E77" s="8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F79" s="1"/>
      <c r="G79" s="16"/>
      <c r="H79" s="16"/>
    </row>
    <row r="80" spans="1:12">
      <c r="B80" s="2"/>
      <c r="C80" s="1"/>
      <c r="D80" s="38"/>
      <c r="E80" s="8"/>
      <c r="F80" s="1"/>
      <c r="G80" s="16"/>
      <c r="H80" s="16"/>
    </row>
    <row r="81" spans="2:11">
      <c r="B81" s="3"/>
      <c r="C81" s="6"/>
      <c r="D81" s="43"/>
      <c r="E81" s="8"/>
      <c r="F81" s="1"/>
      <c r="G81" s="16"/>
      <c r="H81" s="16"/>
    </row>
    <row r="82" spans="2:11">
      <c r="B82" s="3"/>
      <c r="C82" s="6"/>
      <c r="D82" s="43"/>
      <c r="E82" s="8"/>
    </row>
    <row r="83" spans="2:11">
      <c r="B83"/>
      <c r="C83" s="1"/>
      <c r="D83" s="38"/>
      <c r="E83" s="1"/>
      <c r="F83" s="1"/>
      <c r="G83" s="1"/>
      <c r="H83" s="1"/>
      <c r="I83" s="17"/>
      <c r="J83" s="1"/>
      <c r="K83" s="1"/>
    </row>
    <row r="84" spans="2:11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>
      <c r="B85" s="24"/>
      <c r="C85" s="3"/>
      <c r="D85" s="58"/>
      <c r="E85" s="47"/>
      <c r="F85" s="47"/>
      <c r="G85" s="22"/>
      <c r="H85" s="22"/>
      <c r="J85" s="1"/>
      <c r="K85" s="1"/>
    </row>
    <row r="86" spans="2:11">
      <c r="B86" s="2"/>
      <c r="C86" s="67"/>
      <c r="D86" s="62"/>
      <c r="E86" s="62"/>
      <c r="F86" s="62"/>
      <c r="G86" s="22"/>
      <c r="H86" s="22"/>
    </row>
    <row r="87" spans="2:11">
      <c r="B87" s="2"/>
      <c r="C87" s="3"/>
      <c r="D87" s="58"/>
      <c r="E87" s="47"/>
      <c r="F87" s="47"/>
      <c r="G87" s="22"/>
      <c r="H87" s="22"/>
    </row>
    <row r="88" spans="2:11">
      <c r="B88"/>
      <c r="C88" s="6"/>
      <c r="D88" s="87"/>
      <c r="E88" s="87"/>
      <c r="F88" s="87"/>
      <c r="G88" s="22"/>
      <c r="H88" s="22"/>
    </row>
    <row r="89" spans="2:11">
      <c r="B89"/>
      <c r="C89" s="5"/>
      <c r="D89" s="1"/>
      <c r="E89" s="1"/>
      <c r="F89" s="1"/>
      <c r="G89" s="1"/>
      <c r="H89" s="1"/>
      <c r="I89" s="40"/>
    </row>
    <row r="90" spans="2:11">
      <c r="B90"/>
      <c r="C90" s="6"/>
      <c r="D90" s="87"/>
      <c r="E90" s="87"/>
      <c r="F90" s="87"/>
      <c r="G90" s="1"/>
      <c r="H90" s="1"/>
      <c r="I90" s="17"/>
    </row>
    <row r="91" spans="2:11">
      <c r="B91"/>
      <c r="D91" s="1"/>
      <c r="E91" s="1"/>
      <c r="F91" s="1"/>
      <c r="G91" s="1"/>
      <c r="H91" s="1"/>
      <c r="I91" s="17"/>
    </row>
  </sheetData>
  <sheetCalcPr fullCalcOnLoad="1"/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26:E26"/>
    <mergeCell ref="J26:K26"/>
    <mergeCell ref="O12:P12"/>
    <mergeCell ref="D27:E27"/>
    <mergeCell ref="J27:K27"/>
    <mergeCell ref="D28:E28"/>
    <mergeCell ref="D29:E29"/>
    <mergeCell ref="E31:G31"/>
    <mergeCell ref="E37:G37"/>
    <mergeCell ref="E32:G32"/>
    <mergeCell ref="E33:G33"/>
    <mergeCell ref="E34:G34"/>
    <mergeCell ref="E35:G35"/>
    <mergeCell ref="E36:G3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3"/>
  <sheetViews>
    <sheetView topLeftCell="A20" workbookViewId="0">
      <selection activeCell="A30" sqref="A30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223" width="10.6640625" collapsed="true"/>
    <col min="4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83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223"/>
      <c r="P3" s="223"/>
    </row>
    <row r="4" spans="1:39">
      <c r="A4" s="3" t="s">
        <v>142</v>
      </c>
      <c r="B4" s="3"/>
      <c r="C4" s="221"/>
      <c r="D4" s="43"/>
      <c r="E4" s="227"/>
      <c r="F4" s="621" t="s">
        <v>129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171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227" t="s">
        <v>1212</v>
      </c>
      <c r="C6" s="221" t="s">
        <v>1213</v>
      </c>
      <c r="D6" s="43" t="s">
        <v>1214</v>
      </c>
      <c r="E6" s="227"/>
      <c r="F6" s="621" t="s">
        <v>234</v>
      </c>
      <c r="G6" s="621"/>
      <c r="H6" s="621"/>
      <c r="I6" s="621"/>
      <c r="J6" s="26"/>
      <c r="N6" s="25"/>
    </row>
    <row r="7" spans="1:39">
      <c r="A7" s="67" t="s">
        <v>1165</v>
      </c>
      <c r="B7" s="227" t="s">
        <v>1179</v>
      </c>
      <c r="C7" s="221" t="s">
        <v>1180</v>
      </c>
      <c r="D7" s="43" t="s">
        <v>1181</v>
      </c>
      <c r="E7" s="227"/>
      <c r="F7" s="621" t="s">
        <v>172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221" t="s">
        <v>1185</v>
      </c>
      <c r="D8" s="43" t="s">
        <v>1186</v>
      </c>
      <c r="E8" s="8"/>
      <c r="F8" s="219"/>
      <c r="G8" s="219"/>
      <c r="H8" s="219"/>
      <c r="I8" s="226" t="s">
        <v>1085</v>
      </c>
      <c r="J8" s="7"/>
      <c r="K8" s="7"/>
      <c r="L8" s="7"/>
      <c r="N8" s="25"/>
    </row>
    <row r="9" spans="1:39">
      <c r="A9" s="67"/>
      <c r="B9" s="67"/>
      <c r="C9" s="221"/>
      <c r="D9" s="43"/>
      <c r="E9" s="8"/>
      <c r="F9" s="219"/>
      <c r="G9" s="219"/>
      <c r="H9" s="219"/>
      <c r="I9" s="226" t="s">
        <v>1086</v>
      </c>
      <c r="J9" s="7"/>
      <c r="K9" s="7"/>
      <c r="L9" s="7"/>
      <c r="N9" s="25"/>
    </row>
    <row r="10" spans="1:39">
      <c r="A10" s="67"/>
      <c r="B10" s="67"/>
      <c r="C10" s="221"/>
      <c r="D10" s="43"/>
      <c r="E10" s="8"/>
      <c r="F10" s="219"/>
      <c r="G10" s="219"/>
      <c r="H10" s="219"/>
      <c r="I10" s="44"/>
      <c r="J10" s="7"/>
      <c r="K10" s="7"/>
      <c r="L10" s="7"/>
      <c r="N10" s="25"/>
    </row>
    <row r="11" spans="1:39">
      <c r="A11" s="3"/>
      <c r="B11" s="3"/>
      <c r="C11" s="221"/>
      <c r="D11" s="43"/>
      <c r="E11" s="8"/>
      <c r="F11" s="219"/>
      <c r="G11" s="219"/>
      <c r="H11" s="219"/>
      <c r="I11" s="44"/>
      <c r="J11" s="222"/>
      <c r="K11" s="222"/>
      <c r="L11" s="222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2.9166666666666664E-2</v>
      </c>
      <c r="D14" s="32">
        <v>0</v>
      </c>
      <c r="E14" s="225">
        <v>10</v>
      </c>
      <c r="F14" s="19" t="s">
        <v>1291</v>
      </c>
      <c r="G14" s="225">
        <v>1190</v>
      </c>
      <c r="H14" s="225">
        <v>1105</v>
      </c>
      <c r="I14" s="77" t="s">
        <v>1091</v>
      </c>
      <c r="J14" s="224" t="s">
        <v>1010</v>
      </c>
      <c r="K14" s="225">
        <v>4</v>
      </c>
      <c r="L14" s="225">
        <v>180</v>
      </c>
      <c r="M14" s="19">
        <v>5889.9508999999998</v>
      </c>
      <c r="O14" s="104">
        <v>267.60000000000002</v>
      </c>
      <c r="P14" s="104">
        <v>266.8</v>
      </c>
      <c r="Q14" s="105"/>
      <c r="R14" s="105"/>
    </row>
    <row r="15" spans="1:39">
      <c r="A15" s="45" t="s">
        <v>1095</v>
      </c>
      <c r="B15" s="45" t="s">
        <v>991</v>
      </c>
      <c r="C15" s="15">
        <v>4.3055555555555562E-2</v>
      </c>
      <c r="D15" s="32">
        <v>0</v>
      </c>
      <c r="E15" s="219">
        <v>30</v>
      </c>
      <c r="F15" s="19" t="s">
        <v>1291</v>
      </c>
      <c r="G15" s="220">
        <v>1190</v>
      </c>
      <c r="H15" s="219">
        <v>1001</v>
      </c>
      <c r="I15" s="35" t="s">
        <v>306</v>
      </c>
      <c r="J15" s="224" t="s">
        <v>1010</v>
      </c>
      <c r="K15" s="225">
        <v>4</v>
      </c>
      <c r="L15" s="225">
        <v>180</v>
      </c>
      <c r="M15" s="19">
        <v>5891.451</v>
      </c>
      <c r="N15" s="57" t="s">
        <v>166</v>
      </c>
      <c r="O15" s="100">
        <v>267.7</v>
      </c>
      <c r="P15" s="100">
        <v>267.2</v>
      </c>
      <c r="Q15" s="223"/>
      <c r="R15" s="100"/>
    </row>
    <row r="16" spans="1:39">
      <c r="A16" s="45" t="s">
        <v>1095</v>
      </c>
      <c r="B16" s="45" t="s">
        <v>1096</v>
      </c>
      <c r="C16" s="15">
        <v>4.6527777777777779E-2</v>
      </c>
      <c r="D16" s="32">
        <v>0</v>
      </c>
      <c r="E16" s="219">
        <v>30</v>
      </c>
      <c r="F16" s="19" t="s">
        <v>1291</v>
      </c>
      <c r="G16" s="219">
        <v>1070</v>
      </c>
      <c r="H16" s="219">
        <v>881</v>
      </c>
      <c r="I16" s="91" t="s">
        <v>159</v>
      </c>
      <c r="J16" s="224" t="s">
        <v>1010</v>
      </c>
      <c r="K16" s="225">
        <v>4</v>
      </c>
      <c r="L16" s="225">
        <v>180</v>
      </c>
      <c r="M16" s="19">
        <v>5891.451</v>
      </c>
      <c r="N16" s="57"/>
      <c r="O16" s="223">
        <v>267.7</v>
      </c>
      <c r="P16" s="223">
        <v>267.2</v>
      </c>
      <c r="Q16" s="223"/>
      <c r="R16" s="223"/>
    </row>
    <row r="17" spans="1:39">
      <c r="A17" s="45" t="s">
        <v>1095</v>
      </c>
      <c r="B17" s="45" t="s">
        <v>1097</v>
      </c>
      <c r="C17" s="15">
        <v>7.013888888888889E-2</v>
      </c>
      <c r="D17" s="32">
        <v>0</v>
      </c>
      <c r="E17" s="219">
        <v>30</v>
      </c>
      <c r="F17" s="223" t="s">
        <v>1292</v>
      </c>
      <c r="G17" s="219">
        <v>880</v>
      </c>
      <c r="H17" s="219">
        <v>872</v>
      </c>
      <c r="I17" s="35" t="s">
        <v>306</v>
      </c>
      <c r="J17" s="224" t="s">
        <v>1010</v>
      </c>
      <c r="K17" s="225">
        <v>4</v>
      </c>
      <c r="L17" s="225">
        <v>180</v>
      </c>
      <c r="M17" s="80">
        <v>7647.38</v>
      </c>
      <c r="N17" s="57" t="s">
        <v>898</v>
      </c>
      <c r="O17" s="223">
        <v>267.2</v>
      </c>
      <c r="P17" s="223">
        <v>260.10000000000002</v>
      </c>
      <c r="Q17" s="223"/>
      <c r="R17" s="223"/>
    </row>
    <row r="18" spans="1:39">
      <c r="A18" s="45" t="s">
        <v>167</v>
      </c>
      <c r="B18" s="45" t="s">
        <v>988</v>
      </c>
      <c r="C18" s="15">
        <v>8.3333333333333329E-2</v>
      </c>
      <c r="D18" s="32">
        <v>0</v>
      </c>
      <c r="E18" s="19">
        <v>10</v>
      </c>
      <c r="F18" s="223" t="s">
        <v>1293</v>
      </c>
      <c r="G18" s="225">
        <v>870</v>
      </c>
      <c r="H18" s="225">
        <v>785</v>
      </c>
      <c r="I18" s="91" t="s">
        <v>305</v>
      </c>
      <c r="J18" s="224" t="s">
        <v>1010</v>
      </c>
      <c r="K18" s="225">
        <v>4</v>
      </c>
      <c r="L18" s="225">
        <v>180</v>
      </c>
      <c r="M18" s="19">
        <v>7698.9647000000004</v>
      </c>
      <c r="N18" s="88"/>
      <c r="O18" s="223">
        <v>267.39999999999998</v>
      </c>
      <c r="P18" s="223">
        <v>260</v>
      </c>
      <c r="Q18" s="223"/>
      <c r="R18" s="223"/>
    </row>
    <row r="19" spans="1:39">
      <c r="A19" s="55" t="s">
        <v>23</v>
      </c>
      <c r="B19" s="45" t="s">
        <v>996</v>
      </c>
      <c r="C19" s="15">
        <v>0.11319444444444444</v>
      </c>
      <c r="D19" s="32"/>
      <c r="E19" s="19">
        <v>30</v>
      </c>
      <c r="F19" s="223" t="s">
        <v>1293</v>
      </c>
      <c r="G19" s="225">
        <v>870</v>
      </c>
      <c r="H19" s="225">
        <v>785</v>
      </c>
      <c r="I19" s="606" t="s">
        <v>25</v>
      </c>
      <c r="J19" s="92" t="s">
        <v>1043</v>
      </c>
      <c r="K19" s="225">
        <v>4</v>
      </c>
      <c r="L19" s="225">
        <v>180</v>
      </c>
      <c r="M19" s="19">
        <v>7698.9647000000004</v>
      </c>
      <c r="N19" s="91" t="s">
        <v>168</v>
      </c>
      <c r="O19" s="223"/>
      <c r="P19" s="223"/>
      <c r="Q19" s="223"/>
      <c r="R19" s="223"/>
      <c r="S19" s="1657" t="n">
        <v>346.50735</v>
      </c>
      <c r="T19" s="1657" t="n">
        <v>-3.37441</v>
      </c>
      <c r="U19" s="1654" t="n">
        <v>199.1242</v>
      </c>
      <c r="V19" s="1654" t="n">
        <v>53.1358</v>
      </c>
      <c r="W19" s="1656" t="n">
        <v>23.870340641</v>
      </c>
      <c r="X19" s="1654" t="n">
        <v>1.249</v>
      </c>
      <c r="Y19" s="1654" t="n">
        <v>0.197</v>
      </c>
      <c r="Z19" s="1654" t="n">
        <v>5.03</v>
      </c>
      <c r="AA19" s="1654" t="n">
        <v>57.662</v>
      </c>
      <c r="AB19" s="1653" t="n">
        <v>1958.919</v>
      </c>
      <c r="AC19" s="1654" t="n">
        <v>1.48789</v>
      </c>
      <c r="AD19" s="1654" t="n">
        <v>-2.96261</v>
      </c>
      <c r="AE19" s="1654" t="n">
        <v>82.59711</v>
      </c>
      <c r="AF19" s="1654" t="n">
        <v>1.17767</v>
      </c>
      <c r="AG19" s="1652" t="n">
        <v>1.476085945E8</v>
      </c>
      <c r="AH19" s="1655" t="n">
        <v>0.6663167</v>
      </c>
      <c r="AI19" s="1652" t="n">
        <v>365881.22896</v>
      </c>
      <c r="AJ19" s="1655" t="n">
        <v>0.0833113</v>
      </c>
      <c r="AK19" s="1654" t="n">
        <v>98.6758</v>
      </c>
      <c r="AL19" s="1652" t="s">
        <v>264</v>
      </c>
      <c r="AM19" s="1654" t="n">
        <v>81.1838</v>
      </c>
    </row>
    <row r="20" spans="1:39">
      <c r="A20" s="45" t="s">
        <v>967</v>
      </c>
      <c r="B20" s="45" t="s">
        <v>1166</v>
      </c>
      <c r="C20" s="15">
        <v>0.11597222222222221</v>
      </c>
      <c r="D20" s="32"/>
      <c r="E20" s="219">
        <v>300</v>
      </c>
      <c r="F20" s="223" t="s">
        <v>1293</v>
      </c>
      <c r="G20" s="225">
        <v>870</v>
      </c>
      <c r="H20" s="225">
        <v>785</v>
      </c>
      <c r="I20" t="s">
        <v>1209</v>
      </c>
      <c r="J20" s="92" t="s">
        <v>1043</v>
      </c>
      <c r="K20" s="225">
        <v>4</v>
      </c>
      <c r="L20" s="225">
        <v>180</v>
      </c>
      <c r="M20" s="19">
        <v>7698.9647000000004</v>
      </c>
      <c r="O20" s="223"/>
      <c r="P20" s="223"/>
      <c r="Q20" s="223"/>
      <c r="R20" s="223"/>
      <c r="S20" s="1657" t="n">
        <v>346.54789</v>
      </c>
      <c r="T20" s="1657" t="n">
        <v>-3.35218</v>
      </c>
      <c r="U20" s="1654" t="n">
        <v>201.8437</v>
      </c>
      <c r="V20" s="1654" t="n">
        <v>52.648</v>
      </c>
      <c r="W20" s="1656" t="n">
        <v>23.9873267234</v>
      </c>
      <c r="X20" s="1654" t="n">
        <v>1.257</v>
      </c>
      <c r="Y20" s="1654" t="n">
        <v>0.199</v>
      </c>
      <c r="Z20" s="1654" t="n">
        <v>5.03</v>
      </c>
      <c r="AA20" s="1654" t="n">
        <v>57.698</v>
      </c>
      <c r="AB20" s="1653" t="n">
        <v>1958.719</v>
      </c>
      <c r="AC20" s="1654" t="n">
        <v>1.46993</v>
      </c>
      <c r="AD20" s="1654" t="n">
        <v>-2.96635</v>
      </c>
      <c r="AE20" s="1654" t="n">
        <v>82.53801</v>
      </c>
      <c r="AF20" s="1654" t="n">
        <v>1.1778</v>
      </c>
      <c r="AG20" s="1652" t="n">
        <v>1.476088744E8</v>
      </c>
      <c r="AH20" s="1655" t="n">
        <v>0.6661837</v>
      </c>
      <c r="AI20" s="1652" t="n">
        <v>365918.5645</v>
      </c>
      <c r="AJ20" s="1655" t="n">
        <v>0.0944472</v>
      </c>
      <c r="AK20" s="1654" t="n">
        <v>98.7168</v>
      </c>
      <c r="AL20" s="1652" t="s">
        <v>264</v>
      </c>
      <c r="AM20" s="1654" t="n">
        <v>81.1428</v>
      </c>
    </row>
    <row r="21" spans="1:39">
      <c r="A21" s="45" t="s">
        <v>967</v>
      </c>
      <c r="B21" s="45" t="s">
        <v>924</v>
      </c>
      <c r="C21" s="15">
        <v>0.12152777777777778</v>
      </c>
      <c r="D21" s="32"/>
      <c r="E21" s="219">
        <v>300</v>
      </c>
      <c r="F21" s="223" t="s">
        <v>1293</v>
      </c>
      <c r="G21" s="225">
        <v>870</v>
      </c>
      <c r="H21" s="225">
        <v>785</v>
      </c>
      <c r="I21" t="s">
        <v>1039</v>
      </c>
      <c r="J21" s="92" t="s">
        <v>1043</v>
      </c>
      <c r="K21" s="225">
        <v>4</v>
      </c>
      <c r="L21" s="225">
        <v>180</v>
      </c>
      <c r="M21" s="19">
        <v>7698.9647000000004</v>
      </c>
      <c r="S21" s="1657" t="n">
        <v>346.59444</v>
      </c>
      <c r="T21" s="1657" t="n">
        <v>-3.32672</v>
      </c>
      <c r="U21" s="1654" t="n">
        <v>204.8713</v>
      </c>
      <c r="V21" s="1654" t="n">
        <v>52.0129</v>
      </c>
      <c r="W21" s="1656" t="n">
        <v>0.1210251033</v>
      </c>
      <c r="X21" s="1654" t="n">
        <v>1.268</v>
      </c>
      <c r="Y21" s="1654" t="n">
        <v>0.2</v>
      </c>
      <c r="Z21" s="1654" t="n">
        <v>5.03</v>
      </c>
      <c r="AA21" s="1654" t="n">
        <v>57.738</v>
      </c>
      <c r="AB21" s="1653" t="n">
        <v>1958.46</v>
      </c>
      <c r="AC21" s="1654" t="n">
        <v>1.44962</v>
      </c>
      <c r="AD21" s="1654" t="n">
        <v>-2.97059</v>
      </c>
      <c r="AE21" s="1654" t="n">
        <v>82.47047</v>
      </c>
      <c r="AF21" s="1654" t="n">
        <v>1.17794</v>
      </c>
      <c r="AG21" s="1652" t="n">
        <v>1.476091941E8</v>
      </c>
      <c r="AH21" s="1655" t="n">
        <v>0.6660303</v>
      </c>
      <c r="AI21" s="1652" t="n">
        <v>365966.9399</v>
      </c>
      <c r="AJ21" s="1655" t="n">
        <v>0.1070788</v>
      </c>
      <c r="AK21" s="1654" t="n">
        <v>98.7638</v>
      </c>
      <c r="AL21" s="1652" t="s">
        <v>264</v>
      </c>
      <c r="AM21" s="1654" t="n">
        <v>81.0958</v>
      </c>
    </row>
    <row r="22" spans="1:39">
      <c r="A22" s="45" t="s">
        <v>967</v>
      </c>
      <c r="B22" s="45" t="s">
        <v>794</v>
      </c>
      <c r="C22" s="15">
        <v>0.13125000000000001</v>
      </c>
      <c r="D22" s="32"/>
      <c r="E22" s="219">
        <v>300</v>
      </c>
      <c r="F22" s="223" t="s">
        <v>1293</v>
      </c>
      <c r="G22" s="225">
        <v>870</v>
      </c>
      <c r="H22" s="225">
        <v>785</v>
      </c>
      <c r="I22" s="606" t="s">
        <v>10</v>
      </c>
      <c r="J22" s="92" t="s">
        <v>1043</v>
      </c>
      <c r="K22" s="225">
        <v>4</v>
      </c>
      <c r="L22" s="225">
        <v>180</v>
      </c>
      <c r="M22" s="19">
        <v>7698.9647000000004</v>
      </c>
      <c r="N22" s="91"/>
      <c r="S22" s="1657" t="n">
        <v>346.67654</v>
      </c>
      <c r="T22" s="1657" t="n">
        <v>-3.28205</v>
      </c>
      <c r="U22" s="1654" t="n">
        <v>209.9446</v>
      </c>
      <c r="V22" s="1654" t="n">
        <v>50.7147</v>
      </c>
      <c r="W22" s="1656" t="n">
        <v>0.3549972681</v>
      </c>
      <c r="X22" s="1654" t="n">
        <v>1.291</v>
      </c>
      <c r="Y22" s="1654" t="n">
        <v>0.204</v>
      </c>
      <c r="Z22" s="1654" t="n">
        <v>5.02</v>
      </c>
      <c r="AA22" s="1654" t="n">
        <v>57.81</v>
      </c>
      <c r="AB22" s="1653" t="n">
        <v>1957.93</v>
      </c>
      <c r="AC22" s="1654" t="n">
        <v>1.4147</v>
      </c>
      <c r="AD22" s="1654" t="n">
        <v>-2.97784</v>
      </c>
      <c r="AE22" s="1654" t="n">
        <v>82.35227</v>
      </c>
      <c r="AF22" s="1654" t="n">
        <v>1.17819</v>
      </c>
      <c r="AG22" s="1652" t="n">
        <v>1.476097534E8</v>
      </c>
      <c r="AH22" s="1655" t="n">
        <v>0.6657585</v>
      </c>
      <c r="AI22" s="1652" t="n">
        <v>366066.08704</v>
      </c>
      <c r="AJ22" s="1655" t="n">
        <v>0.1288966</v>
      </c>
      <c r="AK22" s="1654" t="n">
        <v>98.8467</v>
      </c>
      <c r="AL22" s="1652" t="s">
        <v>264</v>
      </c>
      <c r="AM22" s="1654" t="n">
        <v>81.0129</v>
      </c>
    </row>
    <row r="23" spans="1:39">
      <c r="A23" s="50" t="s">
        <v>1040</v>
      </c>
      <c r="B23" s="45" t="s">
        <v>1041</v>
      </c>
      <c r="C23" s="15">
        <v>0.13958333333333334</v>
      </c>
      <c r="E23" s="219">
        <v>300</v>
      </c>
      <c r="F23" s="223" t="s">
        <v>1293</v>
      </c>
      <c r="G23" s="225">
        <v>870</v>
      </c>
      <c r="H23" s="225">
        <v>785</v>
      </c>
      <c r="I23" t="s">
        <v>1209</v>
      </c>
      <c r="J23" s="92" t="s">
        <v>1043</v>
      </c>
      <c r="K23" s="225">
        <v>4</v>
      </c>
      <c r="L23" s="225">
        <v>180</v>
      </c>
      <c r="M23" s="19">
        <v>7698.9647000000004</v>
      </c>
      <c r="N23" s="57"/>
      <c r="O23" s="223"/>
      <c r="P23" s="223"/>
      <c r="Q23" s="223"/>
      <c r="R23" s="223"/>
      <c r="S23" s="1657" t="n">
        <v>346.74765</v>
      </c>
      <c r="T23" s="1657" t="n">
        <v>-3.24364</v>
      </c>
      <c r="U23" s="1654" t="n">
        <v>214.0519</v>
      </c>
      <c r="V23" s="1654" t="n">
        <v>49.4282</v>
      </c>
      <c r="W23" s="1656" t="n">
        <v>0.5555448379</v>
      </c>
      <c r="X23" s="1654" t="n">
        <v>1.315</v>
      </c>
      <c r="Y23" s="1654" t="n">
        <v>0.208</v>
      </c>
      <c r="Z23" s="1654" t="n">
        <v>5.02</v>
      </c>
      <c r="AA23" s="1654" t="n">
        <v>57.872</v>
      </c>
      <c r="AB23" s="1653" t="n">
        <v>1957.398</v>
      </c>
      <c r="AC23" s="1654" t="n">
        <v>1.38551</v>
      </c>
      <c r="AD23" s="1654" t="n">
        <v>-2.98384</v>
      </c>
      <c r="AE23" s="1654" t="n">
        <v>82.25095</v>
      </c>
      <c r="AF23" s="1654" t="n">
        <v>1.17841</v>
      </c>
      <c r="AG23" s="1652" t="n">
        <v>1.476102327E8</v>
      </c>
      <c r="AH23" s="1655" t="n">
        <v>0.6655218</v>
      </c>
      <c r="AI23" s="1652" t="n">
        <v>366165.53231</v>
      </c>
      <c r="AJ23" s="1655" t="n">
        <v>0.1472556</v>
      </c>
      <c r="AK23" s="1654" t="n">
        <v>98.9185</v>
      </c>
      <c r="AL23" s="1652" t="s">
        <v>264</v>
      </c>
      <c r="AM23" s="1654" t="n">
        <v>80.9411</v>
      </c>
    </row>
    <row r="24" spans="1:39">
      <c r="A24" s="50" t="s">
        <v>1040</v>
      </c>
      <c r="B24" s="45" t="s">
        <v>1042</v>
      </c>
      <c r="C24" s="15">
        <v>0.14583333333333334</v>
      </c>
      <c r="E24" s="219">
        <v>300</v>
      </c>
      <c r="F24" s="223" t="s">
        <v>1293</v>
      </c>
      <c r="G24" s="225">
        <v>870</v>
      </c>
      <c r="H24" s="225">
        <v>785</v>
      </c>
      <c r="I24" t="s">
        <v>1209</v>
      </c>
      <c r="J24" s="92" t="s">
        <v>1043</v>
      </c>
      <c r="K24" s="225">
        <v>4</v>
      </c>
      <c r="L24" s="225">
        <v>180</v>
      </c>
      <c r="M24" s="19">
        <v>7698.9647000000004</v>
      </c>
      <c r="N24" s="57"/>
      <c r="O24" s="223"/>
      <c r="P24" s="223"/>
      <c r="Q24" s="223"/>
      <c r="R24" s="223"/>
      <c r="S24" s="1657" t="n">
        <v>346.80151</v>
      </c>
      <c r="T24" s="1657" t="n">
        <v>-3.21477</v>
      </c>
      <c r="U24" s="1654" t="n">
        <v>216.9828</v>
      </c>
      <c r="V24" s="1654" t="n">
        <v>48.3676</v>
      </c>
      <c r="W24" s="1656" t="n">
        <v>0.7059555153</v>
      </c>
      <c r="X24" s="1654" t="n">
        <v>1.336</v>
      </c>
      <c r="Y24" s="1654" t="n">
        <v>0.211</v>
      </c>
      <c r="Z24" s="1654" t="n">
        <v>5.02</v>
      </c>
      <c r="AA24" s="1654" t="n">
        <v>57.919</v>
      </c>
      <c r="AB24" s="1653" t="n">
        <v>1956.953</v>
      </c>
      <c r="AC24" s="1654" t="n">
        <v>1.36413</v>
      </c>
      <c r="AD24" s="1654" t="n">
        <v>-2.98818</v>
      </c>
      <c r="AE24" s="1654" t="n">
        <v>82.17497</v>
      </c>
      <c r="AF24" s="1654" t="n">
        <v>1.17857</v>
      </c>
      <c r="AG24" s="1652" t="n">
        <v>1.47610592E8</v>
      </c>
      <c r="AH24" s="1655" t="n">
        <v>0.6653422</v>
      </c>
      <c r="AI24" s="1652" t="n">
        <v>366248.72177</v>
      </c>
      <c r="AJ24" s="1655" t="n">
        <v>0.1607867</v>
      </c>
      <c r="AK24" s="1654" t="n">
        <v>98.9729</v>
      </c>
      <c r="AL24" s="1652" t="s">
        <v>264</v>
      </c>
      <c r="AM24" s="1654" t="n">
        <v>80.8867</v>
      </c>
    </row>
    <row r="25" spans="1:39">
      <c r="A25" s="50" t="s">
        <v>1040</v>
      </c>
      <c r="B25" s="45" t="s">
        <v>1044</v>
      </c>
      <c r="C25" s="15">
        <v>0.15069444444444444</v>
      </c>
      <c r="E25" s="219">
        <v>300</v>
      </c>
      <c r="F25" s="223" t="s">
        <v>1293</v>
      </c>
      <c r="G25" s="225">
        <v>870</v>
      </c>
      <c r="H25" s="225">
        <v>785</v>
      </c>
      <c r="I25" t="s">
        <v>1039</v>
      </c>
      <c r="J25" s="92" t="s">
        <v>1043</v>
      </c>
      <c r="K25" s="225">
        <v>4</v>
      </c>
      <c r="L25" s="225">
        <v>180</v>
      </c>
      <c r="M25" s="19">
        <v>7698.9647000000004</v>
      </c>
      <c r="O25" s="223"/>
      <c r="P25" s="223"/>
      <c r="Q25" s="223"/>
      <c r="R25" s="223"/>
      <c r="S25" s="1657" t="n">
        <v>346.84375</v>
      </c>
      <c r="T25" s="1657" t="n">
        <v>-3.19228</v>
      </c>
      <c r="U25" s="1654" t="n">
        <v>219.1741</v>
      </c>
      <c r="V25" s="1654" t="n">
        <v>47.4906</v>
      </c>
      <c r="W25" s="1656" t="n">
        <v>0.8229415977</v>
      </c>
      <c r="X25" s="1654" t="n">
        <v>1.355</v>
      </c>
      <c r="Y25" s="1654" t="n">
        <v>0.214</v>
      </c>
      <c r="Z25" s="1654" t="n">
        <v>5.02</v>
      </c>
      <c r="AA25" s="1654" t="n">
        <v>57.955</v>
      </c>
      <c r="AB25" s="1653" t="n">
        <v>1956.581</v>
      </c>
      <c r="AC25" s="1654" t="n">
        <v>1.34783</v>
      </c>
      <c r="AD25" s="1654" t="n">
        <v>-2.99145</v>
      </c>
      <c r="AE25" s="1654" t="n">
        <v>82.11587</v>
      </c>
      <c r="AF25" s="1654" t="n">
        <v>1.17869</v>
      </c>
      <c r="AG25" s="1652" t="n">
        <v>1.476108714E8</v>
      </c>
      <c r="AH25" s="1655" t="n">
        <v>0.6652012</v>
      </c>
      <c r="AI25" s="1652" t="n">
        <v>366318.44149</v>
      </c>
      <c r="AJ25" s="1655" t="n">
        <v>0.1711553</v>
      </c>
      <c r="AK25" s="1654" t="n">
        <v>99.0155</v>
      </c>
      <c r="AL25" s="1652" t="s">
        <v>264</v>
      </c>
      <c r="AM25" s="1654" t="n">
        <v>80.8441</v>
      </c>
    </row>
    <row r="26" spans="1:39">
      <c r="A26" s="50" t="s">
        <v>1040</v>
      </c>
      <c r="B26" s="45" t="s">
        <v>1045</v>
      </c>
      <c r="C26" s="15">
        <v>0.15555555555555556</v>
      </c>
      <c r="E26" s="219">
        <v>300</v>
      </c>
      <c r="F26" s="223" t="s">
        <v>1293</v>
      </c>
      <c r="G26" s="225">
        <v>870</v>
      </c>
      <c r="H26" s="225">
        <v>785</v>
      </c>
      <c r="I26" s="606" t="s">
        <v>10</v>
      </c>
      <c r="J26" s="92" t="s">
        <v>1043</v>
      </c>
      <c r="K26" s="225">
        <v>4</v>
      </c>
      <c r="L26" s="225">
        <v>180</v>
      </c>
      <c r="M26" s="19">
        <v>7698.9647000000004</v>
      </c>
      <c r="N26" s="57"/>
      <c r="O26" s="223"/>
      <c r="P26" s="223"/>
      <c r="Q26" s="223"/>
      <c r="R26" s="223"/>
      <c r="S26" s="1657" t="n">
        <v>346.8863</v>
      </c>
      <c r="T26" s="1657" t="n">
        <v>-3.16975</v>
      </c>
      <c r="U26" s="1654" t="n">
        <v>221.2893</v>
      </c>
      <c r="V26" s="1654" t="n">
        <v>46.5711</v>
      </c>
      <c r="W26" s="1656" t="n">
        <v>0.9399276801</v>
      </c>
      <c r="X26" s="1654" t="n">
        <v>1.375</v>
      </c>
      <c r="Y26" s="1654" t="n">
        <v>0.217</v>
      </c>
      <c r="Z26" s="1654" t="n">
        <v>5.02</v>
      </c>
      <c r="AA26" s="1654" t="n">
        <v>57.992</v>
      </c>
      <c r="AB26" s="1653" t="n">
        <v>1956.185</v>
      </c>
      <c r="AC26" s="1654" t="n">
        <v>1.33183</v>
      </c>
      <c r="AD26" s="1654" t="n">
        <v>-2.9946</v>
      </c>
      <c r="AE26" s="1654" t="n">
        <v>82.05677</v>
      </c>
      <c r="AF26" s="1654" t="n">
        <v>1.17882</v>
      </c>
      <c r="AG26" s="1652" t="n">
        <v>1.476111508E8</v>
      </c>
      <c r="AH26" s="1655" t="n">
        <v>0.6650591</v>
      </c>
      <c r="AI26" s="1652" t="n">
        <v>366392.48604</v>
      </c>
      <c r="AJ26" s="1655" t="n">
        <v>0.1813775</v>
      </c>
      <c r="AK26" s="1654" t="n">
        <v>99.0584</v>
      </c>
      <c r="AL26" s="1652" t="s">
        <v>264</v>
      </c>
      <c r="AM26" s="1654" t="n">
        <v>80.8012</v>
      </c>
    </row>
    <row r="27" spans="1:39">
      <c r="A27" s="45" t="s">
        <v>1095</v>
      </c>
      <c r="B27" s="45" t="s">
        <v>717</v>
      </c>
      <c r="C27" s="15">
        <v>0.16388888888888889</v>
      </c>
      <c r="D27" s="32"/>
      <c r="E27" s="219">
        <v>30</v>
      </c>
      <c r="F27" s="223" t="s">
        <v>1292</v>
      </c>
      <c r="G27" s="219">
        <v>880</v>
      </c>
      <c r="H27" s="219">
        <v>872</v>
      </c>
      <c r="I27" s="35" t="s">
        <v>306</v>
      </c>
      <c r="J27" s="224" t="s">
        <v>1010</v>
      </c>
      <c r="K27" s="225">
        <v>4</v>
      </c>
      <c r="L27" s="225">
        <v>180</v>
      </c>
      <c r="M27" s="80">
        <v>7647.38</v>
      </c>
      <c r="O27" s="223">
        <v>267.8</v>
      </c>
      <c r="P27" s="223">
        <v>259.8</v>
      </c>
      <c r="Q27" s="223"/>
      <c r="R27" s="223"/>
    </row>
    <row r="28" spans="1:39" s="35" customFormat="1" ht="24">
      <c r="A28" s="50" t="s">
        <v>1095</v>
      </c>
      <c r="B28" s="50" t="s">
        <v>850</v>
      </c>
      <c r="C28" s="15">
        <v>0.16666666666666666</v>
      </c>
      <c r="D28" s="32">
        <v>0</v>
      </c>
      <c r="E28" s="555">
        <v>30</v>
      </c>
      <c r="F28" s="19" t="s">
        <v>1291</v>
      </c>
      <c r="G28" s="556">
        <v>1190</v>
      </c>
      <c r="H28" s="555">
        <v>1001</v>
      </c>
      <c r="I28" s="35" t="s">
        <v>306</v>
      </c>
      <c r="J28" s="92" t="s">
        <v>1010</v>
      </c>
      <c r="K28" s="556">
        <v>4</v>
      </c>
      <c r="L28" s="556">
        <v>180</v>
      </c>
      <c r="M28" s="19">
        <v>5891.451</v>
      </c>
      <c r="N28" s="57" t="s">
        <v>164</v>
      </c>
      <c r="O28" s="555">
        <v>267.5</v>
      </c>
      <c r="P28" s="555">
        <v>261.5</v>
      </c>
      <c r="Q28" s="555"/>
      <c r="R28" s="555"/>
    </row>
    <row r="29" spans="1:39">
      <c r="A29" s="55" t="s">
        <v>23</v>
      </c>
      <c r="B29" s="45" t="s">
        <v>1294</v>
      </c>
      <c r="C29" s="15">
        <v>0.16874999999999998</v>
      </c>
      <c r="E29" s="219">
        <v>30</v>
      </c>
      <c r="F29" s="19" t="s">
        <v>1291</v>
      </c>
      <c r="G29" s="590">
        <v>1190</v>
      </c>
      <c r="H29" s="590">
        <v>1105</v>
      </c>
      <c r="I29" s="606" t="s">
        <v>22</v>
      </c>
      <c r="J29" s="92" t="s">
        <v>1043</v>
      </c>
      <c r="K29" s="225">
        <v>4</v>
      </c>
      <c r="L29" s="225">
        <v>180</v>
      </c>
      <c r="M29" s="19">
        <v>5889.9508999999998</v>
      </c>
      <c r="N29" s="37"/>
      <c r="O29" s="223"/>
      <c r="P29" s="223"/>
      <c r="Q29" s="223"/>
      <c r="R29" s="223"/>
      <c r="S29" s="1657" t="n">
        <v>346.98489</v>
      </c>
      <c r="T29" s="1657" t="n">
        <v>-3.11816</v>
      </c>
      <c r="U29" s="1654" t="n">
        <v>225.8475</v>
      </c>
      <c r="V29" s="1654" t="n">
        <v>44.3244</v>
      </c>
      <c r="W29" s="1656" t="n">
        <v>1.2073244397</v>
      </c>
      <c r="X29" s="1654" t="n">
        <v>1.429</v>
      </c>
      <c r="Y29" s="1654" t="n">
        <v>0.226</v>
      </c>
      <c r="Z29" s="1654" t="n">
        <v>5.02</v>
      </c>
      <c r="AA29" s="1654" t="n">
        <v>58.078</v>
      </c>
      <c r="AB29" s="1653" t="n">
        <v>1955.197</v>
      </c>
      <c r="AC29" s="1654" t="n">
        <v>1.29651</v>
      </c>
      <c r="AD29" s="1654" t="n">
        <v>-3.00137</v>
      </c>
      <c r="AE29" s="1654" t="n">
        <v>81.92168</v>
      </c>
      <c r="AF29" s="1654" t="n">
        <v>1.17911</v>
      </c>
      <c r="AG29" s="1652" t="n">
        <v>1.476117891E8</v>
      </c>
      <c r="AH29" s="1655" t="n">
        <v>0.6647302</v>
      </c>
      <c r="AI29" s="1652" t="n">
        <v>366577.62416</v>
      </c>
      <c r="AJ29" s="1655" t="n">
        <v>0.2041442</v>
      </c>
      <c r="AK29" s="1654" t="n">
        <v>99.1578</v>
      </c>
      <c r="AL29" s="1652" t="s">
        <v>264</v>
      </c>
      <c r="AM29" s="1654" t="n">
        <v>80.7018</v>
      </c>
    </row>
    <row r="30" spans="1:39">
      <c r="A30" s="45" t="s">
        <v>1040</v>
      </c>
      <c r="B30" s="45" t="s">
        <v>1295</v>
      </c>
      <c r="C30" s="15">
        <v>0.17083333333333331</v>
      </c>
      <c r="E30" s="219">
        <v>300</v>
      </c>
      <c r="F30" s="19" t="s">
        <v>1291</v>
      </c>
      <c r="G30" s="225">
        <v>1190</v>
      </c>
      <c r="H30" s="225">
        <v>1105</v>
      </c>
      <c r="I30" t="s">
        <v>1209</v>
      </c>
      <c r="J30" s="92" t="s">
        <v>1043</v>
      </c>
      <c r="K30" s="225">
        <v>4</v>
      </c>
      <c r="L30" s="225">
        <v>180</v>
      </c>
      <c r="M30" s="19">
        <v>5889.9508999999998</v>
      </c>
      <c r="S30" s="1657" t="n">
        <v>347.02236</v>
      </c>
      <c r="T30" s="1657" t="n">
        <v>-3.09878</v>
      </c>
      <c r="U30" s="1654" t="n">
        <v>227.4618</v>
      </c>
      <c r="V30" s="1654" t="n">
        <v>43.4347</v>
      </c>
      <c r="W30" s="1656" t="n">
        <v>1.3075982246</v>
      </c>
      <c r="X30" s="1654" t="n">
        <v>1.452</v>
      </c>
      <c r="Y30" s="1654" t="n">
        <v>0.23</v>
      </c>
      <c r="Z30" s="1654" t="n">
        <v>5.02</v>
      </c>
      <c r="AA30" s="1654" t="n">
        <v>58.11</v>
      </c>
      <c r="AB30" s="1653" t="n">
        <v>1954.798</v>
      </c>
      <c r="AC30" s="1654" t="n">
        <v>1.28375</v>
      </c>
      <c r="AD30" s="1654" t="n">
        <v>-3.00372</v>
      </c>
      <c r="AE30" s="1654" t="n">
        <v>81.87102</v>
      </c>
      <c r="AF30" s="1654" t="n">
        <v>1.17921</v>
      </c>
      <c r="AG30" s="1652" t="n">
        <v>1.476120284E8</v>
      </c>
      <c r="AH30" s="1655" t="n">
        <v>0.6646053</v>
      </c>
      <c r="AI30" s="1652" t="n">
        <v>366652.62262</v>
      </c>
      <c r="AJ30" s="1655" t="n">
        <v>0.2124505</v>
      </c>
      <c r="AK30" s="1654" t="n">
        <v>99.1955</v>
      </c>
      <c r="AL30" s="1652" t="s">
        <v>264</v>
      </c>
      <c r="AM30" s="1654" t="n">
        <v>80.664</v>
      </c>
    </row>
    <row r="31" spans="1:39">
      <c r="A31" s="45" t="s">
        <v>1040</v>
      </c>
      <c r="B31" s="45" t="s">
        <v>1296</v>
      </c>
      <c r="C31" s="15">
        <v>0.1763888888888889</v>
      </c>
      <c r="E31" s="219">
        <v>300</v>
      </c>
      <c r="F31" s="19" t="s">
        <v>1291</v>
      </c>
      <c r="G31" s="225">
        <v>1190</v>
      </c>
      <c r="H31" s="225">
        <v>1105</v>
      </c>
      <c r="I31" t="s">
        <v>1039</v>
      </c>
      <c r="J31" s="92" t="s">
        <v>1043</v>
      </c>
      <c r="K31" s="225">
        <v>4</v>
      </c>
      <c r="L31" s="225">
        <v>180</v>
      </c>
      <c r="M31" s="19">
        <v>5889.9508999999998</v>
      </c>
      <c r="S31" s="1657" t="n">
        <v>347.07279</v>
      </c>
      <c r="T31" s="1657" t="n">
        <v>-3.0729</v>
      </c>
      <c r="U31" s="1654" t="n">
        <v>229.5379</v>
      </c>
      <c r="V31" s="1654" t="n">
        <v>42.2123</v>
      </c>
      <c r="W31" s="1656" t="n">
        <v>1.4412966044</v>
      </c>
      <c r="X31" s="1654" t="n">
        <v>1.486</v>
      </c>
      <c r="Y31" s="1654" t="n">
        <v>0.235</v>
      </c>
      <c r="Z31" s="1654" t="n">
        <v>5.02</v>
      </c>
      <c r="AA31" s="1654" t="n">
        <v>58.154</v>
      </c>
      <c r="AB31" s="1653" t="n">
        <v>1954.24</v>
      </c>
      <c r="AC31" s="1654" t="n">
        <v>1.26717</v>
      </c>
      <c r="AD31" s="1654" t="n">
        <v>-3.0067</v>
      </c>
      <c r="AE31" s="1654" t="n">
        <v>81.80348</v>
      </c>
      <c r="AF31" s="1654" t="n">
        <v>1.17936</v>
      </c>
      <c r="AG31" s="1652" t="n">
        <v>1.476123474E8</v>
      </c>
      <c r="AH31" s="1655" t="n">
        <v>0.6644375</v>
      </c>
      <c r="AI31" s="1652" t="n">
        <v>366757.22663</v>
      </c>
      <c r="AJ31" s="1655" t="n">
        <v>0.2233152</v>
      </c>
      <c r="AK31" s="1654" t="n">
        <v>99.2463</v>
      </c>
      <c r="AL31" s="1652" t="s">
        <v>264</v>
      </c>
      <c r="AM31" s="1654" t="n">
        <v>80.6133</v>
      </c>
    </row>
    <row r="32" spans="1:39">
      <c r="A32" s="45" t="s">
        <v>1040</v>
      </c>
      <c r="B32" s="45" t="s">
        <v>1297</v>
      </c>
      <c r="C32" s="15">
        <v>0.18194444444444444</v>
      </c>
      <c r="E32" s="219">
        <v>300</v>
      </c>
      <c r="F32" s="19" t="s">
        <v>1291</v>
      </c>
      <c r="G32" s="225">
        <v>1190</v>
      </c>
      <c r="H32" s="225">
        <v>1105</v>
      </c>
      <c r="I32" s="606" t="s">
        <v>10</v>
      </c>
      <c r="J32" s="92" t="s">
        <v>1043</v>
      </c>
      <c r="K32" s="225">
        <v>4</v>
      </c>
      <c r="L32" s="225">
        <v>180</v>
      </c>
      <c r="M32" s="19">
        <v>5889.9508999999998</v>
      </c>
      <c r="S32" s="1657" t="n">
        <v>347.12378</v>
      </c>
      <c r="T32" s="1657" t="n">
        <v>-3.047</v>
      </c>
      <c r="U32" s="1654" t="n">
        <v>231.5305</v>
      </c>
      <c r="V32" s="1654" t="n">
        <v>40.9516</v>
      </c>
      <c r="W32" s="1656" t="n">
        <v>1.5749949842</v>
      </c>
      <c r="X32" s="1654" t="n">
        <v>1.523</v>
      </c>
      <c r="Y32" s="1654" t="n">
        <v>0.241</v>
      </c>
      <c r="Z32" s="1654" t="n">
        <v>5.02</v>
      </c>
      <c r="AA32" s="1654" t="n">
        <v>58.198</v>
      </c>
      <c r="AB32" s="1653" t="n">
        <v>1953.655</v>
      </c>
      <c r="AC32" s="1654" t="n">
        <v>1.2511</v>
      </c>
      <c r="AD32" s="1654" t="n">
        <v>-3.00947</v>
      </c>
      <c r="AE32" s="1654" t="n">
        <v>81.73594</v>
      </c>
      <c r="AF32" s="1654" t="n">
        <v>1.1795</v>
      </c>
      <c r="AG32" s="1652" t="n">
        <v>1.476126662E8</v>
      </c>
      <c r="AH32" s="1655" t="n">
        <v>0.6642683</v>
      </c>
      <c r="AI32" s="1652" t="n">
        <v>366866.98627</v>
      </c>
      <c r="AJ32" s="1655" t="n">
        <v>0.2339281</v>
      </c>
      <c r="AK32" s="1654" t="n">
        <v>99.2975</v>
      </c>
      <c r="AL32" s="1652" t="s">
        <v>264</v>
      </c>
      <c r="AM32" s="1654" t="n">
        <v>80.562</v>
      </c>
    </row>
    <row r="33" spans="1:39">
      <c r="A33" s="45" t="s">
        <v>1040</v>
      </c>
      <c r="B33" s="45" t="s">
        <v>1298</v>
      </c>
      <c r="C33" s="15">
        <v>0.18680555555555556</v>
      </c>
      <c r="E33" s="219">
        <v>300</v>
      </c>
      <c r="F33" s="19" t="s">
        <v>1291</v>
      </c>
      <c r="G33" s="225">
        <v>1190</v>
      </c>
      <c r="H33" s="225">
        <v>1105</v>
      </c>
      <c r="I33" s="606" t="s">
        <v>11</v>
      </c>
      <c r="J33" s="92" t="s">
        <v>1043</v>
      </c>
      <c r="K33" s="225">
        <v>4</v>
      </c>
      <c r="L33" s="225">
        <v>180</v>
      </c>
      <c r="M33" s="19">
        <v>5889.9508999999998</v>
      </c>
      <c r="S33" s="1657" t="n">
        <v>347.16886</v>
      </c>
      <c r="T33" s="1657" t="n">
        <v>-3.02431</v>
      </c>
      <c r="U33" s="1654" t="n">
        <v>233.209</v>
      </c>
      <c r="V33" s="1654" t="n">
        <v>39.8196</v>
      </c>
      <c r="W33" s="1656" t="n">
        <v>1.6919810666</v>
      </c>
      <c r="X33" s="1654" t="n">
        <v>1.559</v>
      </c>
      <c r="Y33" s="1654" t="n">
        <v>0.247</v>
      </c>
      <c r="Z33" s="1654" t="n">
        <v>5.02</v>
      </c>
      <c r="AA33" s="1654" t="n">
        <v>58.237</v>
      </c>
      <c r="AB33" s="1653" t="n">
        <v>1953.122</v>
      </c>
      <c r="AC33" s="1654" t="n">
        <v>1.23749</v>
      </c>
      <c r="AD33" s="1654" t="n">
        <v>-3.01171</v>
      </c>
      <c r="AE33" s="1654" t="n">
        <v>81.67684</v>
      </c>
      <c r="AF33" s="1654" t="n">
        <v>1.17963</v>
      </c>
      <c r="AG33" s="1652" t="n">
        <v>1.476129452E8</v>
      </c>
      <c r="AH33" s="1655" t="n">
        <v>0.664119</v>
      </c>
      <c r="AI33" s="1652" t="n">
        <v>366967.15795</v>
      </c>
      <c r="AJ33" s="1655" t="n">
        <v>0.2429981</v>
      </c>
      <c r="AK33" s="1654" t="n">
        <v>99.3428</v>
      </c>
      <c r="AL33" s="1652" t="s">
        <v>264</v>
      </c>
      <c r="AM33" s="1654" t="n">
        <v>80.5166</v>
      </c>
    </row>
    <row r="34" spans="1:39">
      <c r="A34" s="45" t="s">
        <v>1040</v>
      </c>
      <c r="B34" s="45" t="s">
        <v>1117</v>
      </c>
      <c r="C34" s="15">
        <v>0.19305555555555554</v>
      </c>
      <c r="E34" s="219">
        <v>300</v>
      </c>
      <c r="F34" s="19" t="s">
        <v>1291</v>
      </c>
      <c r="G34" s="225">
        <v>1190</v>
      </c>
      <c r="H34" s="225">
        <v>1105</v>
      </c>
      <c r="I34" s="606" t="s">
        <v>12</v>
      </c>
      <c r="J34" s="92" t="s">
        <v>1043</v>
      </c>
      <c r="K34" s="590">
        <v>4</v>
      </c>
      <c r="L34" s="590">
        <v>180</v>
      </c>
      <c r="M34" s="19">
        <v>5889.9508999999998</v>
      </c>
      <c r="N34" s="57"/>
      <c r="S34" s="1657" t="n">
        <v>347.22751</v>
      </c>
      <c r="T34" s="1657" t="n">
        <v>-2.99511</v>
      </c>
      <c r="U34" s="1654" t="n">
        <v>235.2827</v>
      </c>
      <c r="V34" s="1654" t="n">
        <v>38.3276</v>
      </c>
      <c r="W34" s="1656" t="n">
        <v>1.8423917439</v>
      </c>
      <c r="X34" s="1654" t="n">
        <v>1.609</v>
      </c>
      <c r="Y34" s="1654" t="n">
        <v>0.254</v>
      </c>
      <c r="Z34" s="1654" t="n">
        <v>5.01</v>
      </c>
      <c r="AA34" s="1654" t="n">
        <v>58.288</v>
      </c>
      <c r="AB34" s="1653" t="n">
        <v>1952.407</v>
      </c>
      <c r="AC34" s="1654" t="n">
        <v>1.22063</v>
      </c>
      <c r="AD34" s="1654" t="n">
        <v>-3.01434</v>
      </c>
      <c r="AE34" s="1654" t="n">
        <v>81.60086</v>
      </c>
      <c r="AF34" s="1654" t="n">
        <v>1.17979</v>
      </c>
      <c r="AG34" s="1652" t="n">
        <v>1.476133038E8</v>
      </c>
      <c r="AH34" s="1655" t="n">
        <v>0.6639254</v>
      </c>
      <c r="AI34" s="1652" t="n">
        <v>367101.47114</v>
      </c>
      <c r="AJ34" s="1655" t="n">
        <v>0.2543494</v>
      </c>
      <c r="AK34" s="1654" t="n">
        <v>99.4017</v>
      </c>
      <c r="AL34" s="1652" t="s">
        <v>264</v>
      </c>
      <c r="AM34" s="1654" t="n">
        <v>80.4577</v>
      </c>
    </row>
    <row r="35" spans="1:39">
      <c r="A35" s="45" t="s">
        <v>1040</v>
      </c>
      <c r="B35" s="45" t="s">
        <v>1118</v>
      </c>
      <c r="C35" s="15">
        <v>0.19791666666666666</v>
      </c>
      <c r="E35" s="219">
        <v>300</v>
      </c>
      <c r="F35" s="19" t="s">
        <v>1291</v>
      </c>
      <c r="G35" s="225">
        <v>1190</v>
      </c>
      <c r="H35" s="225">
        <v>1105</v>
      </c>
      <c r="I35" s="606" t="s">
        <v>13</v>
      </c>
      <c r="J35" s="92" t="s">
        <v>1043</v>
      </c>
      <c r="K35" s="590">
        <v>4</v>
      </c>
      <c r="L35" s="590">
        <v>180</v>
      </c>
      <c r="M35" s="19">
        <v>5889.9508999999998</v>
      </c>
      <c r="S35" s="1657" t="n">
        <v>347.27368</v>
      </c>
      <c r="T35" s="1657" t="n">
        <v>-2.97237</v>
      </c>
      <c r="U35" s="1654" t="n">
        <v>236.8338</v>
      </c>
      <c r="V35" s="1654" t="n">
        <v>37.1411</v>
      </c>
      <c r="W35" s="1656" t="n">
        <v>1.9593778262</v>
      </c>
      <c r="X35" s="1654" t="n">
        <v>1.652</v>
      </c>
      <c r="Y35" s="1654" t="n">
        <v>0.261</v>
      </c>
      <c r="Z35" s="1654" t="n">
        <v>5.01</v>
      </c>
      <c r="AA35" s="1654" t="n">
        <v>58.328</v>
      </c>
      <c r="AB35" s="1653" t="n">
        <v>1951.83</v>
      </c>
      <c r="AC35" s="1654" t="n">
        <v>1.20802</v>
      </c>
      <c r="AD35" s="1654" t="n">
        <v>-3.01617</v>
      </c>
      <c r="AE35" s="1654" t="n">
        <v>81.54176</v>
      </c>
      <c r="AF35" s="1654" t="n">
        <v>1.17992</v>
      </c>
      <c r="AG35" s="1652" t="n">
        <v>1.476135826E8</v>
      </c>
      <c r="AH35" s="1655" t="n">
        <v>0.6637736</v>
      </c>
      <c r="AI35" s="1652" t="n">
        <v>367210.11791</v>
      </c>
      <c r="AJ35" s="1655" t="n">
        <v>0.2629274</v>
      </c>
      <c r="AK35" s="1654" t="n">
        <v>99.4481</v>
      </c>
      <c r="AL35" s="1652" t="s">
        <v>264</v>
      </c>
      <c r="AM35" s="1654" t="n">
        <v>80.4113</v>
      </c>
    </row>
    <row r="36" spans="1:39">
      <c r="A36" s="59" t="s">
        <v>23</v>
      </c>
      <c r="B36" s="45" t="s">
        <v>1120</v>
      </c>
      <c r="C36" s="15">
        <v>0.20277777777777781</v>
      </c>
      <c r="E36" s="219">
        <v>30</v>
      </c>
      <c r="F36" s="19" t="s">
        <v>1291</v>
      </c>
      <c r="G36" s="225">
        <v>1190</v>
      </c>
      <c r="H36" s="225">
        <v>1105</v>
      </c>
      <c r="I36" s="606" t="s">
        <v>22</v>
      </c>
      <c r="J36" s="92" t="s">
        <v>1043</v>
      </c>
      <c r="K36" s="590">
        <v>4</v>
      </c>
      <c r="L36" s="590">
        <v>180</v>
      </c>
      <c r="M36" s="19">
        <v>5889.9508999999998</v>
      </c>
      <c r="N36" s="57"/>
      <c r="S36" s="1657" t="n">
        <v>347.30028</v>
      </c>
      <c r="T36" s="1657" t="n">
        <v>-2.95937</v>
      </c>
      <c r="U36" s="1654" t="n">
        <v>237.6971</v>
      </c>
      <c r="V36" s="1654" t="n">
        <v>36.4535</v>
      </c>
      <c r="W36" s="1656" t="n">
        <v>2.0262270161</v>
      </c>
      <c r="X36" s="1654" t="n">
        <v>1.679</v>
      </c>
      <c r="Y36" s="1654" t="n">
        <v>0.266</v>
      </c>
      <c r="Z36" s="1654" t="n">
        <v>5.01</v>
      </c>
      <c r="AA36" s="1654" t="n">
        <v>58.351</v>
      </c>
      <c r="AB36" s="1653" t="n">
        <v>1951.491</v>
      </c>
      <c r="AC36" s="1654" t="n">
        <v>1.20103</v>
      </c>
      <c r="AD36" s="1654" t="n">
        <v>-3.01714</v>
      </c>
      <c r="AE36" s="1654" t="n">
        <v>81.50799</v>
      </c>
      <c r="AF36" s="1654" t="n">
        <v>1.17999</v>
      </c>
      <c r="AG36" s="1652" t="n">
        <v>1.476137419E8</v>
      </c>
      <c r="AH36" s="1655" t="n">
        <v>0.6636863</v>
      </c>
      <c r="AI36" s="1652" t="n">
        <v>367273.80431</v>
      </c>
      <c r="AJ36" s="1655" t="n">
        <v>0.2677273</v>
      </c>
      <c r="AK36" s="1654" t="n">
        <v>99.4748</v>
      </c>
      <c r="AL36" s="1652" t="s">
        <v>264</v>
      </c>
      <c r="AM36" s="1654" t="n">
        <v>80.3847</v>
      </c>
    </row>
    <row r="37" spans="1:39">
      <c r="A37" s="50" t="s">
        <v>913</v>
      </c>
      <c r="B37" s="45" t="s">
        <v>779</v>
      </c>
      <c r="C37" s="15">
        <v>0.20555555555555557</v>
      </c>
      <c r="E37" s="219">
        <v>300</v>
      </c>
      <c r="F37" s="19" t="s">
        <v>1291</v>
      </c>
      <c r="G37" s="225">
        <v>1190</v>
      </c>
      <c r="H37" s="225">
        <v>1105</v>
      </c>
      <c r="I37" t="s">
        <v>125</v>
      </c>
      <c r="J37" s="92" t="s">
        <v>1043</v>
      </c>
      <c r="K37" s="590">
        <v>4</v>
      </c>
      <c r="L37" s="590">
        <v>180</v>
      </c>
      <c r="M37" s="19">
        <v>5889.9508999999998</v>
      </c>
    </row>
    <row r="38" spans="1:39">
      <c r="A38" s="45" t="s">
        <v>1095</v>
      </c>
      <c r="B38" s="45" t="s">
        <v>1075</v>
      </c>
      <c r="C38" s="15">
        <v>0.21041666666666667</v>
      </c>
      <c r="D38" s="32">
        <v>0</v>
      </c>
      <c r="E38" s="219">
        <v>30</v>
      </c>
      <c r="F38" s="19" t="s">
        <v>1291</v>
      </c>
      <c r="G38" s="220">
        <v>1190</v>
      </c>
      <c r="H38" s="219">
        <v>1001</v>
      </c>
      <c r="I38" t="s">
        <v>529</v>
      </c>
      <c r="J38" s="92" t="s">
        <v>1010</v>
      </c>
      <c r="K38" s="590">
        <v>4</v>
      </c>
      <c r="L38" s="590">
        <v>180</v>
      </c>
      <c r="M38" s="19">
        <v>5891.451</v>
      </c>
      <c r="N38" s="57" t="s">
        <v>126</v>
      </c>
      <c r="O38" s="223">
        <v>267.2</v>
      </c>
      <c r="P38" s="223">
        <v>261.3</v>
      </c>
      <c r="Q38" s="223"/>
      <c r="R38" s="223"/>
    </row>
    <row r="39" spans="1:39">
      <c r="A39" s="45" t="s">
        <v>967</v>
      </c>
      <c r="B39" s="45" t="s">
        <v>833</v>
      </c>
      <c r="C39" s="15">
        <v>0.21249999999999999</v>
      </c>
      <c r="E39" s="219">
        <v>300</v>
      </c>
      <c r="F39" s="19" t="s">
        <v>1291</v>
      </c>
      <c r="G39" s="220">
        <v>1190</v>
      </c>
      <c r="H39" s="219">
        <v>1105</v>
      </c>
      <c r="I39" s="606" t="s">
        <v>14</v>
      </c>
      <c r="J39" s="92" t="s">
        <v>1043</v>
      </c>
      <c r="K39" s="590">
        <v>4</v>
      </c>
      <c r="L39" s="590">
        <v>180</v>
      </c>
      <c r="M39" s="19">
        <v>5889.9508999999998</v>
      </c>
      <c r="S39" s="1657" t="n">
        <v>347.41524</v>
      </c>
      <c r="T39" s="1657" t="n">
        <v>-2.90407</v>
      </c>
      <c r="U39" s="1654" t="n">
        <v>241.1928</v>
      </c>
      <c r="V39" s="1654" t="n">
        <v>33.4613</v>
      </c>
      <c r="W39" s="1656" t="n">
        <v>2.3103360731</v>
      </c>
      <c r="X39" s="1654" t="n">
        <v>1.808</v>
      </c>
      <c r="Y39" s="1654" t="n">
        <v>0.286</v>
      </c>
      <c r="Z39" s="1654" t="n">
        <v>5.01</v>
      </c>
      <c r="AA39" s="1654" t="n">
        <v>58.45</v>
      </c>
      <c r="AB39" s="1653" t="n">
        <v>1949.988</v>
      </c>
      <c r="AC39" s="1654" t="n">
        <v>1.17305</v>
      </c>
      <c r="AD39" s="1654" t="n">
        <v>-3.02048</v>
      </c>
      <c r="AE39" s="1654" t="n">
        <v>81.36447</v>
      </c>
      <c r="AF39" s="1654" t="n">
        <v>1.18029</v>
      </c>
      <c r="AG39" s="1652" t="n">
        <v>1.476144187E8</v>
      </c>
      <c r="AH39" s="1655" t="n">
        <v>0.6633114</v>
      </c>
      <c r="AI39" s="1652" t="n">
        <v>367556.9996</v>
      </c>
      <c r="AJ39" s="1655" t="n">
        <v>0.2872659</v>
      </c>
      <c r="AK39" s="1654" t="n">
        <v>99.5899</v>
      </c>
      <c r="AL39" s="1652" t="s">
        <v>264</v>
      </c>
      <c r="AM39" s="1654" t="n">
        <v>80.2694</v>
      </c>
    </row>
    <row r="40" spans="1:39">
      <c r="A40" s="45" t="s">
        <v>967</v>
      </c>
      <c r="B40" s="45" t="s">
        <v>1127</v>
      </c>
      <c r="C40" s="15">
        <v>0.21805555555555556</v>
      </c>
      <c r="E40" s="219">
        <v>300</v>
      </c>
      <c r="F40" s="19" t="s">
        <v>1291</v>
      </c>
      <c r="G40" s="220">
        <v>1190</v>
      </c>
      <c r="H40" s="219">
        <v>1105</v>
      </c>
      <c r="I40" t="s">
        <v>1039</v>
      </c>
      <c r="J40" s="92" t="s">
        <v>1043</v>
      </c>
      <c r="K40" s="590">
        <v>4</v>
      </c>
      <c r="L40" s="590">
        <v>180</v>
      </c>
      <c r="M40" s="19">
        <v>5889.9508999999998</v>
      </c>
      <c r="S40" s="1657" t="n">
        <v>347.47044</v>
      </c>
      <c r="T40" s="1657" t="n">
        <v>-2.87802</v>
      </c>
      <c r="U40" s="1654" t="n">
        <v>242.7484</v>
      </c>
      <c r="V40" s="1654" t="n">
        <v>32.018</v>
      </c>
      <c r="W40" s="1656" t="n">
        <v>2.4440344529</v>
      </c>
      <c r="X40" s="1654" t="n">
        <v>1.88</v>
      </c>
      <c r="Y40" s="1654" t="n">
        <v>0.297</v>
      </c>
      <c r="Z40" s="1654" t="n">
        <v>5.01</v>
      </c>
      <c r="AA40" s="1654" t="n">
        <v>58.497</v>
      </c>
      <c r="AB40" s="1653" t="n">
        <v>1949.245</v>
      </c>
      <c r="AC40" s="1654" t="n">
        <v>1.1609</v>
      </c>
      <c r="AD40" s="1654" t="n">
        <v>-3.02162</v>
      </c>
      <c r="AE40" s="1654" t="n">
        <v>81.29693</v>
      </c>
      <c r="AF40" s="1654" t="n">
        <v>1.18044</v>
      </c>
      <c r="AG40" s="1652" t="n">
        <v>1.47614737E8</v>
      </c>
      <c r="AH40" s="1655" t="n">
        <v>0.6631327</v>
      </c>
      <c r="AI40" s="1652" t="n">
        <v>367697.00058</v>
      </c>
      <c r="AJ40" s="1655" t="n">
        <v>0.2959585</v>
      </c>
      <c r="AK40" s="1654" t="n">
        <v>99.6451</v>
      </c>
      <c r="AL40" s="1652" t="s">
        <v>264</v>
      </c>
      <c r="AM40" s="1654" t="n">
        <v>80.2142</v>
      </c>
    </row>
    <row r="41" spans="1:39">
      <c r="A41" s="45" t="s">
        <v>967</v>
      </c>
      <c r="B41" s="45" t="s">
        <v>1128</v>
      </c>
      <c r="C41" s="15">
        <v>0.22291666666666665</v>
      </c>
      <c r="E41" s="219">
        <v>300</v>
      </c>
      <c r="F41" s="19" t="s">
        <v>1291</v>
      </c>
      <c r="G41" s="220">
        <v>1190</v>
      </c>
      <c r="H41" s="219">
        <v>1105</v>
      </c>
      <c r="I41" s="606" t="s">
        <v>10</v>
      </c>
      <c r="J41" s="92" t="s">
        <v>1043</v>
      </c>
      <c r="K41" s="590">
        <v>4</v>
      </c>
      <c r="L41" s="590">
        <v>180</v>
      </c>
      <c r="M41" s="19">
        <v>5889.9508999999998</v>
      </c>
      <c r="S41" s="1657" t="n">
        <v>347.51935</v>
      </c>
      <c r="T41" s="1657" t="n">
        <v>-2.85521</v>
      </c>
      <c r="U41" s="1654" t="n">
        <v>244.0668</v>
      </c>
      <c r="V41" s="1654" t="n">
        <v>30.7386</v>
      </c>
      <c r="W41" s="1656" t="n">
        <v>2.5610205351</v>
      </c>
      <c r="X41" s="1654" t="n">
        <v>1.95</v>
      </c>
      <c r="Y41" s="1654" t="n">
        <v>0.308</v>
      </c>
      <c r="Z41" s="1654" t="n">
        <v>5.01</v>
      </c>
      <c r="AA41" s="1654" t="n">
        <v>58.54</v>
      </c>
      <c r="AB41" s="1653" t="n">
        <v>1948.578</v>
      </c>
      <c r="AC41" s="1654" t="n">
        <v>1.15083</v>
      </c>
      <c r="AD41" s="1654" t="n">
        <v>-3.02237</v>
      </c>
      <c r="AE41" s="1654" t="n">
        <v>81.23783</v>
      </c>
      <c r="AF41" s="1654" t="n">
        <v>1.18056</v>
      </c>
      <c r="AG41" s="1652" t="n">
        <v>1.476150155E8</v>
      </c>
      <c r="AH41" s="1655" t="n">
        <v>0.6629752</v>
      </c>
      <c r="AI41" s="1652" t="n">
        <v>367822.8644</v>
      </c>
      <c r="AJ41" s="1655" t="n">
        <v>0.3032902</v>
      </c>
      <c r="AK41" s="1654" t="n">
        <v>99.694</v>
      </c>
      <c r="AL41" s="1652" t="s">
        <v>264</v>
      </c>
      <c r="AM41" s="1654" t="n">
        <v>80.1653</v>
      </c>
    </row>
    <row r="42" spans="1:39">
      <c r="A42" s="45" t="s">
        <v>967</v>
      </c>
      <c r="B42" s="45" t="s">
        <v>1129</v>
      </c>
      <c r="C42" s="15">
        <v>0.22916666666666666</v>
      </c>
      <c r="E42" s="219">
        <v>300</v>
      </c>
      <c r="F42" s="19" t="s">
        <v>1291</v>
      </c>
      <c r="G42" s="220">
        <v>1190</v>
      </c>
      <c r="H42" s="219">
        <v>1105</v>
      </c>
      <c r="I42" s="606" t="s">
        <v>11</v>
      </c>
      <c r="J42" s="92" t="s">
        <v>1043</v>
      </c>
      <c r="K42" s="590">
        <v>4</v>
      </c>
      <c r="L42" s="590">
        <v>180</v>
      </c>
      <c r="M42" s="19">
        <v>5889.9508999999998</v>
      </c>
      <c r="S42" s="1657" t="n">
        <v>347.58307</v>
      </c>
      <c r="T42" s="1657" t="n">
        <v>-2.82588</v>
      </c>
      <c r="U42" s="1654" t="n">
        <v>245.7075</v>
      </c>
      <c r="V42" s="1654" t="n">
        <v>29.073</v>
      </c>
      <c r="W42" s="1656" t="n">
        <v>2.7114312123</v>
      </c>
      <c r="X42" s="1654" t="n">
        <v>2.05</v>
      </c>
      <c r="Y42" s="1654" t="n">
        <v>0.324</v>
      </c>
      <c r="Z42" s="1654" t="n">
        <v>5.01</v>
      </c>
      <c r="AA42" s="1654" t="n">
        <v>58.594</v>
      </c>
      <c r="AB42" s="1653" t="n">
        <v>1947.698</v>
      </c>
      <c r="AC42" s="1654" t="n">
        <v>1.13866</v>
      </c>
      <c r="AD42" s="1654" t="n">
        <v>-3.023</v>
      </c>
      <c r="AE42" s="1654" t="n">
        <v>81.16185</v>
      </c>
      <c r="AF42" s="1654" t="n">
        <v>1.18073</v>
      </c>
      <c r="AG42" s="1652" t="n">
        <v>1.476153734E8</v>
      </c>
      <c r="AH42" s="1655" t="n">
        <v>0.6627709</v>
      </c>
      <c r="AI42" s="1652" t="n">
        <v>367989.11811</v>
      </c>
      <c r="AJ42" s="1655" t="n">
        <v>0.3123297</v>
      </c>
      <c r="AK42" s="1654" t="n">
        <v>99.7577</v>
      </c>
      <c r="AL42" s="1652" t="s">
        <v>264</v>
      </c>
      <c r="AM42" s="1654" t="n">
        <v>80.1016</v>
      </c>
    </row>
    <row r="43" spans="1:39">
      <c r="A43" s="45" t="s">
        <v>967</v>
      </c>
      <c r="B43" s="45" t="s">
        <v>879</v>
      </c>
      <c r="C43" s="15">
        <v>0.23402777777777781</v>
      </c>
      <c r="E43" s="219">
        <v>300</v>
      </c>
      <c r="F43" s="19" t="s">
        <v>1291</v>
      </c>
      <c r="G43" s="220">
        <v>1190</v>
      </c>
      <c r="H43" s="219">
        <v>1105</v>
      </c>
      <c r="I43" s="606" t="s">
        <v>12</v>
      </c>
      <c r="J43" s="92" t="s">
        <v>1043</v>
      </c>
      <c r="K43" s="590">
        <v>4</v>
      </c>
      <c r="L43" s="590">
        <v>180</v>
      </c>
      <c r="M43" s="19">
        <v>5889.9508999999998</v>
      </c>
      <c r="S43" s="1657" t="n">
        <v>347.63331</v>
      </c>
      <c r="T43" s="1657" t="n">
        <v>-2.80305</v>
      </c>
      <c r="U43" s="1654" t="n">
        <v>246.9443</v>
      </c>
      <c r="V43" s="1654" t="n">
        <v>27.7629</v>
      </c>
      <c r="W43" s="1656" t="n">
        <v>2.8284172946</v>
      </c>
      <c r="X43" s="1654" t="n">
        <v>2.137</v>
      </c>
      <c r="Y43" s="1654" t="n">
        <v>0.338</v>
      </c>
      <c r="Z43" s="1654" t="n">
        <v>5.01</v>
      </c>
      <c r="AA43" s="1654" t="n">
        <v>58.637</v>
      </c>
      <c r="AB43" s="1653" t="n">
        <v>1946.996</v>
      </c>
      <c r="AC43" s="1654" t="n">
        <v>1.12981</v>
      </c>
      <c r="AD43" s="1654" t="n">
        <v>-3.02321</v>
      </c>
      <c r="AE43" s="1654" t="n">
        <v>81.10275</v>
      </c>
      <c r="AF43" s="1654" t="n">
        <v>1.18085</v>
      </c>
      <c r="AG43" s="1652" t="n">
        <v>1.476156518E8</v>
      </c>
      <c r="AH43" s="1655" t="n">
        <v>0.6626108</v>
      </c>
      <c r="AI43" s="1652" t="n">
        <v>368121.731</v>
      </c>
      <c r="AJ43" s="1655" t="n">
        <v>0.319052</v>
      </c>
      <c r="AK43" s="1654" t="n">
        <v>99.8078</v>
      </c>
      <c r="AL43" s="1652" t="s">
        <v>264</v>
      </c>
      <c r="AM43" s="1654" t="n">
        <v>80.0514</v>
      </c>
    </row>
    <row r="44" spans="1:39">
      <c r="A44" s="45" t="s">
        <v>967</v>
      </c>
      <c r="B44" s="45" t="s">
        <v>880</v>
      </c>
      <c r="C44" s="15">
        <v>0.2388888888888889</v>
      </c>
      <c r="E44" s="219">
        <v>300</v>
      </c>
      <c r="F44" s="19" t="s">
        <v>1291</v>
      </c>
      <c r="G44" s="225">
        <v>1190</v>
      </c>
      <c r="H44" s="225">
        <v>1105</v>
      </c>
      <c r="I44" s="606" t="s">
        <v>13</v>
      </c>
      <c r="J44" s="92" t="s">
        <v>1043</v>
      </c>
      <c r="K44" s="590">
        <v>4</v>
      </c>
      <c r="L44" s="590">
        <v>180</v>
      </c>
      <c r="M44" s="19">
        <v>5889.9508999999998</v>
      </c>
      <c r="S44" s="1657" t="n">
        <v>347.68416</v>
      </c>
      <c r="T44" s="1657" t="n">
        <v>-2.78021</v>
      </c>
      <c r="U44" s="1654" t="n">
        <v>248.1489</v>
      </c>
      <c r="V44" s="1654" t="n">
        <v>26.441</v>
      </c>
      <c r="W44" s="1656" t="n">
        <v>2.9454033769</v>
      </c>
      <c r="X44" s="1654" t="n">
        <v>2.235</v>
      </c>
      <c r="Y44" s="1654" t="n">
        <v>0.353</v>
      </c>
      <c r="Z44" s="1654" t="n">
        <v>5.01</v>
      </c>
      <c r="AA44" s="1654" t="n">
        <v>58.681</v>
      </c>
      <c r="AB44" s="1653" t="n">
        <v>1946.28</v>
      </c>
      <c r="AC44" s="1654" t="n">
        <v>1.12153</v>
      </c>
      <c r="AD44" s="1654" t="n">
        <v>-3.02317</v>
      </c>
      <c r="AE44" s="1654" t="n">
        <v>81.04366</v>
      </c>
      <c r="AF44" s="1654" t="n">
        <v>1.18098</v>
      </c>
      <c r="AG44" s="1652" t="n">
        <v>1.4761593E8</v>
      </c>
      <c r="AH44" s="1655" t="n">
        <v>0.6624496</v>
      </c>
      <c r="AI44" s="1652" t="n">
        <v>368257.10974</v>
      </c>
      <c r="AJ44" s="1655" t="n">
        <v>0.3254982</v>
      </c>
      <c r="AK44" s="1654" t="n">
        <v>99.8585</v>
      </c>
      <c r="AL44" s="1652" t="s">
        <v>264</v>
      </c>
      <c r="AM44" s="1654" t="n">
        <v>80.0007</v>
      </c>
    </row>
    <row r="45" spans="1:39">
      <c r="A45" s="59" t="s">
        <v>24</v>
      </c>
      <c r="B45" s="45" t="s">
        <v>881</v>
      </c>
      <c r="C45" s="15">
        <v>0.24374999999999999</v>
      </c>
      <c r="E45" s="219">
        <v>30</v>
      </c>
      <c r="F45" s="19" t="s">
        <v>1291</v>
      </c>
      <c r="G45" s="225">
        <v>1190</v>
      </c>
      <c r="H45" s="225">
        <v>1105</v>
      </c>
      <c r="I45" s="606" t="s">
        <v>22</v>
      </c>
      <c r="J45" s="92" t="s">
        <v>1043</v>
      </c>
      <c r="K45" s="590">
        <v>4</v>
      </c>
      <c r="L45" s="590">
        <v>180</v>
      </c>
      <c r="M45" s="19">
        <v>5889.9508999999998</v>
      </c>
      <c r="N45" s="57"/>
      <c r="S45" s="1657" t="n">
        <v>347.71349</v>
      </c>
      <c r="T45" s="1657" t="n">
        <v>-2.76716</v>
      </c>
      <c r="U45" s="1654" t="n">
        <v>248.8238</v>
      </c>
      <c r="V45" s="1654" t="n">
        <v>25.6806</v>
      </c>
      <c r="W45" s="1656" t="n">
        <v>3.0122525667</v>
      </c>
      <c r="X45" s="1654" t="n">
        <v>2.295</v>
      </c>
      <c r="Y45" s="1654" t="n">
        <v>0.363</v>
      </c>
      <c r="Z45" s="1654" t="n">
        <v>5.01</v>
      </c>
      <c r="AA45" s="1654" t="n">
        <v>58.706</v>
      </c>
      <c r="AB45" s="1653" t="n">
        <v>1945.865</v>
      </c>
      <c r="AC45" s="1654" t="n">
        <v>1.11705</v>
      </c>
      <c r="AD45" s="1654" t="n">
        <v>-3.02304</v>
      </c>
      <c r="AE45" s="1654" t="n">
        <v>81.00989</v>
      </c>
      <c r="AF45" s="1654" t="n">
        <v>1.18105</v>
      </c>
      <c r="AG45" s="1652" t="n">
        <v>1.47616089E8</v>
      </c>
      <c r="AH45" s="1655" t="n">
        <v>0.662357</v>
      </c>
      <c r="AI45" s="1652" t="n">
        <v>368335.66584</v>
      </c>
      <c r="AJ45" s="1655" t="n">
        <v>0.3290556</v>
      </c>
      <c r="AK45" s="1654" t="n">
        <v>99.8877</v>
      </c>
      <c r="AL45" s="1652" t="s">
        <v>264</v>
      </c>
      <c r="AM45" s="1654" t="n">
        <v>79.9715</v>
      </c>
    </row>
    <row r="46" spans="1:39">
      <c r="A46" s="50" t="s">
        <v>913</v>
      </c>
      <c r="B46" s="45" t="s">
        <v>882</v>
      </c>
      <c r="C46" s="15">
        <v>0.24444444444444446</v>
      </c>
      <c r="E46" s="219">
        <v>300</v>
      </c>
      <c r="F46" s="19" t="s">
        <v>1291</v>
      </c>
      <c r="G46" s="225">
        <v>1190</v>
      </c>
      <c r="H46" s="225">
        <v>1105</v>
      </c>
      <c r="I46" t="s">
        <v>56</v>
      </c>
      <c r="J46" s="92" t="s">
        <v>1043</v>
      </c>
      <c r="K46" s="590">
        <v>4</v>
      </c>
      <c r="L46" s="590">
        <v>180</v>
      </c>
      <c r="M46" s="19">
        <v>5889.9508999999998</v>
      </c>
    </row>
    <row r="47" spans="1:39" ht="48">
      <c r="A47" s="59" t="s">
        <v>1011</v>
      </c>
      <c r="B47" s="64" t="s">
        <v>127</v>
      </c>
      <c r="C47" s="32">
        <v>0.2590277777777778</v>
      </c>
      <c r="D47" s="32">
        <v>0</v>
      </c>
      <c r="E47" s="225">
        <v>10</v>
      </c>
      <c r="F47" s="19" t="s">
        <v>1291</v>
      </c>
      <c r="G47" s="225">
        <v>1190</v>
      </c>
      <c r="H47" s="225">
        <v>1105</v>
      </c>
      <c r="I47" s="77" t="s">
        <v>1091</v>
      </c>
      <c r="J47" s="224" t="s">
        <v>1010</v>
      </c>
      <c r="K47" s="225">
        <v>4</v>
      </c>
      <c r="L47" s="225">
        <v>180</v>
      </c>
      <c r="M47" s="19">
        <v>5889.9508999999998</v>
      </c>
      <c r="O47" s="104">
        <v>267.5</v>
      </c>
      <c r="P47" s="104">
        <v>261.2</v>
      </c>
    </row>
    <row r="48" spans="1:39">
      <c r="A48" s="45" t="s">
        <v>1095</v>
      </c>
      <c r="B48" s="45" t="s">
        <v>406</v>
      </c>
      <c r="C48" s="15">
        <v>0.26111111111111113</v>
      </c>
      <c r="D48" s="32">
        <v>0</v>
      </c>
      <c r="E48" s="219">
        <v>30</v>
      </c>
      <c r="F48" s="19" t="s">
        <v>1291</v>
      </c>
      <c r="G48" s="220">
        <v>1190</v>
      </c>
      <c r="H48" s="219">
        <v>1001</v>
      </c>
      <c r="I48" s="35" t="s">
        <v>306</v>
      </c>
      <c r="J48" s="224" t="s">
        <v>1010</v>
      </c>
      <c r="K48" s="225">
        <v>4</v>
      </c>
      <c r="L48" s="225">
        <v>180</v>
      </c>
      <c r="M48" s="19">
        <v>5891.451</v>
      </c>
      <c r="N48" s="57" t="s">
        <v>128</v>
      </c>
      <c r="O48" s="100">
        <v>267.52</v>
      </c>
      <c r="P48" s="100">
        <v>261.5</v>
      </c>
    </row>
    <row r="49" spans="1:16">
      <c r="A49" s="45" t="s">
        <v>1095</v>
      </c>
      <c r="B49" s="45" t="s">
        <v>752</v>
      </c>
      <c r="C49" s="15">
        <v>0.26250000000000001</v>
      </c>
      <c r="D49" s="32">
        <v>0</v>
      </c>
      <c r="E49" s="219">
        <v>30</v>
      </c>
      <c r="F49" s="19" t="s">
        <v>1291</v>
      </c>
      <c r="G49" s="219">
        <v>1070</v>
      </c>
      <c r="H49" s="219">
        <v>881</v>
      </c>
      <c r="I49" s="91" t="s">
        <v>159</v>
      </c>
      <c r="J49" s="224" t="s">
        <v>1010</v>
      </c>
      <c r="K49" s="225">
        <v>4</v>
      </c>
      <c r="L49" s="225">
        <v>180</v>
      </c>
      <c r="M49" s="19">
        <v>5891.451</v>
      </c>
      <c r="N49" s="57"/>
      <c r="O49" s="223"/>
      <c r="P49" s="223"/>
    </row>
    <row r="52" spans="1:16">
      <c r="B52" s="596" t="s">
        <v>1012</v>
      </c>
      <c r="C52" s="147" t="s">
        <v>1013</v>
      </c>
      <c r="D52" s="84">
        <v>5888.5839999999998</v>
      </c>
      <c r="E52" s="149"/>
      <c r="F52" s="84" t="s">
        <v>1014</v>
      </c>
      <c r="G52" s="84" t="s">
        <v>1015</v>
      </c>
      <c r="H52" s="84" t="s">
        <v>1016</v>
      </c>
      <c r="I52" s="22" t="s">
        <v>1018</v>
      </c>
      <c r="J52" s="84" t="s">
        <v>1019</v>
      </c>
      <c r="K52" s="84" t="s">
        <v>1020</v>
      </c>
      <c r="L52" s="593"/>
    </row>
    <row r="53" spans="1:16">
      <c r="B53" s="183"/>
      <c r="C53" s="147" t="s">
        <v>1017</v>
      </c>
      <c r="D53" s="84">
        <v>5889.9508999999998</v>
      </c>
      <c r="E53" s="149"/>
      <c r="F53" s="84" t="s">
        <v>874</v>
      </c>
      <c r="G53" s="84" t="s">
        <v>875</v>
      </c>
      <c r="H53" s="84" t="s">
        <v>876</v>
      </c>
      <c r="I53" s="22" t="s">
        <v>1203</v>
      </c>
      <c r="J53" s="84" t="s">
        <v>1204</v>
      </c>
      <c r="K53" s="84" t="s">
        <v>700</v>
      </c>
      <c r="L53" s="593"/>
    </row>
    <row r="54" spans="1:16">
      <c r="B54" s="182"/>
      <c r="C54" s="147" t="s">
        <v>701</v>
      </c>
      <c r="D54" s="84">
        <v>5891.451</v>
      </c>
      <c r="E54" s="149"/>
      <c r="F54" s="84" t="s">
        <v>702</v>
      </c>
      <c r="G54" s="84" t="s">
        <v>703</v>
      </c>
      <c r="H54" s="84" t="s">
        <v>704</v>
      </c>
      <c r="I54" s="22" t="s">
        <v>384</v>
      </c>
      <c r="J54" s="84" t="s">
        <v>695</v>
      </c>
      <c r="K54" s="84" t="s">
        <v>478</v>
      </c>
      <c r="L54" s="593"/>
    </row>
    <row r="55" spans="1:16">
      <c r="B55" s="182"/>
      <c r="C55" s="147" t="s">
        <v>696</v>
      </c>
      <c r="D55" s="155">
        <v>7647.38</v>
      </c>
      <c r="E55" s="149"/>
      <c r="F55" s="84" t="s">
        <v>1188</v>
      </c>
      <c r="G55" s="84" t="s">
        <v>1201</v>
      </c>
      <c r="H55" s="84" t="s">
        <v>1202</v>
      </c>
      <c r="I55" s="22" t="s">
        <v>697</v>
      </c>
      <c r="J55" s="84" t="s">
        <v>698</v>
      </c>
      <c r="K55" s="84" t="s">
        <v>699</v>
      </c>
      <c r="L55" s="593"/>
    </row>
    <row r="56" spans="1:16">
      <c r="B56" s="182"/>
      <c r="C56" s="147" t="s">
        <v>538</v>
      </c>
      <c r="D56" s="84">
        <v>7698.9647000000004</v>
      </c>
      <c r="E56" s="149"/>
      <c r="F56" s="84" t="s">
        <v>539</v>
      </c>
      <c r="G56" s="84" t="s">
        <v>540</v>
      </c>
      <c r="H56" s="84" t="s">
        <v>541</v>
      </c>
      <c r="I56" s="22" t="s">
        <v>542</v>
      </c>
      <c r="J56" s="84" t="s">
        <v>543</v>
      </c>
      <c r="K56" s="84" t="s">
        <v>544</v>
      </c>
      <c r="L56" s="593"/>
    </row>
    <row r="57" spans="1:16">
      <c r="B57" s="182"/>
      <c r="C57" s="147"/>
      <c r="D57" s="84"/>
      <c r="E57" s="149"/>
      <c r="F57" s="84"/>
      <c r="G57" s="593"/>
      <c r="H57" s="593"/>
      <c r="I57" s="597"/>
      <c r="J57" s="593"/>
      <c r="K57" s="593"/>
      <c r="L57" s="593"/>
    </row>
    <row r="58" spans="1:16">
      <c r="B58" s="182"/>
      <c r="C58" s="147" t="s">
        <v>1211</v>
      </c>
      <c r="D58" s="631" t="s">
        <v>1206</v>
      </c>
      <c r="E58" s="631"/>
      <c r="F58" s="84" t="s">
        <v>545</v>
      </c>
      <c r="G58" s="593"/>
      <c r="H58" s="593"/>
      <c r="I58" s="173" t="s">
        <v>1195</v>
      </c>
      <c r="J58" s="623" t="s">
        <v>1196</v>
      </c>
      <c r="K58" s="623"/>
      <c r="L58" s="148" t="s">
        <v>1197</v>
      </c>
    </row>
    <row r="59" spans="1:16">
      <c r="B59" s="182"/>
      <c r="C59" s="147" t="s">
        <v>1212</v>
      </c>
      <c r="D59" s="631" t="s">
        <v>1207</v>
      </c>
      <c r="E59" s="631"/>
      <c r="F59" s="19"/>
      <c r="G59" s="593"/>
      <c r="H59" s="593"/>
      <c r="I59" s="597"/>
      <c r="J59" s="623" t="s">
        <v>479</v>
      </c>
      <c r="K59" s="623"/>
      <c r="L59" s="148" t="s">
        <v>1199</v>
      </c>
    </row>
    <row r="60" spans="1:16">
      <c r="B60" s="182"/>
      <c r="C60" s="147" t="s">
        <v>1213</v>
      </c>
      <c r="D60" s="631" t="s">
        <v>1208</v>
      </c>
      <c r="E60" s="631"/>
      <c r="F60" s="19"/>
      <c r="G60" s="593"/>
      <c r="H60" s="593"/>
      <c r="I60" s="597"/>
      <c r="J60" s="593"/>
      <c r="K60" s="593"/>
      <c r="L60" s="593"/>
    </row>
    <row r="61" spans="1:16">
      <c r="B61" s="182"/>
      <c r="C61" s="147" t="s">
        <v>1214</v>
      </c>
      <c r="D61" s="631" t="s">
        <v>1194</v>
      </c>
      <c r="E61" s="631"/>
      <c r="F61" s="19"/>
      <c r="G61" s="593"/>
      <c r="H61" s="593"/>
      <c r="I61" s="593"/>
      <c r="J61" s="593"/>
      <c r="K61" s="593"/>
      <c r="L61" s="593"/>
    </row>
    <row r="62" spans="1:16">
      <c r="B62" s="182"/>
      <c r="C62" s="85"/>
      <c r="D62" s="593"/>
      <c r="E62" s="15"/>
      <c r="F62" s="19"/>
      <c r="G62" s="593"/>
      <c r="H62" s="593"/>
      <c r="I62" s="593"/>
      <c r="J62" s="593"/>
      <c r="K62" s="593"/>
      <c r="L62" s="593"/>
    </row>
    <row r="63" spans="1:16">
      <c r="B63" s="182"/>
      <c r="C63" s="28" t="s">
        <v>859</v>
      </c>
      <c r="D63" s="591">
        <v>1</v>
      </c>
      <c r="E63" s="632" t="s">
        <v>1286</v>
      </c>
      <c r="F63" s="632"/>
      <c r="G63" s="632"/>
      <c r="H63" s="593"/>
      <c r="I63" s="593"/>
      <c r="J63" s="593"/>
      <c r="K63" s="593"/>
      <c r="L63" s="593"/>
    </row>
    <row r="64" spans="1:16">
      <c r="B64" s="182"/>
      <c r="C64" s="19"/>
      <c r="D64" s="28"/>
      <c r="E64" s="633" t="s">
        <v>925</v>
      </c>
      <c r="F64" s="634"/>
      <c r="G64" s="634"/>
      <c r="H64" s="593"/>
      <c r="I64" s="593"/>
      <c r="J64" s="593"/>
      <c r="K64" s="593"/>
      <c r="L64" s="593"/>
    </row>
    <row r="65" spans="2:12">
      <c r="B65" s="182"/>
      <c r="C65" s="85"/>
      <c r="D65" s="28">
        <v>2</v>
      </c>
      <c r="E65" s="632" t="s">
        <v>926</v>
      </c>
      <c r="F65" s="632"/>
      <c r="G65" s="632"/>
      <c r="H65" s="593"/>
      <c r="I65" s="593"/>
      <c r="J65" s="593"/>
      <c r="K65" s="593"/>
      <c r="L65" s="593"/>
    </row>
    <row r="66" spans="2:12">
      <c r="B66" s="182"/>
      <c r="C66" s="85"/>
      <c r="D66" s="28"/>
      <c r="E66" s="633" t="s">
        <v>927</v>
      </c>
      <c r="F66" s="634"/>
      <c r="G66" s="634"/>
      <c r="H66" s="593"/>
      <c r="I66" s="593"/>
      <c r="J66" s="593"/>
      <c r="K66" s="593"/>
      <c r="L66" s="593"/>
    </row>
    <row r="67" spans="2:12">
      <c r="B67" s="182"/>
      <c r="C67" s="593"/>
      <c r="D67" s="591">
        <v>3</v>
      </c>
      <c r="E67" s="623" t="s">
        <v>928</v>
      </c>
      <c r="F67" s="623"/>
      <c r="G67" s="623"/>
      <c r="H67" s="593"/>
      <c r="I67" s="593"/>
      <c r="J67" s="593"/>
      <c r="K67" s="593"/>
      <c r="L67" s="593"/>
    </row>
    <row r="68" spans="2:12">
      <c r="B68" s="182"/>
      <c r="C68" s="593"/>
      <c r="D68" s="591"/>
      <c r="E68" s="629" t="s">
        <v>929</v>
      </c>
      <c r="F68" s="629"/>
      <c r="G68" s="629"/>
      <c r="H68" s="593"/>
      <c r="I68" s="593"/>
      <c r="J68" s="593"/>
      <c r="K68" s="593"/>
      <c r="L68" s="593"/>
    </row>
    <row r="69" spans="2:12">
      <c r="B69" s="182"/>
      <c r="C69" s="593"/>
      <c r="D69" s="591">
        <v>4</v>
      </c>
      <c r="E69" s="623" t="s">
        <v>1289</v>
      </c>
      <c r="F69" s="623"/>
      <c r="G69" s="623"/>
      <c r="H69" s="593"/>
      <c r="I69" s="593"/>
      <c r="J69" s="593"/>
      <c r="K69" s="593"/>
      <c r="L69" s="593"/>
    </row>
    <row r="70" spans="2:12">
      <c r="B70" s="182"/>
      <c r="C70" s="147" t="s">
        <v>538</v>
      </c>
      <c r="D70" s="84">
        <v>7698.9647000000004</v>
      </c>
      <c r="E70" s="149"/>
      <c r="F70" s="84" t="s">
        <v>539</v>
      </c>
      <c r="G70" s="84" t="s">
        <v>540</v>
      </c>
      <c r="H70" s="84" t="s">
        <v>541</v>
      </c>
      <c r="I70" s="22" t="s">
        <v>542</v>
      </c>
      <c r="J70" s="84" t="s">
        <v>543</v>
      </c>
      <c r="K70" s="84" t="s">
        <v>544</v>
      </c>
      <c r="L70" s="223"/>
    </row>
    <row r="71" spans="2:12">
      <c r="B71" s="182"/>
      <c r="C71" s="147"/>
      <c r="D71" s="84"/>
      <c r="E71" s="149"/>
      <c r="F71" s="84"/>
      <c r="G71" s="223"/>
      <c r="H71" s="223"/>
      <c r="J71" s="223"/>
      <c r="K71" s="223"/>
      <c r="L71" s="223"/>
    </row>
    <row r="72" spans="2:12">
      <c r="B72" s="182"/>
      <c r="C72" s="147" t="s">
        <v>1211</v>
      </c>
      <c r="D72" s="631" t="s">
        <v>1206</v>
      </c>
      <c r="E72" s="631"/>
      <c r="F72" s="84" t="s">
        <v>545</v>
      </c>
      <c r="G72" s="223"/>
      <c r="H72" s="223"/>
      <c r="I72" s="173" t="s">
        <v>1195</v>
      </c>
      <c r="J72" s="623" t="s">
        <v>1196</v>
      </c>
      <c r="K72" s="623"/>
      <c r="L72" s="148" t="s">
        <v>1197</v>
      </c>
    </row>
    <row r="73" spans="2:12">
      <c r="B73" s="182"/>
      <c r="C73" s="147" t="s">
        <v>1212</v>
      </c>
      <c r="D73" s="631" t="s">
        <v>1207</v>
      </c>
      <c r="E73" s="631"/>
      <c r="F73" s="19"/>
      <c r="G73" s="223"/>
      <c r="H73" s="223"/>
      <c r="J73" s="623" t="s">
        <v>479</v>
      </c>
      <c r="K73" s="623"/>
      <c r="L73" s="148" t="s">
        <v>1199</v>
      </c>
    </row>
    <row r="74" spans="2:12">
      <c r="B74" s="182"/>
      <c r="C74" s="147" t="s">
        <v>1213</v>
      </c>
      <c r="D74" s="631" t="s">
        <v>1208</v>
      </c>
      <c r="E74" s="631"/>
      <c r="F74" s="19"/>
      <c r="G74" s="223"/>
      <c r="H74" s="223"/>
      <c r="J74" s="223"/>
      <c r="K74" s="223"/>
      <c r="L74" s="223"/>
    </row>
    <row r="75" spans="2:12">
      <c r="B75" s="182"/>
      <c r="C75" s="147" t="s">
        <v>1214</v>
      </c>
      <c r="D75" s="631" t="s">
        <v>1194</v>
      </c>
      <c r="E75" s="631"/>
      <c r="F75" s="19"/>
      <c r="G75" s="223"/>
      <c r="H75" s="223"/>
      <c r="I75" s="223"/>
      <c r="J75" s="223"/>
      <c r="K75" s="223"/>
      <c r="L75" s="223"/>
    </row>
    <row r="76" spans="2:12">
      <c r="B76" s="182"/>
      <c r="C76" s="85"/>
      <c r="D76" s="223"/>
      <c r="E76" s="15"/>
      <c r="F76" s="19"/>
      <c r="G76" s="223"/>
      <c r="H76" s="223"/>
      <c r="I76" s="223"/>
      <c r="J76" s="223"/>
      <c r="K76" s="223"/>
      <c r="L76" s="223"/>
    </row>
    <row r="77" spans="2:12">
      <c r="B77" s="182"/>
      <c r="C77" s="28" t="s">
        <v>859</v>
      </c>
      <c r="D77" s="221">
        <v>1</v>
      </c>
      <c r="E77" s="632" t="s">
        <v>1286</v>
      </c>
      <c r="F77" s="632"/>
      <c r="G77" s="632"/>
      <c r="H77" s="223"/>
      <c r="I77" s="223"/>
      <c r="J77" s="223"/>
      <c r="K77" s="223"/>
      <c r="L77" s="223"/>
    </row>
    <row r="78" spans="2:12">
      <c r="B78" s="182"/>
      <c r="C78" s="19"/>
      <c r="D78" s="28"/>
      <c r="E78" s="633" t="s">
        <v>925</v>
      </c>
      <c r="F78" s="634"/>
      <c r="G78" s="634"/>
      <c r="H78" s="223"/>
      <c r="I78" s="223"/>
      <c r="J78" s="223"/>
      <c r="K78" s="223"/>
      <c r="L78" s="223"/>
    </row>
    <row r="79" spans="2:12">
      <c r="B79" s="182"/>
      <c r="C79" s="85"/>
      <c r="D79" s="28">
        <v>2</v>
      </c>
      <c r="E79" s="632" t="s">
        <v>926</v>
      </c>
      <c r="F79" s="632"/>
      <c r="G79" s="632"/>
      <c r="H79" s="223"/>
      <c r="I79" s="223"/>
      <c r="J79" s="223"/>
      <c r="K79" s="223"/>
      <c r="L79" s="223"/>
    </row>
    <row r="80" spans="2:12">
      <c r="B80" s="182"/>
      <c r="C80" s="85"/>
      <c r="D80" s="28"/>
      <c r="E80" s="633" t="s">
        <v>927</v>
      </c>
      <c r="F80" s="634"/>
      <c r="G80" s="634"/>
      <c r="H80" s="223"/>
      <c r="I80" s="223"/>
      <c r="J80" s="223"/>
      <c r="K80" s="223"/>
      <c r="L80" s="223"/>
    </row>
    <row r="81" spans="2:12">
      <c r="B81" s="182"/>
      <c r="D81" s="221">
        <v>3</v>
      </c>
      <c r="E81" s="623" t="s">
        <v>928</v>
      </c>
      <c r="F81" s="623"/>
      <c r="G81" s="623"/>
      <c r="H81" s="223"/>
      <c r="I81" s="223"/>
      <c r="J81" s="223"/>
      <c r="K81" s="223"/>
      <c r="L81" s="223"/>
    </row>
    <row r="82" spans="2:12">
      <c r="B82" s="182"/>
      <c r="D82" s="221"/>
      <c r="E82" s="629" t="s">
        <v>929</v>
      </c>
      <c r="F82" s="629"/>
      <c r="G82" s="629"/>
      <c r="H82" s="223"/>
      <c r="I82" s="223"/>
      <c r="J82" s="223"/>
      <c r="K82" s="223"/>
      <c r="L82" s="223"/>
    </row>
    <row r="83" spans="2:12">
      <c r="B83" s="182"/>
      <c r="D83" s="221">
        <v>4</v>
      </c>
      <c r="E83" s="623" t="s">
        <v>1289</v>
      </c>
      <c r="F83" s="623"/>
      <c r="G83" s="623"/>
      <c r="H83" s="223"/>
      <c r="I83" s="223"/>
      <c r="J83" s="223"/>
      <c r="K83" s="223"/>
      <c r="L83" s="223"/>
    </row>
  </sheetData>
  <sheetCalcPr fullCalcOnLoad="1"/>
  <mergeCells count="42">
    <mergeCell ref="E66:G66"/>
    <mergeCell ref="E67:G67"/>
    <mergeCell ref="E68:G68"/>
    <mergeCell ref="E69:G69"/>
    <mergeCell ref="D60:E60"/>
    <mergeCell ref="D61:E61"/>
    <mergeCell ref="E63:G63"/>
    <mergeCell ref="E64:G64"/>
    <mergeCell ref="E65:G65"/>
    <mergeCell ref="AC12:AD12"/>
    <mergeCell ref="AE12:AF12"/>
    <mergeCell ref="A1:H1"/>
    <mergeCell ref="A3:E3"/>
    <mergeCell ref="F3:I3"/>
    <mergeCell ref="K3:N3"/>
    <mergeCell ref="F4:I4"/>
    <mergeCell ref="K4:P4"/>
    <mergeCell ref="Q12:R12"/>
    <mergeCell ref="D74:E74"/>
    <mergeCell ref="A5:E5"/>
    <mergeCell ref="F5:I5"/>
    <mergeCell ref="K5:P5"/>
    <mergeCell ref="F6:I6"/>
    <mergeCell ref="F7:I7"/>
    <mergeCell ref="G12:H12"/>
    <mergeCell ref="O12:P12"/>
    <mergeCell ref="D72:E72"/>
    <mergeCell ref="J72:K72"/>
    <mergeCell ref="D73:E73"/>
    <mergeCell ref="J73:K73"/>
    <mergeCell ref="D58:E58"/>
    <mergeCell ref="J58:K58"/>
    <mergeCell ref="D59:E59"/>
    <mergeCell ref="J59:K59"/>
    <mergeCell ref="E82:G82"/>
    <mergeCell ref="E83:G83"/>
    <mergeCell ref="D75:E75"/>
    <mergeCell ref="E77:G77"/>
    <mergeCell ref="E78:G78"/>
    <mergeCell ref="E79:G79"/>
    <mergeCell ref="E80:G80"/>
    <mergeCell ref="E81:G8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4"/>
  <sheetViews>
    <sheetView topLeftCell="A51" workbookViewId="0">
      <selection activeCell="I70" sqref="I70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16" width="10.6640625" collapsed="true"/>
    <col min="4" max="4" customWidth="true" style="16" width="0.1640625" collapsed="true"/>
    <col min="5" max="5" customWidth="true" style="16" width="6.6640625" collapsed="true"/>
    <col min="6" max="6" customWidth="true" width="15.6640625" collapsed="true"/>
    <col min="7" max="8" customWidth="true" style="16" width="7.6640625" collapsed="true"/>
    <col min="9" max="9" customWidth="true" width="30.6640625" collapsed="true"/>
    <col min="10" max="10" customWidth="true" style="16" width="7.6640625" collapsed="true"/>
    <col min="11" max="11" customWidth="true" style="16" width="6.6640625" collapsed="true"/>
    <col min="12" max="12" customWidth="true" style="16" width="7.6640625" collapsed="true"/>
    <col min="13" max="13" customWidth="true" width="13.6640625" collapsed="true"/>
    <col min="14" max="14" customWidth="true" width="30.6640625" collapsed="true"/>
    <col min="15" max="18" customWidth="true" style="14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6"/>
      <c r="P3" s="16"/>
      <c r="Q3" s="100"/>
      <c r="R3" s="100"/>
    </row>
    <row r="4" spans="1:39">
      <c r="A4" s="3" t="s">
        <v>389</v>
      </c>
      <c r="B4" s="3"/>
      <c r="C4" s="141"/>
      <c r="D4" s="148"/>
      <c r="E4" s="141"/>
      <c r="F4" s="621" t="s">
        <v>482</v>
      </c>
      <c r="G4" s="621"/>
      <c r="H4" s="621"/>
      <c r="I4" s="621"/>
      <c r="K4" s="628" t="s">
        <v>490</v>
      </c>
      <c r="L4" s="628"/>
      <c r="M4" s="628"/>
      <c r="N4" s="628"/>
      <c r="O4" s="628"/>
      <c r="P4" s="628"/>
      <c r="Q4" s="100"/>
      <c r="R4" s="100"/>
    </row>
    <row r="5" spans="1:39">
      <c r="A5" s="627"/>
      <c r="B5" s="627"/>
      <c r="C5" s="627"/>
      <c r="D5" s="627"/>
      <c r="E5" s="627"/>
      <c r="F5" s="621" t="s">
        <v>480</v>
      </c>
      <c r="G5" s="621"/>
      <c r="H5" s="621"/>
      <c r="I5" s="621"/>
      <c r="K5" s="628" t="s">
        <v>489</v>
      </c>
      <c r="L5" s="628"/>
      <c r="M5" s="628"/>
      <c r="N5" s="628"/>
      <c r="O5" s="628"/>
      <c r="P5" s="628"/>
      <c r="Q5" s="100"/>
      <c r="R5" s="100"/>
    </row>
    <row r="6" spans="1:39">
      <c r="A6" s="67" t="s">
        <v>1211</v>
      </c>
      <c r="B6" s="124" t="s">
        <v>1212</v>
      </c>
      <c r="C6" s="141" t="s">
        <v>1213</v>
      </c>
      <c r="D6" s="148" t="s">
        <v>1214</v>
      </c>
      <c r="E6" s="141"/>
      <c r="F6" s="624" t="s">
        <v>511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124" t="s">
        <v>1179</v>
      </c>
      <c r="C7" s="141" t="s">
        <v>1180</v>
      </c>
      <c r="D7" s="148" t="s">
        <v>1181</v>
      </c>
      <c r="E7" s="141"/>
      <c r="F7" s="624" t="s">
        <v>510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67" t="s">
        <v>1183</v>
      </c>
      <c r="B8" s="67" t="s">
        <v>1184</v>
      </c>
      <c r="C8" s="141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141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141"/>
      <c r="D9" s="148"/>
      <c r="E9" s="19"/>
      <c r="F9" s="621" t="s">
        <v>1086</v>
      </c>
      <c r="G9" s="621"/>
      <c r="H9" s="621"/>
      <c r="I9" s="621"/>
      <c r="J9" s="141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>
      <c r="A10" s="67"/>
      <c r="B10" s="67"/>
      <c r="C10" s="141"/>
      <c r="D10" s="148"/>
      <c r="E10" s="19"/>
      <c r="F10" s="138"/>
      <c r="G10" s="84"/>
      <c r="H10" s="84"/>
      <c r="I10" s="138"/>
      <c r="J10" s="141"/>
      <c r="K10" s="141"/>
      <c r="L10" s="141"/>
      <c r="N10" s="75"/>
      <c r="O10" s="16"/>
      <c r="P10" s="16"/>
      <c r="Q10" s="100"/>
      <c r="R10" s="100"/>
    </row>
    <row r="11" spans="1:39" s="560" customFormat="1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s="35" customFormat="1" ht="24">
      <c r="A14" s="35" t="s">
        <v>990</v>
      </c>
      <c r="B14" s="35" t="s">
        <v>1092</v>
      </c>
      <c r="C14" s="15">
        <v>7.3611111111111113E-2</v>
      </c>
      <c r="D14" s="15">
        <v>0</v>
      </c>
      <c r="E14" s="16">
        <v>10</v>
      </c>
      <c r="F14" s="16" t="s">
        <v>645</v>
      </c>
      <c r="G14" s="16">
        <v>1190</v>
      </c>
      <c r="H14" s="16">
        <v>1102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N14" s="25" t="s">
        <v>274</v>
      </c>
      <c r="O14" s="16">
        <v>265.39999999999998</v>
      </c>
      <c r="P14" s="16">
        <v>266.2</v>
      </c>
      <c r="Q14" s="16"/>
      <c r="R14" s="16"/>
    </row>
    <row r="15" spans="1:39">
      <c r="A15" t="s">
        <v>744</v>
      </c>
      <c r="B15" t="s">
        <v>991</v>
      </c>
      <c r="C15" s="15">
        <v>8.6111111111111124E-2</v>
      </c>
      <c r="D15" s="15">
        <v>0</v>
      </c>
      <c r="E15" s="16">
        <v>30</v>
      </c>
      <c r="F15" s="16" t="s">
        <v>645</v>
      </c>
      <c r="G15" s="16">
        <v>1190</v>
      </c>
      <c r="H15" s="16">
        <v>999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40">
        <v>265.3</v>
      </c>
      <c r="P15" s="140">
        <v>266.5</v>
      </c>
    </row>
    <row r="16" spans="1:39">
      <c r="A16" s="45" t="s">
        <v>481</v>
      </c>
      <c r="B16" s="45" t="s">
        <v>1096</v>
      </c>
      <c r="C16" s="15">
        <v>9.0972222222222218E-2</v>
      </c>
      <c r="D16" s="15">
        <v>0</v>
      </c>
      <c r="E16" s="16">
        <v>30</v>
      </c>
      <c r="F16" s="16" t="s">
        <v>645</v>
      </c>
      <c r="G16" s="16">
        <v>1070</v>
      </c>
      <c r="H16" s="16">
        <v>879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</row>
    <row r="17" spans="1:39">
      <c r="A17" t="s">
        <v>728</v>
      </c>
      <c r="B17" t="s">
        <v>1097</v>
      </c>
      <c r="C17" s="15">
        <v>0.10694444444444444</v>
      </c>
      <c r="D17" s="15">
        <v>0</v>
      </c>
      <c r="E17" s="16">
        <v>30</v>
      </c>
      <c r="F17" s="16" t="s">
        <v>1292</v>
      </c>
      <c r="G17" s="16">
        <v>880</v>
      </c>
      <c r="H17" s="16">
        <v>867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t="s">
        <v>804</v>
      </c>
      <c r="O17" s="140">
        <v>264.5</v>
      </c>
      <c r="P17" s="140">
        <v>262.5</v>
      </c>
    </row>
    <row r="18" spans="1:39" s="35" customFormat="1" ht="12.75" customHeight="1">
      <c r="A18" s="35" t="s">
        <v>1104</v>
      </c>
      <c r="B18" s="35" t="s">
        <v>994</v>
      </c>
      <c r="C18" s="15">
        <v>0.14652777777777778</v>
      </c>
      <c r="D18" s="16"/>
      <c r="E18" s="16">
        <v>30</v>
      </c>
      <c r="F18" s="16" t="s">
        <v>1293</v>
      </c>
      <c r="G18" s="16">
        <v>870</v>
      </c>
      <c r="H18" s="16">
        <v>783</v>
      </c>
      <c r="I18" s="35" t="s">
        <v>923</v>
      </c>
      <c r="J18" s="16" t="s">
        <v>377</v>
      </c>
      <c r="K18" s="16">
        <v>4</v>
      </c>
      <c r="L18" s="16">
        <v>180</v>
      </c>
      <c r="M18" s="19">
        <v>7698.9647000000004</v>
      </c>
      <c r="N18" s="25" t="s">
        <v>392</v>
      </c>
      <c r="O18" s="16"/>
      <c r="P18" s="16"/>
      <c r="Q18" s="16"/>
      <c r="R18" s="16"/>
      <c r="S18" s="1217" t="n">
        <v>91.9034</v>
      </c>
      <c r="T18" s="1217" t="n">
        <v>18.97253</v>
      </c>
      <c r="U18" s="1214" t="n">
        <v>101.9539</v>
      </c>
      <c r="V18" s="1214" t="n">
        <v>54.0131</v>
      </c>
      <c r="W18" s="1216" t="n">
        <v>3.6455876315</v>
      </c>
      <c r="X18" s="1214" t="n">
        <v>1.235</v>
      </c>
      <c r="Y18" s="1214" t="n">
        <v>0.195</v>
      </c>
      <c r="Z18" s="1214" t="n">
        <v>3.88</v>
      </c>
      <c r="AA18" s="1214" t="n">
        <v>96.28</v>
      </c>
      <c r="AB18" s="1213" t="n">
        <v>1791.137</v>
      </c>
      <c r="AC18" s="1214" t="n">
        <v>2.87278</v>
      </c>
      <c r="AD18" s="1214" t="n">
        <v>5.80119</v>
      </c>
      <c r="AE18" s="1214" t="n">
        <v>24.75546</v>
      </c>
      <c r="AF18" s="1214" t="n">
        <v>1.56277</v>
      </c>
      <c r="AG18" s="1212" t="n">
        <v>1.475128968E8</v>
      </c>
      <c r="AH18" s="1215" t="n">
        <v>0.4358739</v>
      </c>
      <c r="AI18" s="1212" t="n">
        <v>400154.41585</v>
      </c>
      <c r="AJ18" s="1215" t="n">
        <v>-0.2042182</v>
      </c>
      <c r="AK18" s="1214" t="n">
        <v>157.7067</v>
      </c>
      <c r="AL18" s="1212" t="s">
        <v>264</v>
      </c>
      <c r="AM18" s="1214" t="n">
        <v>22.2342</v>
      </c>
    </row>
    <row r="19" spans="1:39">
      <c r="A19" t="s">
        <v>715</v>
      </c>
      <c r="B19" t="s">
        <v>996</v>
      </c>
      <c r="C19" s="15">
        <v>0.15555555555555556</v>
      </c>
      <c r="E19" s="16">
        <v>300</v>
      </c>
      <c r="F19" s="16" t="s">
        <v>1293</v>
      </c>
      <c r="G19" s="16">
        <v>870</v>
      </c>
      <c r="H19" s="16">
        <v>783</v>
      </c>
      <c r="I19" t="s">
        <v>1209</v>
      </c>
      <c r="J19" s="16" t="s">
        <v>377</v>
      </c>
      <c r="K19" s="16">
        <v>4</v>
      </c>
      <c r="L19" s="16">
        <v>180</v>
      </c>
      <c r="M19" s="19">
        <v>5889.9508999999998</v>
      </c>
      <c r="S19" s="1217" t="n">
        <v>91.9978</v>
      </c>
      <c r="T19" s="1217" t="n">
        <v>18.97467</v>
      </c>
      <c r="U19" s="1214" t="n">
        <v>105.1637</v>
      </c>
      <c r="V19" s="1214" t="n">
        <v>57.2444</v>
      </c>
      <c r="W19" s="1216" t="n">
        <v>3.9129844217</v>
      </c>
      <c r="X19" s="1214" t="n">
        <v>1.188</v>
      </c>
      <c r="Y19" s="1214" t="n">
        <v>0.188</v>
      </c>
      <c r="Z19" s="1214" t="n">
        <v>3.88</v>
      </c>
      <c r="AA19" s="1214" t="n">
        <v>96.306</v>
      </c>
      <c r="AB19" s="1213" t="n">
        <v>1791.972</v>
      </c>
      <c r="AC19" s="1214" t="n">
        <v>2.81609</v>
      </c>
      <c r="AD19" s="1214" t="n">
        <v>5.79911</v>
      </c>
      <c r="AE19" s="1214" t="n">
        <v>24.62066</v>
      </c>
      <c r="AF19" s="1214" t="n">
        <v>1.56288</v>
      </c>
      <c r="AG19" s="1212" t="n">
        <v>1.475133144E8</v>
      </c>
      <c r="AH19" s="1215" t="n">
        <v>0.4341881</v>
      </c>
      <c r="AI19" s="1212" t="n">
        <v>399967.86984</v>
      </c>
      <c r="AJ19" s="1215" t="n">
        <v>-0.1842401</v>
      </c>
      <c r="AK19" s="1214" t="n">
        <v>157.7838</v>
      </c>
      <c r="AL19" s="1212" t="s">
        <v>264</v>
      </c>
      <c r="AM19" s="1214" t="n">
        <v>22.1573</v>
      </c>
    </row>
    <row r="20" spans="1:39">
      <c r="A20" t="s">
        <v>715</v>
      </c>
      <c r="B20" t="s">
        <v>1166</v>
      </c>
      <c r="C20" s="15">
        <v>0.16180555555555556</v>
      </c>
      <c r="E20" s="16">
        <v>300</v>
      </c>
      <c r="F20" s="16" t="s">
        <v>1293</v>
      </c>
      <c r="G20" s="16">
        <v>870</v>
      </c>
      <c r="H20" s="16">
        <v>783</v>
      </c>
      <c r="I20" t="s">
        <v>352</v>
      </c>
      <c r="J20" s="16" t="s">
        <v>377</v>
      </c>
      <c r="K20" s="16">
        <v>4</v>
      </c>
      <c r="L20" s="16">
        <v>180</v>
      </c>
      <c r="M20" s="19">
        <v>5889.9508999999998</v>
      </c>
      <c r="S20" s="1217" t="n">
        <v>92.04995</v>
      </c>
      <c r="T20" s="1217" t="n">
        <v>18.9754</v>
      </c>
      <c r="U20" s="1214" t="n">
        <v>107.1672</v>
      </c>
      <c r="V20" s="1214" t="n">
        <v>59.0408</v>
      </c>
      <c r="W20" s="1216" t="n">
        <v>4.0633951162</v>
      </c>
      <c r="X20" s="1214" t="n">
        <v>1.165</v>
      </c>
      <c r="Y20" s="1214" t="n">
        <v>0.184</v>
      </c>
      <c r="Z20" s="1214" t="n">
        <v>3.87</v>
      </c>
      <c r="AA20" s="1214" t="n">
        <v>96.32</v>
      </c>
      <c r="AB20" s="1213" t="n">
        <v>1792.404</v>
      </c>
      <c r="AC20" s="1214" t="n">
        <v>2.78329</v>
      </c>
      <c r="AD20" s="1214" t="n">
        <v>5.79838</v>
      </c>
      <c r="AE20" s="1214" t="n">
        <v>24.54483</v>
      </c>
      <c r="AF20" s="1214" t="n">
        <v>1.56294</v>
      </c>
      <c r="AG20" s="1212" t="n">
        <v>1.475135486E8</v>
      </c>
      <c r="AH20" s="1215" t="n">
        <v>0.4332393</v>
      </c>
      <c r="AI20" s="1212" t="n">
        <v>399871.51109</v>
      </c>
      <c r="AJ20" s="1215" t="n">
        <v>-0.1725827</v>
      </c>
      <c r="AK20" s="1214" t="n">
        <v>157.8262</v>
      </c>
      <c r="AL20" s="1212" t="s">
        <v>264</v>
      </c>
      <c r="AM20" s="1214" t="n">
        <v>22.1151</v>
      </c>
    </row>
    <row r="21" spans="1:39">
      <c r="A21" t="s">
        <v>403</v>
      </c>
      <c r="B21" t="s">
        <v>924</v>
      </c>
      <c r="C21" s="15">
        <v>0.16805555555555554</v>
      </c>
      <c r="E21" s="16">
        <v>300</v>
      </c>
      <c r="F21" s="16" t="s">
        <v>1293</v>
      </c>
      <c r="G21" s="16">
        <v>870</v>
      </c>
      <c r="H21" s="16">
        <v>783</v>
      </c>
      <c r="I21" t="s">
        <v>1209</v>
      </c>
      <c r="J21" s="16" t="s">
        <v>377</v>
      </c>
      <c r="K21" s="16">
        <v>4</v>
      </c>
      <c r="L21" s="16">
        <v>180</v>
      </c>
      <c r="M21" s="19">
        <v>5889.9508999999998</v>
      </c>
      <c r="S21" s="1217" t="n">
        <v>92.10146</v>
      </c>
      <c r="T21" s="1217" t="n">
        <v>18.97578</v>
      </c>
      <c r="U21" s="1214" t="n">
        <v>109.3458</v>
      </c>
      <c r="V21" s="1214" t="n">
        <v>60.8173</v>
      </c>
      <c r="W21" s="1216" t="n">
        <v>4.2138058107</v>
      </c>
      <c r="X21" s="1214" t="n">
        <v>1.145</v>
      </c>
      <c r="Y21" s="1214" t="n">
        <v>0.181</v>
      </c>
      <c r="Z21" s="1214" t="n">
        <v>3.87</v>
      </c>
      <c r="AA21" s="1214" t="n">
        <v>96.333</v>
      </c>
      <c r="AB21" s="1213" t="n">
        <v>1792.807</v>
      </c>
      <c r="AC21" s="1214" t="n">
        <v>2.74989</v>
      </c>
      <c r="AD21" s="1214" t="n">
        <v>5.79799</v>
      </c>
      <c r="AE21" s="1214" t="n">
        <v>24.46901</v>
      </c>
      <c r="AF21" s="1214" t="n">
        <v>1.56301</v>
      </c>
      <c r="AG21" s="1212" t="n">
        <v>1.475137823E8</v>
      </c>
      <c r="AH21" s="1215" t="n">
        <v>0.43229</v>
      </c>
      <c r="AI21" s="1212" t="n">
        <v>399781.52414</v>
      </c>
      <c r="AJ21" s="1215" t="n">
        <v>-0.1606447</v>
      </c>
      <c r="AK21" s="1214" t="n">
        <v>157.8679</v>
      </c>
      <c r="AL21" s="1212" t="s">
        <v>264</v>
      </c>
      <c r="AM21" s="1214" t="n">
        <v>22.0734</v>
      </c>
    </row>
    <row r="22" spans="1:39">
      <c r="A22" t="s">
        <v>353</v>
      </c>
      <c r="B22" t="s">
        <v>794</v>
      </c>
      <c r="C22" s="15">
        <v>0.17986111111111111</v>
      </c>
      <c r="E22" s="16">
        <v>300</v>
      </c>
      <c r="F22" s="16" t="s">
        <v>645</v>
      </c>
      <c r="G22" s="16">
        <v>1190</v>
      </c>
      <c r="H22" s="16">
        <v>1102</v>
      </c>
      <c r="I22" t="s">
        <v>1209</v>
      </c>
      <c r="J22" s="16" t="s">
        <v>377</v>
      </c>
      <c r="K22" s="16">
        <v>4</v>
      </c>
      <c r="L22" s="16">
        <v>180</v>
      </c>
      <c r="M22" s="19">
        <v>5889.9508999999998</v>
      </c>
      <c r="N22" t="s">
        <v>804</v>
      </c>
      <c r="S22" s="1217" t="n">
        <v>92.19718</v>
      </c>
      <c r="T22" s="1217" t="n">
        <v>18.97552</v>
      </c>
      <c r="U22" s="1214" t="n">
        <v>114.0595</v>
      </c>
      <c r="V22" s="1214" t="n">
        <v>64.1018</v>
      </c>
      <c r="W22" s="1216" t="n">
        <v>4.4979149002</v>
      </c>
      <c r="X22" s="1214" t="n">
        <v>1.111</v>
      </c>
      <c r="Y22" s="1214" t="n">
        <v>0.176</v>
      </c>
      <c r="Z22" s="1214" t="n">
        <v>3.87</v>
      </c>
      <c r="AA22" s="1214" t="n">
        <v>96.359</v>
      </c>
      <c r="AB22" s="1213" t="n">
        <v>1793.489</v>
      </c>
      <c r="AC22" s="1214" t="n">
        <v>2.68529</v>
      </c>
      <c r="AD22" s="1214" t="n">
        <v>5.79818</v>
      </c>
      <c r="AE22" s="1214" t="n">
        <v>24.32579</v>
      </c>
      <c r="AF22" s="1214" t="n">
        <v>1.56312</v>
      </c>
      <c r="AG22" s="1212" t="n">
        <v>1.475142223E8</v>
      </c>
      <c r="AH22" s="1215" t="n">
        <v>0.4304959</v>
      </c>
      <c r="AI22" s="1212" t="n">
        <v>399629.44522</v>
      </c>
      <c r="AJ22" s="1215" t="n">
        <v>-0.1373921</v>
      </c>
      <c r="AK22" s="1214" t="n">
        <v>157.9451</v>
      </c>
      <c r="AL22" s="1212" t="s">
        <v>264</v>
      </c>
      <c r="AM22" s="1214" t="n">
        <v>21.9965</v>
      </c>
    </row>
    <row r="23" spans="1:39">
      <c r="A23" t="s">
        <v>403</v>
      </c>
      <c r="B23" t="s">
        <v>1041</v>
      </c>
      <c r="C23" s="15">
        <v>0.18680555555555556</v>
      </c>
      <c r="E23" s="16">
        <v>300</v>
      </c>
      <c r="F23" s="16" t="s">
        <v>645</v>
      </c>
      <c r="G23" s="16">
        <v>1190</v>
      </c>
      <c r="H23" s="16">
        <v>1102</v>
      </c>
      <c r="I23" t="s">
        <v>352</v>
      </c>
      <c r="J23" s="16" t="s">
        <v>377</v>
      </c>
      <c r="K23" s="16">
        <v>4</v>
      </c>
      <c r="L23" s="16">
        <v>180</v>
      </c>
      <c r="M23" s="19">
        <v>5889.9508999999998</v>
      </c>
      <c r="S23" s="1217" t="n">
        <v>92.25261</v>
      </c>
      <c r="T23" s="1217" t="n">
        <v>18.97476</v>
      </c>
      <c r="U23" s="1214" t="n">
        <v>117.2951</v>
      </c>
      <c r="V23" s="1214" t="n">
        <v>65.976</v>
      </c>
      <c r="W23" s="1216" t="n">
        <v>4.665037894</v>
      </c>
      <c r="X23" s="1214" t="n">
        <v>1.094</v>
      </c>
      <c r="Y23" s="1214" t="n">
        <v>0.173</v>
      </c>
      <c r="Z23" s="1214" t="n">
        <v>3.87</v>
      </c>
      <c r="AA23" s="1214" t="n">
        <v>96.373</v>
      </c>
      <c r="AB23" s="1213" t="n">
        <v>1793.841</v>
      </c>
      <c r="AC23" s="1214" t="n">
        <v>2.64646</v>
      </c>
      <c r="AD23" s="1214" t="n">
        <v>5.79887</v>
      </c>
      <c r="AE23" s="1214" t="n">
        <v>24.24154</v>
      </c>
      <c r="AF23" s="1214" t="n">
        <v>1.56319</v>
      </c>
      <c r="AG23" s="1212" t="n">
        <v>1.475144803E8</v>
      </c>
      <c r="AH23" s="1215" t="n">
        <v>0.4294398</v>
      </c>
      <c r="AI23" s="1212" t="n">
        <v>399551.21365</v>
      </c>
      <c r="AJ23" s="1215" t="n">
        <v>-0.1233254</v>
      </c>
      <c r="AK23" s="1214" t="n">
        <v>157.9896</v>
      </c>
      <c r="AL23" s="1212" t="s">
        <v>264</v>
      </c>
      <c r="AM23" s="1214" t="n">
        <v>21.9521</v>
      </c>
    </row>
    <row r="24" spans="1:39">
      <c r="A24" t="s">
        <v>403</v>
      </c>
      <c r="B24" t="s">
        <v>1042</v>
      </c>
      <c r="C24" s="15">
        <v>0.19236111111111112</v>
      </c>
      <c r="E24" s="16">
        <v>300</v>
      </c>
      <c r="F24" s="16" t="s">
        <v>645</v>
      </c>
      <c r="G24" s="16">
        <v>1190</v>
      </c>
      <c r="H24" s="16">
        <v>1102</v>
      </c>
      <c r="I24" t="s">
        <v>468</v>
      </c>
      <c r="J24" s="16" t="s">
        <v>377</v>
      </c>
      <c r="K24" s="16">
        <v>4</v>
      </c>
      <c r="L24" s="16">
        <v>180</v>
      </c>
      <c r="M24" s="19">
        <v>5889.9508999999998</v>
      </c>
      <c r="S24" s="1217" t="n">
        <v>92.29653</v>
      </c>
      <c r="T24" s="1217" t="n">
        <v>18.97381</v>
      </c>
      <c r="U24" s="1214" t="n">
        <v>120.1945</v>
      </c>
      <c r="V24" s="1214" t="n">
        <v>67.4348</v>
      </c>
      <c r="W24" s="1216" t="n">
        <v>4.798736289</v>
      </c>
      <c r="X24" s="1214" t="n">
        <v>1.082</v>
      </c>
      <c r="Y24" s="1214" t="n">
        <v>0.171</v>
      </c>
      <c r="Z24" s="1214" t="n">
        <v>3.87</v>
      </c>
      <c r="AA24" s="1214" t="n">
        <v>96.385</v>
      </c>
      <c r="AB24" s="1213" t="n">
        <v>1794.094</v>
      </c>
      <c r="AC24" s="1214" t="n">
        <v>2.61499</v>
      </c>
      <c r="AD24" s="1214" t="n">
        <v>5.79975</v>
      </c>
      <c r="AE24" s="1214" t="n">
        <v>24.17414</v>
      </c>
      <c r="AF24" s="1214" t="n">
        <v>1.56325</v>
      </c>
      <c r="AG24" s="1212" t="n">
        <v>1.475146862E8</v>
      </c>
      <c r="AH24" s="1215" t="n">
        <v>0.4285945</v>
      </c>
      <c r="AI24" s="1212" t="n">
        <v>399494.7545</v>
      </c>
      <c r="AJ24" s="1215" t="n">
        <v>-0.1118863</v>
      </c>
      <c r="AK24" s="1214" t="n">
        <v>158.0247</v>
      </c>
      <c r="AL24" s="1212" t="s">
        <v>264</v>
      </c>
      <c r="AM24" s="1214" t="n">
        <v>21.9171</v>
      </c>
    </row>
    <row r="25" spans="1:39">
      <c r="A25" t="s">
        <v>403</v>
      </c>
      <c r="B25" t="s">
        <v>1044</v>
      </c>
      <c r="C25" s="15">
        <v>0.19652777777777777</v>
      </c>
      <c r="E25" s="16">
        <v>300</v>
      </c>
      <c r="F25" s="16" t="s">
        <v>645</v>
      </c>
      <c r="G25" s="16">
        <v>1190</v>
      </c>
      <c r="H25" s="16">
        <v>1102</v>
      </c>
      <c r="I25" t="s">
        <v>469</v>
      </c>
      <c r="J25" s="16" t="s">
        <v>377</v>
      </c>
      <c r="K25" s="16">
        <v>4</v>
      </c>
      <c r="L25" s="16">
        <v>180</v>
      </c>
      <c r="M25" s="19">
        <v>5889.9508999999998</v>
      </c>
      <c r="S25" s="1217" t="n">
        <v>92.32924</v>
      </c>
      <c r="T25" s="1217" t="n">
        <v>18.97291</v>
      </c>
      <c r="U25" s="1214" t="n">
        <v>122.5821</v>
      </c>
      <c r="V25" s="1214" t="n">
        <v>68.4999</v>
      </c>
      <c r="W25" s="1216" t="n">
        <v>4.8990100853</v>
      </c>
      <c r="X25" s="1214" t="n">
        <v>1.074</v>
      </c>
      <c r="Y25" s="1214" t="n">
        <v>0.17</v>
      </c>
      <c r="Z25" s="1214" t="n">
        <v>3.87</v>
      </c>
      <c r="AA25" s="1214" t="n">
        <v>96.393</v>
      </c>
      <c r="AB25" s="1213" t="n">
        <v>1794.268</v>
      </c>
      <c r="AC25" s="1214" t="n">
        <v>2.59118</v>
      </c>
      <c r="AD25" s="1214" t="n">
        <v>5.80059</v>
      </c>
      <c r="AE25" s="1214" t="n">
        <v>24.12359</v>
      </c>
      <c r="AF25" s="1214" t="n">
        <v>1.56329</v>
      </c>
      <c r="AG25" s="1212" t="n">
        <v>1.475148404E8</v>
      </c>
      <c r="AH25" s="1215" t="n">
        <v>0.4279604</v>
      </c>
      <c r="AI25" s="1212" t="n">
        <v>399456.03377</v>
      </c>
      <c r="AJ25" s="1215" t="n">
        <v>-0.1032074</v>
      </c>
      <c r="AK25" s="1214" t="n">
        <v>158.0508</v>
      </c>
      <c r="AL25" s="1212" t="s">
        <v>264</v>
      </c>
      <c r="AM25" s="1214" t="n">
        <v>21.8911</v>
      </c>
    </row>
    <row r="26" spans="1:39">
      <c r="A26" t="s">
        <v>403</v>
      </c>
      <c r="B26" t="s">
        <v>1045</v>
      </c>
      <c r="C26" s="15">
        <v>0.20347222222222219</v>
      </c>
      <c r="E26" s="16">
        <v>300</v>
      </c>
      <c r="F26" s="16" t="s">
        <v>645</v>
      </c>
      <c r="G26" s="16">
        <v>1190</v>
      </c>
      <c r="H26" s="16">
        <v>1102</v>
      </c>
      <c r="I26" t="s">
        <v>470</v>
      </c>
      <c r="J26" s="16" t="s">
        <v>377</v>
      </c>
      <c r="K26" s="16">
        <v>4</v>
      </c>
      <c r="L26" s="16">
        <v>180</v>
      </c>
      <c r="M26" s="19">
        <v>5889.9508999999998</v>
      </c>
      <c r="S26" s="1217" t="n">
        <v>92.38338</v>
      </c>
      <c r="T26" s="1217" t="n">
        <v>18.97101</v>
      </c>
      <c r="U26" s="1214" t="n">
        <v>127.038</v>
      </c>
      <c r="V26" s="1214" t="n">
        <v>70.2079</v>
      </c>
      <c r="W26" s="1216" t="n">
        <v>5.0661330792</v>
      </c>
      <c r="X26" s="1214" t="n">
        <v>1.062</v>
      </c>
      <c r="Y26" s="1214" t="n">
        <v>0.168</v>
      </c>
      <c r="Z26" s="1214" t="n">
        <v>3.87</v>
      </c>
      <c r="AA26" s="1214" t="n">
        <v>96.407</v>
      </c>
      <c r="AB26" s="1213" t="n">
        <v>1794.527</v>
      </c>
      <c r="AC26" s="1214" t="n">
        <v>2.55112</v>
      </c>
      <c r="AD26" s="1214" t="n">
        <v>5.80237</v>
      </c>
      <c r="AE26" s="1214" t="n">
        <v>24.03934</v>
      </c>
      <c r="AF26" s="1214" t="n">
        <v>1.56336</v>
      </c>
      <c r="AG26" s="1212" t="n">
        <v>1.475150969E8</v>
      </c>
      <c r="AH26" s="1215" t="n">
        <v>0.426903</v>
      </c>
      <c r="AI26" s="1212" t="n">
        <v>399398.48808</v>
      </c>
      <c r="AJ26" s="1215" t="n">
        <v>-0.0885703</v>
      </c>
      <c r="AK26" s="1214" t="n">
        <v>158.0939</v>
      </c>
      <c r="AL26" s="1212" t="s">
        <v>264</v>
      </c>
      <c r="AM26" s="1214" t="n">
        <v>21.8481</v>
      </c>
    </row>
    <row r="27" spans="1:39">
      <c r="A27" t="s">
        <v>1104</v>
      </c>
      <c r="B27" t="s">
        <v>1046</v>
      </c>
      <c r="C27" s="15">
        <v>0.20902777777777778</v>
      </c>
      <c r="E27" s="16">
        <v>30</v>
      </c>
      <c r="F27" s="16" t="s">
        <v>645</v>
      </c>
      <c r="G27" s="16">
        <v>1190</v>
      </c>
      <c r="H27" s="16">
        <v>1102</v>
      </c>
      <c r="I27" t="s">
        <v>923</v>
      </c>
      <c r="J27" s="16" t="s">
        <v>377</v>
      </c>
      <c r="K27" s="16">
        <v>4</v>
      </c>
      <c r="L27" s="16">
        <v>180</v>
      </c>
      <c r="M27" s="19">
        <v>5889.9508999999998</v>
      </c>
      <c r="S27" s="1217" t="n">
        <v>92.41028</v>
      </c>
      <c r="T27" s="1217" t="n">
        <v>18.96989</v>
      </c>
      <c r="U27" s="1214" t="n">
        <v>129.5221</v>
      </c>
      <c r="V27" s="1214" t="n">
        <v>71.024</v>
      </c>
      <c r="W27" s="1216" t="n">
        <v>5.1496945761</v>
      </c>
      <c r="X27" s="1214" t="n">
        <v>1.057</v>
      </c>
      <c r="Y27" s="1214" t="n">
        <v>0.167</v>
      </c>
      <c r="Z27" s="1214" t="n">
        <v>3.87</v>
      </c>
      <c r="AA27" s="1214" t="n">
        <v>96.414</v>
      </c>
      <c r="AB27" s="1213" t="n">
        <v>1794.641</v>
      </c>
      <c r="AC27" s="1214" t="n">
        <v>2.53094</v>
      </c>
      <c r="AD27" s="1214" t="n">
        <v>5.80343</v>
      </c>
      <c r="AE27" s="1214" t="n">
        <v>23.99722</v>
      </c>
      <c r="AF27" s="1214" t="n">
        <v>1.56339</v>
      </c>
      <c r="AG27" s="1212" t="n">
        <v>1.475152248E8</v>
      </c>
      <c r="AH27" s="1215" t="n">
        <v>0.4263741</v>
      </c>
      <c r="AI27" s="1212" t="n">
        <v>399373.02376</v>
      </c>
      <c r="AJ27" s="1215" t="n">
        <v>-0.0811779</v>
      </c>
      <c r="AK27" s="1214" t="n">
        <v>158.1152</v>
      </c>
      <c r="AL27" s="1212" t="s">
        <v>264</v>
      </c>
      <c r="AM27" s="1214" t="n">
        <v>21.8268</v>
      </c>
    </row>
    <row r="28" spans="1:39">
      <c r="A28" t="s">
        <v>913</v>
      </c>
      <c r="B28" t="s">
        <v>610</v>
      </c>
      <c r="C28" s="15">
        <v>0.21111111111111111</v>
      </c>
      <c r="E28" s="16">
        <v>600</v>
      </c>
      <c r="F28" s="16" t="s">
        <v>645</v>
      </c>
      <c r="G28" s="16">
        <v>1190</v>
      </c>
      <c r="H28" s="16">
        <v>1102</v>
      </c>
      <c r="I28" t="s">
        <v>805</v>
      </c>
      <c r="J28" s="16" t="s">
        <v>377</v>
      </c>
      <c r="K28" s="16">
        <v>4</v>
      </c>
      <c r="L28" s="16">
        <v>180</v>
      </c>
      <c r="M28" s="19">
        <v>5889.9508999999998</v>
      </c>
    </row>
    <row r="29" spans="1:39">
      <c r="A29" t="s">
        <v>744</v>
      </c>
      <c r="B29" t="s">
        <v>611</v>
      </c>
      <c r="C29" s="15">
        <v>0.22500000000000001</v>
      </c>
      <c r="E29" s="16">
        <v>30</v>
      </c>
      <c r="F29" s="16" t="s">
        <v>645</v>
      </c>
      <c r="G29" s="16">
        <v>1190</v>
      </c>
      <c r="H29" s="16">
        <v>999</v>
      </c>
      <c r="I29" s="35" t="s">
        <v>306</v>
      </c>
      <c r="J29" s="16" t="s">
        <v>376</v>
      </c>
      <c r="K29" s="16">
        <v>4</v>
      </c>
      <c r="L29" s="16">
        <v>180</v>
      </c>
      <c r="M29" s="8">
        <v>5891.451</v>
      </c>
    </row>
    <row r="30" spans="1:39">
      <c r="A30" t="s">
        <v>715</v>
      </c>
      <c r="B30" t="s">
        <v>1295</v>
      </c>
      <c r="C30" s="15">
        <v>0.23750000000000002</v>
      </c>
      <c r="E30" s="16">
        <v>300</v>
      </c>
      <c r="F30" s="16" t="s">
        <v>645</v>
      </c>
      <c r="G30" s="16">
        <v>1190</v>
      </c>
      <c r="H30" s="16">
        <v>1102</v>
      </c>
      <c r="I30" t="s">
        <v>1209</v>
      </c>
      <c r="J30" s="16" t="s">
        <v>377</v>
      </c>
      <c r="K30" s="16">
        <v>4</v>
      </c>
      <c r="L30" s="16">
        <v>180</v>
      </c>
      <c r="M30" s="19">
        <v>5889.9508999999998</v>
      </c>
      <c r="S30" s="1217" t="n">
        <v>92.64353</v>
      </c>
      <c r="T30" s="1217" t="n">
        <v>18.95472</v>
      </c>
      <c r="U30" s="1214" t="n">
        <v>161.3175</v>
      </c>
      <c r="V30" s="1214" t="n">
        <v>76.3521</v>
      </c>
      <c r="W30" s="1216" t="n">
        <v>5.8850357487</v>
      </c>
      <c r="X30" s="1214" t="n">
        <v>1.029</v>
      </c>
      <c r="Y30" s="1214" t="n">
        <v>0.163</v>
      </c>
      <c r="Z30" s="1214" t="n">
        <v>3.86</v>
      </c>
      <c r="AA30" s="1214" t="n">
        <v>96.473</v>
      </c>
      <c r="AB30" s="1213" t="n">
        <v>1795.212</v>
      </c>
      <c r="AC30" s="1214" t="n">
        <v>2.35005</v>
      </c>
      <c r="AD30" s="1214" t="n">
        <v>5.81782</v>
      </c>
      <c r="AE30" s="1214" t="n">
        <v>23.62653</v>
      </c>
      <c r="AF30" s="1214" t="n">
        <v>1.56369</v>
      </c>
      <c r="AG30" s="1212" t="n">
        <v>1.475163443E8</v>
      </c>
      <c r="AH30" s="1215" t="n">
        <v>0.4217147</v>
      </c>
      <c r="AI30" s="1212" t="n">
        <v>399246.10468</v>
      </c>
      <c r="AJ30" s="1215" t="n">
        <v>-0.0145912</v>
      </c>
      <c r="AK30" s="1214" t="n">
        <v>158.2989</v>
      </c>
      <c r="AL30" s="1212" t="s">
        <v>264</v>
      </c>
      <c r="AM30" s="1214" t="n">
        <v>21.6436</v>
      </c>
    </row>
    <row r="31" spans="1:39">
      <c r="A31" t="s">
        <v>715</v>
      </c>
      <c r="B31" t="s">
        <v>1296</v>
      </c>
      <c r="C31" s="15">
        <v>0.24236111111111111</v>
      </c>
      <c r="E31" s="16">
        <v>300</v>
      </c>
      <c r="F31" s="16" t="s">
        <v>645</v>
      </c>
      <c r="G31" s="16">
        <v>1190</v>
      </c>
      <c r="H31" s="16">
        <v>1102</v>
      </c>
      <c r="I31" t="s">
        <v>352</v>
      </c>
      <c r="J31" s="16" t="s">
        <v>377</v>
      </c>
      <c r="K31" s="16">
        <v>4</v>
      </c>
      <c r="L31" s="16">
        <v>180</v>
      </c>
      <c r="M31" s="19">
        <v>5889.9508999999998</v>
      </c>
      <c r="S31" s="1217" t="n">
        <v>92.68028</v>
      </c>
      <c r="T31" s="1217" t="n">
        <v>18.95142</v>
      </c>
      <c r="U31" s="1214" t="n">
        <v>168.1092</v>
      </c>
      <c r="V31" s="1214" t="n">
        <v>76.7337</v>
      </c>
      <c r="W31" s="1216" t="n">
        <v>6.0020218443</v>
      </c>
      <c r="X31" s="1214" t="n">
        <v>1.027</v>
      </c>
      <c r="Y31" s="1214" t="n">
        <v>0.162</v>
      </c>
      <c r="Z31" s="1214" t="n">
        <v>3.86</v>
      </c>
      <c r="AA31" s="1214" t="n">
        <v>96.482</v>
      </c>
      <c r="AB31" s="1213" t="n">
        <v>1795.229</v>
      </c>
      <c r="AC31" s="1214" t="n">
        <v>2.32094</v>
      </c>
      <c r="AD31" s="1214" t="n">
        <v>5.82095</v>
      </c>
      <c r="AE31" s="1214" t="n">
        <v>23.56755</v>
      </c>
      <c r="AF31" s="1214" t="n">
        <v>1.56374</v>
      </c>
      <c r="AG31" s="1212" t="n">
        <v>1.475165213E8</v>
      </c>
      <c r="AH31" s="1215" t="n">
        <v>0.4209725</v>
      </c>
      <c r="AI31" s="1212" t="n">
        <v>399242.23375</v>
      </c>
      <c r="AJ31" s="1215" t="n">
        <v>-0.0038374</v>
      </c>
      <c r="AK31" s="1214" t="n">
        <v>158.3276</v>
      </c>
      <c r="AL31" s="1212" t="s">
        <v>264</v>
      </c>
      <c r="AM31" s="1214" t="n">
        <v>21.615</v>
      </c>
    </row>
    <row r="32" spans="1:39">
      <c r="A32" t="s">
        <v>715</v>
      </c>
      <c r="B32" t="s">
        <v>1297</v>
      </c>
      <c r="C32" s="15">
        <v>0.24930555555555556</v>
      </c>
      <c r="E32" s="16">
        <v>300</v>
      </c>
      <c r="F32" s="16" t="s">
        <v>645</v>
      </c>
      <c r="G32" s="16">
        <v>1190</v>
      </c>
      <c r="H32" s="16">
        <v>1102</v>
      </c>
      <c r="I32" t="s">
        <v>468</v>
      </c>
      <c r="J32" s="16" t="s">
        <v>377</v>
      </c>
      <c r="K32" s="16">
        <v>4</v>
      </c>
      <c r="L32" s="16">
        <v>180</v>
      </c>
      <c r="M32" s="19">
        <v>5889.9508999999998</v>
      </c>
      <c r="S32" s="1217" t="n">
        <v>92.72222</v>
      </c>
      <c r="T32" s="1217" t="n">
        <v>18.94735</v>
      </c>
      <c r="U32" s="1214" t="n">
        <v>176.2173</v>
      </c>
      <c r="V32" s="1214" t="n">
        <v>76.9572</v>
      </c>
      <c r="W32" s="1216" t="n">
        <v>6.1357202393</v>
      </c>
      <c r="X32" s="1214" t="n">
        <v>1.026</v>
      </c>
      <c r="Y32" s="1214" t="n">
        <v>0.162</v>
      </c>
      <c r="Z32" s="1214" t="n">
        <v>3.86</v>
      </c>
      <c r="AA32" s="1214" t="n">
        <v>96.493</v>
      </c>
      <c r="AB32" s="1213" t="n">
        <v>1795.224</v>
      </c>
      <c r="AC32" s="1214" t="n">
        <v>2.28762</v>
      </c>
      <c r="AD32" s="1214" t="n">
        <v>5.82483</v>
      </c>
      <c r="AE32" s="1214" t="n">
        <v>23.50016</v>
      </c>
      <c r="AF32" s="1214" t="n">
        <v>1.56379</v>
      </c>
      <c r="AG32" s="1212" t="n">
        <v>1.475167232E8</v>
      </c>
      <c r="AH32" s="1215" t="n">
        <v>0.420124</v>
      </c>
      <c r="AI32" s="1212" t="n">
        <v>399243.34575</v>
      </c>
      <c r="AJ32" s="1215" t="n">
        <v>0.0084731</v>
      </c>
      <c r="AK32" s="1214" t="n">
        <v>158.3603</v>
      </c>
      <c r="AL32" s="1212" t="s">
        <v>264</v>
      </c>
      <c r="AM32" s="1214" t="n">
        <v>21.5824</v>
      </c>
    </row>
    <row r="33" spans="1:39">
      <c r="A33" t="s">
        <v>715</v>
      </c>
      <c r="B33" t="s">
        <v>1298</v>
      </c>
      <c r="C33" s="15">
        <v>0.25416666666666665</v>
      </c>
      <c r="E33" s="16">
        <v>300</v>
      </c>
      <c r="F33" s="16" t="s">
        <v>645</v>
      </c>
      <c r="G33" s="16">
        <v>1190</v>
      </c>
      <c r="H33" s="16">
        <v>1102</v>
      </c>
      <c r="I33" t="s">
        <v>469</v>
      </c>
      <c r="J33" s="16" t="s">
        <v>377</v>
      </c>
      <c r="K33" s="16">
        <v>4</v>
      </c>
      <c r="L33" s="16">
        <v>180</v>
      </c>
      <c r="M33" s="19">
        <v>5889.9508999999998</v>
      </c>
      <c r="S33" s="1217" t="n">
        <v>92.7694</v>
      </c>
      <c r="T33" s="1217" t="n">
        <v>18.9424</v>
      </c>
      <c r="U33" s="1214" t="n">
        <v>185.4726</v>
      </c>
      <c r="V33" s="1214" t="n">
        <v>76.9244</v>
      </c>
      <c r="W33" s="1216" t="n">
        <v>6.2861309337</v>
      </c>
      <c r="X33" s="1214" t="n">
        <v>1.026</v>
      </c>
      <c r="Y33" s="1214" t="n">
        <v>0.162</v>
      </c>
      <c r="Z33" s="1214" t="n">
        <v>3.86</v>
      </c>
      <c r="AA33" s="1214" t="n">
        <v>96.505</v>
      </c>
      <c r="AB33" s="1213" t="n">
        <v>1795.187</v>
      </c>
      <c r="AC33" s="1214" t="n">
        <v>2.25013</v>
      </c>
      <c r="AD33" s="1214" t="n">
        <v>5.82955</v>
      </c>
      <c r="AE33" s="1214" t="n">
        <v>23.42433</v>
      </c>
      <c r="AF33" s="1214" t="n">
        <v>1.56385</v>
      </c>
      <c r="AG33" s="1212" t="n">
        <v>1.475169498E8</v>
      </c>
      <c r="AH33" s="1215" t="n">
        <v>0.419169</v>
      </c>
      <c r="AI33" s="1212" t="n">
        <v>399251.66319</v>
      </c>
      <c r="AJ33" s="1215" t="n">
        <v>0.022331</v>
      </c>
      <c r="AK33" s="1214" t="n">
        <v>158.3971</v>
      </c>
      <c r="AL33" s="1212" t="s">
        <v>264</v>
      </c>
      <c r="AM33" s="1214" t="n">
        <v>21.5457</v>
      </c>
    </row>
    <row r="34" spans="1:39">
      <c r="A34" t="s">
        <v>715</v>
      </c>
      <c r="B34" t="s">
        <v>1117</v>
      </c>
      <c r="C34" s="15">
        <v>0.25972222222222224</v>
      </c>
      <c r="E34" s="16">
        <v>300</v>
      </c>
      <c r="F34" s="16" t="s">
        <v>645</v>
      </c>
      <c r="G34" s="16">
        <v>1190</v>
      </c>
      <c r="H34" s="16">
        <v>1102</v>
      </c>
      <c r="I34" t="s">
        <v>1121</v>
      </c>
      <c r="J34" s="16" t="s">
        <v>377</v>
      </c>
      <c r="K34" s="16">
        <v>4</v>
      </c>
      <c r="L34" s="16">
        <v>180</v>
      </c>
      <c r="M34" s="19">
        <v>5889.9508999999998</v>
      </c>
      <c r="S34" s="1217" t="n">
        <v>92.81135</v>
      </c>
      <c r="T34" s="1217" t="n">
        <v>18.93766</v>
      </c>
      <c r="U34" s="1214" t="n">
        <v>193.5105</v>
      </c>
      <c r="V34" s="1214" t="n">
        <v>76.6444</v>
      </c>
      <c r="W34" s="1216" t="n">
        <v>6.4198293286</v>
      </c>
      <c r="X34" s="1214" t="n">
        <v>1.027</v>
      </c>
      <c r="Y34" s="1214" t="n">
        <v>0.162</v>
      </c>
      <c r="Z34" s="1214" t="n">
        <v>3.86</v>
      </c>
      <c r="AA34" s="1214" t="n">
        <v>96.515</v>
      </c>
      <c r="AB34" s="1213" t="n">
        <v>1795.125</v>
      </c>
      <c r="AC34" s="1214" t="n">
        <v>2.21683</v>
      </c>
      <c r="AD34" s="1214" t="n">
        <v>5.83408</v>
      </c>
      <c r="AE34" s="1214" t="n">
        <v>23.35694</v>
      </c>
      <c r="AF34" s="1214" t="n">
        <v>1.56391</v>
      </c>
      <c r="AG34" s="1212" t="n">
        <v>1.475171508E8</v>
      </c>
      <c r="AH34" s="1215" t="n">
        <v>0.4183198</v>
      </c>
      <c r="AI34" s="1212" t="n">
        <v>399265.33749</v>
      </c>
      <c r="AJ34" s="1215" t="n">
        <v>0.0346405</v>
      </c>
      <c r="AK34" s="1214" t="n">
        <v>158.4296</v>
      </c>
      <c r="AL34" s="1212" t="s">
        <v>264</v>
      </c>
      <c r="AM34" s="1214" t="n">
        <v>21.5132</v>
      </c>
    </row>
    <row r="35" spans="1:39">
      <c r="A35" t="s">
        <v>1104</v>
      </c>
      <c r="B35" t="s">
        <v>1118</v>
      </c>
      <c r="C35" s="15">
        <v>0.2673611111111111</v>
      </c>
      <c r="E35" s="16">
        <v>30</v>
      </c>
      <c r="F35" s="16" t="s">
        <v>645</v>
      </c>
      <c r="G35" s="16">
        <v>1190</v>
      </c>
      <c r="H35" s="16">
        <v>1102</v>
      </c>
      <c r="I35" t="s">
        <v>923</v>
      </c>
      <c r="J35" s="16" t="s">
        <v>377</v>
      </c>
      <c r="K35" s="16">
        <v>4</v>
      </c>
      <c r="L35" s="16">
        <v>180</v>
      </c>
      <c r="M35" s="19">
        <v>5889.9508999999998</v>
      </c>
      <c r="S35" s="1217" t="n">
        <v>92.85335</v>
      </c>
      <c r="T35" s="1217" t="n">
        <v>18.9326</v>
      </c>
      <c r="U35" s="1214" t="n">
        <v>201.1188</v>
      </c>
      <c r="V35" s="1214" t="n">
        <v>76.1429</v>
      </c>
      <c r="W35" s="1216" t="n">
        <v>6.5535277236</v>
      </c>
      <c r="X35" s="1214" t="n">
        <v>1.03</v>
      </c>
      <c r="Y35" s="1214" t="n">
        <v>0.163</v>
      </c>
      <c r="Z35" s="1214" t="n">
        <v>3.86</v>
      </c>
      <c r="AA35" s="1214" t="n">
        <v>96.525</v>
      </c>
      <c r="AB35" s="1213" t="n">
        <v>1795.037</v>
      </c>
      <c r="AC35" s="1214" t="n">
        <v>2.18358</v>
      </c>
      <c r="AD35" s="1214" t="n">
        <v>5.83891</v>
      </c>
      <c r="AE35" s="1214" t="n">
        <v>23.28954</v>
      </c>
      <c r="AF35" s="1214" t="n">
        <v>1.56396</v>
      </c>
      <c r="AG35" s="1212" t="n">
        <v>1.475173513E8</v>
      </c>
      <c r="AH35" s="1215" t="n">
        <v>0.4174703</v>
      </c>
      <c r="AI35" s="1212" t="n">
        <v>399284.91556</v>
      </c>
      <c r="AJ35" s="1215" t="n">
        <v>0.0469267</v>
      </c>
      <c r="AK35" s="1214" t="n">
        <v>158.4622</v>
      </c>
      <c r="AL35" s="1212" t="s">
        <v>264</v>
      </c>
      <c r="AM35" s="1214" t="n">
        <v>21.4807</v>
      </c>
    </row>
    <row r="36" spans="1:39">
      <c r="A36" t="s">
        <v>913</v>
      </c>
      <c r="B36" t="s">
        <v>998</v>
      </c>
      <c r="C36" s="15">
        <v>0.27013888888888887</v>
      </c>
      <c r="E36" s="16">
        <v>300</v>
      </c>
      <c r="F36" s="16" t="s">
        <v>645</v>
      </c>
      <c r="G36" s="16">
        <v>1190</v>
      </c>
      <c r="H36" s="16">
        <v>1102</v>
      </c>
      <c r="I36" t="s">
        <v>806</v>
      </c>
      <c r="J36" s="16" t="s">
        <v>377</v>
      </c>
      <c r="K36" s="16">
        <v>4</v>
      </c>
      <c r="L36" s="16">
        <v>180</v>
      </c>
      <c r="M36" s="19">
        <v>5889.9508999999998</v>
      </c>
    </row>
    <row r="37" spans="1:39">
      <c r="A37" t="s">
        <v>744</v>
      </c>
      <c r="B37" t="s">
        <v>1074</v>
      </c>
      <c r="C37" s="15">
        <v>0.27569444444444446</v>
      </c>
      <c r="E37" s="16">
        <v>30</v>
      </c>
      <c r="F37" s="16" t="s">
        <v>645</v>
      </c>
      <c r="G37" s="16">
        <v>1190</v>
      </c>
      <c r="H37" s="16">
        <v>999</v>
      </c>
      <c r="I37" s="35" t="s">
        <v>306</v>
      </c>
      <c r="J37" s="16" t="s">
        <v>377</v>
      </c>
      <c r="K37" s="16">
        <v>4</v>
      </c>
      <c r="L37" s="16">
        <v>180</v>
      </c>
      <c r="M37" s="19">
        <v>5889.9508999999998</v>
      </c>
    </row>
    <row r="38" spans="1:39">
      <c r="A38" t="s">
        <v>807</v>
      </c>
      <c r="B38" t="s">
        <v>831</v>
      </c>
      <c r="C38" s="15">
        <v>0.28611111111111115</v>
      </c>
      <c r="E38" s="16">
        <v>300</v>
      </c>
      <c r="F38" s="16" t="s">
        <v>645</v>
      </c>
      <c r="G38" s="16">
        <v>1190</v>
      </c>
      <c r="H38" s="16">
        <v>1102</v>
      </c>
      <c r="I38" t="s">
        <v>1209</v>
      </c>
      <c r="J38" s="16" t="s">
        <v>377</v>
      </c>
      <c r="K38" s="16">
        <v>4</v>
      </c>
      <c r="L38" s="16">
        <v>180</v>
      </c>
      <c r="M38" s="19">
        <v>5889.9508999999998</v>
      </c>
      <c r="S38" s="1217" t="n">
        <v>93.01189</v>
      </c>
      <c r="T38" s="1217" t="n">
        <v>18.91081</v>
      </c>
      <c r="U38" s="1214" t="n">
        <v>223.9758</v>
      </c>
      <c r="V38" s="1214" t="n">
        <v>72.7146</v>
      </c>
      <c r="W38" s="1216" t="n">
        <v>7.0548967048</v>
      </c>
      <c r="X38" s="1214" t="n">
        <v>1.047</v>
      </c>
      <c r="Y38" s="1214" t="n">
        <v>0.166</v>
      </c>
      <c r="Z38" s="1214" t="n">
        <v>3.86</v>
      </c>
      <c r="AA38" s="1214" t="n">
        <v>96.564</v>
      </c>
      <c r="AB38" s="1213" t="n">
        <v>1794.472</v>
      </c>
      <c r="AC38" s="1214" t="n">
        <v>2.05993</v>
      </c>
      <c r="AD38" s="1214" t="n">
        <v>5.85971</v>
      </c>
      <c r="AE38" s="1214" t="n">
        <v>23.0368</v>
      </c>
      <c r="AF38" s="1214" t="n">
        <v>1.56416</v>
      </c>
      <c r="AG38" s="1212" t="n">
        <v>1.475180999E8</v>
      </c>
      <c r="AH38" s="1215" t="n">
        <v>0.4142818</v>
      </c>
      <c r="AI38" s="1212" t="n">
        <v>399410.58044</v>
      </c>
      <c r="AJ38" s="1215" t="n">
        <v>0.0925432</v>
      </c>
      <c r="AK38" s="1214" t="n">
        <v>158.5849</v>
      </c>
      <c r="AL38" s="1212" t="s">
        <v>264</v>
      </c>
      <c r="AM38" s="1214" t="n">
        <v>21.3584</v>
      </c>
    </row>
    <row r="39" spans="1:39">
      <c r="A39" t="s">
        <v>807</v>
      </c>
      <c r="B39" t="s">
        <v>833</v>
      </c>
      <c r="C39" s="15">
        <v>0.29166666666666669</v>
      </c>
      <c r="E39" s="16">
        <v>300</v>
      </c>
      <c r="F39" s="16" t="s">
        <v>645</v>
      </c>
      <c r="G39" s="16">
        <v>1190</v>
      </c>
      <c r="H39" s="16">
        <v>1102</v>
      </c>
      <c r="I39" s="600" t="s">
        <v>338</v>
      </c>
      <c r="J39" s="16" t="s">
        <v>377</v>
      </c>
      <c r="K39" s="16">
        <v>4</v>
      </c>
      <c r="L39" s="16">
        <v>180</v>
      </c>
      <c r="M39" s="19">
        <v>5889.9508999999998</v>
      </c>
      <c r="S39" s="1217" t="n">
        <v>93.05459</v>
      </c>
      <c r="T39" s="1217" t="n">
        <v>18.90426</v>
      </c>
      <c r="U39" s="1214" t="n">
        <v>228.5677</v>
      </c>
      <c r="V39" s="1214" t="n">
        <v>71.5056</v>
      </c>
      <c r="W39" s="1216" t="n">
        <v>7.1885950997</v>
      </c>
      <c r="X39" s="1214" t="n">
        <v>1.054</v>
      </c>
      <c r="Y39" s="1214" t="n">
        <v>0.167</v>
      </c>
      <c r="Z39" s="1214" t="n">
        <v>3.86</v>
      </c>
      <c r="AA39" s="1214" t="n">
        <v>96.575</v>
      </c>
      <c r="AB39" s="1213" t="n">
        <v>1794.26</v>
      </c>
      <c r="AC39" s="1214" t="n">
        <v>2.02737</v>
      </c>
      <c r="AD39" s="1214" t="n">
        <v>5.86597</v>
      </c>
      <c r="AE39" s="1214" t="n">
        <v>22.9694</v>
      </c>
      <c r="AF39" s="1214" t="n">
        <v>1.56422</v>
      </c>
      <c r="AG39" s="1212" t="n">
        <v>1.475182986E8</v>
      </c>
      <c r="AH39" s="1215" t="n">
        <v>0.4134308</v>
      </c>
      <c r="AI39" s="1212" t="n">
        <v>399457.88128</v>
      </c>
      <c r="AJ39" s="1215" t="n">
        <v>0.10452</v>
      </c>
      <c r="AK39" s="1214" t="n">
        <v>158.6178</v>
      </c>
      <c r="AL39" s="1212" t="s">
        <v>264</v>
      </c>
      <c r="AM39" s="1214" t="n">
        <v>21.3255</v>
      </c>
    </row>
    <row r="40" spans="1:39">
      <c r="A40" t="s">
        <v>807</v>
      </c>
      <c r="B40" t="s">
        <v>1127</v>
      </c>
      <c r="C40" s="15">
        <v>0.29791666666666666</v>
      </c>
      <c r="E40" s="16">
        <v>300</v>
      </c>
      <c r="F40" s="16" t="s">
        <v>645</v>
      </c>
      <c r="G40" s="16">
        <v>1190</v>
      </c>
      <c r="H40" s="16">
        <v>1102</v>
      </c>
      <c r="I40" t="s">
        <v>468</v>
      </c>
      <c r="J40" s="16" t="s">
        <v>377</v>
      </c>
      <c r="K40" s="16">
        <v>4</v>
      </c>
      <c r="L40" s="16">
        <v>180</v>
      </c>
      <c r="M40" s="19">
        <v>5889.9508999999998</v>
      </c>
      <c r="S40" s="1217" t="n">
        <v>93.10292</v>
      </c>
      <c r="T40" s="1217" t="n">
        <v>18.89653</v>
      </c>
      <c r="U40" s="1214" t="n">
        <v>233.113</v>
      </c>
      <c r="V40" s="1214" t="n">
        <v>70.0469</v>
      </c>
      <c r="W40" s="1216" t="n">
        <v>7.339005794</v>
      </c>
      <c r="X40" s="1214" t="n">
        <v>1.063</v>
      </c>
      <c r="Y40" s="1214" t="n">
        <v>0.168</v>
      </c>
      <c r="Z40" s="1214" t="n">
        <v>3.86</v>
      </c>
      <c r="AA40" s="1214" t="n">
        <v>96.587</v>
      </c>
      <c r="AB40" s="1213" t="n">
        <v>1793.99</v>
      </c>
      <c r="AC40" s="1214" t="n">
        <v>1.99102</v>
      </c>
      <c r="AD40" s="1214" t="n">
        <v>5.87335</v>
      </c>
      <c r="AE40" s="1214" t="n">
        <v>22.89358</v>
      </c>
      <c r="AF40" s="1214" t="n">
        <v>1.56428</v>
      </c>
      <c r="AG40" s="1212" t="n">
        <v>1.475185216E8</v>
      </c>
      <c r="AH40" s="1215" t="n">
        <v>0.412473</v>
      </c>
      <c r="AI40" s="1212" t="n">
        <v>399517.93419</v>
      </c>
      <c r="AJ40" s="1215" t="n">
        <v>0.1178661</v>
      </c>
      <c r="AK40" s="1214" t="n">
        <v>158.6551</v>
      </c>
      <c r="AL40" s="1212" t="s">
        <v>264</v>
      </c>
      <c r="AM40" s="1214" t="n">
        <v>21.2883</v>
      </c>
    </row>
    <row r="41" spans="1:39">
      <c r="A41" t="s">
        <v>807</v>
      </c>
      <c r="B41" t="s">
        <v>1128</v>
      </c>
      <c r="C41" s="15">
        <v>0.30486111111111108</v>
      </c>
      <c r="E41" s="16">
        <v>300</v>
      </c>
      <c r="F41" s="16" t="s">
        <v>645</v>
      </c>
      <c r="G41" s="16">
        <v>1190</v>
      </c>
      <c r="H41" s="16">
        <v>1102</v>
      </c>
      <c r="I41" t="s">
        <v>469</v>
      </c>
      <c r="J41" s="16" t="s">
        <v>377</v>
      </c>
      <c r="K41" s="16">
        <v>4</v>
      </c>
      <c r="L41" s="16">
        <v>180</v>
      </c>
      <c r="M41" s="19">
        <v>5889.9508999999998</v>
      </c>
      <c r="S41" s="1217" t="n">
        <v>93.15702</v>
      </c>
      <c r="T41" s="1217" t="n">
        <v>18.88749</v>
      </c>
      <c r="U41" s="1214" t="n">
        <v>237.5089</v>
      </c>
      <c r="V41" s="1214" t="n">
        <v>68.3289</v>
      </c>
      <c r="W41" s="1216" t="n">
        <v>7.5061287877</v>
      </c>
      <c r="X41" s="1214" t="n">
        <v>1.075</v>
      </c>
      <c r="Y41" s="1214" t="n">
        <v>0.17</v>
      </c>
      <c r="Z41" s="1214" t="n">
        <v>3.86</v>
      </c>
      <c r="AA41" s="1214" t="n">
        <v>96.6</v>
      </c>
      <c r="AB41" s="1213" t="n">
        <v>1793.653</v>
      </c>
      <c r="AC41" s="1214" t="n">
        <v>1.95104</v>
      </c>
      <c r="AD41" s="1214" t="n">
        <v>5.88198</v>
      </c>
      <c r="AE41" s="1214" t="n">
        <v>22.80933</v>
      </c>
      <c r="AF41" s="1214" t="n">
        <v>1.56434</v>
      </c>
      <c r="AG41" s="1212" t="n">
        <v>1.475187687E8</v>
      </c>
      <c r="AH41" s="1215" t="n">
        <v>0.4114084</v>
      </c>
      <c r="AI41" s="1212" t="n">
        <v>399593.06082</v>
      </c>
      <c r="AJ41" s="1215" t="n">
        <v>0.132513</v>
      </c>
      <c r="AK41" s="1214" t="n">
        <v>158.6968</v>
      </c>
      <c r="AL41" s="1212" t="s">
        <v>264</v>
      </c>
      <c r="AM41" s="1214" t="n">
        <v>21.2467</v>
      </c>
    </row>
    <row r="42" spans="1:39">
      <c r="A42" t="s">
        <v>807</v>
      </c>
      <c r="B42" t="s">
        <v>1129</v>
      </c>
      <c r="C42" s="15">
        <v>0.31111111111111112</v>
      </c>
      <c r="E42" s="16">
        <v>300</v>
      </c>
      <c r="F42" s="16" t="s">
        <v>645</v>
      </c>
      <c r="G42" s="16">
        <v>1190</v>
      </c>
      <c r="H42" s="16">
        <v>1102</v>
      </c>
      <c r="I42" t="s">
        <v>1121</v>
      </c>
      <c r="J42" s="16" t="s">
        <v>377</v>
      </c>
      <c r="K42" s="16">
        <v>4</v>
      </c>
      <c r="L42" s="16">
        <v>180</v>
      </c>
      <c r="M42" s="19">
        <v>5889.9508999999998</v>
      </c>
      <c r="S42" s="1217" t="n">
        <v>93.20613</v>
      </c>
      <c r="T42" s="1217" t="n">
        <v>18.87895</v>
      </c>
      <c r="U42" s="1214" t="n">
        <v>240.9747</v>
      </c>
      <c r="V42" s="1214" t="n">
        <v>66.714</v>
      </c>
      <c r="W42" s="1216" t="n">
        <v>7.656539482</v>
      </c>
      <c r="X42" s="1214" t="n">
        <v>1.088</v>
      </c>
      <c r="Y42" s="1214" t="n">
        <v>0.172</v>
      </c>
      <c r="Z42" s="1214" t="n">
        <v>3.85</v>
      </c>
      <c r="AA42" s="1214" t="n">
        <v>96.612</v>
      </c>
      <c r="AB42" s="1213" t="n">
        <v>1793.316</v>
      </c>
      <c r="AC42" s="1214" t="n">
        <v>1.91546</v>
      </c>
      <c r="AD42" s="1214" t="n">
        <v>5.89013</v>
      </c>
      <c r="AE42" s="1214" t="n">
        <v>22.73351</v>
      </c>
      <c r="AF42" s="1214" t="n">
        <v>1.5644</v>
      </c>
      <c r="AG42" s="1212" t="n">
        <v>1.475189906E8</v>
      </c>
      <c r="AH42" s="1215" t="n">
        <v>0.4104498</v>
      </c>
      <c r="AI42" s="1212" t="n">
        <v>399668.13794</v>
      </c>
      <c r="AJ42" s="1215" t="n">
        <v>0.1455095</v>
      </c>
      <c r="AK42" s="1214" t="n">
        <v>158.7347</v>
      </c>
      <c r="AL42" s="1212" t="s">
        <v>264</v>
      </c>
      <c r="AM42" s="1214" t="n">
        <v>21.2089</v>
      </c>
    </row>
    <row r="43" spans="1:39">
      <c r="A43" t="s">
        <v>1104</v>
      </c>
      <c r="B43" t="s">
        <v>879</v>
      </c>
      <c r="C43" s="15">
        <v>0.31805555555555554</v>
      </c>
      <c r="E43" s="16">
        <v>300</v>
      </c>
      <c r="F43" s="16" t="s">
        <v>645</v>
      </c>
      <c r="G43" s="16">
        <v>1190</v>
      </c>
      <c r="H43" s="16">
        <v>1102</v>
      </c>
      <c r="I43" t="s">
        <v>923</v>
      </c>
      <c r="J43" s="16" t="s">
        <v>377</v>
      </c>
      <c r="K43" s="16">
        <v>4</v>
      </c>
      <c r="L43" s="16">
        <v>180</v>
      </c>
      <c r="M43" s="19">
        <v>5889.9508999999998</v>
      </c>
      <c r="S43" s="1217" t="n">
        <v>93.26122</v>
      </c>
      <c r="T43" s="1217" t="n">
        <v>18.86903</v>
      </c>
      <c r="U43" s="1214" t="n">
        <v>244.3768</v>
      </c>
      <c r="V43" s="1214" t="n">
        <v>64.8596</v>
      </c>
      <c r="W43" s="1216" t="n">
        <v>7.8236624757</v>
      </c>
      <c r="X43" s="1214" t="n">
        <v>1.104</v>
      </c>
      <c r="Y43" s="1214" t="n">
        <v>0.175</v>
      </c>
      <c r="Z43" s="1214" t="n">
        <v>3.85</v>
      </c>
      <c r="AA43" s="1214" t="n">
        <v>96.625</v>
      </c>
      <c r="AB43" s="1213" t="n">
        <v>1792.905</v>
      </c>
      <c r="AC43" s="1214" t="n">
        <v>1.87643</v>
      </c>
      <c r="AD43" s="1214" t="n">
        <v>5.89959</v>
      </c>
      <c r="AE43" s="1214" t="n">
        <v>22.64926</v>
      </c>
      <c r="AF43" s="1214" t="n">
        <v>1.56447</v>
      </c>
      <c r="AG43" s="1212" t="n">
        <v>1.475192366E8</v>
      </c>
      <c r="AH43" s="1215" t="n">
        <v>0.4093842</v>
      </c>
      <c r="AI43" s="1212" t="n">
        <v>399759.72264</v>
      </c>
      <c r="AJ43" s="1215" t="n">
        <v>0.1597195</v>
      </c>
      <c r="AK43" s="1214" t="n">
        <v>158.7772</v>
      </c>
      <c r="AL43" s="1212" t="s">
        <v>264</v>
      </c>
      <c r="AM43" s="1214" t="n">
        <v>21.1665</v>
      </c>
    </row>
    <row r="44" spans="1:39">
      <c r="A44" t="s">
        <v>808</v>
      </c>
      <c r="B44" t="s">
        <v>1149</v>
      </c>
      <c r="C44" s="15">
        <v>0.32013888888888892</v>
      </c>
      <c r="E44" s="16">
        <v>300</v>
      </c>
      <c r="F44" s="16" t="s">
        <v>645</v>
      </c>
      <c r="G44" s="16">
        <v>1190</v>
      </c>
      <c r="H44" s="16">
        <v>1102</v>
      </c>
      <c r="I44" t="s">
        <v>471</v>
      </c>
      <c r="J44" s="16" t="s">
        <v>377</v>
      </c>
      <c r="K44" s="16">
        <v>4</v>
      </c>
      <c r="L44" s="16">
        <v>180</v>
      </c>
      <c r="M44" s="19">
        <v>5889.9508999999998</v>
      </c>
    </row>
    <row r="45" spans="1:39">
      <c r="A45" t="s">
        <v>744</v>
      </c>
      <c r="B45" t="s">
        <v>1069</v>
      </c>
      <c r="C45" s="15">
        <v>0.32708333333333334</v>
      </c>
      <c r="E45" s="16">
        <v>30</v>
      </c>
      <c r="F45" s="16" t="s">
        <v>645</v>
      </c>
      <c r="G45" s="16">
        <v>1190</v>
      </c>
      <c r="H45" s="16">
        <v>999</v>
      </c>
      <c r="I45" s="35" t="s">
        <v>306</v>
      </c>
      <c r="J45" s="16" t="s">
        <v>376</v>
      </c>
      <c r="K45" s="16">
        <v>4</v>
      </c>
      <c r="L45" s="16">
        <v>180</v>
      </c>
      <c r="M45" s="8">
        <v>5891.451</v>
      </c>
    </row>
    <row r="46" spans="1:39">
      <c r="A46" t="s">
        <v>874</v>
      </c>
      <c r="B46" t="s">
        <v>1191</v>
      </c>
      <c r="C46" s="15">
        <v>0.3347222222222222</v>
      </c>
      <c r="E46" s="16">
        <v>300</v>
      </c>
      <c r="F46" s="16" t="s">
        <v>645</v>
      </c>
      <c r="G46" s="16">
        <v>1190</v>
      </c>
      <c r="H46" s="16">
        <v>1102</v>
      </c>
      <c r="I46" s="600" t="s">
        <v>1305</v>
      </c>
      <c r="J46" s="16" t="s">
        <v>377</v>
      </c>
      <c r="K46" s="16">
        <v>4</v>
      </c>
      <c r="L46" s="16">
        <v>180</v>
      </c>
      <c r="M46" s="19">
        <v>5889.9508999999998</v>
      </c>
      <c r="S46" s="1217" t="n">
        <v>93.396</v>
      </c>
      <c r="T46" s="1217" t="n">
        <v>18.8434</v>
      </c>
      <c r="U46" s="1214" t="n">
        <v>251.087</v>
      </c>
      <c r="V46" s="1214" t="n">
        <v>60.2249</v>
      </c>
      <c r="W46" s="1216" t="n">
        <v>8.2247576604</v>
      </c>
      <c r="X46" s="1214" t="n">
        <v>1.151</v>
      </c>
      <c r="Y46" s="1214" t="n">
        <v>0.182</v>
      </c>
      <c r="Z46" s="1214" t="n">
        <v>3.85</v>
      </c>
      <c r="AA46" s="1214" t="n">
        <v>96.658</v>
      </c>
      <c r="AB46" s="1213" t="n">
        <v>1791.767</v>
      </c>
      <c r="AC46" s="1214" t="n">
        <v>1.78526</v>
      </c>
      <c r="AD46" s="1214" t="n">
        <v>5.92402</v>
      </c>
      <c r="AE46" s="1214" t="n">
        <v>22.44707</v>
      </c>
      <c r="AF46" s="1214" t="n">
        <v>1.56463</v>
      </c>
      <c r="AG46" s="1212" t="n">
        <v>1.475198243E8</v>
      </c>
      <c r="AH46" s="1215" t="n">
        <v>0.4068249</v>
      </c>
      <c r="AI46" s="1212" t="n">
        <v>400013.66617</v>
      </c>
      <c r="AJ46" s="1215" t="n">
        <v>0.1926806</v>
      </c>
      <c r="AK46" s="1214" t="n">
        <v>158.8811</v>
      </c>
      <c r="AL46" s="1212" t="s">
        <v>264</v>
      </c>
      <c r="AM46" s="1214" t="n">
        <v>21.0628</v>
      </c>
    </row>
    <row r="47" spans="1:39">
      <c r="A47" t="s">
        <v>874</v>
      </c>
      <c r="B47" t="s">
        <v>1192</v>
      </c>
      <c r="C47" s="15">
        <v>0.33958333333333335</v>
      </c>
      <c r="E47" s="16">
        <v>300</v>
      </c>
      <c r="F47" s="16" t="s">
        <v>645</v>
      </c>
      <c r="G47" s="16">
        <v>1190</v>
      </c>
      <c r="H47" s="16">
        <v>1102</v>
      </c>
      <c r="I47" s="600" t="s">
        <v>1306</v>
      </c>
      <c r="J47" s="16" t="s">
        <v>377</v>
      </c>
      <c r="K47" s="16">
        <v>4</v>
      </c>
      <c r="L47" s="16">
        <v>180</v>
      </c>
      <c r="M47" s="19">
        <v>5889.9508999999998</v>
      </c>
      <c r="S47" s="1217" t="n">
        <v>93.43608</v>
      </c>
      <c r="T47" s="1217" t="n">
        <v>18.83546</v>
      </c>
      <c r="U47" s="1214" t="n">
        <v>252.7488</v>
      </c>
      <c r="V47" s="1214" t="n">
        <v>58.8377</v>
      </c>
      <c r="W47" s="1216" t="n">
        <v>8.3417437559</v>
      </c>
      <c r="X47" s="1214" t="n">
        <v>1.168</v>
      </c>
      <c r="Y47" s="1214" t="n">
        <v>0.185</v>
      </c>
      <c r="Z47" s="1214" t="n">
        <v>3.85</v>
      </c>
      <c r="AA47" s="1214" t="n">
        <v>96.667</v>
      </c>
      <c r="AB47" s="1213" t="n">
        <v>1791.396</v>
      </c>
      <c r="AC47" s="1214" t="n">
        <v>1.75941</v>
      </c>
      <c r="AD47" s="1214" t="n">
        <v>5.93158</v>
      </c>
      <c r="AE47" s="1214" t="n">
        <v>22.3881</v>
      </c>
      <c r="AF47" s="1214" t="n">
        <v>1.56468</v>
      </c>
      <c r="AG47" s="1212" t="n">
        <v>1.47519995E8</v>
      </c>
      <c r="AH47" s="1215" t="n">
        <v>0.4060779</v>
      </c>
      <c r="AI47" s="1212" t="n">
        <v>400096.54789</v>
      </c>
      <c r="AJ47" s="1215" t="n">
        <v>0.2019529</v>
      </c>
      <c r="AK47" s="1214" t="n">
        <v>158.9121</v>
      </c>
      <c r="AL47" s="1212" t="s">
        <v>264</v>
      </c>
      <c r="AM47" s="1214" t="n">
        <v>21.0319</v>
      </c>
    </row>
    <row r="48" spans="1:39">
      <c r="A48" t="s">
        <v>874</v>
      </c>
      <c r="B48" t="s">
        <v>885</v>
      </c>
      <c r="C48" s="15">
        <v>0.34583333333333338</v>
      </c>
      <c r="E48" s="16">
        <v>300</v>
      </c>
      <c r="F48" s="16" t="s">
        <v>645</v>
      </c>
      <c r="G48" s="16">
        <v>1190</v>
      </c>
      <c r="H48" s="16">
        <v>1102</v>
      </c>
      <c r="I48" s="600" t="s">
        <v>1307</v>
      </c>
      <c r="J48" s="16" t="s">
        <v>377</v>
      </c>
      <c r="K48" s="16">
        <v>4</v>
      </c>
      <c r="L48" s="16">
        <v>180</v>
      </c>
      <c r="M48" s="19">
        <v>5889.9508999999998</v>
      </c>
      <c r="S48" s="1217" t="n">
        <v>93.48818</v>
      </c>
      <c r="T48" s="1217" t="n">
        <v>18.82495</v>
      </c>
      <c r="U48" s="1214" t="n">
        <v>254.7343</v>
      </c>
      <c r="V48" s="1214" t="n">
        <v>57.0371</v>
      </c>
      <c r="W48" s="1216" t="n">
        <v>8.4921544502</v>
      </c>
      <c r="X48" s="1214" t="n">
        <v>1.191</v>
      </c>
      <c r="Y48" s="1214" t="n">
        <v>0.188</v>
      </c>
      <c r="Z48" s="1214" t="n">
        <v>3.85</v>
      </c>
      <c r="AA48" s="1214" t="n">
        <v>96.68</v>
      </c>
      <c r="AB48" s="1213" t="n">
        <v>1790.893</v>
      </c>
      <c r="AC48" s="1214" t="n">
        <v>1.72673</v>
      </c>
      <c r="AD48" s="1214" t="n">
        <v>5.94157</v>
      </c>
      <c r="AE48" s="1214" t="n">
        <v>22.31228</v>
      </c>
      <c r="AF48" s="1214" t="n">
        <v>1.56473</v>
      </c>
      <c r="AG48" s="1212" t="n">
        <v>1.47520214E8</v>
      </c>
      <c r="AH48" s="1215" t="n">
        <v>0.4051171</v>
      </c>
      <c r="AI48" s="1212" t="n">
        <v>400208.77067</v>
      </c>
      <c r="AJ48" s="1215" t="n">
        <v>0.2136243</v>
      </c>
      <c r="AK48" s="1214" t="n">
        <v>158.9523</v>
      </c>
      <c r="AL48" s="1212" t="s">
        <v>264</v>
      </c>
      <c r="AM48" s="1214" t="n">
        <v>20.9918</v>
      </c>
    </row>
    <row r="49" spans="1:39">
      <c r="A49" t="s">
        <v>1104</v>
      </c>
      <c r="B49" t="s">
        <v>1159</v>
      </c>
      <c r="C49" s="15">
        <v>0.35347222222222219</v>
      </c>
      <c r="E49" s="16">
        <v>30</v>
      </c>
      <c r="F49" s="16" t="s">
        <v>645</v>
      </c>
      <c r="G49" s="16">
        <v>1190</v>
      </c>
      <c r="H49" s="16">
        <v>1102</v>
      </c>
      <c r="I49" t="s">
        <v>923</v>
      </c>
      <c r="J49" s="16" t="s">
        <v>377</v>
      </c>
      <c r="K49" s="16">
        <v>4</v>
      </c>
      <c r="L49" s="16">
        <v>180</v>
      </c>
      <c r="M49" s="19">
        <v>5889.9508999999998</v>
      </c>
      <c r="S49" s="1217" t="n">
        <v>93.53504</v>
      </c>
      <c r="T49" s="1217" t="n">
        <v>18.81532</v>
      </c>
      <c r="U49" s="1214" t="n">
        <v>256.3759</v>
      </c>
      <c r="V49" s="1214" t="n">
        <v>55.423</v>
      </c>
      <c r="W49" s="1216" t="n">
        <v>8.6258528451</v>
      </c>
      <c r="X49" s="1214" t="n">
        <v>1.213</v>
      </c>
      <c r="Y49" s="1214" t="n">
        <v>0.192</v>
      </c>
      <c r="Z49" s="1214" t="n">
        <v>3.85</v>
      </c>
      <c r="AA49" s="1214" t="n">
        <v>96.691</v>
      </c>
      <c r="AB49" s="1213" t="n">
        <v>1790.424</v>
      </c>
      <c r="AC49" s="1214" t="n">
        <v>1.69822</v>
      </c>
      <c r="AD49" s="1214" t="n">
        <v>5.95072</v>
      </c>
      <c r="AE49" s="1214" t="n">
        <v>22.24488</v>
      </c>
      <c r="AF49" s="1214" t="n">
        <v>1.56479</v>
      </c>
      <c r="AG49" s="1212" t="n">
        <v>1.475204082E8</v>
      </c>
      <c r="AH49" s="1215" t="n">
        <v>0.4042628</v>
      </c>
      <c r="AI49" s="1212" t="n">
        <v>400313.75382</v>
      </c>
      <c r="AJ49" s="1215" t="n">
        <v>0.22375</v>
      </c>
      <c r="AK49" s="1214" t="n">
        <v>158.9885</v>
      </c>
      <c r="AL49" s="1212" t="s">
        <v>264</v>
      </c>
      <c r="AM49" s="1214" t="n">
        <v>20.9556</v>
      </c>
    </row>
    <row r="50" spans="1:39">
      <c r="A50" t="s">
        <v>646</v>
      </c>
      <c r="B50" t="s">
        <v>1160</v>
      </c>
      <c r="C50" s="15">
        <v>0.35694444444444445</v>
      </c>
      <c r="E50" s="16">
        <v>300</v>
      </c>
      <c r="F50" s="16" t="s">
        <v>645</v>
      </c>
      <c r="G50" s="16">
        <v>1190</v>
      </c>
      <c r="H50" s="16">
        <v>1102</v>
      </c>
      <c r="I50" s="600" t="s">
        <v>1308</v>
      </c>
      <c r="J50" s="16" t="s">
        <v>377</v>
      </c>
      <c r="K50" s="16">
        <v>4</v>
      </c>
      <c r="L50" s="16">
        <v>180</v>
      </c>
      <c r="M50" s="19">
        <v>5889.9508999999998</v>
      </c>
      <c r="S50" s="1217" t="n">
        <v>93.58246</v>
      </c>
      <c r="T50" s="1217" t="n">
        <v>18.80544</v>
      </c>
      <c r="U50" s="1214" t="n">
        <v>257.9176</v>
      </c>
      <c r="V50" s="1214" t="n">
        <v>53.7985</v>
      </c>
      <c r="W50" s="1216" t="n">
        <v>8.7595512399</v>
      </c>
      <c r="X50" s="1214" t="n">
        <v>1.238</v>
      </c>
      <c r="Y50" s="1214" t="n">
        <v>0.196</v>
      </c>
      <c r="Z50" s="1214" t="n">
        <v>3.85</v>
      </c>
      <c r="AA50" s="1214" t="n">
        <v>96.703</v>
      </c>
      <c r="AB50" s="1213" t="n">
        <v>1789.933</v>
      </c>
      <c r="AC50" s="1214" t="n">
        <v>1.67024</v>
      </c>
      <c r="AD50" s="1214" t="n">
        <v>5.9601</v>
      </c>
      <c r="AE50" s="1214" t="n">
        <v>22.17748</v>
      </c>
      <c r="AF50" s="1214" t="n">
        <v>1.56484</v>
      </c>
      <c r="AG50" s="1212" t="n">
        <v>1.475206021E8</v>
      </c>
      <c r="AH50" s="1215" t="n">
        <v>0.4034081</v>
      </c>
      <c r="AI50" s="1212" t="n">
        <v>400423.53869</v>
      </c>
      <c r="AJ50" s="1215" t="n">
        <v>0.2336289</v>
      </c>
      <c r="AK50" s="1214" t="n">
        <v>159.0252</v>
      </c>
      <c r="AL50" s="1212" t="s">
        <v>264</v>
      </c>
      <c r="AM50" s="1214" t="n">
        <v>20.919</v>
      </c>
    </row>
    <row r="51" spans="1:39">
      <c r="A51" t="s">
        <v>646</v>
      </c>
      <c r="B51" t="s">
        <v>1162</v>
      </c>
      <c r="C51" s="15">
        <v>0.3611111111111111</v>
      </c>
      <c r="E51" s="16">
        <v>300</v>
      </c>
      <c r="F51" s="16" t="s">
        <v>645</v>
      </c>
      <c r="G51" s="16">
        <v>1190</v>
      </c>
      <c r="H51" s="16">
        <v>1102</v>
      </c>
      <c r="I51" s="600" t="s">
        <v>1309</v>
      </c>
      <c r="J51" s="16" t="s">
        <v>377</v>
      </c>
      <c r="K51" s="16">
        <v>4</v>
      </c>
      <c r="L51" s="16">
        <v>180</v>
      </c>
      <c r="M51" s="19">
        <v>5889.9508999999998</v>
      </c>
      <c r="S51" s="1217" t="n">
        <v>93.61841</v>
      </c>
      <c r="T51" s="1217" t="n">
        <v>18.79787</v>
      </c>
      <c r="U51" s="1214" t="n">
        <v>259.0164</v>
      </c>
      <c r="V51" s="1214" t="n">
        <v>52.5744</v>
      </c>
      <c r="W51" s="1216" t="n">
        <v>8.8598250361</v>
      </c>
      <c r="X51" s="1214" t="n">
        <v>1.258</v>
      </c>
      <c r="Y51" s="1214" t="n">
        <v>0.199</v>
      </c>
      <c r="Z51" s="1214" t="n">
        <v>3.85</v>
      </c>
      <c r="AA51" s="1214" t="n">
        <v>96.711</v>
      </c>
      <c r="AB51" s="1213" t="n">
        <v>1789.551</v>
      </c>
      <c r="AC51" s="1214" t="n">
        <v>1.64963</v>
      </c>
      <c r="AD51" s="1214" t="n">
        <v>5.96728</v>
      </c>
      <c r="AE51" s="1214" t="n">
        <v>22.12693</v>
      </c>
      <c r="AF51" s="1214" t="n">
        <v>1.56488</v>
      </c>
      <c r="AG51" s="1212" t="n">
        <v>1.475207472E8</v>
      </c>
      <c r="AH51" s="1215" t="n">
        <v>0.4027669</v>
      </c>
      <c r="AI51" s="1212" t="n">
        <v>400508.95577</v>
      </c>
      <c r="AJ51" s="1215" t="n">
        <v>0.2408693</v>
      </c>
      <c r="AK51" s="1214" t="n">
        <v>159.0531</v>
      </c>
      <c r="AL51" s="1212" t="s">
        <v>264</v>
      </c>
      <c r="AM51" s="1214" t="n">
        <v>20.8912</v>
      </c>
    </row>
    <row r="52" spans="1:39">
      <c r="A52" t="s">
        <v>1104</v>
      </c>
      <c r="B52" t="s">
        <v>1163</v>
      </c>
      <c r="C52" s="15">
        <v>0.3666666666666667</v>
      </c>
      <c r="E52" s="16">
        <v>30</v>
      </c>
      <c r="F52" s="16" t="s">
        <v>645</v>
      </c>
      <c r="G52" s="16">
        <v>1190</v>
      </c>
      <c r="H52" s="16">
        <v>1102</v>
      </c>
      <c r="I52" t="s">
        <v>923</v>
      </c>
      <c r="J52" s="16" t="s">
        <v>377</v>
      </c>
      <c r="K52" s="16">
        <v>4</v>
      </c>
      <c r="L52" s="16">
        <v>180</v>
      </c>
      <c r="M52" s="19">
        <v>5889.9508999999998</v>
      </c>
      <c r="S52" s="1217" t="n">
        <v>93.64862</v>
      </c>
      <c r="T52" s="1217" t="n">
        <v>18.79145</v>
      </c>
      <c r="U52" s="1214" t="n">
        <v>259.8982</v>
      </c>
      <c r="V52" s="1214" t="n">
        <v>51.551</v>
      </c>
      <c r="W52" s="1216" t="n">
        <v>8.9433865329</v>
      </c>
      <c r="X52" s="1214" t="n">
        <v>1.276</v>
      </c>
      <c r="Y52" s="1214" t="n">
        <v>0.202</v>
      </c>
      <c r="Z52" s="1214" t="n">
        <v>3.85</v>
      </c>
      <c r="AA52" s="1214" t="n">
        <v>96.719</v>
      </c>
      <c r="AB52" s="1213" t="n">
        <v>1789.224</v>
      </c>
      <c r="AC52" s="1214" t="n">
        <v>1.6327</v>
      </c>
      <c r="AD52" s="1214" t="n">
        <v>5.97336</v>
      </c>
      <c r="AE52" s="1214" t="n">
        <v>22.08481</v>
      </c>
      <c r="AF52" s="1214" t="n">
        <v>1.56491</v>
      </c>
      <c r="AG52" s="1212" t="n">
        <v>1.475208679E8</v>
      </c>
      <c r="AH52" s="1215" t="n">
        <v>0.4022325</v>
      </c>
      <c r="AI52" s="1212" t="n">
        <v>400582.10965</v>
      </c>
      <c r="AJ52" s="1215" t="n">
        <v>0.2467886</v>
      </c>
      <c r="AK52" s="1214" t="n">
        <v>159.0765</v>
      </c>
      <c r="AL52" s="1212" t="s">
        <v>264</v>
      </c>
      <c r="AM52" s="1214" t="n">
        <v>20.8678</v>
      </c>
    </row>
    <row r="53" spans="1:39">
      <c r="A53" t="s">
        <v>913</v>
      </c>
      <c r="B53" t="s">
        <v>647</v>
      </c>
      <c r="C53" s="15">
        <v>0.36805555555555558</v>
      </c>
      <c r="E53" s="16">
        <v>600</v>
      </c>
      <c r="F53" s="16" t="s">
        <v>645</v>
      </c>
      <c r="G53" s="16">
        <v>1190</v>
      </c>
      <c r="H53" s="16">
        <v>1102</v>
      </c>
      <c r="I53" t="s">
        <v>471</v>
      </c>
      <c r="J53" s="16" t="s">
        <v>377</v>
      </c>
      <c r="K53" s="16">
        <v>4</v>
      </c>
      <c r="L53" s="16">
        <v>180</v>
      </c>
      <c r="M53" s="19">
        <v>5889.9508999999998</v>
      </c>
    </row>
    <row r="54" spans="1:39">
      <c r="A54" t="s">
        <v>744</v>
      </c>
      <c r="B54" t="s">
        <v>526</v>
      </c>
      <c r="C54" s="15">
        <v>0.38263888888888892</v>
      </c>
      <c r="E54" s="16">
        <v>30</v>
      </c>
      <c r="F54" s="16" t="s">
        <v>645</v>
      </c>
      <c r="G54" s="16">
        <v>1190</v>
      </c>
      <c r="H54" s="16">
        <v>1102</v>
      </c>
      <c r="I54" s="35" t="s">
        <v>306</v>
      </c>
      <c r="J54" s="16" t="s">
        <v>376</v>
      </c>
      <c r="K54" s="16">
        <v>4</v>
      </c>
      <c r="L54" s="16">
        <v>180</v>
      </c>
      <c r="M54" s="8">
        <v>5891.451</v>
      </c>
    </row>
    <row r="55" spans="1:39">
      <c r="A55" t="s">
        <v>905</v>
      </c>
      <c r="B55" t="s">
        <v>863</v>
      </c>
      <c r="C55" s="15">
        <v>0.38680555555555557</v>
      </c>
      <c r="E55" s="16">
        <v>300</v>
      </c>
      <c r="F55" s="16" t="s">
        <v>645</v>
      </c>
      <c r="G55" s="16">
        <v>1190</v>
      </c>
      <c r="H55" s="16">
        <v>999</v>
      </c>
      <c r="I55" t="s">
        <v>1209</v>
      </c>
      <c r="J55" s="16" t="s">
        <v>377</v>
      </c>
      <c r="K55" s="16">
        <v>4</v>
      </c>
      <c r="L55" s="16">
        <v>180</v>
      </c>
      <c r="M55" s="19">
        <v>5889.9508999999998</v>
      </c>
      <c r="S55" s="1217" t="n">
        <v>93.84788</v>
      </c>
      <c r="T55" s="1217" t="n">
        <v>18.74826</v>
      </c>
      <c r="U55" s="1214" t="n">
        <v>264.9657</v>
      </c>
      <c r="V55" s="1214" t="n">
        <v>44.9529</v>
      </c>
      <c r="W55" s="1216" t="n">
        <v>9.4781801123</v>
      </c>
      <c r="X55" s="1214" t="n">
        <v>1.413</v>
      </c>
      <c r="Y55" s="1214" t="n">
        <v>0.224</v>
      </c>
      <c r="Z55" s="1214" t="n">
        <v>3.84</v>
      </c>
      <c r="AA55" s="1214" t="n">
        <v>96.766</v>
      </c>
      <c r="AB55" s="1213" t="n">
        <v>1786.956</v>
      </c>
      <c r="AC55" s="1214" t="n">
        <v>1.53008</v>
      </c>
      <c r="AD55" s="1214" t="n">
        <v>6.01418</v>
      </c>
      <c r="AE55" s="1214" t="n">
        <v>21.81523</v>
      </c>
      <c r="AF55" s="1214" t="n">
        <v>1.56512</v>
      </c>
      <c r="AG55" s="1212" t="n">
        <v>1.475216369E8</v>
      </c>
      <c r="AH55" s="1215" t="n">
        <v>0.3988092</v>
      </c>
      <c r="AI55" s="1212" t="n">
        <v>401090.54999</v>
      </c>
      <c r="AJ55" s="1215" t="n">
        <v>0.2820335</v>
      </c>
      <c r="AK55" s="1214" t="n">
        <v>159.2315</v>
      </c>
      <c r="AL55" s="1212" t="s">
        <v>264</v>
      </c>
      <c r="AM55" s="1214" t="n">
        <v>20.7132</v>
      </c>
    </row>
    <row r="56" spans="1:39">
      <c r="A56" t="s">
        <v>905</v>
      </c>
      <c r="B56" t="s">
        <v>864</v>
      </c>
      <c r="C56" s="15">
        <v>0.3923611111111111</v>
      </c>
      <c r="E56" s="16">
        <v>300</v>
      </c>
      <c r="F56" s="16" t="s">
        <v>645</v>
      </c>
      <c r="G56" s="16">
        <v>1190</v>
      </c>
      <c r="H56" s="16">
        <v>1102</v>
      </c>
      <c r="I56" t="s">
        <v>352</v>
      </c>
      <c r="J56" s="16" t="s">
        <v>377</v>
      </c>
      <c r="K56" s="16">
        <v>4</v>
      </c>
      <c r="L56" s="16">
        <v>180</v>
      </c>
      <c r="M56" s="19">
        <v>5889.9508999999998</v>
      </c>
      <c r="S56" s="1217" t="n">
        <v>93.8994</v>
      </c>
      <c r="T56" s="1217" t="n">
        <v>18.73692</v>
      </c>
      <c r="U56" s="1214" t="n">
        <v>266.1109</v>
      </c>
      <c r="V56" s="1214" t="n">
        <v>43.295</v>
      </c>
      <c r="W56" s="1216" t="n">
        <v>9.6118785072</v>
      </c>
      <c r="X56" s="1214" t="n">
        <v>1.456</v>
      </c>
      <c r="Y56" s="1214" t="n">
        <v>0.23</v>
      </c>
      <c r="Z56" s="1214" t="n">
        <v>3.84</v>
      </c>
      <c r="AA56" s="1214" t="n">
        <v>96.779</v>
      </c>
      <c r="AB56" s="1213" t="n">
        <v>1786.344</v>
      </c>
      <c r="AC56" s="1214" t="n">
        <v>1.50607</v>
      </c>
      <c r="AD56" s="1214" t="n">
        <v>6.02486</v>
      </c>
      <c r="AE56" s="1214" t="n">
        <v>21.74783</v>
      </c>
      <c r="AF56" s="1214" t="n">
        <v>1.56517</v>
      </c>
      <c r="AG56" s="1212" t="n">
        <v>1.475218282E8</v>
      </c>
      <c r="AH56" s="1215" t="n">
        <v>0.3979527</v>
      </c>
      <c r="AI56" s="1212" t="n">
        <v>401227.87573</v>
      </c>
      <c r="AJ56" s="1215" t="n">
        <v>0.2900842</v>
      </c>
      <c r="AK56" s="1214" t="n">
        <v>159.2717</v>
      </c>
      <c r="AL56" s="1212" t="s">
        <v>264</v>
      </c>
      <c r="AM56" s="1214" t="n">
        <v>20.673</v>
      </c>
    </row>
    <row r="57" spans="1:39">
      <c r="A57" t="s">
        <v>905</v>
      </c>
      <c r="B57" t="s">
        <v>973</v>
      </c>
      <c r="C57" s="15">
        <v>0.3979166666666667</v>
      </c>
      <c r="E57" s="16">
        <v>300</v>
      </c>
      <c r="F57" s="16" t="s">
        <v>645</v>
      </c>
      <c r="G57" s="16">
        <v>1190</v>
      </c>
      <c r="H57" s="16">
        <v>1102</v>
      </c>
      <c r="I57" t="s">
        <v>648</v>
      </c>
      <c r="J57" s="16" t="s">
        <v>377</v>
      </c>
      <c r="K57" s="16">
        <v>4</v>
      </c>
      <c r="L57" s="16">
        <v>180</v>
      </c>
      <c r="M57" s="19">
        <v>5889.9508999999998</v>
      </c>
      <c r="S57" s="1217" t="n">
        <v>93.95165</v>
      </c>
      <c r="T57" s="1217" t="n">
        <v>18.72538</v>
      </c>
      <c r="U57" s="1214" t="n">
        <v>267.219</v>
      </c>
      <c r="V57" s="1214" t="n">
        <v>41.6354</v>
      </c>
      <c r="W57" s="1216" t="n">
        <v>9.745576902</v>
      </c>
      <c r="X57" s="1214" t="n">
        <v>1.503</v>
      </c>
      <c r="Y57" s="1214" t="n">
        <v>0.238</v>
      </c>
      <c r="Z57" s="1214" t="n">
        <v>3.84</v>
      </c>
      <c r="AA57" s="1214" t="n">
        <v>96.791</v>
      </c>
      <c r="AB57" s="1213" t="n">
        <v>1785.716</v>
      </c>
      <c r="AC57" s="1214" t="n">
        <v>1.48277</v>
      </c>
      <c r="AD57" s="1214" t="n">
        <v>6.03571</v>
      </c>
      <c r="AE57" s="1214" t="n">
        <v>21.68043</v>
      </c>
      <c r="AF57" s="1214" t="n">
        <v>1.56522</v>
      </c>
      <c r="AG57" s="1212" t="n">
        <v>1.47522019E8</v>
      </c>
      <c r="AH57" s="1215" t="n">
        <v>0.3970958</v>
      </c>
      <c r="AI57" s="1212" t="n">
        <v>401368.98873</v>
      </c>
      <c r="AJ57" s="1215" t="n">
        <v>0.2978118</v>
      </c>
      <c r="AK57" s="1214" t="n">
        <v>159.3125</v>
      </c>
      <c r="AL57" s="1212" t="s">
        <v>264</v>
      </c>
      <c r="AM57" s="1214" t="n">
        <v>20.6323</v>
      </c>
    </row>
    <row r="58" spans="1:39">
      <c r="A58" t="s">
        <v>905</v>
      </c>
      <c r="B58" t="s">
        <v>975</v>
      </c>
      <c r="C58" s="15">
        <v>0.40347222222222223</v>
      </c>
      <c r="E58" s="16">
        <v>300</v>
      </c>
      <c r="F58" s="16" t="s">
        <v>645</v>
      </c>
      <c r="G58" s="16">
        <v>1190</v>
      </c>
      <c r="H58" s="16">
        <v>1102</v>
      </c>
      <c r="I58" t="s">
        <v>649</v>
      </c>
      <c r="J58" s="16" t="s">
        <v>377</v>
      </c>
      <c r="K58" s="16">
        <v>4</v>
      </c>
      <c r="L58" s="16">
        <v>180</v>
      </c>
      <c r="M58" s="19">
        <v>5889.9508999999998</v>
      </c>
      <c r="S58" s="1217" t="n">
        <v>94.00464</v>
      </c>
      <c r="T58" s="1217" t="n">
        <v>18.71365</v>
      </c>
      <c r="U58" s="1214" t="n">
        <v>268.2946</v>
      </c>
      <c r="V58" s="1214" t="n">
        <v>39.9748</v>
      </c>
      <c r="W58" s="1216" t="n">
        <v>9.8792752968</v>
      </c>
      <c r="X58" s="1214" t="n">
        <v>1.554</v>
      </c>
      <c r="Y58" s="1214" t="n">
        <v>0.246</v>
      </c>
      <c r="Z58" s="1214" t="n">
        <v>3.84</v>
      </c>
      <c r="AA58" s="1214" t="n">
        <v>96.804</v>
      </c>
      <c r="AB58" s="1213" t="n">
        <v>1785.073</v>
      </c>
      <c r="AC58" s="1214" t="n">
        <v>1.46019</v>
      </c>
      <c r="AD58" s="1214" t="n">
        <v>6.04673</v>
      </c>
      <c r="AE58" s="1214" t="n">
        <v>21.61304</v>
      </c>
      <c r="AF58" s="1214" t="n">
        <v>1.56528</v>
      </c>
      <c r="AG58" s="1212" t="n">
        <v>1.475222094E8</v>
      </c>
      <c r="AH58" s="1215" t="n">
        <v>0.3962386</v>
      </c>
      <c r="AI58" s="1212" t="n">
        <v>401513.73177</v>
      </c>
      <c r="AJ58" s="1215" t="n">
        <v>0.3052074</v>
      </c>
      <c r="AK58" s="1214" t="n">
        <v>159.354</v>
      </c>
      <c r="AL58" s="1212" t="s">
        <v>264</v>
      </c>
      <c r="AM58" s="1214" t="n">
        <v>20.5909</v>
      </c>
    </row>
    <row r="59" spans="1:39">
      <c r="A59" t="s">
        <v>906</v>
      </c>
      <c r="B59" t="s">
        <v>976</v>
      </c>
      <c r="C59" s="15">
        <v>0.40902777777777777</v>
      </c>
      <c r="E59" s="16">
        <v>300</v>
      </c>
      <c r="F59" s="16" t="s">
        <v>645</v>
      </c>
      <c r="G59" s="16">
        <v>1190</v>
      </c>
      <c r="H59" s="16">
        <v>1102</v>
      </c>
      <c r="I59" t="s">
        <v>1209</v>
      </c>
      <c r="J59" s="16" t="s">
        <v>377</v>
      </c>
      <c r="K59" s="16">
        <v>4</v>
      </c>
      <c r="L59" s="16">
        <v>180</v>
      </c>
      <c r="M59" s="19">
        <v>5889.9508999999998</v>
      </c>
      <c r="S59" s="1217" t="n">
        <v>94.05839</v>
      </c>
      <c r="T59" s="1217" t="n">
        <v>18.70173</v>
      </c>
      <c r="U59" s="1214" t="n">
        <v>269.3417</v>
      </c>
      <c r="V59" s="1214" t="n">
        <v>38.314</v>
      </c>
      <c r="W59" s="1216" t="n">
        <v>10.0129736917</v>
      </c>
      <c r="X59" s="1214" t="n">
        <v>1.61</v>
      </c>
      <c r="Y59" s="1214" t="n">
        <v>0.255</v>
      </c>
      <c r="Z59" s="1214" t="n">
        <v>3.84</v>
      </c>
      <c r="AA59" s="1214" t="n">
        <v>96.817</v>
      </c>
      <c r="AB59" s="1213" t="n">
        <v>1784.414</v>
      </c>
      <c r="AC59" s="1214" t="n">
        <v>1.43834</v>
      </c>
      <c r="AD59" s="1214" t="n">
        <v>6.0579</v>
      </c>
      <c r="AE59" s="1214" t="n">
        <v>21.54564</v>
      </c>
      <c r="AF59" s="1214" t="n">
        <v>1.56533</v>
      </c>
      <c r="AG59" s="1212" t="n">
        <v>1.475223994E8</v>
      </c>
      <c r="AH59" s="1215" t="n">
        <v>0.3953812</v>
      </c>
      <c r="AI59" s="1212" t="n">
        <v>401661.94349</v>
      </c>
      <c r="AJ59" s="1215" t="n">
        <v>0.3122628</v>
      </c>
      <c r="AK59" s="1214" t="n">
        <v>159.3962</v>
      </c>
      <c r="AL59" s="1212" t="s">
        <v>264</v>
      </c>
      <c r="AM59" s="1214" t="n">
        <v>20.5488</v>
      </c>
    </row>
    <row r="60" spans="1:39">
      <c r="A60" t="s">
        <v>906</v>
      </c>
      <c r="B60" t="s">
        <v>978</v>
      </c>
      <c r="C60" s="15">
        <v>0.4145833333333333</v>
      </c>
      <c r="E60" s="16">
        <v>300</v>
      </c>
      <c r="F60" s="16" t="s">
        <v>645</v>
      </c>
      <c r="G60" s="16">
        <v>1190</v>
      </c>
      <c r="H60" s="16">
        <v>1102</v>
      </c>
      <c r="I60" t="s">
        <v>352</v>
      </c>
      <c r="J60" s="16" t="s">
        <v>377</v>
      </c>
      <c r="K60" s="16">
        <v>4</v>
      </c>
      <c r="L60" s="16">
        <v>180</v>
      </c>
      <c r="M60" s="19">
        <v>5889.9508999999998</v>
      </c>
      <c r="S60" s="1217" t="n">
        <v>94.11293</v>
      </c>
      <c r="T60" s="1217" t="n">
        <v>18.68964</v>
      </c>
      <c r="U60" s="1214" t="n">
        <v>270.3639</v>
      </c>
      <c r="V60" s="1214" t="n">
        <v>36.6533</v>
      </c>
      <c r="W60" s="1216" t="n">
        <v>10.1466720865</v>
      </c>
      <c r="X60" s="1214" t="n">
        <v>1.671</v>
      </c>
      <c r="Y60" s="1214" t="n">
        <v>0.264</v>
      </c>
      <c r="Z60" s="1214" t="n">
        <v>3.84</v>
      </c>
      <c r="AA60" s="1214" t="n">
        <v>96.83</v>
      </c>
      <c r="AB60" s="1213" t="n">
        <v>1783.741</v>
      </c>
      <c r="AC60" s="1214" t="n">
        <v>1.41725</v>
      </c>
      <c r="AD60" s="1214" t="n">
        <v>6.06922</v>
      </c>
      <c r="AE60" s="1214" t="n">
        <v>21.47824</v>
      </c>
      <c r="AF60" s="1214" t="n">
        <v>1.56538</v>
      </c>
      <c r="AG60" s="1212" t="n">
        <v>1.475225889E8</v>
      </c>
      <c r="AH60" s="1215" t="n">
        <v>0.3945234</v>
      </c>
      <c r="AI60" s="1212" t="n">
        <v>401813.45866</v>
      </c>
      <c r="AJ60" s="1215" t="n">
        <v>0.31897</v>
      </c>
      <c r="AK60" s="1214" t="n">
        <v>159.439</v>
      </c>
      <c r="AL60" s="1212" t="s">
        <v>264</v>
      </c>
      <c r="AM60" s="1214" t="n">
        <v>20.5061</v>
      </c>
    </row>
    <row r="61" spans="1:39">
      <c r="A61" t="s">
        <v>906</v>
      </c>
      <c r="B61" t="s">
        <v>979</v>
      </c>
      <c r="C61" s="15">
        <v>0.4201388888888889</v>
      </c>
      <c r="E61" s="16">
        <v>300</v>
      </c>
      <c r="F61" s="16" t="s">
        <v>645</v>
      </c>
      <c r="G61" s="16">
        <v>1190</v>
      </c>
      <c r="H61" s="16">
        <v>1102</v>
      </c>
      <c r="I61" t="s">
        <v>656</v>
      </c>
      <c r="J61" s="16" t="s">
        <v>377</v>
      </c>
      <c r="K61" s="16">
        <v>4</v>
      </c>
      <c r="L61" s="16">
        <v>180</v>
      </c>
      <c r="M61" s="19">
        <v>5889.9508999999998</v>
      </c>
      <c r="S61" s="1217" t="n">
        <v>94.16826</v>
      </c>
      <c r="T61" s="1217" t="n">
        <v>18.67738</v>
      </c>
      <c r="U61" s="1214" t="n">
        <v>271.3646</v>
      </c>
      <c r="V61" s="1214" t="n">
        <v>34.9934</v>
      </c>
      <c r="W61" s="1216" t="n">
        <v>10.2803704813</v>
      </c>
      <c r="X61" s="1214" t="n">
        <v>1.739</v>
      </c>
      <c r="Y61" s="1214" t="n">
        <v>0.275</v>
      </c>
      <c r="Z61" s="1214" t="n">
        <v>3.84</v>
      </c>
      <c r="AA61" s="1214" t="n">
        <v>96.843</v>
      </c>
      <c r="AB61" s="1213" t="n">
        <v>1783.055</v>
      </c>
      <c r="AC61" s="1214" t="n">
        <v>1.39693</v>
      </c>
      <c r="AD61" s="1214" t="n">
        <v>6.08067</v>
      </c>
      <c r="AE61" s="1214" t="n">
        <v>21.41085</v>
      </c>
      <c r="AF61" s="1214" t="n">
        <v>1.56543</v>
      </c>
      <c r="AG61" s="1212" t="n">
        <v>1.475227781E8</v>
      </c>
      <c r="AH61" s="1215" t="n">
        <v>0.3936654</v>
      </c>
      <c r="AI61" s="1212" t="n">
        <v>401968.10829</v>
      </c>
      <c r="AJ61" s="1215" t="n">
        <v>0.3253215</v>
      </c>
      <c r="AK61" s="1214" t="n">
        <v>159.4825</v>
      </c>
      <c r="AL61" s="1212" t="s">
        <v>264</v>
      </c>
      <c r="AM61" s="1214" t="n">
        <v>20.4626</v>
      </c>
    </row>
    <row r="62" spans="1:39">
      <c r="A62" t="s">
        <v>906</v>
      </c>
      <c r="B62" t="s">
        <v>1230</v>
      </c>
      <c r="C62" s="15">
        <v>0.42638888888888887</v>
      </c>
      <c r="E62" s="16">
        <v>300</v>
      </c>
      <c r="F62" s="16" t="s">
        <v>645</v>
      </c>
      <c r="G62" s="16">
        <v>1190</v>
      </c>
      <c r="H62" s="16">
        <v>1102</v>
      </c>
      <c r="I62" t="s">
        <v>649</v>
      </c>
      <c r="J62" s="16" t="s">
        <v>377</v>
      </c>
      <c r="K62" s="16">
        <v>4</v>
      </c>
      <c r="L62" s="16">
        <v>180</v>
      </c>
      <c r="M62" s="19">
        <v>5889.9508999999998</v>
      </c>
      <c r="S62" s="1217" t="n">
        <v>94.23147</v>
      </c>
      <c r="T62" s="1217" t="n">
        <v>18.66339</v>
      </c>
      <c r="U62" s="1214" t="n">
        <v>272.4682</v>
      </c>
      <c r="V62" s="1214" t="n">
        <v>33.1276</v>
      </c>
      <c r="W62" s="1216" t="n">
        <v>10.4307811754</v>
      </c>
      <c r="X62" s="1214" t="n">
        <v>1.824</v>
      </c>
      <c r="Y62" s="1214" t="n">
        <v>0.289</v>
      </c>
      <c r="Z62" s="1214" t="n">
        <v>3.84</v>
      </c>
      <c r="AA62" s="1214" t="n">
        <v>96.859</v>
      </c>
      <c r="AB62" s="1213" t="n">
        <v>1782.268</v>
      </c>
      <c r="AC62" s="1214" t="n">
        <v>1.37501</v>
      </c>
      <c r="AD62" s="1214" t="n">
        <v>6.0937</v>
      </c>
      <c r="AE62" s="1214" t="n">
        <v>21.33503</v>
      </c>
      <c r="AF62" s="1214" t="n">
        <v>1.56549</v>
      </c>
      <c r="AG62" s="1212" t="n">
        <v>1.475229904E8</v>
      </c>
      <c r="AH62" s="1215" t="n">
        <v>0.3926998</v>
      </c>
      <c r="AI62" s="1212" t="n">
        <v>402145.62095</v>
      </c>
      <c r="AJ62" s="1215" t="n">
        <v>0.332033</v>
      </c>
      <c r="AK62" s="1214" t="n">
        <v>159.5324</v>
      </c>
      <c r="AL62" s="1212" t="s">
        <v>264</v>
      </c>
      <c r="AM62" s="1214" t="n">
        <v>20.4129</v>
      </c>
    </row>
    <row r="63" spans="1:39">
      <c r="A63" t="s">
        <v>1104</v>
      </c>
      <c r="B63" t="s">
        <v>1231</v>
      </c>
      <c r="C63" s="15">
        <v>0.43055555555555558</v>
      </c>
      <c r="E63" s="16">
        <v>30</v>
      </c>
      <c r="F63" s="16" t="s">
        <v>645</v>
      </c>
      <c r="G63" s="16">
        <v>1190</v>
      </c>
      <c r="H63" s="16">
        <v>1102</v>
      </c>
      <c r="I63" t="s">
        <v>923</v>
      </c>
      <c r="J63" s="16" t="s">
        <v>377</v>
      </c>
      <c r="K63" s="16">
        <v>4</v>
      </c>
      <c r="L63" s="16">
        <v>180</v>
      </c>
      <c r="M63" s="19">
        <v>5889.9508999999998</v>
      </c>
      <c r="S63" s="1217" t="n">
        <v>94.25278</v>
      </c>
      <c r="T63" s="1217" t="n">
        <v>18.65869</v>
      </c>
      <c r="U63" s="1214" t="n">
        <v>272.8314</v>
      </c>
      <c r="V63" s="1214" t="n">
        <v>32.5062</v>
      </c>
      <c r="W63" s="1216" t="n">
        <v>10.4809180735</v>
      </c>
      <c r="X63" s="1214" t="n">
        <v>1.855</v>
      </c>
      <c r="Y63" s="1214" t="n">
        <v>0.293</v>
      </c>
      <c r="Z63" s="1214" t="n">
        <v>3.84</v>
      </c>
      <c r="AA63" s="1214" t="n">
        <v>96.864</v>
      </c>
      <c r="AB63" s="1213" t="n">
        <v>1782.002</v>
      </c>
      <c r="AC63" s="1214" t="n">
        <v>1.36793</v>
      </c>
      <c r="AD63" s="1214" t="n">
        <v>6.09807</v>
      </c>
      <c r="AE63" s="1214" t="n">
        <v>21.30975</v>
      </c>
      <c r="AF63" s="1214" t="n">
        <v>1.56551</v>
      </c>
      <c r="AG63" s="1212" t="n">
        <v>1.475230611E8</v>
      </c>
      <c r="AH63" s="1215" t="n">
        <v>0.3923778</v>
      </c>
      <c r="AI63" s="1212" t="n">
        <v>402205.58173</v>
      </c>
      <c r="AJ63" s="1215" t="n">
        <v>0.3341665</v>
      </c>
      <c r="AK63" s="1214" t="n">
        <v>159.5492</v>
      </c>
      <c r="AL63" s="1212" t="s">
        <v>264</v>
      </c>
      <c r="AM63" s="1214" t="n">
        <v>20.3961</v>
      </c>
    </row>
    <row r="64" spans="1:39">
      <c r="A64" t="s">
        <v>913</v>
      </c>
      <c r="B64" t="s">
        <v>657</v>
      </c>
      <c r="C64" s="15">
        <v>0.43194444444444446</v>
      </c>
      <c r="E64" s="16">
        <v>600</v>
      </c>
      <c r="F64" s="16" t="s">
        <v>645</v>
      </c>
      <c r="G64" s="16">
        <v>1190</v>
      </c>
      <c r="H64" s="16">
        <v>1102</v>
      </c>
      <c r="I64" t="s">
        <v>471</v>
      </c>
      <c r="J64" s="16" t="s">
        <v>377</v>
      </c>
      <c r="K64" s="16">
        <v>4</v>
      </c>
      <c r="L64" s="16">
        <v>180</v>
      </c>
      <c r="M64" s="19">
        <v>5889.9508999999998</v>
      </c>
    </row>
    <row r="65" spans="1:39">
      <c r="A65" t="s">
        <v>744</v>
      </c>
      <c r="B65" t="s">
        <v>660</v>
      </c>
      <c r="C65" s="15">
        <v>0.44166666666666665</v>
      </c>
      <c r="E65" s="16">
        <v>30</v>
      </c>
      <c r="F65" s="16" t="s">
        <v>645</v>
      </c>
      <c r="G65" s="16">
        <v>1190</v>
      </c>
      <c r="H65" s="16">
        <v>999</v>
      </c>
      <c r="I65" s="35" t="s">
        <v>306</v>
      </c>
      <c r="J65" s="16" t="s">
        <v>376</v>
      </c>
      <c r="K65" s="16">
        <v>4</v>
      </c>
      <c r="L65" s="16">
        <v>180</v>
      </c>
      <c r="M65" s="8">
        <v>5891.451</v>
      </c>
    </row>
    <row r="66" spans="1:39">
      <c r="A66" t="s">
        <v>729</v>
      </c>
      <c r="B66" t="s">
        <v>1234</v>
      </c>
      <c r="C66" s="15">
        <v>0.44861111111111113</v>
      </c>
      <c r="E66" s="16">
        <v>300</v>
      </c>
      <c r="F66" s="16" t="s">
        <v>1293</v>
      </c>
      <c r="G66" s="16">
        <v>870</v>
      </c>
      <c r="H66" s="16">
        <v>783</v>
      </c>
      <c r="I66" s="600" t="s">
        <v>1310</v>
      </c>
      <c r="J66" s="16" t="s">
        <v>377</v>
      </c>
      <c r="K66" s="16">
        <v>4</v>
      </c>
      <c r="L66" s="16">
        <v>120</v>
      </c>
      <c r="M66" s="19">
        <v>5889.9508999999998</v>
      </c>
      <c r="S66" s="1217" t="n">
        <v>94.46485</v>
      </c>
      <c r="T66" s="1217" t="n">
        <v>18.61225</v>
      </c>
      <c r="U66" s="1214" t="n">
        <v>276.254</v>
      </c>
      <c r="V66" s="1214" t="n">
        <v>26.5168</v>
      </c>
      <c r="W66" s="1216" t="n">
        <v>10.9655747545</v>
      </c>
      <c r="X66" s="1214" t="n">
        <v>2.229</v>
      </c>
      <c r="Y66" s="1214" t="n">
        <v>0.353</v>
      </c>
      <c r="Z66" s="1214" t="n">
        <v>3.83</v>
      </c>
      <c r="AA66" s="1214" t="n">
        <v>96.914</v>
      </c>
      <c r="AB66" s="1213" t="n">
        <v>1779.358</v>
      </c>
      <c r="AC66" s="1214" t="n">
        <v>1.30541</v>
      </c>
      <c r="AD66" s="1214" t="n">
        <v>6.14108</v>
      </c>
      <c r="AE66" s="1214" t="n">
        <v>21.06544</v>
      </c>
      <c r="AF66" s="1214" t="n">
        <v>1.56569</v>
      </c>
      <c r="AG66" s="1212" t="n">
        <v>1.475237411E8</v>
      </c>
      <c r="AH66" s="1215" t="n">
        <v>0.3892634</v>
      </c>
      <c r="AI66" s="1212" t="n">
        <v>402803.33454</v>
      </c>
      <c r="AJ66" s="1215" t="n">
        <v>0.352044</v>
      </c>
      <c r="AK66" s="1214" t="n">
        <v>159.7172</v>
      </c>
      <c r="AL66" s="1212" t="s">
        <v>264</v>
      </c>
      <c r="AM66" s="1214" t="n">
        <v>20.2284</v>
      </c>
    </row>
    <row r="67" spans="1:39">
      <c r="A67" t="s">
        <v>584</v>
      </c>
      <c r="B67" t="s">
        <v>1260</v>
      </c>
      <c r="C67" s="15">
        <v>0.45624999999999999</v>
      </c>
      <c r="E67" s="16">
        <v>300</v>
      </c>
      <c r="F67" s="16" t="s">
        <v>645</v>
      </c>
      <c r="G67" s="16">
        <v>1190</v>
      </c>
      <c r="H67" s="16">
        <v>1102</v>
      </c>
      <c r="I67" s="600" t="s">
        <v>1310</v>
      </c>
      <c r="J67" s="16" t="s">
        <v>377</v>
      </c>
      <c r="K67" s="16">
        <v>4</v>
      </c>
      <c r="L67" s="16">
        <v>120</v>
      </c>
      <c r="M67" s="19">
        <v>5889.9508999999998</v>
      </c>
      <c r="S67" s="1217" t="n">
        <v>94.54827</v>
      </c>
      <c r="T67" s="1217" t="n">
        <v>18.59423</v>
      </c>
      <c r="U67" s="1214" t="n">
        <v>277.5226</v>
      </c>
      <c r="V67" s="1214" t="n">
        <v>24.2561</v>
      </c>
      <c r="W67" s="1216" t="n">
        <v>11.1494100473</v>
      </c>
      <c r="X67" s="1214" t="n">
        <v>2.42</v>
      </c>
      <c r="Y67" s="1214" t="n">
        <v>0.383</v>
      </c>
      <c r="Z67" s="1214" t="n">
        <v>3.83</v>
      </c>
      <c r="AA67" s="1214" t="n">
        <v>96.934</v>
      </c>
      <c r="AB67" s="1213" t="n">
        <v>1778.324</v>
      </c>
      <c r="AC67" s="1214" t="n">
        <v>1.28458</v>
      </c>
      <c r="AD67" s="1214" t="n">
        <v>6.15766</v>
      </c>
      <c r="AE67" s="1214" t="n">
        <v>20.97277</v>
      </c>
      <c r="AF67" s="1214" t="n">
        <v>1.56576</v>
      </c>
      <c r="AG67" s="1212" t="n">
        <v>1.475239976E8</v>
      </c>
      <c r="AH67" s="1215" t="n">
        <v>0.388081</v>
      </c>
      <c r="AI67" s="1212" t="n">
        <v>403037.52994</v>
      </c>
      <c r="AJ67" s="1215" t="n">
        <v>0.3574908</v>
      </c>
      <c r="AK67" s="1214" t="n">
        <v>159.7836</v>
      </c>
      <c r="AL67" s="1212" t="s">
        <v>264</v>
      </c>
      <c r="AM67" s="1214" t="n">
        <v>20.1621</v>
      </c>
    </row>
    <row r="68" spans="1:39">
      <c r="A68" s="600" t="s">
        <v>1311</v>
      </c>
      <c r="B68" t="s">
        <v>1261</v>
      </c>
      <c r="C68" s="15">
        <v>0.46111111111111108</v>
      </c>
      <c r="E68" s="16">
        <v>300</v>
      </c>
      <c r="F68" s="16" t="s">
        <v>645</v>
      </c>
      <c r="G68" s="16">
        <v>1190</v>
      </c>
      <c r="H68" s="16">
        <v>1102</v>
      </c>
      <c r="I68" s="600" t="s">
        <v>1310</v>
      </c>
      <c r="J68" s="16" t="s">
        <v>377</v>
      </c>
      <c r="K68" s="16">
        <v>4</v>
      </c>
      <c r="L68" s="16">
        <v>120</v>
      </c>
      <c r="M68" s="19">
        <v>5889.9508999999998</v>
      </c>
      <c r="S68" s="1217" t="n">
        <v>94.60223</v>
      </c>
      <c r="T68" s="1217" t="n">
        <v>18.58266</v>
      </c>
      <c r="U68" s="1214" t="n">
        <v>278.325</v>
      </c>
      <c r="V68" s="1214" t="n">
        <v>22.8214</v>
      </c>
      <c r="W68" s="1216" t="n">
        <v>11.2663961428</v>
      </c>
      <c r="X68" s="1214" t="n">
        <v>2.56</v>
      </c>
      <c r="Y68" s="1214" t="n">
        <v>0.405</v>
      </c>
      <c r="Z68" s="1214" t="n">
        <v>3.83</v>
      </c>
      <c r="AA68" s="1214" t="n">
        <v>96.947</v>
      </c>
      <c r="AB68" s="1213" t="n">
        <v>1777.658</v>
      </c>
      <c r="AC68" s="1214" t="n">
        <v>1.27216</v>
      </c>
      <c r="AD68" s="1214" t="n">
        <v>6.16827</v>
      </c>
      <c r="AE68" s="1214" t="n">
        <v>20.9138</v>
      </c>
      <c r="AF68" s="1214" t="n">
        <v>1.56581</v>
      </c>
      <c r="AG68" s="1212" t="n">
        <v>1.475241605E8</v>
      </c>
      <c r="AH68" s="1215" t="n">
        <v>0.3873284</v>
      </c>
      <c r="AI68" s="1212" t="n">
        <v>403188.33766</v>
      </c>
      <c r="AJ68" s="1215" t="n">
        <v>0.3605662</v>
      </c>
      <c r="AK68" s="1214" t="n">
        <v>159.8267</v>
      </c>
      <c r="AL68" s="1212" t="s">
        <v>264</v>
      </c>
      <c r="AM68" s="1214" t="n">
        <v>20.1192</v>
      </c>
    </row>
    <row r="69" spans="1:39">
      <c r="A69" t="s">
        <v>571</v>
      </c>
      <c r="B69" t="s">
        <v>787</v>
      </c>
      <c r="C69" s="15">
        <v>0.46666666666666662</v>
      </c>
      <c r="E69" s="16">
        <v>300</v>
      </c>
      <c r="F69" s="16" t="s">
        <v>645</v>
      </c>
      <c r="G69" s="16">
        <v>1190</v>
      </c>
      <c r="H69" s="16">
        <v>1102</v>
      </c>
      <c r="I69" s="600" t="s">
        <v>1310</v>
      </c>
      <c r="J69" s="16" t="s">
        <v>377</v>
      </c>
      <c r="K69" s="16">
        <v>4</v>
      </c>
      <c r="L69" s="16">
        <v>120</v>
      </c>
      <c r="M69" s="19">
        <v>5889.9508999999998</v>
      </c>
      <c r="S69" s="1217" t="n">
        <v>94.66474</v>
      </c>
      <c r="T69" s="1217" t="n">
        <v>18.56936</v>
      </c>
      <c r="U69" s="1214" t="n">
        <v>279.239</v>
      </c>
      <c r="V69" s="1214" t="n">
        <v>21.186</v>
      </c>
      <c r="W69" s="1216" t="n">
        <v>11.4000945375</v>
      </c>
      <c r="X69" s="1214" t="n">
        <v>2.745</v>
      </c>
      <c r="Y69" s="1214" t="n">
        <v>0.434</v>
      </c>
      <c r="Z69" s="1214" t="n">
        <v>3.83</v>
      </c>
      <c r="AA69" s="1214" t="n">
        <v>96.962</v>
      </c>
      <c r="AB69" s="1213" t="n">
        <v>1776.892</v>
      </c>
      <c r="AC69" s="1214" t="n">
        <v>1.25879</v>
      </c>
      <c r="AD69" s="1214" t="n">
        <v>6.18044</v>
      </c>
      <c r="AE69" s="1214" t="n">
        <v>20.84641</v>
      </c>
      <c r="AF69" s="1214" t="n">
        <v>1.56586</v>
      </c>
      <c r="AG69" s="1212" t="n">
        <v>1.475243462E8</v>
      </c>
      <c r="AH69" s="1215" t="n">
        <v>0.3864679</v>
      </c>
      <c r="AI69" s="1212" t="n">
        <v>403362.18468</v>
      </c>
      <c r="AJ69" s="1215" t="n">
        <v>0.3637051</v>
      </c>
      <c r="AK69" s="1214" t="n">
        <v>159.8766</v>
      </c>
      <c r="AL69" s="1212" t="s">
        <v>264</v>
      </c>
      <c r="AM69" s="1214" t="n">
        <v>20.0694</v>
      </c>
    </row>
    <row r="70" spans="1:39">
      <c r="A70" t="s">
        <v>990</v>
      </c>
      <c r="B70" t="s">
        <v>1156</v>
      </c>
      <c r="C70" s="15">
        <v>0.47986111111111113</v>
      </c>
      <c r="E70" s="16">
        <v>10</v>
      </c>
      <c r="F70" s="16" t="s">
        <v>645</v>
      </c>
      <c r="G70" s="16">
        <v>1190</v>
      </c>
      <c r="H70" s="16">
        <v>1102</v>
      </c>
      <c r="I70" s="35" t="s">
        <v>305</v>
      </c>
      <c r="J70" s="16" t="s">
        <v>376</v>
      </c>
      <c r="K70" s="16">
        <v>4</v>
      </c>
      <c r="L70" s="16">
        <v>120</v>
      </c>
      <c r="M70" s="19">
        <v>5889.9508999999998</v>
      </c>
      <c r="N70" t="s">
        <v>740</v>
      </c>
    </row>
    <row r="71" spans="1:39">
      <c r="A71" t="s">
        <v>990</v>
      </c>
      <c r="B71" t="s">
        <v>897</v>
      </c>
      <c r="C71" s="15">
        <v>0.4826388888888889</v>
      </c>
      <c r="E71" s="16">
        <v>10</v>
      </c>
      <c r="F71" s="16" t="s">
        <v>645</v>
      </c>
      <c r="G71" s="16">
        <v>1190</v>
      </c>
      <c r="H71" s="16">
        <v>1102</v>
      </c>
      <c r="I71" s="35" t="s">
        <v>305</v>
      </c>
      <c r="J71" s="16" t="s">
        <v>376</v>
      </c>
      <c r="K71" s="16">
        <v>4</v>
      </c>
      <c r="L71" s="16">
        <v>180</v>
      </c>
      <c r="M71" s="19">
        <v>5889.9508999999998</v>
      </c>
      <c r="N71" t="s">
        <v>741</v>
      </c>
    </row>
    <row r="72" spans="1:39" s="35" customFormat="1" ht="24">
      <c r="A72" s="35" t="s">
        <v>744</v>
      </c>
      <c r="B72" s="35" t="s">
        <v>628</v>
      </c>
      <c r="C72" s="15">
        <v>0.48541666666666666</v>
      </c>
      <c r="D72" s="16"/>
      <c r="E72" s="16">
        <v>30</v>
      </c>
      <c r="F72" s="16" t="s">
        <v>645</v>
      </c>
      <c r="G72" s="16">
        <v>1070</v>
      </c>
      <c r="H72" s="16">
        <v>879</v>
      </c>
      <c r="I72" s="35" t="s">
        <v>412</v>
      </c>
      <c r="J72" s="16" t="s">
        <v>376</v>
      </c>
      <c r="K72" s="16">
        <v>4</v>
      </c>
      <c r="L72" s="16">
        <v>180</v>
      </c>
      <c r="M72" s="19">
        <v>5891.451</v>
      </c>
      <c r="N72" s="25" t="s">
        <v>273</v>
      </c>
      <c r="O72" s="16"/>
      <c r="P72" s="16"/>
      <c r="Q72" s="16"/>
      <c r="R72" s="16"/>
    </row>
    <row r="73" spans="1:39" s="35" customFormat="1" ht="24">
      <c r="A73" s="35" t="s">
        <v>1095</v>
      </c>
      <c r="B73" s="35" t="s">
        <v>658</v>
      </c>
      <c r="C73" s="15">
        <v>0.4861111111111111</v>
      </c>
      <c r="D73" s="16"/>
      <c r="E73" s="16">
        <v>30</v>
      </c>
      <c r="F73" s="16" t="s">
        <v>645</v>
      </c>
      <c r="G73" s="16">
        <v>1070</v>
      </c>
      <c r="H73" s="16">
        <v>879</v>
      </c>
      <c r="I73" s="35" t="s">
        <v>412</v>
      </c>
      <c r="J73" s="16" t="s">
        <v>376</v>
      </c>
      <c r="K73" s="16">
        <v>4</v>
      </c>
      <c r="L73" s="16">
        <v>120</v>
      </c>
      <c r="M73" s="19">
        <v>5891.451</v>
      </c>
      <c r="N73" s="25" t="s">
        <v>387</v>
      </c>
      <c r="O73" s="16"/>
      <c r="P73" s="16"/>
      <c r="Q73" s="16"/>
      <c r="R73" s="16"/>
    </row>
    <row r="76" spans="1:39">
      <c r="B76" s="3" t="s">
        <v>1012</v>
      </c>
      <c r="C76" s="147" t="s">
        <v>1013</v>
      </c>
      <c r="D76" s="22">
        <v>5888.5839999999998</v>
      </c>
      <c r="E76" s="149"/>
      <c r="F76" s="84" t="s">
        <v>1014</v>
      </c>
      <c r="G76" s="84" t="s">
        <v>1015</v>
      </c>
      <c r="H76" s="84" t="s">
        <v>1016</v>
      </c>
      <c r="I76" s="22" t="s">
        <v>1018</v>
      </c>
      <c r="J76" s="84" t="s">
        <v>1019</v>
      </c>
      <c r="K76" s="84" t="s">
        <v>1020</v>
      </c>
    </row>
    <row r="77" spans="1:39">
      <c r="B77" s="2"/>
      <c r="C77" s="147" t="s">
        <v>1017</v>
      </c>
      <c r="D77" s="22">
        <v>5889.9508999999998</v>
      </c>
      <c r="E77" s="149"/>
      <c r="F77" s="84" t="s">
        <v>874</v>
      </c>
      <c r="G77" s="84" t="s">
        <v>875</v>
      </c>
      <c r="H77" s="84" t="s">
        <v>876</v>
      </c>
      <c r="I77" s="22" t="s">
        <v>1203</v>
      </c>
      <c r="J77" s="84" t="s">
        <v>1204</v>
      </c>
      <c r="K77" s="84" t="s">
        <v>700</v>
      </c>
    </row>
    <row r="78" spans="1:39">
      <c r="B78" s="2"/>
      <c r="C78" s="147" t="s">
        <v>701</v>
      </c>
      <c r="D78" s="22">
        <v>5891.451</v>
      </c>
      <c r="E78" s="149"/>
      <c r="F78" s="84" t="s">
        <v>702</v>
      </c>
      <c r="G78" s="84" t="s">
        <v>703</v>
      </c>
      <c r="H78" s="84" t="s">
        <v>704</v>
      </c>
      <c r="I78" s="22" t="s">
        <v>384</v>
      </c>
      <c r="J78" s="84" t="s">
        <v>695</v>
      </c>
      <c r="K78" s="84" t="s">
        <v>478</v>
      </c>
    </row>
    <row r="79" spans="1:39">
      <c r="B79" s="2"/>
      <c r="C79" s="147" t="s">
        <v>696</v>
      </c>
      <c r="D79" s="150">
        <v>7647.38</v>
      </c>
      <c r="E79" s="149"/>
      <c r="F79" s="84" t="s">
        <v>1188</v>
      </c>
      <c r="G79" s="84" t="s">
        <v>1201</v>
      </c>
      <c r="H79" s="84" t="s">
        <v>1202</v>
      </c>
      <c r="I79" s="22" t="s">
        <v>697</v>
      </c>
      <c r="J79" s="84" t="s">
        <v>698</v>
      </c>
      <c r="K79" s="84" t="s">
        <v>699</v>
      </c>
    </row>
    <row r="80" spans="1:39">
      <c r="B80" s="2"/>
      <c r="C80" s="147" t="s">
        <v>538</v>
      </c>
      <c r="D80" s="22">
        <v>7698.9647000000004</v>
      </c>
      <c r="E80" s="149"/>
      <c r="F80" s="84" t="s">
        <v>539</v>
      </c>
      <c r="G80" s="84" t="s">
        <v>540</v>
      </c>
      <c r="H80" s="84" t="s">
        <v>541</v>
      </c>
      <c r="I80" s="22" t="s">
        <v>542</v>
      </c>
      <c r="J80" s="84" t="s">
        <v>543</v>
      </c>
      <c r="K80" s="84" t="s">
        <v>544</v>
      </c>
    </row>
    <row r="81" spans="2:12">
      <c r="B81" s="2"/>
      <c r="C81" s="147"/>
      <c r="D81" s="22"/>
      <c r="E81" s="149"/>
      <c r="F81" s="84"/>
      <c r="G81" s="140"/>
      <c r="H81" s="140"/>
    </row>
    <row r="82" spans="2:12">
      <c r="B82" s="2"/>
      <c r="C82" s="147" t="s">
        <v>1211</v>
      </c>
      <c r="D82" s="619" t="s">
        <v>1206</v>
      </c>
      <c r="E82" s="619"/>
      <c r="F82" s="84" t="s">
        <v>545</v>
      </c>
      <c r="G82" s="140"/>
      <c r="H82" s="140"/>
      <c r="I82" s="138" t="s">
        <v>1195</v>
      </c>
      <c r="J82" s="623" t="s">
        <v>1196</v>
      </c>
      <c r="K82" s="623"/>
      <c r="L82" s="148" t="s">
        <v>1197</v>
      </c>
    </row>
    <row r="83" spans="2:12">
      <c r="B83" s="2"/>
      <c r="C83" s="147" t="s">
        <v>1212</v>
      </c>
      <c r="D83" s="619" t="s">
        <v>1207</v>
      </c>
      <c r="E83" s="619"/>
      <c r="F83" s="19"/>
      <c r="G83" s="140"/>
      <c r="H83" s="140"/>
      <c r="J83" s="623" t="s">
        <v>479</v>
      </c>
      <c r="K83" s="623"/>
      <c r="L83" s="148" t="s">
        <v>1199</v>
      </c>
    </row>
    <row r="84" spans="2:12">
      <c r="B84" s="2"/>
      <c r="C84" s="147" t="s">
        <v>1213</v>
      </c>
      <c r="D84" s="619" t="s">
        <v>1208</v>
      </c>
      <c r="E84" s="619"/>
      <c r="F84" s="19"/>
      <c r="G84" s="140"/>
      <c r="H84" s="140"/>
    </row>
    <row r="85" spans="2:12">
      <c r="B85" s="2"/>
      <c r="C85" s="147" t="s">
        <v>1214</v>
      </c>
      <c r="D85" s="619" t="s">
        <v>1194</v>
      </c>
      <c r="E85" s="619"/>
      <c r="F85" s="19"/>
      <c r="G85" s="140"/>
      <c r="I85" s="16"/>
    </row>
    <row r="86" spans="2:12">
      <c r="B86" s="2"/>
      <c r="C86" s="85"/>
      <c r="D86" s="140"/>
      <c r="E86" s="15"/>
      <c r="F86" s="19"/>
      <c r="G86" s="140"/>
      <c r="I86" s="16"/>
    </row>
    <row r="87" spans="2:12">
      <c r="B87" s="2"/>
      <c r="C87" s="28" t="s">
        <v>859</v>
      </c>
      <c r="D87" s="142">
        <v>1</v>
      </c>
      <c r="E87" s="620" t="s">
        <v>1286</v>
      </c>
      <c r="F87" s="620"/>
      <c r="G87" s="620"/>
      <c r="I87" s="16"/>
    </row>
    <row r="88" spans="2:12">
      <c r="B88" s="2"/>
      <c r="C88" s="19"/>
      <c r="D88" s="67"/>
      <c r="E88" s="617" t="s">
        <v>925</v>
      </c>
      <c r="F88" s="618"/>
      <c r="G88" s="618"/>
      <c r="I88" s="16"/>
    </row>
    <row r="89" spans="2:12">
      <c r="B89" s="2"/>
      <c r="C89" s="85"/>
      <c r="D89" s="67">
        <v>2</v>
      </c>
      <c r="E89" s="620" t="s">
        <v>926</v>
      </c>
      <c r="F89" s="620"/>
      <c r="G89" s="620"/>
      <c r="I89" s="16"/>
    </row>
    <row r="90" spans="2:12">
      <c r="B90" s="2"/>
      <c r="C90" s="85"/>
      <c r="D90" s="67"/>
      <c r="E90" s="617" t="s">
        <v>927</v>
      </c>
      <c r="F90" s="618"/>
      <c r="G90" s="618"/>
      <c r="I90" s="16"/>
    </row>
    <row r="91" spans="2:12">
      <c r="B91" s="2"/>
      <c r="D91" s="142">
        <v>3</v>
      </c>
      <c r="E91" s="614" t="s">
        <v>928</v>
      </c>
      <c r="F91" s="614"/>
      <c r="G91" s="614"/>
      <c r="I91" s="16"/>
    </row>
    <row r="92" spans="2:12">
      <c r="B92" s="2"/>
      <c r="D92" s="142"/>
      <c r="E92" s="615" t="s">
        <v>929</v>
      </c>
      <c r="F92" s="615"/>
      <c r="G92" s="615"/>
      <c r="I92" s="16"/>
    </row>
    <row r="93" spans="2:12">
      <c r="B93" s="2"/>
      <c r="D93" s="142">
        <v>4</v>
      </c>
      <c r="E93" s="614" t="s">
        <v>1289</v>
      </c>
      <c r="F93" s="614"/>
      <c r="G93" s="614"/>
      <c r="I93" s="16"/>
    </row>
    <row r="94" spans="2:12">
      <c r="B94" s="2"/>
      <c r="D94" s="140"/>
      <c r="E94" s="615" t="s">
        <v>1290</v>
      </c>
      <c r="F94" s="615"/>
      <c r="G94" s="615"/>
      <c r="I94" s="16"/>
    </row>
  </sheetData>
  <mergeCells count="36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7:I7"/>
    <mergeCell ref="F8:I8"/>
    <mergeCell ref="F9:I9"/>
    <mergeCell ref="G12:H12"/>
    <mergeCell ref="O12:P12"/>
    <mergeCell ref="K7:P7"/>
    <mergeCell ref="K8:P8"/>
    <mergeCell ref="K9:P9"/>
    <mergeCell ref="F6:I6"/>
    <mergeCell ref="K3:N3"/>
    <mergeCell ref="K4:P4"/>
    <mergeCell ref="K5:P5"/>
    <mergeCell ref="K6:P6"/>
    <mergeCell ref="D82:E82"/>
    <mergeCell ref="J82:K82"/>
    <mergeCell ref="D83:E83"/>
    <mergeCell ref="J83:K83"/>
    <mergeCell ref="D84:E84"/>
    <mergeCell ref="E91:G91"/>
    <mergeCell ref="E92:G92"/>
    <mergeCell ref="E93:G93"/>
    <mergeCell ref="E94:G94"/>
    <mergeCell ref="D85:E85"/>
    <mergeCell ref="E87:G87"/>
    <mergeCell ref="E88:G88"/>
    <mergeCell ref="E89:G89"/>
    <mergeCell ref="E90:G9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1"/>
  <sheetViews>
    <sheetView tabSelected="1" topLeftCell="A22" workbookViewId="0">
      <selection activeCell="C39" sqref="C39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592" width="10.6640625" collapsed="true"/>
    <col min="4" max="4" customWidth="true" width="10.6640625" collapsed="true"/>
    <col min="5" max="5" customWidth="true" width="6.6640625" collapsed="true"/>
    <col min="6" max="6" customWidth="true" width="15.6640625" collapsed="true"/>
    <col min="7" max="8" customWidth="true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style="593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>
        <v>267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83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231"/>
      <c r="P3" s="231"/>
    </row>
    <row r="4" spans="1:39">
      <c r="A4" s="3" t="s">
        <v>152</v>
      </c>
      <c r="B4" s="3"/>
      <c r="C4" s="591"/>
      <c r="D4" s="43"/>
      <c r="E4" s="235"/>
      <c r="F4" s="621" t="s">
        <v>129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136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235" t="s">
        <v>1212</v>
      </c>
      <c r="C6" s="591" t="s">
        <v>1213</v>
      </c>
      <c r="D6" s="43" t="s">
        <v>1214</v>
      </c>
      <c r="E6" s="235"/>
      <c r="F6" s="621" t="s">
        <v>59</v>
      </c>
      <c r="G6" s="621"/>
      <c r="H6" s="621"/>
      <c r="I6" s="621"/>
      <c r="J6" s="26"/>
      <c r="N6" s="25"/>
    </row>
    <row r="7" spans="1:39">
      <c r="A7" s="67" t="s">
        <v>1165</v>
      </c>
      <c r="B7" s="235" t="s">
        <v>1179</v>
      </c>
      <c r="C7" s="591" t="s">
        <v>1180</v>
      </c>
      <c r="D7" s="43" t="s">
        <v>1181</v>
      </c>
      <c r="E7" s="235"/>
      <c r="F7" s="621" t="s">
        <v>130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591" t="s">
        <v>1185</v>
      </c>
      <c r="D8" s="43" t="s">
        <v>1186</v>
      </c>
      <c r="E8" s="8"/>
      <c r="F8" s="230"/>
      <c r="G8" s="230"/>
      <c r="H8" s="230"/>
      <c r="I8" s="234" t="s">
        <v>1085</v>
      </c>
      <c r="J8" s="7"/>
      <c r="K8" s="7"/>
      <c r="L8" s="591"/>
      <c r="N8" s="25"/>
    </row>
    <row r="9" spans="1:39">
      <c r="A9" s="67"/>
      <c r="B9" s="67"/>
      <c r="C9" s="591"/>
      <c r="D9" s="43"/>
      <c r="E9" s="8"/>
      <c r="F9" s="230"/>
      <c r="G9" s="230"/>
      <c r="H9" s="230"/>
      <c r="I9" s="234" t="s">
        <v>1086</v>
      </c>
      <c r="J9" s="7"/>
      <c r="K9" s="7"/>
      <c r="L9" s="591"/>
      <c r="N9" s="25"/>
    </row>
    <row r="10" spans="1:39">
      <c r="A10" s="67"/>
      <c r="B10" s="67"/>
      <c r="C10" s="591"/>
      <c r="D10" s="43"/>
      <c r="E10" s="8"/>
      <c r="F10" s="230"/>
      <c r="G10" s="230"/>
      <c r="H10" s="230"/>
      <c r="I10" s="44"/>
      <c r="J10" s="7"/>
      <c r="K10" s="7"/>
      <c r="L10" s="591"/>
      <c r="N10" s="25"/>
    </row>
    <row r="11" spans="1:39">
      <c r="A11" s="3"/>
      <c r="B11" s="3"/>
      <c r="C11" s="591"/>
      <c r="D11" s="43"/>
      <c r="E11" s="8"/>
      <c r="F11" s="230"/>
      <c r="G11" s="230"/>
      <c r="H11" s="230"/>
      <c r="I11" s="44"/>
      <c r="J11" s="228"/>
      <c r="K11" s="228"/>
      <c r="L11" s="591"/>
      <c r="N11" s="25"/>
    </row>
    <row r="12" spans="1:39" s="560" customFormat="1">
      <c r="A12" s="3"/>
      <c r="B12" s="3"/>
      <c r="C12" s="591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91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70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4.2361111111111106E-2</v>
      </c>
      <c r="D14" s="32">
        <v>0</v>
      </c>
      <c r="E14" s="233">
        <v>10</v>
      </c>
      <c r="F14" s="19" t="s">
        <v>1291</v>
      </c>
      <c r="G14" s="233">
        <v>1190</v>
      </c>
      <c r="H14" s="233">
        <v>1103</v>
      </c>
      <c r="I14" s="77" t="s">
        <v>1091</v>
      </c>
      <c r="J14" s="232" t="s">
        <v>1010</v>
      </c>
      <c r="K14" s="233">
        <v>4</v>
      </c>
      <c r="L14" s="595">
        <v>180</v>
      </c>
      <c r="M14" s="19">
        <v>5889.9508999999998</v>
      </c>
      <c r="O14" s="104">
        <v>267.5</v>
      </c>
      <c r="P14" s="104">
        <v>260.8</v>
      </c>
      <c r="Q14" s="105"/>
      <c r="R14" s="105"/>
    </row>
    <row r="15" spans="1:39">
      <c r="A15" s="45" t="s">
        <v>1095</v>
      </c>
      <c r="B15" s="45" t="s">
        <v>991</v>
      </c>
      <c r="C15" s="15">
        <v>5.5555555555555552E-2</v>
      </c>
      <c r="D15" s="32">
        <v>0</v>
      </c>
      <c r="E15" s="230">
        <v>30</v>
      </c>
      <c r="F15" s="19" t="s">
        <v>1291</v>
      </c>
      <c r="G15" s="229">
        <v>1190</v>
      </c>
      <c r="H15" s="230">
        <v>1000</v>
      </c>
      <c r="I15" s="35" t="s">
        <v>306</v>
      </c>
      <c r="J15" s="232" t="s">
        <v>1010</v>
      </c>
      <c r="K15" s="233">
        <v>4</v>
      </c>
      <c r="L15" s="595">
        <v>180</v>
      </c>
      <c r="M15" s="19">
        <v>5891.451</v>
      </c>
      <c r="N15" s="57" t="s">
        <v>177</v>
      </c>
      <c r="O15" s="100">
        <v>267.5</v>
      </c>
      <c r="P15" s="100">
        <v>261.2</v>
      </c>
      <c r="Q15" s="231"/>
      <c r="R15" s="100"/>
    </row>
    <row r="16" spans="1:39">
      <c r="A16" s="45" t="s">
        <v>1095</v>
      </c>
      <c r="B16" s="45" t="s">
        <v>1096</v>
      </c>
      <c r="C16" s="15">
        <v>5.7638888888888885E-2</v>
      </c>
      <c r="D16" s="32">
        <v>0</v>
      </c>
      <c r="E16" s="230">
        <v>30</v>
      </c>
      <c r="F16" s="19" t="s">
        <v>1291</v>
      </c>
      <c r="G16" s="230">
        <v>1070</v>
      </c>
      <c r="H16" s="230">
        <v>880</v>
      </c>
      <c r="I16" s="91" t="s">
        <v>159</v>
      </c>
      <c r="J16" s="232" t="s">
        <v>1010</v>
      </c>
      <c r="K16" s="233">
        <v>4</v>
      </c>
      <c r="L16" s="595">
        <v>180</v>
      </c>
      <c r="M16" s="19">
        <v>5891.451</v>
      </c>
      <c r="N16" s="57"/>
      <c r="O16" s="231">
        <v>267.5</v>
      </c>
      <c r="P16" s="231">
        <v>261.3</v>
      </c>
      <c r="Q16" s="231"/>
      <c r="R16" s="231"/>
    </row>
    <row r="17" spans="1:39" ht="24">
      <c r="A17" s="45" t="s">
        <v>1095</v>
      </c>
      <c r="B17" s="45" t="s">
        <v>1097</v>
      </c>
      <c r="C17" s="15">
        <v>7.1527777777777787E-2</v>
      </c>
      <c r="D17" s="32">
        <v>0</v>
      </c>
      <c r="E17" s="230">
        <v>300</v>
      </c>
      <c r="F17" s="19" t="s">
        <v>1291</v>
      </c>
      <c r="G17" s="230">
        <v>1070</v>
      </c>
      <c r="H17" s="230">
        <v>880</v>
      </c>
      <c r="I17" s="91" t="s">
        <v>159</v>
      </c>
      <c r="J17" s="232" t="s">
        <v>1010</v>
      </c>
      <c r="K17" s="233">
        <v>4</v>
      </c>
      <c r="L17" s="595">
        <v>180</v>
      </c>
      <c r="M17" s="19">
        <v>5891.451</v>
      </c>
      <c r="N17" s="17" t="s">
        <v>178</v>
      </c>
      <c r="O17" s="231"/>
      <c r="P17" s="231"/>
      <c r="Q17" s="231"/>
      <c r="R17" s="231"/>
    </row>
    <row r="18" spans="1:39" ht="24">
      <c r="A18" s="45" t="s">
        <v>1095</v>
      </c>
      <c r="B18" s="45" t="s">
        <v>1098</v>
      </c>
      <c r="C18" s="15">
        <v>7.5694444444444439E-2</v>
      </c>
      <c r="D18" s="32">
        <v>0</v>
      </c>
      <c r="E18" s="230">
        <v>300</v>
      </c>
      <c r="F18" s="19" t="s">
        <v>1291</v>
      </c>
      <c r="G18" s="230">
        <v>1070</v>
      </c>
      <c r="H18" s="230">
        <v>880</v>
      </c>
      <c r="I18" s="91" t="s">
        <v>159</v>
      </c>
      <c r="J18" s="594" t="s">
        <v>1010</v>
      </c>
      <c r="K18" s="595">
        <v>4</v>
      </c>
      <c r="L18" s="595">
        <v>180</v>
      </c>
      <c r="M18" s="19">
        <v>5891.451</v>
      </c>
      <c r="N18" s="17" t="s">
        <v>178</v>
      </c>
      <c r="O18" s="231"/>
      <c r="P18" s="231"/>
      <c r="Q18" s="231"/>
      <c r="R18" s="231"/>
    </row>
    <row r="19" spans="1:39" ht="24">
      <c r="A19" s="45" t="s">
        <v>1095</v>
      </c>
      <c r="B19" s="45" t="s">
        <v>1099</v>
      </c>
      <c r="C19" s="38">
        <v>7.9166666666666663E-2</v>
      </c>
      <c r="D19" s="32">
        <v>0</v>
      </c>
      <c r="E19" s="230">
        <v>300</v>
      </c>
      <c r="F19" s="19" t="s">
        <v>1291</v>
      </c>
      <c r="G19" s="230">
        <v>1070</v>
      </c>
      <c r="H19" s="230">
        <v>880</v>
      </c>
      <c r="I19" s="91" t="s">
        <v>159</v>
      </c>
      <c r="J19" s="594" t="s">
        <v>1010</v>
      </c>
      <c r="K19" s="595">
        <v>4</v>
      </c>
      <c r="L19" s="595">
        <v>180</v>
      </c>
      <c r="M19" s="19">
        <v>5891.451</v>
      </c>
      <c r="N19" s="17" t="s">
        <v>178</v>
      </c>
    </row>
    <row r="20" spans="1:39">
      <c r="A20" s="45" t="s">
        <v>1095</v>
      </c>
      <c r="B20" s="45" t="s">
        <v>1100</v>
      </c>
      <c r="C20" s="38">
        <v>8.4722222222222213E-2</v>
      </c>
      <c r="D20" s="32">
        <v>0</v>
      </c>
      <c r="E20" s="230">
        <v>300</v>
      </c>
      <c r="F20" s="19" t="s">
        <v>1291</v>
      </c>
      <c r="G20" s="230">
        <v>1070</v>
      </c>
      <c r="H20" s="230">
        <v>880</v>
      </c>
      <c r="I20" s="91" t="s">
        <v>159</v>
      </c>
      <c r="J20" s="594" t="s">
        <v>1010</v>
      </c>
      <c r="K20" s="595">
        <v>4</v>
      </c>
      <c r="L20" s="595">
        <v>180</v>
      </c>
      <c r="M20" s="19">
        <v>5891.451</v>
      </c>
      <c r="N20" s="17"/>
    </row>
    <row r="21" spans="1:39">
      <c r="A21" s="45" t="s">
        <v>1095</v>
      </c>
      <c r="B21" s="45" t="s">
        <v>1000</v>
      </c>
      <c r="C21" s="38">
        <v>8.819444444444445E-2</v>
      </c>
      <c r="D21" s="32">
        <v>0</v>
      </c>
      <c r="E21" s="230">
        <v>300</v>
      </c>
      <c r="F21" s="19" t="s">
        <v>1291</v>
      </c>
      <c r="G21" s="230">
        <v>1070</v>
      </c>
      <c r="H21" s="230">
        <v>880</v>
      </c>
      <c r="I21" s="91" t="s">
        <v>159</v>
      </c>
      <c r="J21" s="594" t="s">
        <v>1010</v>
      </c>
      <c r="K21" s="595">
        <v>4</v>
      </c>
      <c r="L21" s="595">
        <v>180</v>
      </c>
      <c r="M21" s="19">
        <v>5891.451</v>
      </c>
    </row>
    <row r="22" spans="1:39" s="35" customFormat="1" ht="24">
      <c r="A22" s="50" t="s">
        <v>1095</v>
      </c>
      <c r="B22" s="50" t="s">
        <v>1001</v>
      </c>
      <c r="C22" s="15">
        <v>9.9999999999999992E-2</v>
      </c>
      <c r="D22" s="32">
        <v>0</v>
      </c>
      <c r="E22" s="593">
        <v>30</v>
      </c>
      <c r="F22" s="593" t="s">
        <v>1292</v>
      </c>
      <c r="G22" s="593">
        <v>880</v>
      </c>
      <c r="H22" s="593">
        <v>869</v>
      </c>
      <c r="I22" s="35" t="s">
        <v>306</v>
      </c>
      <c r="J22" s="594" t="s">
        <v>1010</v>
      </c>
      <c r="K22" s="595">
        <v>4</v>
      </c>
      <c r="L22" s="595">
        <v>180</v>
      </c>
      <c r="M22" s="80">
        <v>7647.38</v>
      </c>
      <c r="N22" s="57" t="s">
        <v>58</v>
      </c>
      <c r="O22" s="593">
        <v>268</v>
      </c>
      <c r="P22" s="593">
        <v>261.60000000000002</v>
      </c>
      <c r="Q22" s="593"/>
      <c r="R22" s="593"/>
    </row>
    <row r="23" spans="1:39">
      <c r="A23" s="45" t="s">
        <v>1095</v>
      </c>
      <c r="B23" s="45" t="s">
        <v>1002</v>
      </c>
      <c r="C23" s="38">
        <v>0.10277777777777779</v>
      </c>
      <c r="D23" s="32">
        <v>0</v>
      </c>
      <c r="E23" s="230">
        <v>30</v>
      </c>
      <c r="F23" s="231" t="s">
        <v>1292</v>
      </c>
      <c r="G23" s="230">
        <v>880</v>
      </c>
      <c r="H23" s="230">
        <v>869</v>
      </c>
      <c r="I23" s="35" t="s">
        <v>306</v>
      </c>
      <c r="J23" s="232" t="s">
        <v>1010</v>
      </c>
      <c r="K23" s="233">
        <v>4</v>
      </c>
      <c r="L23" s="593">
        <v>120</v>
      </c>
      <c r="M23" s="80">
        <v>7647.38</v>
      </c>
    </row>
    <row r="24" spans="1:39">
      <c r="A24" s="45" t="s">
        <v>167</v>
      </c>
      <c r="B24" s="45" t="s">
        <v>576</v>
      </c>
      <c r="C24" s="15">
        <v>0.11319444444444444</v>
      </c>
      <c r="D24" s="32">
        <v>0</v>
      </c>
      <c r="E24" s="19">
        <v>10</v>
      </c>
      <c r="F24" s="231" t="s">
        <v>1293</v>
      </c>
      <c r="G24" s="233">
        <v>870</v>
      </c>
      <c r="H24" s="233">
        <v>785</v>
      </c>
      <c r="I24" s="91" t="s">
        <v>305</v>
      </c>
      <c r="J24" s="232" t="s">
        <v>1010</v>
      </c>
      <c r="K24" s="233">
        <v>4</v>
      </c>
      <c r="L24" s="595">
        <v>180</v>
      </c>
      <c r="M24" s="19">
        <v>7698.9647000000004</v>
      </c>
      <c r="N24" s="88"/>
      <c r="O24" s="231"/>
      <c r="P24" s="231"/>
      <c r="Q24" s="231"/>
      <c r="R24" s="231"/>
    </row>
    <row r="25" spans="1:39">
      <c r="A25" s="45" t="s">
        <v>167</v>
      </c>
      <c r="B25" s="45" t="s">
        <v>799</v>
      </c>
      <c r="C25" s="38">
        <v>0.11597222222222221</v>
      </c>
      <c r="D25" s="32">
        <v>0</v>
      </c>
      <c r="E25" s="19">
        <v>10</v>
      </c>
      <c r="F25" s="231" t="s">
        <v>1293</v>
      </c>
      <c r="G25" s="233">
        <v>870</v>
      </c>
      <c r="H25" s="233">
        <v>785</v>
      </c>
      <c r="I25" s="91" t="s">
        <v>305</v>
      </c>
      <c r="J25" s="232" t="s">
        <v>1010</v>
      </c>
      <c r="K25" s="233">
        <v>4</v>
      </c>
      <c r="L25" s="593">
        <v>120</v>
      </c>
      <c r="M25" s="19">
        <v>7698.9647000000004</v>
      </c>
    </row>
    <row r="26" spans="1:39">
      <c r="A26" s="55" t="s">
        <v>27</v>
      </c>
      <c r="B26" s="45" t="s">
        <v>1045</v>
      </c>
      <c r="C26" s="38">
        <v>0.12569444444444444</v>
      </c>
      <c r="E26" s="230">
        <v>30</v>
      </c>
      <c r="F26" s="231" t="s">
        <v>1293</v>
      </c>
      <c r="G26" s="233">
        <v>870</v>
      </c>
      <c r="H26" s="233">
        <v>785</v>
      </c>
      <c r="I26" s="606" t="s">
        <v>26</v>
      </c>
      <c r="J26" s="232" t="s">
        <v>1043</v>
      </c>
      <c r="K26" s="233">
        <v>4</v>
      </c>
      <c r="L26" s="90">
        <v>120</v>
      </c>
      <c r="M26" s="19">
        <v>7698.9647000000004</v>
      </c>
      <c r="S26" s="1667" t="n">
        <v>0.11077</v>
      </c>
      <c r="T26" s="1667" t="n">
        <v>1.21829</v>
      </c>
      <c r="U26" s="1664" t="n">
        <v>186.3499</v>
      </c>
      <c r="V26" s="1664" t="n">
        <v>59.1914</v>
      </c>
      <c r="W26" s="1666" t="n">
        <v>0.2368702976</v>
      </c>
      <c r="X26" s="1664" t="n">
        <v>1.163</v>
      </c>
      <c r="Y26" s="1664" t="n">
        <v>0.184</v>
      </c>
      <c r="Z26" s="1664" t="n">
        <v>4.79</v>
      </c>
      <c r="AA26" s="1664" t="n">
        <v>68.808</v>
      </c>
      <c r="AB26" s="1663" t="n">
        <v>1954.206</v>
      </c>
      <c r="AC26" s="1664" t="n">
        <v>2.43338</v>
      </c>
      <c r="AD26" s="1664" t="n">
        <v>-1.46733</v>
      </c>
      <c r="AE26" s="1664" t="n">
        <v>70.29089</v>
      </c>
      <c r="AF26" s="1664" t="n">
        <v>1.20431</v>
      </c>
      <c r="AG26" s="1662" t="n">
        <v>1.476649813E8</v>
      </c>
      <c r="AH26" s="1665" t="n">
        <v>0.6150311</v>
      </c>
      <c r="AI26" s="1662" t="n">
        <v>366763.63798</v>
      </c>
      <c r="AJ26" s="1665" t="n">
        <v>0.0354531</v>
      </c>
      <c r="AK26" s="1664" t="n">
        <v>111.9666</v>
      </c>
      <c r="AL26" s="1662" t="s">
        <v>264</v>
      </c>
      <c r="AM26" s="1664" t="n">
        <v>67.9014</v>
      </c>
    </row>
    <row r="27" spans="1:39">
      <c r="A27" s="45" t="s">
        <v>967</v>
      </c>
      <c r="B27" s="45" t="s">
        <v>1046</v>
      </c>
      <c r="C27" s="38">
        <v>0.1277777777777778</v>
      </c>
      <c r="E27" s="230">
        <v>300</v>
      </c>
      <c r="F27" s="231" t="s">
        <v>1293</v>
      </c>
      <c r="G27" s="233">
        <v>870</v>
      </c>
      <c r="H27" s="233">
        <v>785</v>
      </c>
      <c r="I27" s="91" t="s">
        <v>1209</v>
      </c>
      <c r="J27" s="594" t="s">
        <v>1043</v>
      </c>
      <c r="K27" s="233">
        <v>4</v>
      </c>
      <c r="L27" s="90">
        <v>120</v>
      </c>
      <c r="M27" s="19">
        <v>7698.9647000000004</v>
      </c>
      <c r="S27" s="1667" t="n">
        <v>0.14476</v>
      </c>
      <c r="T27" s="1667" t="n">
        <v>1.23708</v>
      </c>
      <c r="U27" s="1664" t="n">
        <v>189.1987</v>
      </c>
      <c r="V27" s="1664" t="n">
        <v>59.0414</v>
      </c>
      <c r="W27" s="1666" t="n">
        <v>0.3371440821</v>
      </c>
      <c r="X27" s="1664" t="n">
        <v>1.165</v>
      </c>
      <c r="Y27" s="1664" t="n">
        <v>0.184</v>
      </c>
      <c r="Z27" s="1664" t="n">
        <v>4.79</v>
      </c>
      <c r="AA27" s="1664" t="n">
        <v>68.836</v>
      </c>
      <c r="AB27" s="1663" t="n">
        <v>1954.128</v>
      </c>
      <c r="AC27" s="1664" t="n">
        <v>2.41723</v>
      </c>
      <c r="AD27" s="1664" t="n">
        <v>-1.47004</v>
      </c>
      <c r="AE27" s="1664" t="n">
        <v>70.24026</v>
      </c>
      <c r="AF27" s="1664" t="n">
        <v>1.20442</v>
      </c>
      <c r="AG27" s="1662" t="n">
        <v>1.476652027E8</v>
      </c>
      <c r="AH27" s="1665" t="n">
        <v>0.6147251</v>
      </c>
      <c r="AI27" s="1662" t="n">
        <v>366778.1599</v>
      </c>
      <c r="AJ27" s="1665" t="n">
        <v>0.0452137</v>
      </c>
      <c r="AK27" s="1664" t="n">
        <v>112.0009</v>
      </c>
      <c r="AL27" s="1662" t="s">
        <v>264</v>
      </c>
      <c r="AM27" s="1664" t="n">
        <v>67.8671</v>
      </c>
    </row>
    <row r="28" spans="1:39">
      <c r="A28" s="45" t="s">
        <v>179</v>
      </c>
      <c r="B28" s="45" t="s">
        <v>1047</v>
      </c>
      <c r="C28" s="38">
        <v>0.13263888888888889</v>
      </c>
      <c r="E28" s="230">
        <v>300</v>
      </c>
      <c r="F28" s="231" t="s">
        <v>1293</v>
      </c>
      <c r="G28" s="233">
        <v>870</v>
      </c>
      <c r="H28" s="233">
        <v>785</v>
      </c>
      <c r="I28" s="91" t="s">
        <v>1209</v>
      </c>
      <c r="J28" s="594" t="s">
        <v>1043</v>
      </c>
      <c r="K28" s="233">
        <v>4</v>
      </c>
      <c r="L28" s="90">
        <v>120</v>
      </c>
      <c r="M28" s="19">
        <v>7698.9647000000004</v>
      </c>
      <c r="S28" s="1667" t="n">
        <v>0.18448</v>
      </c>
      <c r="T28" s="1667" t="n">
        <v>1.25899</v>
      </c>
      <c r="U28" s="1664" t="n">
        <v>192.4841</v>
      </c>
      <c r="V28" s="1664" t="n">
        <v>58.7892</v>
      </c>
      <c r="W28" s="1666" t="n">
        <v>0.4541301641</v>
      </c>
      <c r="X28" s="1664" t="n">
        <v>1.168</v>
      </c>
      <c r="Y28" s="1664" t="n">
        <v>0.185</v>
      </c>
      <c r="Z28" s="1664" t="n">
        <v>4.78</v>
      </c>
      <c r="AA28" s="1664" t="n">
        <v>68.869</v>
      </c>
      <c r="AB28" s="1663" t="n">
        <v>1954.015</v>
      </c>
      <c r="AC28" s="1664" t="n">
        <v>2.39844</v>
      </c>
      <c r="AD28" s="1664" t="n">
        <v>-1.47316</v>
      </c>
      <c r="AE28" s="1664" t="n">
        <v>70.1812</v>
      </c>
      <c r="AF28" s="1664" t="n">
        <v>1.20455</v>
      </c>
      <c r="AG28" s="1662" t="n">
        <v>1.476654608E8</v>
      </c>
      <c r="AH28" s="1665" t="n">
        <v>0.6143672</v>
      </c>
      <c r="AI28" s="1662" t="n">
        <v>366799.53848</v>
      </c>
      <c r="AJ28" s="1665" t="n">
        <v>0.0565739</v>
      </c>
      <c r="AK28" s="1664" t="n">
        <v>112.0411</v>
      </c>
      <c r="AL28" s="1662" t="s">
        <v>264</v>
      </c>
      <c r="AM28" s="1664" t="n">
        <v>67.8269</v>
      </c>
    </row>
    <row r="29" spans="1:39">
      <c r="A29" s="45" t="s">
        <v>1040</v>
      </c>
      <c r="B29" s="45" t="s">
        <v>1294</v>
      </c>
      <c r="C29" s="38">
        <v>0.13680555555555554</v>
      </c>
      <c r="E29" s="230">
        <v>300</v>
      </c>
      <c r="F29" s="231" t="s">
        <v>1293</v>
      </c>
      <c r="G29" s="233">
        <v>870</v>
      </c>
      <c r="H29" s="233">
        <v>785</v>
      </c>
      <c r="I29" s="91" t="s">
        <v>1209</v>
      </c>
      <c r="J29" s="594" t="s">
        <v>1043</v>
      </c>
      <c r="K29" s="233">
        <v>4</v>
      </c>
      <c r="L29" s="90">
        <v>120</v>
      </c>
      <c r="M29" s="19">
        <v>7698.9647000000004</v>
      </c>
      <c r="S29" s="1667" t="n">
        <v>0.21858</v>
      </c>
      <c r="T29" s="1667" t="n">
        <v>1.27775</v>
      </c>
      <c r="U29" s="1664" t="n">
        <v>195.2572</v>
      </c>
      <c r="V29" s="1664" t="n">
        <v>58.5086</v>
      </c>
      <c r="W29" s="1666" t="n">
        <v>0.5544039486</v>
      </c>
      <c r="X29" s="1664" t="n">
        <v>1.172</v>
      </c>
      <c r="Y29" s="1664" t="n">
        <v>0.185</v>
      </c>
      <c r="Z29" s="1664" t="n">
        <v>4.78</v>
      </c>
      <c r="AA29" s="1664" t="n">
        <v>68.896</v>
      </c>
      <c r="AB29" s="1663" t="n">
        <v>1953.897</v>
      </c>
      <c r="AC29" s="1664" t="n">
        <v>2.38238</v>
      </c>
      <c r="AD29" s="1664" t="n">
        <v>-1.47579</v>
      </c>
      <c r="AE29" s="1664" t="n">
        <v>70.13057</v>
      </c>
      <c r="AF29" s="1664" t="n">
        <v>1.20466</v>
      </c>
      <c r="AG29" s="1662" t="n">
        <v>1.476656819E8</v>
      </c>
      <c r="AH29" s="1665" t="n">
        <v>0.6140596</v>
      </c>
      <c r="AI29" s="1662" t="n">
        <v>366821.65529</v>
      </c>
      <c r="AJ29" s="1665" t="n">
        <v>0.0662805</v>
      </c>
      <c r="AK29" s="1664" t="n">
        <v>112.0756</v>
      </c>
      <c r="AL29" s="1662" t="s">
        <v>264</v>
      </c>
      <c r="AM29" s="1664" t="n">
        <v>67.7925</v>
      </c>
    </row>
    <row r="30" spans="1:39">
      <c r="A30" s="45" t="s">
        <v>181</v>
      </c>
      <c r="B30" s="45" t="s">
        <v>1295</v>
      </c>
      <c r="C30" s="38">
        <v>0.16111111111111112</v>
      </c>
      <c r="E30" s="230">
        <v>300</v>
      </c>
      <c r="F30" s="231" t="s">
        <v>1293</v>
      </c>
      <c r="G30" s="233">
        <v>870</v>
      </c>
      <c r="H30" s="233">
        <v>785</v>
      </c>
      <c r="I30" s="91" t="s">
        <v>1209</v>
      </c>
      <c r="J30" s="594" t="s">
        <v>1043</v>
      </c>
      <c r="K30" s="233">
        <v>4</v>
      </c>
      <c r="L30" s="90">
        <v>120</v>
      </c>
      <c r="M30" s="19">
        <v>7698.9647000000004</v>
      </c>
      <c r="S30" s="1667" t="n">
        <v>0.41952</v>
      </c>
      <c r="T30" s="1667" t="n">
        <v>1.38684</v>
      </c>
      <c r="U30" s="1664" t="n">
        <v>210.2783</v>
      </c>
      <c r="V30" s="1664" t="n">
        <v>55.7831</v>
      </c>
      <c r="W30" s="1666" t="n">
        <v>1.1393343586</v>
      </c>
      <c r="X30" s="1664" t="n">
        <v>1.208</v>
      </c>
      <c r="Y30" s="1664" t="n">
        <v>0.191</v>
      </c>
      <c r="Z30" s="1664" t="n">
        <v>4.78</v>
      </c>
      <c r="AA30" s="1664" t="n">
        <v>69.06</v>
      </c>
      <c r="AB30" s="1663" t="n">
        <v>1952.842</v>
      </c>
      <c r="AC30" s="1664" t="n">
        <v>2.29035</v>
      </c>
      <c r="AD30" s="1664" t="n">
        <v>-1.48998</v>
      </c>
      <c r="AE30" s="1664" t="n">
        <v>69.83524</v>
      </c>
      <c r="AF30" s="1664" t="n">
        <v>1.20531</v>
      </c>
      <c r="AG30" s="1662" t="n">
        <v>1.476669695E8</v>
      </c>
      <c r="AH30" s="1665" t="n">
        <v>0.6122503</v>
      </c>
      <c r="AI30" s="1662" t="n">
        <v>367019.68414</v>
      </c>
      <c r="AJ30" s="1665" t="n">
        <v>0.1219954</v>
      </c>
      <c r="AK30" s="1664" t="n">
        <v>112.2784</v>
      </c>
      <c r="AL30" s="1662" t="s">
        <v>264</v>
      </c>
      <c r="AM30" s="1664" t="n">
        <v>67.5898</v>
      </c>
    </row>
    <row r="31" spans="1:39">
      <c r="A31" s="45" t="s">
        <v>384</v>
      </c>
      <c r="B31" s="45" t="s">
        <v>1297</v>
      </c>
      <c r="C31" s="38">
        <v>0.17500000000000002</v>
      </c>
      <c r="E31" s="230">
        <v>301</v>
      </c>
      <c r="F31" s="231" t="s">
        <v>1293</v>
      </c>
      <c r="G31" s="233">
        <v>870</v>
      </c>
      <c r="H31" s="233">
        <v>785</v>
      </c>
      <c r="I31" s="91" t="s">
        <v>1209</v>
      </c>
      <c r="J31" s="594" t="s">
        <v>1043</v>
      </c>
      <c r="K31" s="233">
        <v>4</v>
      </c>
      <c r="L31" s="90">
        <v>120</v>
      </c>
      <c r="M31" s="19">
        <v>7698.9647000000004</v>
      </c>
      <c r="S31" s="1667" t="n">
        <v>0.53657</v>
      </c>
      <c r="T31" s="1667" t="n">
        <v>1.44888</v>
      </c>
      <c r="U31" s="1664" t="n">
        <v>217.7785</v>
      </c>
      <c r="V31" s="1664" t="n">
        <v>53.5103</v>
      </c>
      <c r="W31" s="1666" t="n">
        <v>1.4735803071</v>
      </c>
      <c r="X31" s="1664" t="n">
        <v>1.243</v>
      </c>
      <c r="Y31" s="1664" t="n">
        <v>0.197</v>
      </c>
      <c r="Z31" s="1664" t="n">
        <v>4.78</v>
      </c>
      <c r="AA31" s="1664" t="n">
        <v>69.155</v>
      </c>
      <c r="AB31" s="1663" t="n">
        <v>1951.965</v>
      </c>
      <c r="AC31" s="1664" t="n">
        <v>2.23966</v>
      </c>
      <c r="AD31" s="1664" t="n">
        <v>-1.49688</v>
      </c>
      <c r="AE31" s="1664" t="n">
        <v>69.66649</v>
      </c>
      <c r="AF31" s="1664" t="n">
        <v>1.20568</v>
      </c>
      <c r="AG31" s="1662" t="n">
        <v>1.476677036E8</v>
      </c>
      <c r="AH31" s="1665" t="n">
        <v>0.6112051</v>
      </c>
      <c r="AI31" s="1662" t="n">
        <v>367184.67444</v>
      </c>
      <c r="AJ31" s="1665" t="n">
        <v>0.1528099</v>
      </c>
      <c r="AK31" s="1664" t="n">
        <v>112.3961</v>
      </c>
      <c r="AL31" s="1662" t="s">
        <v>264</v>
      </c>
      <c r="AM31" s="1664" t="n">
        <v>67.4721</v>
      </c>
    </row>
    <row r="32" spans="1:39" s="612" customFormat="1">
      <c r="A32" s="45" t="s">
        <v>542</v>
      </c>
      <c r="B32" s="45" t="s">
        <v>1296</v>
      </c>
      <c r="C32" s="38">
        <v>0.202777777777778</v>
      </c>
      <c r="E32" s="607">
        <v>300</v>
      </c>
      <c r="F32" s="609" t="s">
        <v>1293</v>
      </c>
      <c r="G32" s="611">
        <v>870</v>
      </c>
      <c r="H32" s="611">
        <v>785</v>
      </c>
      <c r="I32" s="91" t="s">
        <v>1209</v>
      </c>
      <c r="J32" s="610" t="s">
        <v>1043</v>
      </c>
      <c r="K32" s="611">
        <v>4</v>
      </c>
      <c r="L32" s="90">
        <v>120</v>
      </c>
      <c r="M32" s="19">
        <v>7698.9647000000004</v>
      </c>
      <c r="S32" s="1667" t="n">
        <v>0.77789</v>
      </c>
      <c r="T32" s="1667" t="n">
        <v>1.57224</v>
      </c>
      <c r="U32" s="1664" t="n">
        <v>230.3761</v>
      </c>
      <c r="V32" s="1664" t="n">
        <v>47.8194</v>
      </c>
      <c r="W32" s="1666" t="n">
        <v>2.1420722043</v>
      </c>
      <c r="X32" s="1664" t="n">
        <v>1.348</v>
      </c>
      <c r="Y32" s="1664" t="n">
        <v>0.213</v>
      </c>
      <c r="Z32" s="1664" t="n">
        <v>4.77</v>
      </c>
      <c r="AA32" s="1664" t="n">
        <v>69.35</v>
      </c>
      <c r="AB32" s="1663" t="n">
        <v>1949.641</v>
      </c>
      <c r="AC32" s="1664" t="n">
        <v>2.14452</v>
      </c>
      <c r="AD32" s="1664" t="n">
        <v>-1.507</v>
      </c>
      <c r="AE32" s="1664" t="n">
        <v>69.32898</v>
      </c>
      <c r="AF32" s="1664" t="n">
        <v>1.20642</v>
      </c>
      <c r="AG32" s="1662" t="n">
        <v>1.47669168E8</v>
      </c>
      <c r="AH32" s="1665" t="n">
        <v>0.6090898</v>
      </c>
      <c r="AI32" s="1662" t="n">
        <v>367622.44682</v>
      </c>
      <c r="AJ32" s="1665" t="n">
        <v>0.2111355</v>
      </c>
      <c r="AK32" s="1664" t="n">
        <v>112.638</v>
      </c>
      <c r="AL32" s="1662" t="s">
        <v>264</v>
      </c>
      <c r="AM32" s="1664" t="n">
        <v>67.2303</v>
      </c>
    </row>
    <row r="33" spans="1:39">
      <c r="A33" s="45" t="s">
        <v>1095</v>
      </c>
      <c r="B33" s="45" t="s">
        <v>747</v>
      </c>
      <c r="C33" s="15">
        <v>0.21458333333333335</v>
      </c>
      <c r="D33" s="15">
        <v>0</v>
      </c>
      <c r="E33" s="230">
        <v>30</v>
      </c>
      <c r="F33" s="231" t="s">
        <v>1292</v>
      </c>
      <c r="G33" s="230">
        <v>880</v>
      </c>
      <c r="H33" s="230">
        <v>869</v>
      </c>
      <c r="I33" s="35" t="s">
        <v>306</v>
      </c>
      <c r="J33" s="232" t="s">
        <v>1010</v>
      </c>
      <c r="K33" s="233">
        <v>4</v>
      </c>
      <c r="L33" s="595">
        <v>180</v>
      </c>
      <c r="M33" s="80">
        <v>7647.38</v>
      </c>
      <c r="N33" s="57" t="s">
        <v>135</v>
      </c>
      <c r="O33" s="231"/>
      <c r="P33" s="231"/>
      <c r="Q33" s="231"/>
      <c r="R33" s="231"/>
    </row>
    <row r="34" spans="1:39">
      <c r="A34" s="45" t="s">
        <v>967</v>
      </c>
      <c r="B34" s="45" t="s">
        <v>1117</v>
      </c>
      <c r="C34" s="15">
        <v>0.21527777777777779</v>
      </c>
      <c r="D34" s="32"/>
      <c r="E34" s="230">
        <v>300</v>
      </c>
      <c r="F34" s="231" t="s">
        <v>1293</v>
      </c>
      <c r="G34" s="233">
        <v>870</v>
      </c>
      <c r="H34" s="233">
        <v>785</v>
      </c>
      <c r="I34" t="s">
        <v>1209</v>
      </c>
      <c r="J34" s="92" t="s">
        <v>1043</v>
      </c>
      <c r="K34" s="233">
        <v>4</v>
      </c>
      <c r="L34" s="595">
        <v>180</v>
      </c>
      <c r="M34" s="19">
        <v>7698.9647000000004</v>
      </c>
      <c r="O34" s="231"/>
      <c r="P34" s="231"/>
      <c r="Q34" s="231"/>
      <c r="R34" s="231"/>
      <c r="S34" s="1667" t="n">
        <v>0.89042</v>
      </c>
      <c r="T34" s="1667" t="n">
        <v>1.62743</v>
      </c>
      <c r="U34" s="1664" t="n">
        <v>235.1293</v>
      </c>
      <c r="V34" s="1664" t="n">
        <v>44.8877</v>
      </c>
      <c r="W34" s="1666" t="n">
        <v>2.442893558</v>
      </c>
      <c r="X34" s="1664" t="n">
        <v>1.415</v>
      </c>
      <c r="Y34" s="1664" t="n">
        <v>0.224</v>
      </c>
      <c r="Z34" s="1664" t="n">
        <v>4.77</v>
      </c>
      <c r="AA34" s="1664" t="n">
        <v>69.44</v>
      </c>
      <c r="AB34" s="1663" t="n">
        <v>1948.361</v>
      </c>
      <c r="AC34" s="1664" t="n">
        <v>2.10513</v>
      </c>
      <c r="AD34" s="1664" t="n">
        <v>-1.5096</v>
      </c>
      <c r="AE34" s="1664" t="n">
        <v>69.1771</v>
      </c>
      <c r="AF34" s="1664" t="n">
        <v>1.20676</v>
      </c>
      <c r="AG34" s="1662" t="n">
        <v>1.476698253E8</v>
      </c>
      <c r="AH34" s="1665" t="n">
        <v>0.6081271</v>
      </c>
      <c r="AI34" s="1662" t="n">
        <v>367863.81017</v>
      </c>
      <c r="AJ34" s="1665" t="n">
        <v>0.2355835</v>
      </c>
      <c r="AK34" s="1664" t="n">
        <v>112.7503</v>
      </c>
      <c r="AL34" s="1662" t="s">
        <v>264</v>
      </c>
      <c r="AM34" s="1664" t="n">
        <v>67.118</v>
      </c>
    </row>
    <row r="35" spans="1:39">
      <c r="A35" s="45" t="s">
        <v>967</v>
      </c>
      <c r="B35" s="45" t="s">
        <v>1118</v>
      </c>
      <c r="C35" s="15">
        <v>0.22013888888888888</v>
      </c>
      <c r="D35" s="32"/>
      <c r="E35" s="230">
        <v>300</v>
      </c>
      <c r="F35" s="231" t="s">
        <v>1293</v>
      </c>
      <c r="G35" s="233">
        <v>870</v>
      </c>
      <c r="H35" s="233">
        <v>785</v>
      </c>
      <c r="I35" t="s">
        <v>1039</v>
      </c>
      <c r="J35" s="92" t="s">
        <v>1043</v>
      </c>
      <c r="K35" s="233">
        <v>4</v>
      </c>
      <c r="L35" s="595">
        <v>180</v>
      </c>
      <c r="M35" s="19">
        <v>7698.9647000000004</v>
      </c>
      <c r="S35" s="1667" t="n">
        <v>0.93494</v>
      </c>
      <c r="T35" s="1667" t="n">
        <v>1.64883</v>
      </c>
      <c r="U35" s="1664" t="n">
        <v>236.8476</v>
      </c>
      <c r="V35" s="1664" t="n">
        <v>43.7001</v>
      </c>
      <c r="W35" s="1666" t="n">
        <v>2.5598796401</v>
      </c>
      <c r="X35" s="1664" t="n">
        <v>1.445</v>
      </c>
      <c r="Y35" s="1664" t="n">
        <v>0.229</v>
      </c>
      <c r="Z35" s="1664" t="n">
        <v>4.77</v>
      </c>
      <c r="AA35" s="1664" t="n">
        <v>69.476</v>
      </c>
      <c r="AB35" s="1663" t="n">
        <v>1947.827</v>
      </c>
      <c r="AC35" s="1664" t="n">
        <v>2.09048</v>
      </c>
      <c r="AD35" s="1664" t="n">
        <v>-1.51023</v>
      </c>
      <c r="AE35" s="1664" t="n">
        <v>69.11804</v>
      </c>
      <c r="AF35" s="1664" t="n">
        <v>1.20689</v>
      </c>
      <c r="AG35" s="1662" t="n">
        <v>1.476700806E8</v>
      </c>
      <c r="AH35" s="1665" t="n">
        <v>0.607751</v>
      </c>
      <c r="AI35" s="1662" t="n">
        <v>367964.69503</v>
      </c>
      <c r="AJ35" s="1665" t="n">
        <v>0.2447418</v>
      </c>
      <c r="AK35" s="1664" t="n">
        <v>112.7947</v>
      </c>
      <c r="AL35" s="1662" t="s">
        <v>264</v>
      </c>
      <c r="AM35" s="1664" t="n">
        <v>67.0737</v>
      </c>
    </row>
    <row r="36" spans="1:39">
      <c r="A36" s="45" t="s">
        <v>967</v>
      </c>
      <c r="B36" s="45" t="s">
        <v>1120</v>
      </c>
      <c r="C36" s="15">
        <v>0.22569444444444445</v>
      </c>
      <c r="D36" s="32"/>
      <c r="E36" s="230">
        <v>300</v>
      </c>
      <c r="F36" s="231" t="s">
        <v>1293</v>
      </c>
      <c r="G36" s="233">
        <v>870</v>
      </c>
      <c r="H36" s="233">
        <v>785</v>
      </c>
      <c r="I36" s="606" t="s">
        <v>10</v>
      </c>
      <c r="J36" s="92" t="s">
        <v>1043</v>
      </c>
      <c r="K36" s="233">
        <v>4</v>
      </c>
      <c r="L36" s="595">
        <v>180</v>
      </c>
      <c r="M36" s="19">
        <v>7698.9647000000004</v>
      </c>
      <c r="N36" s="91"/>
      <c r="S36" s="1667" t="n">
        <v>0.98638</v>
      </c>
      <c r="T36" s="1667" t="n">
        <v>1.67326</v>
      </c>
      <c r="U36" s="1664" t="n">
        <v>238.7303</v>
      </c>
      <c r="V36" s="1664" t="n">
        <v>42.3143</v>
      </c>
      <c r="W36" s="1666" t="n">
        <v>2.6935780195</v>
      </c>
      <c r="X36" s="1664" t="n">
        <v>1.483</v>
      </c>
      <c r="Y36" s="1664" t="n">
        <v>0.235</v>
      </c>
      <c r="Z36" s="1664" t="n">
        <v>4.77</v>
      </c>
      <c r="AA36" s="1664" t="n">
        <v>69.517</v>
      </c>
      <c r="AB36" s="1663" t="n">
        <v>1947.192</v>
      </c>
      <c r="AC36" s="1664" t="n">
        <v>2.07423</v>
      </c>
      <c r="AD36" s="1664" t="n">
        <v>-1.51069</v>
      </c>
      <c r="AE36" s="1664" t="n">
        <v>69.05054</v>
      </c>
      <c r="AF36" s="1664" t="n">
        <v>1.20704</v>
      </c>
      <c r="AG36" s="1662" t="n">
        <v>1.476703722E8</v>
      </c>
      <c r="AH36" s="1665" t="n">
        <v>0.6073198</v>
      </c>
      <c r="AI36" s="1662" t="n">
        <v>368084.64417</v>
      </c>
      <c r="AJ36" s="1665" t="n">
        <v>0.2549534</v>
      </c>
      <c r="AK36" s="1664" t="n">
        <v>112.8459</v>
      </c>
      <c r="AL36" s="1662" t="s">
        <v>264</v>
      </c>
      <c r="AM36" s="1664" t="n">
        <v>67.0225</v>
      </c>
    </row>
    <row r="37" spans="1:39">
      <c r="A37" s="50" t="s">
        <v>1040</v>
      </c>
      <c r="B37" s="45" t="s">
        <v>1122</v>
      </c>
      <c r="C37" s="15">
        <v>0.2298611111111111</v>
      </c>
      <c r="E37" s="230">
        <v>300</v>
      </c>
      <c r="F37" s="231" t="s">
        <v>1293</v>
      </c>
      <c r="G37" s="233">
        <v>870</v>
      </c>
      <c r="H37" s="233">
        <v>785</v>
      </c>
      <c r="I37" t="s">
        <v>1209</v>
      </c>
      <c r="J37" s="92" t="s">
        <v>1043</v>
      </c>
      <c r="K37" s="233">
        <v>4</v>
      </c>
      <c r="L37" s="595">
        <v>180</v>
      </c>
      <c r="M37" s="19">
        <v>7698.9647000000004</v>
      </c>
      <c r="N37" s="57"/>
      <c r="O37" s="231"/>
      <c r="P37" s="231"/>
      <c r="Q37" s="231"/>
      <c r="R37" s="231"/>
      <c r="S37" s="1667" t="n">
        <v>1.02537</v>
      </c>
      <c r="T37" s="1667" t="n">
        <v>1.69154</v>
      </c>
      <c r="U37" s="1664" t="n">
        <v>240.089</v>
      </c>
      <c r="V37" s="1664" t="n">
        <v>41.2568</v>
      </c>
      <c r="W37" s="1666" t="n">
        <v>2.7938518041</v>
      </c>
      <c r="X37" s="1664" t="n">
        <v>1.514</v>
      </c>
      <c r="Y37" s="1664" t="n">
        <v>0.239</v>
      </c>
      <c r="Z37" s="1664" t="n">
        <v>4.77</v>
      </c>
      <c r="AA37" s="1664" t="n">
        <v>69.548</v>
      </c>
      <c r="AB37" s="1663" t="n">
        <v>1946.7</v>
      </c>
      <c r="AC37" s="1664" t="n">
        <v>2.06239</v>
      </c>
      <c r="AD37" s="1664" t="n">
        <v>-1.51084</v>
      </c>
      <c r="AE37" s="1664" t="n">
        <v>68.99992</v>
      </c>
      <c r="AF37" s="1664" t="n">
        <v>1.20715</v>
      </c>
      <c r="AG37" s="1662" t="n">
        <v>1.476705908E8</v>
      </c>
      <c r="AH37" s="1665" t="n">
        <v>0.6069956</v>
      </c>
      <c r="AI37" s="1662" t="n">
        <v>368177.78612</v>
      </c>
      <c r="AJ37" s="1665" t="n">
        <v>0.2624268</v>
      </c>
      <c r="AK37" s="1664" t="n">
        <v>112.8846</v>
      </c>
      <c r="AL37" s="1662" t="s">
        <v>264</v>
      </c>
      <c r="AM37" s="1664" t="n">
        <v>66.9837</v>
      </c>
    </row>
    <row r="38" spans="1:39">
      <c r="A38" s="50" t="s">
        <v>1040</v>
      </c>
      <c r="B38" s="45" t="s">
        <v>831</v>
      </c>
      <c r="C38" s="15">
        <v>0.23472222222222219</v>
      </c>
      <c r="E38" s="230">
        <v>300</v>
      </c>
      <c r="F38" s="231" t="s">
        <v>1293</v>
      </c>
      <c r="G38" s="233">
        <v>870</v>
      </c>
      <c r="H38" s="233">
        <v>785</v>
      </c>
      <c r="I38" t="s">
        <v>1039</v>
      </c>
      <c r="J38" s="92" t="s">
        <v>1043</v>
      </c>
      <c r="K38" s="233">
        <v>4</v>
      </c>
      <c r="L38" s="595">
        <v>180</v>
      </c>
      <c r="M38" s="19">
        <v>7698.9647000000004</v>
      </c>
      <c r="N38" s="57"/>
      <c r="O38" s="231"/>
      <c r="P38" s="231"/>
      <c r="Q38" s="231"/>
      <c r="R38" s="231"/>
      <c r="S38" s="1667" t="n">
        <v>1.07131</v>
      </c>
      <c r="T38" s="1667" t="n">
        <v>1.71285</v>
      </c>
      <c r="U38" s="1664" t="n">
        <v>241.6203</v>
      </c>
      <c r="V38" s="1664" t="n">
        <v>40.0048</v>
      </c>
      <c r="W38" s="1666" t="n">
        <v>2.9108378862</v>
      </c>
      <c r="X38" s="1664" t="n">
        <v>1.553</v>
      </c>
      <c r="Y38" s="1664" t="n">
        <v>0.246</v>
      </c>
      <c r="Z38" s="1664" t="n">
        <v>4.77</v>
      </c>
      <c r="AA38" s="1664" t="n">
        <v>69.584</v>
      </c>
      <c r="AB38" s="1663" t="n">
        <v>1946.108</v>
      </c>
      <c r="AC38" s="1664" t="n">
        <v>2.04899</v>
      </c>
      <c r="AD38" s="1664" t="n">
        <v>-1.51079</v>
      </c>
      <c r="AE38" s="1664" t="n">
        <v>68.94085</v>
      </c>
      <c r="AF38" s="1664" t="n">
        <v>1.20728</v>
      </c>
      <c r="AG38" s="1662" t="n">
        <v>1.476708456E8</v>
      </c>
      <c r="AH38" s="1665" t="n">
        <v>0.6066164</v>
      </c>
      <c r="AI38" s="1662" t="n">
        <v>368289.81106</v>
      </c>
      <c r="AJ38" s="1665" t="n">
        <v>0.2709378</v>
      </c>
      <c r="AK38" s="1664" t="n">
        <v>112.9302</v>
      </c>
      <c r="AL38" s="1662" t="s">
        <v>264</v>
      </c>
      <c r="AM38" s="1664" t="n">
        <v>66.9381</v>
      </c>
    </row>
    <row r="39" spans="1:39">
      <c r="A39" s="50" t="s">
        <v>1040</v>
      </c>
      <c r="B39" s="45" t="s">
        <v>833</v>
      </c>
      <c r="C39" s="15">
        <v>0.23958333333333334</v>
      </c>
      <c r="E39" s="230">
        <v>300</v>
      </c>
      <c r="F39" s="231" t="s">
        <v>1293</v>
      </c>
      <c r="G39" s="233">
        <v>870</v>
      </c>
      <c r="H39" s="233">
        <v>785</v>
      </c>
      <c r="I39" s="606" t="s">
        <v>10</v>
      </c>
      <c r="J39" s="92" t="s">
        <v>1043</v>
      </c>
      <c r="K39" s="233">
        <v>4</v>
      </c>
      <c r="L39" s="595">
        <v>180</v>
      </c>
      <c r="M39" s="19">
        <v>7698.9647000000004</v>
      </c>
      <c r="O39" s="231"/>
      <c r="P39" s="231"/>
      <c r="Q39" s="231"/>
      <c r="R39" s="231"/>
      <c r="S39" s="1667" t="n">
        <v>1.11776</v>
      </c>
      <c r="T39" s="1667" t="n">
        <v>1.73412</v>
      </c>
      <c r="U39" s="1664" t="n">
        <v>243.097</v>
      </c>
      <c r="V39" s="1664" t="n">
        <v>38.7348</v>
      </c>
      <c r="W39" s="1666" t="n">
        <v>3.0278239682</v>
      </c>
      <c r="X39" s="1664" t="n">
        <v>1.595</v>
      </c>
      <c r="Y39" s="1664" t="n">
        <v>0.252</v>
      </c>
      <c r="Z39" s="1664" t="n">
        <v>4.77</v>
      </c>
      <c r="AA39" s="1664" t="n">
        <v>69.621</v>
      </c>
      <c r="AB39" s="1663" t="n">
        <v>1945.497</v>
      </c>
      <c r="AC39" s="1664" t="n">
        <v>2.03602</v>
      </c>
      <c r="AD39" s="1664" t="n">
        <v>-1.5105</v>
      </c>
      <c r="AE39" s="1664" t="n">
        <v>68.88179</v>
      </c>
      <c r="AF39" s="1664" t="n">
        <v>1.20741</v>
      </c>
      <c r="AG39" s="1662" t="n">
        <v>1.476711003E8</v>
      </c>
      <c r="AH39" s="1665" t="n">
        <v>0.6062363</v>
      </c>
      <c r="AI39" s="1662" t="n">
        <v>368405.36271</v>
      </c>
      <c r="AJ39" s="1665" t="n">
        <v>0.2792179</v>
      </c>
      <c r="AK39" s="1664" t="n">
        <v>112.9763</v>
      </c>
      <c r="AL39" s="1662" t="s">
        <v>264</v>
      </c>
      <c r="AM39" s="1664" t="n">
        <v>66.8921</v>
      </c>
    </row>
    <row r="40" spans="1:39">
      <c r="A40" s="50" t="s">
        <v>1040</v>
      </c>
      <c r="B40" s="45" t="s">
        <v>1127</v>
      </c>
      <c r="C40" s="15">
        <v>0.24513888888888888</v>
      </c>
      <c r="E40" s="230">
        <v>300</v>
      </c>
      <c r="F40" s="19" t="s">
        <v>1291</v>
      </c>
      <c r="G40" s="233">
        <v>1190</v>
      </c>
      <c r="H40" s="233">
        <v>1103</v>
      </c>
      <c r="I40" t="s">
        <v>1209</v>
      </c>
      <c r="J40" s="92" t="s">
        <v>1043</v>
      </c>
      <c r="K40" s="233">
        <v>4</v>
      </c>
      <c r="L40" s="595">
        <v>180</v>
      </c>
      <c r="M40" s="19">
        <v>5889.9508999999998</v>
      </c>
      <c r="N40" s="57"/>
      <c r="O40" s="231"/>
      <c r="P40" s="231"/>
      <c r="Q40" s="231"/>
      <c r="R40" s="231"/>
      <c r="S40" s="1667" t="n">
        <v>1.17148</v>
      </c>
      <c r="T40" s="1667" t="n">
        <v>1.75839</v>
      </c>
      <c r="U40" s="1664" t="n">
        <v>244.7226</v>
      </c>
      <c r="V40" s="1664" t="n">
        <v>37.2633</v>
      </c>
      <c r="W40" s="1666" t="n">
        <v>3.1615223477</v>
      </c>
      <c r="X40" s="1664" t="n">
        <v>1.648</v>
      </c>
      <c r="Y40" s="1664" t="n">
        <v>0.261</v>
      </c>
      <c r="Z40" s="1664" t="n">
        <v>4.77</v>
      </c>
      <c r="AA40" s="1664" t="n">
        <v>69.664</v>
      </c>
      <c r="AB40" s="1663" t="n">
        <v>1944.778</v>
      </c>
      <c r="AC40" s="1664" t="n">
        <v>2.02177</v>
      </c>
      <c r="AD40" s="1664" t="n">
        <v>-1.50986</v>
      </c>
      <c r="AE40" s="1664" t="n">
        <v>68.81429</v>
      </c>
      <c r="AF40" s="1664" t="n">
        <v>1.20756</v>
      </c>
      <c r="AG40" s="1662" t="n">
        <v>1.476713912E8</v>
      </c>
      <c r="AH40" s="1665" t="n">
        <v>0.6058005</v>
      </c>
      <c r="AI40" s="1662" t="n">
        <v>368541.61365</v>
      </c>
      <c r="AJ40" s="1665" t="n">
        <v>0.2883888</v>
      </c>
      <c r="AK40" s="1664" t="n">
        <v>113.0295</v>
      </c>
      <c r="AL40" s="1662" t="s">
        <v>264</v>
      </c>
      <c r="AM40" s="1664" t="n">
        <v>66.8389</v>
      </c>
    </row>
    <row r="41" spans="1:39">
      <c r="A41" s="50" t="s">
        <v>1040</v>
      </c>
      <c r="B41" s="45" t="s">
        <v>1128</v>
      </c>
      <c r="C41" s="38">
        <v>0.25</v>
      </c>
      <c r="E41" s="230">
        <v>300</v>
      </c>
      <c r="F41" s="19" t="s">
        <v>1291</v>
      </c>
      <c r="G41" s="233">
        <v>1190</v>
      </c>
      <c r="H41" s="233">
        <v>1103</v>
      </c>
      <c r="I41" t="s">
        <v>1039</v>
      </c>
      <c r="J41" s="92" t="s">
        <v>1043</v>
      </c>
      <c r="K41" s="233">
        <v>4</v>
      </c>
      <c r="L41" s="595">
        <v>180</v>
      </c>
      <c r="M41" s="19">
        <v>5889.9508999999998</v>
      </c>
      <c r="S41" s="1667" t="n">
        <v>1.21906</v>
      </c>
      <c r="T41" s="1667" t="n">
        <v>1.77959</v>
      </c>
      <c r="U41" s="1664" t="n">
        <v>246.0946</v>
      </c>
      <c r="V41" s="1664" t="n">
        <v>35.9597</v>
      </c>
      <c r="W41" s="1666" t="n">
        <v>3.2785084297</v>
      </c>
      <c r="X41" s="1664" t="n">
        <v>1.699</v>
      </c>
      <c r="Y41" s="1664" t="n">
        <v>0.269</v>
      </c>
      <c r="Z41" s="1664" t="n">
        <v>4.77</v>
      </c>
      <c r="AA41" s="1664" t="n">
        <v>69.702</v>
      </c>
      <c r="AB41" s="1663" t="n">
        <v>1944.13</v>
      </c>
      <c r="AC41" s="1664" t="n">
        <v>2.0098</v>
      </c>
      <c r="AD41" s="1664" t="n">
        <v>-1.50903</v>
      </c>
      <c r="AE41" s="1664" t="n">
        <v>68.75523</v>
      </c>
      <c r="AF41" s="1664" t="n">
        <v>1.20769</v>
      </c>
      <c r="AG41" s="1662" t="n">
        <v>1.476716456E8</v>
      </c>
      <c r="AH41" s="1665" t="n">
        <v>0.6054182</v>
      </c>
      <c r="AI41" s="1662" t="n">
        <v>368664.38698</v>
      </c>
      <c r="AJ41" s="1665" t="n">
        <v>0.2961501</v>
      </c>
      <c r="AK41" s="1664" t="n">
        <v>113.0766</v>
      </c>
      <c r="AL41" s="1662" t="s">
        <v>264</v>
      </c>
      <c r="AM41" s="1664" t="n">
        <v>66.7918</v>
      </c>
    </row>
    <row r="42" spans="1:39">
      <c r="A42" s="50" t="s">
        <v>1040</v>
      </c>
      <c r="B42" s="45" t="s">
        <v>1129</v>
      </c>
      <c r="C42" s="38">
        <v>0.25416666666666665</v>
      </c>
      <c r="E42" s="230">
        <v>300</v>
      </c>
      <c r="F42" s="19" t="s">
        <v>1291</v>
      </c>
      <c r="G42" s="233">
        <v>1190</v>
      </c>
      <c r="H42" s="233">
        <v>1103</v>
      </c>
      <c r="I42" s="606" t="s">
        <v>10</v>
      </c>
      <c r="J42" s="92" t="s">
        <v>1043</v>
      </c>
      <c r="K42" s="233">
        <v>4</v>
      </c>
      <c r="L42" s="595">
        <v>180</v>
      </c>
      <c r="M42" s="19">
        <v>5889.9508999999998</v>
      </c>
      <c r="S42" s="1667" t="n">
        <v>1.26029</v>
      </c>
      <c r="T42" s="1667" t="n">
        <v>1.79774</v>
      </c>
      <c r="U42" s="1664" t="n">
        <v>247.2356</v>
      </c>
      <c r="V42" s="1664" t="n">
        <v>34.8314</v>
      </c>
      <c r="W42" s="1666" t="n">
        <v>3.3787822144</v>
      </c>
      <c r="X42" s="1664" t="n">
        <v>1.746</v>
      </c>
      <c r="Y42" s="1664" t="n">
        <v>0.276</v>
      </c>
      <c r="Z42" s="1664" t="n">
        <v>4.77</v>
      </c>
      <c r="AA42" s="1664" t="n">
        <v>69.735</v>
      </c>
      <c r="AB42" s="1663" t="n">
        <v>1943.562</v>
      </c>
      <c r="AC42" s="1664" t="n">
        <v>1.99993</v>
      </c>
      <c r="AD42" s="1664" t="n">
        <v>-1.50811</v>
      </c>
      <c r="AE42" s="1664" t="n">
        <v>68.70461</v>
      </c>
      <c r="AF42" s="1664" t="n">
        <v>1.2078</v>
      </c>
      <c r="AG42" s="1662" t="n">
        <v>1.476718635E8</v>
      </c>
      <c r="AH42" s="1665" t="n">
        <v>0.6050897</v>
      </c>
      <c r="AI42" s="1662" t="n">
        <v>368772.17796</v>
      </c>
      <c r="AJ42" s="1665" t="n">
        <v>0.3026017</v>
      </c>
      <c r="AK42" s="1664" t="n">
        <v>113.1174</v>
      </c>
      <c r="AL42" s="1662" t="s">
        <v>264</v>
      </c>
      <c r="AM42" s="1664" t="n">
        <v>66.751</v>
      </c>
    </row>
    <row r="43" spans="1:39">
      <c r="A43" s="50" t="s">
        <v>1040</v>
      </c>
      <c r="B43" s="45" t="s">
        <v>879</v>
      </c>
      <c r="C43" s="38">
        <v>0.25972222222222224</v>
      </c>
      <c r="E43" s="230">
        <v>300</v>
      </c>
      <c r="F43" s="19" t="s">
        <v>1291</v>
      </c>
      <c r="G43" s="233">
        <v>1190</v>
      </c>
      <c r="H43" s="233">
        <v>1103</v>
      </c>
      <c r="I43" s="606" t="s">
        <v>15</v>
      </c>
      <c r="J43" s="92" t="s">
        <v>1043</v>
      </c>
      <c r="K43" s="233">
        <v>4</v>
      </c>
      <c r="L43" s="595">
        <v>180</v>
      </c>
      <c r="M43" s="19">
        <v>5889.9508999999998</v>
      </c>
      <c r="S43" s="1667" t="n">
        <v>1.3159</v>
      </c>
      <c r="T43" s="1667" t="n">
        <v>1.8219</v>
      </c>
      <c r="U43" s="1664" t="n">
        <v>248.7103</v>
      </c>
      <c r="V43" s="1664" t="n">
        <v>33.3128</v>
      </c>
      <c r="W43" s="1666" t="n">
        <v>3.5124805939</v>
      </c>
      <c r="X43" s="1664" t="n">
        <v>1.815</v>
      </c>
      <c r="Y43" s="1664" t="n">
        <v>0.287</v>
      </c>
      <c r="Z43" s="1664" t="n">
        <v>4.76</v>
      </c>
      <c r="AA43" s="1664" t="n">
        <v>69.779</v>
      </c>
      <c r="AB43" s="1663" t="n">
        <v>1942.786</v>
      </c>
      <c r="AC43" s="1664" t="n">
        <v>1.98735</v>
      </c>
      <c r="AD43" s="1664" t="n">
        <v>-1.50657</v>
      </c>
      <c r="AE43" s="1664" t="n">
        <v>68.63711</v>
      </c>
      <c r="AF43" s="1664" t="n">
        <v>1.20795</v>
      </c>
      <c r="AG43" s="1662" t="n">
        <v>1.476721538E8</v>
      </c>
      <c r="AH43" s="1665" t="n">
        <v>0.6046505</v>
      </c>
      <c r="AI43" s="1662" t="n">
        <v>368919.44763</v>
      </c>
      <c r="AJ43" s="1665" t="n">
        <v>0.3109079</v>
      </c>
      <c r="AK43" s="1664" t="n">
        <v>113.1723</v>
      </c>
      <c r="AL43" s="1662" t="s">
        <v>264</v>
      </c>
      <c r="AM43" s="1664" t="n">
        <v>66.6961</v>
      </c>
    </row>
    <row r="44" spans="1:39">
      <c r="A44" s="50" t="s">
        <v>967</v>
      </c>
      <c r="B44" s="45" t="s">
        <v>880</v>
      </c>
      <c r="C44" s="38">
        <v>0.2638888888888889</v>
      </c>
      <c r="E44" s="230">
        <v>300</v>
      </c>
      <c r="F44" s="19" t="s">
        <v>1291</v>
      </c>
      <c r="G44" s="233">
        <v>1190</v>
      </c>
      <c r="H44" s="233">
        <v>1103</v>
      </c>
      <c r="I44" t="s">
        <v>1209</v>
      </c>
      <c r="J44" s="92" t="s">
        <v>1043</v>
      </c>
      <c r="K44" s="233">
        <v>4</v>
      </c>
      <c r="L44" s="595">
        <v>180</v>
      </c>
      <c r="M44" s="19">
        <v>5889.9508999999998</v>
      </c>
      <c r="S44" s="1667" t="n">
        <v>1.35811</v>
      </c>
      <c r="T44" s="1667" t="n">
        <v>1.83999</v>
      </c>
      <c r="U44" s="1664" t="n">
        <v>249.7838</v>
      </c>
      <c r="V44" s="1664" t="n">
        <v>32.1639</v>
      </c>
      <c r="W44" s="1666" t="n">
        <v>3.6127543785</v>
      </c>
      <c r="X44" s="1664" t="n">
        <v>1.873</v>
      </c>
      <c r="Y44" s="1664" t="n">
        <v>0.296</v>
      </c>
      <c r="Z44" s="1664" t="n">
        <v>4.76</v>
      </c>
      <c r="AA44" s="1664" t="n">
        <v>69.812</v>
      </c>
      <c r="AB44" s="1663" t="n">
        <v>1942.191</v>
      </c>
      <c r="AC44" s="1664" t="n">
        <v>1.97835</v>
      </c>
      <c r="AD44" s="1664" t="n">
        <v>-1.50518</v>
      </c>
      <c r="AE44" s="1664" t="n">
        <v>68.58648</v>
      </c>
      <c r="AF44" s="1664" t="n">
        <v>1.20806</v>
      </c>
      <c r="AG44" s="1662" t="n">
        <v>1.476723714E8</v>
      </c>
      <c r="AH44" s="1665" t="n">
        <v>0.6043202</v>
      </c>
      <c r="AI44" s="1662" t="n">
        <v>369032.47134</v>
      </c>
      <c r="AJ44" s="1665" t="n">
        <v>0.3169105</v>
      </c>
      <c r="AK44" s="1664" t="n">
        <v>113.2139</v>
      </c>
      <c r="AL44" s="1662" t="s">
        <v>264</v>
      </c>
      <c r="AM44" s="1664" t="n">
        <v>66.6545</v>
      </c>
    </row>
    <row r="45" spans="1:39">
      <c r="A45" s="50" t="s">
        <v>967</v>
      </c>
      <c r="B45" s="45" t="s">
        <v>881</v>
      </c>
      <c r="C45" s="38">
        <v>0.26874999999999999</v>
      </c>
      <c r="E45" s="230">
        <v>300</v>
      </c>
      <c r="F45" s="19" t="s">
        <v>1291</v>
      </c>
      <c r="G45" s="233">
        <v>1190</v>
      </c>
      <c r="H45" s="233">
        <v>1103</v>
      </c>
      <c r="I45" t="s">
        <v>1039</v>
      </c>
      <c r="J45" s="92" t="s">
        <v>1043</v>
      </c>
      <c r="K45" s="233">
        <v>4</v>
      </c>
      <c r="L45" s="595">
        <v>180</v>
      </c>
      <c r="M45" s="19">
        <v>5889.9508999999998</v>
      </c>
      <c r="S45" s="1667" t="n">
        <v>1.4079</v>
      </c>
      <c r="T45" s="1667" t="n">
        <v>1.86106</v>
      </c>
      <c r="U45" s="1664" t="n">
        <v>251.0034</v>
      </c>
      <c r="V45" s="1664" t="n">
        <v>30.8139</v>
      </c>
      <c r="W45" s="1666" t="n">
        <v>3.7297404605</v>
      </c>
      <c r="X45" s="1664" t="n">
        <v>1.945</v>
      </c>
      <c r="Y45" s="1664" t="n">
        <v>0.308</v>
      </c>
      <c r="Z45" s="1664" t="n">
        <v>4.76</v>
      </c>
      <c r="AA45" s="1664" t="n">
        <v>69.851</v>
      </c>
      <c r="AB45" s="1663" t="n">
        <v>1941.483</v>
      </c>
      <c r="AC45" s="1664" t="n">
        <v>1.96833</v>
      </c>
      <c r="AD45" s="1664" t="n">
        <v>-1.50331</v>
      </c>
      <c r="AE45" s="1664" t="n">
        <v>68.52742</v>
      </c>
      <c r="AF45" s="1664" t="n">
        <v>1.20819</v>
      </c>
      <c r="AG45" s="1662" t="n">
        <v>1.476726252E8</v>
      </c>
      <c r="AH45" s="1665" t="n">
        <v>0.603934</v>
      </c>
      <c r="AI45" s="1662" t="n">
        <v>369167.01365</v>
      </c>
      <c r="AJ45" s="1665" t="n">
        <v>0.3236621</v>
      </c>
      <c r="AK45" s="1664" t="n">
        <v>113.263</v>
      </c>
      <c r="AL45" s="1662" t="s">
        <v>264</v>
      </c>
      <c r="AM45" s="1664" t="n">
        <v>66.6054</v>
      </c>
    </row>
    <row r="46" spans="1:39">
      <c r="A46" s="50" t="s">
        <v>967</v>
      </c>
      <c r="B46" s="45" t="s">
        <v>1191</v>
      </c>
      <c r="C46" s="38">
        <v>0.27430555555555552</v>
      </c>
      <c r="E46" s="230">
        <v>300</v>
      </c>
      <c r="F46" s="19" t="s">
        <v>1291</v>
      </c>
      <c r="G46" s="233">
        <v>1190</v>
      </c>
      <c r="H46" s="233">
        <v>1103</v>
      </c>
      <c r="I46" s="606" t="s">
        <v>10</v>
      </c>
      <c r="J46" s="92" t="s">
        <v>1043</v>
      </c>
      <c r="K46" s="233">
        <v>4</v>
      </c>
      <c r="L46" s="595">
        <v>180</v>
      </c>
      <c r="M46" s="19">
        <v>5889.9508999999998</v>
      </c>
      <c r="S46" s="1667" t="n">
        <v>1.46555</v>
      </c>
      <c r="T46" s="1667" t="n">
        <v>1.8851</v>
      </c>
      <c r="U46" s="1664" t="n">
        <v>252.3572</v>
      </c>
      <c r="V46" s="1664" t="n">
        <v>29.2593</v>
      </c>
      <c r="W46" s="1666" t="n">
        <v>3.86343884</v>
      </c>
      <c r="X46" s="1664" t="n">
        <v>2.038</v>
      </c>
      <c r="Y46" s="1664" t="n">
        <v>0.322</v>
      </c>
      <c r="Z46" s="1664" t="n">
        <v>4.76</v>
      </c>
      <c r="AA46" s="1664" t="n">
        <v>69.897</v>
      </c>
      <c r="AB46" s="1663" t="n">
        <v>1940.657</v>
      </c>
      <c r="AC46" s="1664" t="n">
        <v>1.95754</v>
      </c>
      <c r="AD46" s="1664" t="n">
        <v>-1.50081</v>
      </c>
      <c r="AE46" s="1664" t="n">
        <v>68.45992</v>
      </c>
      <c r="AF46" s="1664" t="n">
        <v>1.20834</v>
      </c>
      <c r="AG46" s="1662" t="n">
        <v>1.476729149E8</v>
      </c>
      <c r="AH46" s="1665" t="n">
        <v>0.6034914</v>
      </c>
      <c r="AI46" s="1662" t="n">
        <v>369324.17123</v>
      </c>
      <c r="AJ46" s="1665" t="n">
        <v>0.3310396</v>
      </c>
      <c r="AK46" s="1664" t="n">
        <v>113.3197</v>
      </c>
      <c r="AL46" s="1662" t="s">
        <v>264</v>
      </c>
      <c r="AM46" s="1664" t="n">
        <v>66.5487</v>
      </c>
    </row>
    <row r="47" spans="1:39">
      <c r="A47" s="50" t="s">
        <v>967</v>
      </c>
      <c r="B47" s="45" t="s">
        <v>1192</v>
      </c>
      <c r="C47" s="38">
        <v>0.27777777777777779</v>
      </c>
      <c r="E47" s="230">
        <v>300</v>
      </c>
      <c r="F47" s="19" t="s">
        <v>1291</v>
      </c>
      <c r="G47" s="233">
        <v>1190</v>
      </c>
      <c r="H47" s="233">
        <v>1103</v>
      </c>
      <c r="I47" s="606" t="s">
        <v>15</v>
      </c>
      <c r="J47" s="92" t="s">
        <v>1043</v>
      </c>
      <c r="K47" s="233">
        <v>4</v>
      </c>
      <c r="L47" s="595">
        <v>180</v>
      </c>
      <c r="M47" s="19">
        <v>5889.9508999999998</v>
      </c>
      <c r="S47" s="1667" t="n">
        <v>1.50199</v>
      </c>
      <c r="T47" s="1667" t="n">
        <v>1.90011</v>
      </c>
      <c r="U47" s="1664" t="n">
        <v>253.1832</v>
      </c>
      <c r="V47" s="1664" t="n">
        <v>28.2819</v>
      </c>
      <c r="W47" s="1666" t="n">
        <v>3.9470003273</v>
      </c>
      <c r="X47" s="1664" t="n">
        <v>2.102</v>
      </c>
      <c r="Y47" s="1664" t="n">
        <v>0.332</v>
      </c>
      <c r="Z47" s="1664" t="n">
        <v>4.76</v>
      </c>
      <c r="AA47" s="1664" t="n">
        <v>69.925</v>
      </c>
      <c r="AB47" s="1663" t="n">
        <v>1940.132</v>
      </c>
      <c r="AC47" s="1664" t="n">
        <v>1.95115</v>
      </c>
      <c r="AD47" s="1664" t="n">
        <v>-1.49906</v>
      </c>
      <c r="AE47" s="1664" t="n">
        <v>68.41774</v>
      </c>
      <c r="AF47" s="1664" t="n">
        <v>1.20843</v>
      </c>
      <c r="AG47" s="1662" t="n">
        <v>1.476730959E8</v>
      </c>
      <c r="AH47" s="1665" t="n">
        <v>0.6032141</v>
      </c>
      <c r="AI47" s="1662" t="n">
        <v>369424.15962</v>
      </c>
      <c r="AJ47" s="1665" t="n">
        <v>0.3354636</v>
      </c>
      <c r="AK47" s="1664" t="n">
        <v>113.3555</v>
      </c>
      <c r="AL47" s="1662" t="s">
        <v>264</v>
      </c>
      <c r="AM47" s="1664" t="n">
        <v>66.5129</v>
      </c>
    </row>
    <row r="48" spans="1:39" ht="48">
      <c r="A48" s="59" t="s">
        <v>1011</v>
      </c>
      <c r="B48" s="64" t="s">
        <v>983</v>
      </c>
      <c r="C48" s="32">
        <v>0.29236111111111113</v>
      </c>
      <c r="D48" s="32">
        <v>0</v>
      </c>
      <c r="E48" s="233">
        <v>10</v>
      </c>
      <c r="F48" s="19" t="s">
        <v>1291</v>
      </c>
      <c r="G48" s="233">
        <v>1190</v>
      </c>
      <c r="H48" s="233">
        <v>1103</v>
      </c>
      <c r="I48" s="77" t="s">
        <v>1091</v>
      </c>
      <c r="J48" s="232" t="s">
        <v>1010</v>
      </c>
      <c r="K48" s="233">
        <v>4</v>
      </c>
      <c r="L48" s="595">
        <v>180</v>
      </c>
      <c r="M48" s="19">
        <v>5889.9508999999998</v>
      </c>
      <c r="O48" s="19">
        <v>267.5</v>
      </c>
      <c r="P48" s="19">
        <v>260.8</v>
      </c>
    </row>
    <row r="49" spans="1:16">
      <c r="A49" s="45" t="s">
        <v>1095</v>
      </c>
      <c r="B49" s="45" t="s">
        <v>752</v>
      </c>
      <c r="C49" s="15">
        <v>0.29375000000000001</v>
      </c>
      <c r="D49" s="32">
        <v>0</v>
      </c>
      <c r="E49" s="230">
        <v>30</v>
      </c>
      <c r="F49" s="19" t="s">
        <v>1291</v>
      </c>
      <c r="G49" s="229">
        <v>1190</v>
      </c>
      <c r="H49" s="230">
        <v>1000</v>
      </c>
      <c r="I49" s="35" t="s">
        <v>306</v>
      </c>
      <c r="J49" s="232" t="s">
        <v>1010</v>
      </c>
      <c r="K49" s="233">
        <v>4</v>
      </c>
      <c r="L49" s="595">
        <v>180</v>
      </c>
      <c r="M49" s="19">
        <v>5891.451</v>
      </c>
      <c r="O49" s="19">
        <v>267.5</v>
      </c>
      <c r="P49" s="19">
        <v>261.2</v>
      </c>
    </row>
    <row r="50" spans="1:16">
      <c r="A50" s="45" t="s">
        <v>1095</v>
      </c>
      <c r="B50" s="45" t="s">
        <v>631</v>
      </c>
      <c r="C50" s="15">
        <v>0.2951388888888889</v>
      </c>
      <c r="D50" s="32">
        <v>0</v>
      </c>
      <c r="E50" s="230">
        <v>30</v>
      </c>
      <c r="F50" s="19" t="s">
        <v>1291</v>
      </c>
      <c r="G50" s="230">
        <v>1070</v>
      </c>
      <c r="H50" s="230">
        <v>880</v>
      </c>
      <c r="I50" s="91" t="s">
        <v>159</v>
      </c>
      <c r="J50" s="232" t="s">
        <v>1010</v>
      </c>
      <c r="K50" s="233">
        <v>4</v>
      </c>
      <c r="L50" s="595">
        <v>180</v>
      </c>
      <c r="M50" s="19">
        <v>5891.451</v>
      </c>
      <c r="O50" s="19">
        <v>267.5</v>
      </c>
      <c r="P50" s="19">
        <v>261.3</v>
      </c>
    </row>
    <row r="51" spans="1:16">
      <c r="B51"/>
      <c r="O51" s="19"/>
    </row>
    <row r="53" spans="1:16">
      <c r="B53" s="596" t="s">
        <v>1012</v>
      </c>
      <c r="C53" s="147" t="s">
        <v>1013</v>
      </c>
      <c r="D53" s="84">
        <v>5888.5839999999998</v>
      </c>
      <c r="E53" s="149"/>
      <c r="F53" s="84" t="s">
        <v>1014</v>
      </c>
      <c r="G53" s="84" t="s">
        <v>1015</v>
      </c>
      <c r="H53" s="84" t="s">
        <v>1016</v>
      </c>
      <c r="I53" s="22" t="s">
        <v>1018</v>
      </c>
      <c r="J53" s="84" t="s">
        <v>1019</v>
      </c>
      <c r="K53" s="84" t="s">
        <v>1020</v>
      </c>
    </row>
    <row r="54" spans="1:16">
      <c r="B54" s="183"/>
      <c r="C54" s="147" t="s">
        <v>1017</v>
      </c>
      <c r="D54" s="84">
        <v>5889.9508999999998</v>
      </c>
      <c r="E54" s="149"/>
      <c r="F54" s="84" t="s">
        <v>874</v>
      </c>
      <c r="G54" s="84" t="s">
        <v>875</v>
      </c>
      <c r="H54" s="84" t="s">
        <v>876</v>
      </c>
      <c r="I54" s="22" t="s">
        <v>1203</v>
      </c>
      <c r="J54" s="84" t="s">
        <v>1204</v>
      </c>
      <c r="K54" s="84" t="s">
        <v>700</v>
      </c>
    </row>
    <row r="55" spans="1:16">
      <c r="B55" s="182"/>
      <c r="C55" s="147" t="s">
        <v>701</v>
      </c>
      <c r="D55" s="84">
        <v>5891.451</v>
      </c>
      <c r="E55" s="149"/>
      <c r="F55" s="84" t="s">
        <v>702</v>
      </c>
      <c r="G55" s="84" t="s">
        <v>703</v>
      </c>
      <c r="H55" s="84" t="s">
        <v>704</v>
      </c>
      <c r="I55" s="22" t="s">
        <v>384</v>
      </c>
      <c r="J55" s="84" t="s">
        <v>695</v>
      </c>
      <c r="K55" s="84" t="s">
        <v>478</v>
      </c>
    </row>
    <row r="56" spans="1:16">
      <c r="B56" s="182"/>
      <c r="C56" s="147" t="s">
        <v>696</v>
      </c>
      <c r="D56" s="155">
        <v>7647.38</v>
      </c>
      <c r="E56" s="149"/>
      <c r="F56" s="84" t="s">
        <v>1188</v>
      </c>
      <c r="G56" s="84" t="s">
        <v>1201</v>
      </c>
      <c r="H56" s="84" t="s">
        <v>1202</v>
      </c>
      <c r="I56" s="22" t="s">
        <v>697</v>
      </c>
      <c r="J56" s="84" t="s">
        <v>698</v>
      </c>
      <c r="K56" s="84" t="s">
        <v>699</v>
      </c>
    </row>
    <row r="57" spans="1:16">
      <c r="B57" s="182"/>
      <c r="C57" s="147" t="s">
        <v>538</v>
      </c>
      <c r="D57" s="84">
        <v>7698.9647000000004</v>
      </c>
      <c r="E57" s="149"/>
      <c r="F57" s="84" t="s">
        <v>539</v>
      </c>
      <c r="G57" s="84" t="s">
        <v>540</v>
      </c>
      <c r="H57" s="84" t="s">
        <v>541</v>
      </c>
      <c r="I57" s="22" t="s">
        <v>542</v>
      </c>
      <c r="J57" s="84" t="s">
        <v>543</v>
      </c>
      <c r="K57" s="84" t="s">
        <v>544</v>
      </c>
    </row>
    <row r="58" spans="1:16">
      <c r="B58" s="182"/>
      <c r="C58" s="147"/>
      <c r="D58" s="84"/>
      <c r="E58" s="149"/>
      <c r="F58" s="84"/>
      <c r="G58" s="593"/>
      <c r="H58" s="593"/>
      <c r="I58" s="597"/>
      <c r="J58" s="593"/>
      <c r="K58" s="593"/>
    </row>
    <row r="59" spans="1:16">
      <c r="B59" s="182"/>
      <c r="C59" s="147" t="s">
        <v>1211</v>
      </c>
      <c r="D59" s="631" t="s">
        <v>1206</v>
      </c>
      <c r="E59" s="631"/>
      <c r="F59" s="84" t="s">
        <v>545</v>
      </c>
      <c r="G59" s="593"/>
      <c r="H59" s="593"/>
      <c r="I59" s="173" t="s">
        <v>1195</v>
      </c>
      <c r="J59" s="623" t="s">
        <v>1196</v>
      </c>
      <c r="K59" s="623"/>
      <c r="L59" s="148" t="s">
        <v>1197</v>
      </c>
    </row>
    <row r="60" spans="1:16">
      <c r="B60" s="182"/>
      <c r="C60" s="147" t="s">
        <v>1212</v>
      </c>
      <c r="D60" s="631" t="s">
        <v>1207</v>
      </c>
      <c r="E60" s="631"/>
      <c r="F60" s="19"/>
      <c r="G60" s="593"/>
      <c r="H60" s="593"/>
      <c r="I60" s="597"/>
      <c r="J60" s="623" t="s">
        <v>479</v>
      </c>
      <c r="K60" s="623"/>
      <c r="L60" s="148" t="s">
        <v>1199</v>
      </c>
    </row>
    <row r="61" spans="1:16">
      <c r="B61" s="182"/>
      <c r="C61" s="147" t="s">
        <v>1213</v>
      </c>
      <c r="D61" s="631" t="s">
        <v>1208</v>
      </c>
      <c r="E61" s="631"/>
      <c r="F61" s="19"/>
      <c r="G61" s="593"/>
      <c r="H61" s="593"/>
      <c r="I61" s="597"/>
      <c r="J61" s="593"/>
      <c r="K61" s="593"/>
    </row>
    <row r="62" spans="1:16">
      <c r="B62" s="182"/>
      <c r="C62" s="147" t="s">
        <v>1214</v>
      </c>
      <c r="D62" s="631" t="s">
        <v>1194</v>
      </c>
      <c r="E62" s="631"/>
      <c r="F62" s="19"/>
      <c r="G62" s="593"/>
      <c r="H62" s="593"/>
      <c r="I62" s="593"/>
      <c r="J62" s="593"/>
      <c r="K62" s="593"/>
    </row>
    <row r="63" spans="1:16">
      <c r="B63" s="182"/>
      <c r="C63" s="85"/>
      <c r="D63" s="593"/>
      <c r="E63" s="15"/>
      <c r="F63" s="19"/>
      <c r="G63" s="593"/>
      <c r="H63" s="593"/>
      <c r="I63" s="593"/>
      <c r="J63" s="593"/>
      <c r="K63" s="593"/>
    </row>
    <row r="64" spans="1:16">
      <c r="B64" s="182"/>
      <c r="C64" s="28" t="s">
        <v>859</v>
      </c>
      <c r="D64" s="591">
        <v>1</v>
      </c>
      <c r="E64" s="632" t="s">
        <v>1286</v>
      </c>
      <c r="F64" s="632"/>
      <c r="G64" s="632"/>
      <c r="H64" s="593"/>
      <c r="I64" s="593"/>
      <c r="J64" s="593"/>
      <c r="K64" s="593"/>
    </row>
    <row r="65" spans="2:11">
      <c r="B65" s="182"/>
      <c r="C65" s="19"/>
      <c r="D65" s="28"/>
      <c r="E65" s="633" t="s">
        <v>925</v>
      </c>
      <c r="F65" s="634"/>
      <c r="G65" s="634"/>
      <c r="H65" s="593"/>
      <c r="I65" s="593"/>
      <c r="J65" s="593"/>
      <c r="K65" s="593"/>
    </row>
    <row r="66" spans="2:11">
      <c r="B66" s="182"/>
      <c r="C66" s="85"/>
      <c r="D66" s="28">
        <v>2</v>
      </c>
      <c r="E66" s="632" t="s">
        <v>926</v>
      </c>
      <c r="F66" s="632"/>
      <c r="G66" s="632"/>
      <c r="H66" s="593"/>
      <c r="I66" s="593"/>
      <c r="J66" s="593"/>
      <c r="K66" s="593"/>
    </row>
    <row r="67" spans="2:11">
      <c r="B67" s="182"/>
      <c r="C67" s="85"/>
      <c r="D67" s="28"/>
      <c r="E67" s="633" t="s">
        <v>927</v>
      </c>
      <c r="F67" s="634"/>
      <c r="G67" s="634"/>
      <c r="H67" s="593"/>
      <c r="I67" s="593"/>
      <c r="J67" s="593"/>
      <c r="K67" s="593"/>
    </row>
    <row r="68" spans="2:11">
      <c r="B68" s="182"/>
      <c r="C68" s="593"/>
      <c r="D68" s="591">
        <v>3</v>
      </c>
      <c r="E68" s="623" t="s">
        <v>928</v>
      </c>
      <c r="F68" s="623"/>
      <c r="G68" s="623"/>
      <c r="H68" s="593"/>
      <c r="I68" s="593"/>
      <c r="J68" s="593"/>
      <c r="K68" s="593"/>
    </row>
    <row r="69" spans="2:11">
      <c r="B69" s="182"/>
      <c r="C69" s="593"/>
      <c r="D69" s="591"/>
      <c r="E69" s="629" t="s">
        <v>929</v>
      </c>
      <c r="F69" s="629"/>
      <c r="G69" s="629"/>
      <c r="H69" s="593"/>
      <c r="I69" s="593"/>
      <c r="J69" s="593"/>
      <c r="K69" s="593"/>
    </row>
    <row r="70" spans="2:11">
      <c r="B70" s="182"/>
      <c r="C70" s="593"/>
      <c r="D70" s="591">
        <v>4</v>
      </c>
      <c r="E70" s="623" t="s">
        <v>1289</v>
      </c>
      <c r="F70" s="623"/>
      <c r="G70" s="623"/>
      <c r="H70" s="593"/>
      <c r="I70" s="593"/>
      <c r="J70" s="593"/>
      <c r="K70" s="593"/>
    </row>
    <row r="71" spans="2:11" ht="15">
      <c r="B71"/>
    </row>
  </sheetData>
  <sheetCalcPr fullCalcOnLoad="1"/>
  <mergeCells count="29">
    <mergeCell ref="E68:G68"/>
    <mergeCell ref="E69:G69"/>
    <mergeCell ref="E70:G70"/>
    <mergeCell ref="D62:E62"/>
    <mergeCell ref="E64:G64"/>
    <mergeCell ref="E65:G65"/>
    <mergeCell ref="E66:G66"/>
    <mergeCell ref="E67:G67"/>
    <mergeCell ref="D59:E59"/>
    <mergeCell ref="J59:K59"/>
    <mergeCell ref="D60:E60"/>
    <mergeCell ref="J60:K60"/>
    <mergeCell ref="D61:E61"/>
    <mergeCell ref="AC12:AD12"/>
    <mergeCell ref="AE12:AF12"/>
    <mergeCell ref="Q12:R12"/>
    <mergeCell ref="A5:E5"/>
    <mergeCell ref="F5:I5"/>
    <mergeCell ref="K5:P5"/>
    <mergeCell ref="F6:I6"/>
    <mergeCell ref="F7:I7"/>
    <mergeCell ref="G12:H12"/>
    <mergeCell ref="O12:P12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3"/>
  <sheetViews>
    <sheetView topLeftCell="A17" workbookViewId="0">
      <selection activeCell="B43" sqref="B43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592" width="10.6640625" collapsed="true"/>
    <col min="4" max="4" customWidth="true" width="10.6640625" collapsed="true"/>
    <col min="5" max="5" customWidth="true" width="6.6640625" collapsed="true"/>
    <col min="6" max="6" customWidth="true" width="15.6640625" collapsed="true"/>
    <col min="7" max="7" customWidth="true" width="7.6640625" collapsed="true"/>
    <col min="8" max="8" customWidth="true" style="592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83"/>
      <c r="D2" s="42"/>
      <c r="E2" s="4"/>
      <c r="F2" s="4"/>
      <c r="G2" s="4"/>
      <c r="H2" s="598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239"/>
      <c r="P3" s="239"/>
    </row>
    <row r="4" spans="1:39">
      <c r="A4" s="3" t="s">
        <v>151</v>
      </c>
      <c r="B4" s="3"/>
      <c r="C4" s="591"/>
      <c r="D4" s="43"/>
      <c r="E4" s="243"/>
      <c r="F4" s="621" t="s">
        <v>129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308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243" t="s">
        <v>1212</v>
      </c>
      <c r="C6" s="591" t="s">
        <v>1213</v>
      </c>
      <c r="D6" s="43" t="s">
        <v>1214</v>
      </c>
      <c r="E6" s="243"/>
      <c r="F6" s="621" t="s">
        <v>60</v>
      </c>
      <c r="G6" s="621"/>
      <c r="H6" s="621"/>
      <c r="I6" s="621"/>
      <c r="J6" s="26"/>
      <c r="N6" s="25"/>
    </row>
    <row r="7" spans="1:39">
      <c r="A7" s="67" t="s">
        <v>1165</v>
      </c>
      <c r="B7" s="243" t="s">
        <v>1179</v>
      </c>
      <c r="C7" s="591" t="s">
        <v>1180</v>
      </c>
      <c r="D7" s="43" t="s">
        <v>1181</v>
      </c>
      <c r="E7" s="243"/>
      <c r="F7" s="621" t="s">
        <v>192</v>
      </c>
      <c r="G7" s="621"/>
      <c r="H7" s="621"/>
      <c r="I7" s="621"/>
      <c r="J7" s="26"/>
      <c r="N7" s="25"/>
    </row>
    <row r="8" spans="1:39" s="35" customFormat="1" ht="12.75" customHeight="1">
      <c r="A8" s="28" t="s">
        <v>1183</v>
      </c>
      <c r="B8" s="28" t="s">
        <v>1184</v>
      </c>
      <c r="C8" s="591" t="s">
        <v>1185</v>
      </c>
      <c r="D8" s="148" t="s">
        <v>1186</v>
      </c>
      <c r="E8" s="19"/>
      <c r="F8" s="555"/>
      <c r="G8" s="555"/>
      <c r="H8" s="593"/>
      <c r="I8" s="558" t="s">
        <v>1085</v>
      </c>
      <c r="J8" s="562"/>
      <c r="K8" s="562"/>
      <c r="L8" s="562"/>
      <c r="N8" s="25"/>
    </row>
    <row r="9" spans="1:39">
      <c r="A9" s="67"/>
      <c r="B9" s="67"/>
      <c r="C9" s="591"/>
      <c r="D9" s="43"/>
      <c r="E9" s="8"/>
      <c r="F9" s="236"/>
      <c r="G9" s="236"/>
      <c r="I9" s="242" t="s">
        <v>1086</v>
      </c>
      <c r="J9" s="7"/>
      <c r="K9" s="7"/>
      <c r="L9" s="7"/>
      <c r="N9" s="25"/>
    </row>
    <row r="10" spans="1:39">
      <c r="A10" s="67"/>
      <c r="B10" s="67"/>
      <c r="C10" s="591"/>
      <c r="D10" s="43"/>
      <c r="E10" s="8"/>
      <c r="F10" s="236"/>
      <c r="G10" s="236"/>
      <c r="I10" s="44"/>
      <c r="J10" s="7"/>
      <c r="K10" s="7"/>
      <c r="L10" s="7"/>
      <c r="N10" s="25"/>
    </row>
    <row r="11" spans="1:39">
      <c r="A11" s="3"/>
      <c r="B11" s="3"/>
      <c r="C11" s="591"/>
      <c r="D11" s="43"/>
      <c r="E11" s="8"/>
      <c r="F11" s="236"/>
      <c r="G11" s="236"/>
      <c r="I11" s="44"/>
      <c r="J11" s="238"/>
      <c r="K11" s="238"/>
      <c r="L11" s="238"/>
      <c r="N11" s="25"/>
    </row>
    <row r="12" spans="1:39" s="560" customFormat="1">
      <c r="A12" s="3"/>
      <c r="B12" s="3"/>
      <c r="C12" s="591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8.1250000000000003E-2</v>
      </c>
      <c r="D14" s="32">
        <v>0</v>
      </c>
      <c r="E14" s="241">
        <v>10</v>
      </c>
      <c r="F14" s="19" t="s">
        <v>1291</v>
      </c>
      <c r="G14" s="241">
        <v>1190</v>
      </c>
      <c r="H14" s="595">
        <v>1104</v>
      </c>
      <c r="I14" s="77" t="s">
        <v>1091</v>
      </c>
      <c r="J14" s="240" t="s">
        <v>1010</v>
      </c>
      <c r="K14" s="241">
        <v>4</v>
      </c>
      <c r="L14" s="241">
        <v>180</v>
      </c>
      <c r="M14" s="19">
        <v>5889.9508999999998</v>
      </c>
      <c r="O14" s="104">
        <v>267.5</v>
      </c>
      <c r="P14" s="104">
        <v>260.8</v>
      </c>
      <c r="Q14" s="105"/>
      <c r="R14" s="105"/>
    </row>
    <row r="15" spans="1:39">
      <c r="A15" s="45" t="s">
        <v>1095</v>
      </c>
      <c r="B15" s="45" t="s">
        <v>991</v>
      </c>
      <c r="C15" s="15">
        <v>0.10902777777777778</v>
      </c>
      <c r="D15" s="15">
        <v>0</v>
      </c>
      <c r="E15" s="236">
        <v>30</v>
      </c>
      <c r="F15" s="19" t="s">
        <v>1291</v>
      </c>
      <c r="G15" s="237">
        <v>1190</v>
      </c>
      <c r="H15" s="592">
        <v>998</v>
      </c>
      <c r="I15" s="35" t="s">
        <v>306</v>
      </c>
      <c r="J15" s="240" t="s">
        <v>1010</v>
      </c>
      <c r="K15" s="241">
        <v>4</v>
      </c>
      <c r="L15" s="241">
        <v>180</v>
      </c>
      <c r="M15" s="19">
        <v>5891.451</v>
      </c>
      <c r="N15" s="57" t="s">
        <v>191</v>
      </c>
      <c r="O15" s="100">
        <v>267.5</v>
      </c>
      <c r="P15" s="100">
        <v>260.8</v>
      </c>
      <c r="Q15" s="239"/>
      <c r="R15" s="100"/>
    </row>
    <row r="16" spans="1:39">
      <c r="A16" s="45" t="s">
        <v>1095</v>
      </c>
      <c r="B16" s="45" t="s">
        <v>1096</v>
      </c>
      <c r="C16" s="15">
        <v>0.1111111111111111</v>
      </c>
      <c r="D16" s="15">
        <v>0</v>
      </c>
      <c r="E16" s="236">
        <v>30</v>
      </c>
      <c r="F16" s="19" t="s">
        <v>1291</v>
      </c>
      <c r="G16" s="236">
        <v>1070</v>
      </c>
      <c r="H16" s="592">
        <v>878</v>
      </c>
      <c r="I16" s="91" t="s">
        <v>159</v>
      </c>
      <c r="J16" s="240" t="s">
        <v>1010</v>
      </c>
      <c r="K16" s="241">
        <v>4</v>
      </c>
      <c r="L16" s="241">
        <v>180</v>
      </c>
      <c r="M16" s="19">
        <v>5891.451</v>
      </c>
      <c r="N16" s="57"/>
      <c r="O16" s="239">
        <v>267.5</v>
      </c>
      <c r="P16" s="239">
        <v>261</v>
      </c>
      <c r="Q16" s="239"/>
      <c r="R16" s="239"/>
    </row>
    <row r="17" spans="1:39">
      <c r="A17" s="45" t="s">
        <v>1095</v>
      </c>
      <c r="B17" s="45" t="s">
        <v>1097</v>
      </c>
      <c r="C17" s="15">
        <v>0.12083333333333333</v>
      </c>
      <c r="D17" s="15">
        <v>0</v>
      </c>
      <c r="E17" s="236">
        <v>30</v>
      </c>
      <c r="F17" s="239" t="s">
        <v>1292</v>
      </c>
      <c r="G17" s="236">
        <v>880</v>
      </c>
      <c r="H17" s="592">
        <v>868</v>
      </c>
      <c r="I17" s="35" t="s">
        <v>306</v>
      </c>
      <c r="J17" s="240" t="s">
        <v>1010</v>
      </c>
      <c r="K17" s="241">
        <v>4</v>
      </c>
      <c r="L17" s="241">
        <v>180</v>
      </c>
      <c r="M17" s="80">
        <v>7647.38</v>
      </c>
      <c r="N17" s="57" t="s">
        <v>970</v>
      </c>
      <c r="O17" s="239">
        <v>265.39999999999998</v>
      </c>
      <c r="P17" s="239">
        <v>263.2</v>
      </c>
    </row>
    <row r="18" spans="1:39">
      <c r="A18" s="45" t="s">
        <v>1040</v>
      </c>
      <c r="B18" s="45" t="s">
        <v>994</v>
      </c>
      <c r="C18" s="38">
        <v>0.12430555555555556</v>
      </c>
      <c r="E18" s="236">
        <v>300</v>
      </c>
      <c r="F18" s="239" t="s">
        <v>1293</v>
      </c>
      <c r="G18" s="236">
        <v>870</v>
      </c>
      <c r="H18" s="592">
        <v>783</v>
      </c>
      <c r="I18" t="s">
        <v>1209</v>
      </c>
      <c r="J18" s="240" t="s">
        <v>1043</v>
      </c>
      <c r="K18" s="241">
        <v>4</v>
      </c>
      <c r="L18" s="241">
        <v>180</v>
      </c>
      <c r="M18" s="19">
        <v>7698.9647000000004</v>
      </c>
      <c r="S18" s="1677" t="n">
        <v>13.57847</v>
      </c>
      <c r="T18" s="1677" t="n">
        <v>5.63391</v>
      </c>
      <c r="U18" s="1674" t="n">
        <v>159.3394</v>
      </c>
      <c r="V18" s="1674" t="n">
        <v>62.2983</v>
      </c>
      <c r="W18" s="1676" t="n">
        <v>0.2858664137</v>
      </c>
      <c r="X18" s="1674" t="n">
        <v>1.129</v>
      </c>
      <c r="Y18" s="1674" t="n">
        <v>0.179</v>
      </c>
      <c r="Z18" s="1674" t="n">
        <v>4.55</v>
      </c>
      <c r="AA18" s="1674" t="n">
        <v>78.797</v>
      </c>
      <c r="AB18" s="1673" t="n">
        <v>1946.223</v>
      </c>
      <c r="AC18" s="1674" t="n">
        <v>3.32362</v>
      </c>
      <c r="AD18" s="1674" t="n">
        <v>0.14484</v>
      </c>
      <c r="AE18" s="1674" t="n">
        <v>58.15189</v>
      </c>
      <c r="AF18" s="1674" t="n">
        <v>1.23127</v>
      </c>
      <c r="AG18" s="1672" t="n">
        <v>1.4771432E8</v>
      </c>
      <c r="AH18" s="1675" t="n">
        <v>0.5211935</v>
      </c>
      <c r="AI18" s="1672" t="n">
        <v>368268.04689</v>
      </c>
      <c r="AJ18" s="1675" t="n">
        <v>-0.0428429</v>
      </c>
      <c r="AK18" s="1674" t="n">
        <v>125.0524</v>
      </c>
      <c r="AL18" s="1672" t="s">
        <v>264</v>
      </c>
      <c r="AM18" s="1674" t="n">
        <v>54.8306</v>
      </c>
    </row>
    <row r="19" spans="1:39">
      <c r="A19" s="45" t="s">
        <v>967</v>
      </c>
      <c r="B19" s="45" t="s">
        <v>996</v>
      </c>
      <c r="C19" s="38">
        <v>0.12916666666666668</v>
      </c>
      <c r="E19" s="236">
        <v>300</v>
      </c>
      <c r="F19" s="239" t="s">
        <v>1293</v>
      </c>
      <c r="G19" s="236">
        <v>870</v>
      </c>
      <c r="H19" s="592">
        <f>H17-85</f>
        <v>783</v>
      </c>
      <c r="I19" t="s">
        <v>1209</v>
      </c>
      <c r="J19" s="594" t="s">
        <v>1043</v>
      </c>
      <c r="K19" s="241">
        <v>4</v>
      </c>
      <c r="L19" s="241">
        <v>180</v>
      </c>
      <c r="M19" s="19">
        <v>7698.9647000000004</v>
      </c>
      <c r="S19" s="1677" t="n">
        <v>13.62995</v>
      </c>
      <c r="T19" s="1677" t="n">
        <v>5.6611</v>
      </c>
      <c r="U19" s="1674" t="n">
        <v>163.9169</v>
      </c>
      <c r="V19" s="1674" t="n">
        <v>62.9143</v>
      </c>
      <c r="W19" s="1676" t="n">
        <v>0.4362770925</v>
      </c>
      <c r="X19" s="1674" t="n">
        <v>1.122</v>
      </c>
      <c r="Y19" s="1674" t="n">
        <v>0.178</v>
      </c>
      <c r="Z19" s="1674" t="n">
        <v>4.54</v>
      </c>
      <c r="AA19" s="1674" t="n">
        <v>78.834</v>
      </c>
      <c r="AB19" s="1673" t="n">
        <v>1946.324</v>
      </c>
      <c r="AC19" s="1674" t="n">
        <v>3.29915</v>
      </c>
      <c r="AD19" s="1674" t="n">
        <v>0.14115</v>
      </c>
      <c r="AE19" s="1674" t="n">
        <v>58.07599</v>
      </c>
      <c r="AF19" s="1674" t="n">
        <v>1.23144</v>
      </c>
      <c r="AG19" s="1672" t="n">
        <v>1.477146013E8</v>
      </c>
      <c r="AH19" s="1675" t="n">
        <v>0.5204844</v>
      </c>
      <c r="AI19" s="1672" t="n">
        <v>368248.8092</v>
      </c>
      <c r="AJ19" s="1675" t="n">
        <v>-0.0283884</v>
      </c>
      <c r="AK19" s="1674" t="n">
        <v>125.1038</v>
      </c>
      <c r="AL19" s="1672" t="s">
        <v>264</v>
      </c>
      <c r="AM19" s="1674" t="n">
        <v>54.7792</v>
      </c>
    </row>
    <row r="20" spans="1:39">
      <c r="A20" s="45" t="s">
        <v>967</v>
      </c>
      <c r="B20" s="45" t="s">
        <v>1166</v>
      </c>
      <c r="C20" s="38">
        <v>0.13402777777777777</v>
      </c>
      <c r="E20" s="236">
        <v>300</v>
      </c>
      <c r="F20" s="239" t="s">
        <v>1293</v>
      </c>
      <c r="G20" s="236">
        <v>871</v>
      </c>
      <c r="H20" s="592">
        <v>783</v>
      </c>
      <c r="I20" t="s">
        <v>1209</v>
      </c>
      <c r="J20" s="594" t="s">
        <v>1043</v>
      </c>
      <c r="K20" s="241">
        <v>4</v>
      </c>
      <c r="L20" s="241">
        <v>180</v>
      </c>
      <c r="M20" s="19">
        <v>7698.9647000000004</v>
      </c>
      <c r="S20" s="1677" t="n">
        <v>13.66988</v>
      </c>
      <c r="T20" s="1677" t="n">
        <v>5.68215</v>
      </c>
      <c r="U20" s="1674" t="n">
        <v>167.5953</v>
      </c>
      <c r="V20" s="1674" t="n">
        <v>63.293</v>
      </c>
      <c r="W20" s="1676" t="n">
        <v>0.553263176</v>
      </c>
      <c r="X20" s="1674" t="n">
        <v>1.119</v>
      </c>
      <c r="Y20" s="1674" t="n">
        <v>0.177</v>
      </c>
      <c r="Z20" s="1674" t="n">
        <v>4.54</v>
      </c>
      <c r="AA20" s="1674" t="n">
        <v>78.862</v>
      </c>
      <c r="AB20" s="1673" t="n">
        <v>1946.375</v>
      </c>
      <c r="AC20" s="1674" t="n">
        <v>3.27998</v>
      </c>
      <c r="AD20" s="1674" t="n">
        <v>0.13832</v>
      </c>
      <c r="AE20" s="1674" t="n">
        <v>58.01696</v>
      </c>
      <c r="AF20" s="1674" t="n">
        <v>1.23157</v>
      </c>
      <c r="AG20" s="1672" t="n">
        <v>1.477148198E8</v>
      </c>
      <c r="AH20" s="1675" t="n">
        <v>0.5199318</v>
      </c>
      <c r="AI20" s="1672" t="n">
        <v>368239.25526</v>
      </c>
      <c r="AJ20" s="1675" t="n">
        <v>-0.0170966</v>
      </c>
      <c r="AK20" s="1674" t="n">
        <v>125.1436</v>
      </c>
      <c r="AL20" s="1672" t="s">
        <v>264</v>
      </c>
      <c r="AM20" s="1674" t="n">
        <v>54.7395</v>
      </c>
    </row>
    <row r="21" spans="1:39">
      <c r="A21" s="45" t="s">
        <v>967</v>
      </c>
      <c r="B21" s="45" t="s">
        <v>924</v>
      </c>
      <c r="C21" s="38">
        <v>0.14027777777777778</v>
      </c>
      <c r="E21" s="236">
        <v>300</v>
      </c>
      <c r="F21" s="19" t="s">
        <v>1291</v>
      </c>
      <c r="G21" s="241">
        <v>1190</v>
      </c>
      <c r="H21" s="595">
        <v>1104</v>
      </c>
      <c r="I21" t="s">
        <v>1209</v>
      </c>
      <c r="J21" s="594" t="s">
        <v>1043</v>
      </c>
      <c r="K21" s="241">
        <v>4</v>
      </c>
      <c r="L21" s="241">
        <v>180</v>
      </c>
      <c r="M21" s="19">
        <v>5889.9508999999998</v>
      </c>
      <c r="N21" t="s">
        <v>310</v>
      </c>
      <c r="S21" s="1677" t="n">
        <v>13.72112</v>
      </c>
      <c r="T21" s="1677" t="n">
        <v>5.7091</v>
      </c>
      <c r="U21" s="1674" t="n">
        <v>172.4447</v>
      </c>
      <c r="V21" s="1674" t="n">
        <v>63.6441</v>
      </c>
      <c r="W21" s="1676" t="n">
        <v>0.7036738548</v>
      </c>
      <c r="X21" s="1674" t="n">
        <v>1.115</v>
      </c>
      <c r="Y21" s="1674" t="n">
        <v>0.176</v>
      </c>
      <c r="Z21" s="1674" t="n">
        <v>4.54</v>
      </c>
      <c r="AA21" s="1674" t="n">
        <v>78.899</v>
      </c>
      <c r="AB21" s="1673" t="n">
        <v>1946.403</v>
      </c>
      <c r="AC21" s="1674" t="n">
        <v>3.25519</v>
      </c>
      <c r="AD21" s="1674" t="n">
        <v>0.13473</v>
      </c>
      <c r="AE21" s="1674" t="n">
        <v>57.94106</v>
      </c>
      <c r="AF21" s="1674" t="n">
        <v>1.23174</v>
      </c>
      <c r="AG21" s="1672" t="n">
        <v>1.477151004E8</v>
      </c>
      <c r="AH21" s="1675" t="n">
        <v>0.5192201</v>
      </c>
      <c r="AI21" s="1672" t="n">
        <v>368233.95302</v>
      </c>
      <c r="AJ21" s="1675" t="n">
        <v>-0.0025327</v>
      </c>
      <c r="AK21" s="1674" t="n">
        <v>125.1947</v>
      </c>
      <c r="AL21" s="1672" t="s">
        <v>264</v>
      </c>
      <c r="AM21" s="1674" t="n">
        <v>54.6885</v>
      </c>
    </row>
    <row r="22" spans="1:39">
      <c r="A22" s="45" t="s">
        <v>1040</v>
      </c>
      <c r="B22" s="45" t="s">
        <v>794</v>
      </c>
      <c r="C22" s="38">
        <v>0.15902777777777777</v>
      </c>
      <c r="E22" s="236">
        <v>300</v>
      </c>
      <c r="F22" s="19" t="s">
        <v>1291</v>
      </c>
      <c r="G22" s="241">
        <v>1190</v>
      </c>
      <c r="H22" s="595">
        <v>1104</v>
      </c>
      <c r="I22" t="s">
        <v>1209</v>
      </c>
      <c r="J22" s="594" t="s">
        <v>1043</v>
      </c>
      <c r="K22" s="241">
        <v>4</v>
      </c>
      <c r="L22" s="241">
        <v>180</v>
      </c>
      <c r="M22" s="19">
        <v>5889.9508999999998</v>
      </c>
      <c r="S22" s="1677" t="n">
        <v>13.8746</v>
      </c>
      <c r="T22" s="1677" t="n">
        <v>5.78911</v>
      </c>
      <c r="U22" s="1674" t="n">
        <v>187.3251</v>
      </c>
      <c r="V22" s="1674" t="n">
        <v>63.7359</v>
      </c>
      <c r="W22" s="1676" t="n">
        <v>1.1549058913</v>
      </c>
      <c r="X22" s="1674" t="n">
        <v>1.114</v>
      </c>
      <c r="Y22" s="1674" t="n">
        <v>0.176</v>
      </c>
      <c r="Z22" s="1674" t="n">
        <v>4.54</v>
      </c>
      <c r="AA22" s="1674" t="n">
        <v>79.007</v>
      </c>
      <c r="AB22" s="1673" t="n">
        <v>1946.237</v>
      </c>
      <c r="AC22" s="1674" t="n">
        <v>3.18023</v>
      </c>
      <c r="AD22" s="1674" t="n">
        <v>0.12459</v>
      </c>
      <c r="AE22" s="1674" t="n">
        <v>57.71335</v>
      </c>
      <c r="AF22" s="1674" t="n">
        <v>1.23225</v>
      </c>
      <c r="AG22" s="1672" t="n">
        <v>1.477159398E8</v>
      </c>
      <c r="AH22" s="1675" t="n">
        <v>0.5170765</v>
      </c>
      <c r="AI22" s="1672" t="n">
        <v>368265.32565</v>
      </c>
      <c r="AJ22" s="1675" t="n">
        <v>0.0412587</v>
      </c>
      <c r="AK22" s="1674" t="n">
        <v>125.3474</v>
      </c>
      <c r="AL22" s="1672" t="s">
        <v>264</v>
      </c>
      <c r="AM22" s="1674" t="n">
        <v>54.536</v>
      </c>
    </row>
    <row r="23" spans="1:39">
      <c r="A23" s="45" t="s">
        <v>311</v>
      </c>
      <c r="B23" s="45" t="s">
        <v>1041</v>
      </c>
      <c r="C23" s="38">
        <v>0.16874999999999998</v>
      </c>
      <c r="E23" s="236">
        <v>300</v>
      </c>
      <c r="F23" s="19" t="s">
        <v>1291</v>
      </c>
      <c r="G23" s="241">
        <v>1190</v>
      </c>
      <c r="H23" s="595">
        <v>1104</v>
      </c>
      <c r="I23" t="s">
        <v>1209</v>
      </c>
      <c r="J23" s="594" t="s">
        <v>1043</v>
      </c>
      <c r="K23" s="241">
        <v>4</v>
      </c>
      <c r="L23" s="241">
        <v>180</v>
      </c>
      <c r="M23" s="19">
        <v>5889.9508999999998</v>
      </c>
      <c r="S23" s="1677" t="n">
        <v>13.95436</v>
      </c>
      <c r="T23" s="1677" t="n">
        <v>5.8301</v>
      </c>
      <c r="U23" s="1674" t="n">
        <v>194.8804</v>
      </c>
      <c r="V23" s="1674" t="n">
        <v>63.2152</v>
      </c>
      <c r="W23" s="1676" t="n">
        <v>1.3888780584</v>
      </c>
      <c r="X23" s="1674" t="n">
        <v>1.119</v>
      </c>
      <c r="Y23" s="1674" t="n">
        <v>0.177</v>
      </c>
      <c r="Z23" s="1674" t="n">
        <v>4.54</v>
      </c>
      <c r="AA23" s="1674" t="n">
        <v>79.063</v>
      </c>
      <c r="AB23" s="1673" t="n">
        <v>1946.004</v>
      </c>
      <c r="AC23" s="1674" t="n">
        <v>3.14132</v>
      </c>
      <c r="AD23" s="1674" t="n">
        <v>0.11984</v>
      </c>
      <c r="AE23" s="1674" t="n">
        <v>57.59529</v>
      </c>
      <c r="AF23" s="1674" t="n">
        <v>1.23251</v>
      </c>
      <c r="AG23" s="1672" t="n">
        <v>1.477163736E8</v>
      </c>
      <c r="AH23" s="1675" t="n">
        <v>0.51596</v>
      </c>
      <c r="AI23" s="1672" t="n">
        <v>368309.4966</v>
      </c>
      <c r="AJ23" s="1675" t="n">
        <v>0.0638808</v>
      </c>
      <c r="AK23" s="1674" t="n">
        <v>125.4265</v>
      </c>
      <c r="AL23" s="1672" t="s">
        <v>264</v>
      </c>
      <c r="AM23" s="1674" t="n">
        <v>54.457</v>
      </c>
    </row>
    <row r="24" spans="1:39">
      <c r="A24" s="45" t="s">
        <v>311</v>
      </c>
      <c r="B24" s="45" t="s">
        <v>1042</v>
      </c>
      <c r="C24" s="38">
        <v>0.17500000000000002</v>
      </c>
      <c r="E24" s="236">
        <v>300</v>
      </c>
      <c r="F24" s="239" t="s">
        <v>1293</v>
      </c>
      <c r="G24" s="236">
        <v>870</v>
      </c>
      <c r="H24" s="592">
        <v>783</v>
      </c>
      <c r="I24" t="s">
        <v>1209</v>
      </c>
      <c r="J24" s="594" t="s">
        <v>1043</v>
      </c>
      <c r="K24" s="241">
        <v>4</v>
      </c>
      <c r="L24" s="241">
        <v>180</v>
      </c>
      <c r="M24" s="19">
        <v>7698.9647000000004</v>
      </c>
      <c r="N24" t="s">
        <v>970</v>
      </c>
      <c r="S24" s="1677" t="n">
        <v>14.00582</v>
      </c>
      <c r="T24" s="1677" t="n">
        <v>5.85627</v>
      </c>
      <c r="U24" s="1674" t="n">
        <v>199.5619</v>
      </c>
      <c r="V24" s="1674" t="n">
        <v>62.6864</v>
      </c>
      <c r="W24" s="1676" t="n">
        <v>1.5392887373</v>
      </c>
      <c r="X24" s="1674" t="n">
        <v>1.125</v>
      </c>
      <c r="Y24" s="1674" t="n">
        <v>0.178</v>
      </c>
      <c r="Z24" s="1674" t="n">
        <v>4.54</v>
      </c>
      <c r="AA24" s="1674" t="n">
        <v>79.099</v>
      </c>
      <c r="AB24" s="1673" t="n">
        <v>1945.801</v>
      </c>
      <c r="AC24" s="1674" t="n">
        <v>3.11639</v>
      </c>
      <c r="AD24" s="1674" t="n">
        <v>0.11702</v>
      </c>
      <c r="AE24" s="1674" t="n">
        <v>57.51939</v>
      </c>
      <c r="AF24" s="1674" t="n">
        <v>1.23268</v>
      </c>
      <c r="AG24" s="1672" t="n">
        <v>1.477166521E8</v>
      </c>
      <c r="AH24" s="1675" t="n">
        <v>0.5152404</v>
      </c>
      <c r="AI24" s="1672" t="n">
        <v>368347.90332</v>
      </c>
      <c r="AJ24" s="1675" t="n">
        <v>0.0783414</v>
      </c>
      <c r="AK24" s="1674" t="n">
        <v>125.4775</v>
      </c>
      <c r="AL24" s="1672" t="s">
        <v>264</v>
      </c>
      <c r="AM24" s="1674" t="n">
        <v>54.4061</v>
      </c>
    </row>
    <row r="25" spans="1:39">
      <c r="A25" s="45" t="s">
        <v>311</v>
      </c>
      <c r="B25" s="45" t="s">
        <v>1044</v>
      </c>
      <c r="C25" s="38">
        <v>0.17986111111111111</v>
      </c>
      <c r="E25" s="236">
        <v>300</v>
      </c>
      <c r="F25" s="239" t="s">
        <v>1293</v>
      </c>
      <c r="G25" s="236">
        <v>870</v>
      </c>
      <c r="H25" s="592">
        <v>783</v>
      </c>
      <c r="I25" t="s">
        <v>1039</v>
      </c>
      <c r="J25" s="594" t="s">
        <v>1043</v>
      </c>
      <c r="K25" s="241">
        <v>4</v>
      </c>
      <c r="L25" s="595">
        <v>180</v>
      </c>
      <c r="M25" s="19">
        <v>7698.9647000000004</v>
      </c>
      <c r="S25" s="1677" t="n">
        <v>14.04597</v>
      </c>
      <c r="T25" s="1677" t="n">
        <v>5.87652</v>
      </c>
      <c r="U25" s="1674" t="n">
        <v>203.0791</v>
      </c>
      <c r="V25" s="1674" t="n">
        <v>62.1766</v>
      </c>
      <c r="W25" s="1676" t="n">
        <v>1.6562748209</v>
      </c>
      <c r="X25" s="1674" t="n">
        <v>1.13</v>
      </c>
      <c r="Y25" s="1674" t="n">
        <v>0.179</v>
      </c>
      <c r="Z25" s="1674" t="n">
        <v>4.54</v>
      </c>
      <c r="AA25" s="1674" t="n">
        <v>79.128</v>
      </c>
      <c r="AB25" s="1673" t="n">
        <v>1945.614</v>
      </c>
      <c r="AC25" s="1674" t="n">
        <v>3.09707</v>
      </c>
      <c r="AD25" s="1674" t="n">
        <v>0.11497</v>
      </c>
      <c r="AE25" s="1674" t="n">
        <v>57.46035</v>
      </c>
      <c r="AF25" s="1674" t="n">
        <v>1.23282</v>
      </c>
      <c r="AG25" s="1672" t="n">
        <v>1.477168683E8</v>
      </c>
      <c r="AH25" s="1675" t="n">
        <v>0.5146798</v>
      </c>
      <c r="AI25" s="1672" t="n">
        <v>368383.16076</v>
      </c>
      <c r="AJ25" s="1675" t="n">
        <v>0.0895274</v>
      </c>
      <c r="AK25" s="1674" t="n">
        <v>125.5172</v>
      </c>
      <c r="AL25" s="1672" t="s">
        <v>264</v>
      </c>
      <c r="AM25" s="1674" t="n">
        <v>54.3664</v>
      </c>
    </row>
    <row r="26" spans="1:39">
      <c r="A26" s="45" t="s">
        <v>1040</v>
      </c>
      <c r="B26" s="45" t="s">
        <v>1045</v>
      </c>
      <c r="C26" s="38">
        <v>0.18611111111111112</v>
      </c>
      <c r="E26" s="236">
        <v>300</v>
      </c>
      <c r="F26" s="239" t="s">
        <v>1293</v>
      </c>
      <c r="G26" s="236">
        <v>870</v>
      </c>
      <c r="H26" s="592">
        <v>783</v>
      </c>
      <c r="I26" t="s">
        <v>1209</v>
      </c>
      <c r="J26" s="594" t="s">
        <v>1043</v>
      </c>
      <c r="K26" s="241">
        <v>4</v>
      </c>
      <c r="L26" s="595">
        <v>180</v>
      </c>
      <c r="M26" s="19">
        <v>7698.9647000000004</v>
      </c>
      <c r="S26" s="1677" t="n">
        <v>14.09781</v>
      </c>
      <c r="T26" s="1677" t="n">
        <v>5.90243</v>
      </c>
      <c r="U26" s="1674" t="n">
        <v>207.4198</v>
      </c>
      <c r="V26" s="1674" t="n">
        <v>61.4026</v>
      </c>
      <c r="W26" s="1676" t="n">
        <v>1.8066854998</v>
      </c>
      <c r="X26" s="1674" t="n">
        <v>1.138</v>
      </c>
      <c r="Y26" s="1674" t="n">
        <v>0.18</v>
      </c>
      <c r="Z26" s="1674" t="n">
        <v>4.54</v>
      </c>
      <c r="AA26" s="1674" t="n">
        <v>79.164</v>
      </c>
      <c r="AB26" s="1673" t="n">
        <v>1945.339</v>
      </c>
      <c r="AC26" s="1674" t="n">
        <v>3.07238</v>
      </c>
      <c r="AD26" s="1674" t="n">
        <v>0.11253</v>
      </c>
      <c r="AE26" s="1674" t="n">
        <v>57.38445</v>
      </c>
      <c r="AF26" s="1674" t="n">
        <v>1.23299</v>
      </c>
      <c r="AG26" s="1672" t="n">
        <v>1.477171461E8</v>
      </c>
      <c r="AH26" s="1675" t="n">
        <v>0.5139577</v>
      </c>
      <c r="AI26" s="1672" t="n">
        <v>368435.37231</v>
      </c>
      <c r="AJ26" s="1675" t="n">
        <v>0.1038132</v>
      </c>
      <c r="AK26" s="1674" t="n">
        <v>125.5684</v>
      </c>
      <c r="AL26" s="1672" t="s">
        <v>264</v>
      </c>
      <c r="AM26" s="1674" t="n">
        <v>54.3153</v>
      </c>
    </row>
    <row r="27" spans="1:39">
      <c r="A27" s="45" t="s">
        <v>1040</v>
      </c>
      <c r="B27" s="45" t="s">
        <v>1046</v>
      </c>
      <c r="C27" s="38">
        <v>0.19166666666666665</v>
      </c>
      <c r="E27" s="236">
        <v>300</v>
      </c>
      <c r="F27" s="239" t="s">
        <v>1293</v>
      </c>
      <c r="G27" s="236">
        <v>870</v>
      </c>
      <c r="H27" s="592">
        <v>783</v>
      </c>
      <c r="I27" t="s">
        <v>1039</v>
      </c>
      <c r="J27" s="594" t="s">
        <v>1043</v>
      </c>
      <c r="K27" s="595">
        <v>4</v>
      </c>
      <c r="L27" s="595">
        <v>180</v>
      </c>
      <c r="M27" s="19">
        <v>7698.9647000000004</v>
      </c>
      <c r="S27" s="1677" t="n">
        <v>14.14412</v>
      </c>
      <c r="T27" s="1677" t="n">
        <v>5.92534</v>
      </c>
      <c r="U27" s="1674" t="n">
        <v>211.0938</v>
      </c>
      <c r="V27" s="1674" t="n">
        <v>60.6108</v>
      </c>
      <c r="W27" s="1676" t="n">
        <v>1.9403838811</v>
      </c>
      <c r="X27" s="1674" t="n">
        <v>1.147</v>
      </c>
      <c r="Y27" s="1674" t="n">
        <v>0.181</v>
      </c>
      <c r="Z27" s="1674" t="n">
        <v>4.53</v>
      </c>
      <c r="AA27" s="1674" t="n">
        <v>79.196</v>
      </c>
      <c r="AB27" s="1673" t="n">
        <v>1945.06</v>
      </c>
      <c r="AC27" s="1674" t="n">
        <v>3.05059</v>
      </c>
      <c r="AD27" s="1674" t="n">
        <v>0.11056</v>
      </c>
      <c r="AE27" s="1674" t="n">
        <v>57.31699</v>
      </c>
      <c r="AF27" s="1674" t="n">
        <v>1.23314</v>
      </c>
      <c r="AG27" s="1672" t="n">
        <v>1.477173926E8</v>
      </c>
      <c r="AH27" s="1675" t="n">
        <v>0.5133147</v>
      </c>
      <c r="AI27" s="1672" t="n">
        <v>368488.23336</v>
      </c>
      <c r="AJ27" s="1675" t="n">
        <v>0.1164049</v>
      </c>
      <c r="AK27" s="1674" t="n">
        <v>125.614</v>
      </c>
      <c r="AL27" s="1672" t="s">
        <v>264</v>
      </c>
      <c r="AM27" s="1674" t="n">
        <v>54.2697</v>
      </c>
    </row>
    <row r="28" spans="1:39">
      <c r="A28" s="45" t="s">
        <v>967</v>
      </c>
      <c r="B28" s="45" t="s">
        <v>1047</v>
      </c>
      <c r="C28" s="38">
        <v>0.19652777777777777</v>
      </c>
      <c r="E28" s="236">
        <v>300</v>
      </c>
      <c r="F28" s="239" t="s">
        <v>1293</v>
      </c>
      <c r="G28" s="236">
        <v>870</v>
      </c>
      <c r="H28" s="592">
        <v>783</v>
      </c>
      <c r="I28" t="s">
        <v>1209</v>
      </c>
      <c r="J28" s="594" t="s">
        <v>1043</v>
      </c>
      <c r="K28" s="595">
        <v>4</v>
      </c>
      <c r="L28" s="595">
        <v>180</v>
      </c>
      <c r="M28" s="19">
        <v>7698.9647000000004</v>
      </c>
      <c r="S28" s="1677" t="n">
        <v>14.18485</v>
      </c>
      <c r="T28" s="1677" t="n">
        <v>5.94529</v>
      </c>
      <c r="U28" s="1674" t="n">
        <v>214.1607</v>
      </c>
      <c r="V28" s="1674" t="n">
        <v>59.8442</v>
      </c>
      <c r="W28" s="1676" t="n">
        <v>2.0573699648</v>
      </c>
      <c r="X28" s="1674" t="n">
        <v>1.156</v>
      </c>
      <c r="Y28" s="1674" t="n">
        <v>0.183</v>
      </c>
      <c r="Z28" s="1674" t="n">
        <v>4.53</v>
      </c>
      <c r="AA28" s="1674" t="n">
        <v>79.224</v>
      </c>
      <c r="AB28" s="1673" t="n">
        <v>1944.79</v>
      </c>
      <c r="AC28" s="1674" t="n">
        <v>3.03167</v>
      </c>
      <c r="AD28" s="1674" t="n">
        <v>0.109</v>
      </c>
      <c r="AE28" s="1674" t="n">
        <v>57.25796</v>
      </c>
      <c r="AF28" s="1674" t="n">
        <v>1.23327</v>
      </c>
      <c r="AG28" s="1672" t="n">
        <v>1.477176081E8</v>
      </c>
      <c r="AH28" s="1675" t="n">
        <v>0.5127511</v>
      </c>
      <c r="AI28" s="1672" t="n">
        <v>368539.42474</v>
      </c>
      <c r="AJ28" s="1675" t="n">
        <v>0.1273279</v>
      </c>
      <c r="AK28" s="1674" t="n">
        <v>125.6541</v>
      </c>
      <c r="AL28" s="1672" t="s">
        <v>264</v>
      </c>
      <c r="AM28" s="1674" t="n">
        <v>54.2296</v>
      </c>
    </row>
    <row r="29" spans="1:39">
      <c r="A29" s="45" t="s">
        <v>967</v>
      </c>
      <c r="B29" s="45" t="s">
        <v>1294</v>
      </c>
      <c r="C29" s="38">
        <v>0.20277777777777781</v>
      </c>
      <c r="E29" s="236">
        <v>300</v>
      </c>
      <c r="F29" s="239" t="s">
        <v>1293</v>
      </c>
      <c r="G29" s="236">
        <v>870</v>
      </c>
      <c r="H29" s="592">
        <v>783</v>
      </c>
      <c r="I29" t="s">
        <v>1039</v>
      </c>
      <c r="J29" s="594" t="s">
        <v>1043</v>
      </c>
      <c r="K29" s="595">
        <v>4</v>
      </c>
      <c r="L29" s="595">
        <v>180</v>
      </c>
      <c r="M29" s="19">
        <v>7698.9647000000004</v>
      </c>
      <c r="S29" s="1677" t="n">
        <v>14.23754</v>
      </c>
      <c r="T29" s="1677" t="n">
        <v>5.97081</v>
      </c>
      <c r="U29" s="1674" t="n">
        <v>217.8994</v>
      </c>
      <c r="V29" s="1674" t="n">
        <v>58.7663</v>
      </c>
      <c r="W29" s="1676" t="n">
        <v>2.2077806438</v>
      </c>
      <c r="X29" s="1674" t="n">
        <v>1.169</v>
      </c>
      <c r="Y29" s="1674" t="n">
        <v>0.185</v>
      </c>
      <c r="Z29" s="1674" t="n">
        <v>4.53</v>
      </c>
      <c r="AA29" s="1674" t="n">
        <v>79.261</v>
      </c>
      <c r="AB29" s="1673" t="n">
        <v>1944.407</v>
      </c>
      <c r="AC29" s="1674" t="n">
        <v>3.00758</v>
      </c>
      <c r="AD29" s="1674" t="n">
        <v>0.10725</v>
      </c>
      <c r="AE29" s="1674" t="n">
        <v>57.18206</v>
      </c>
      <c r="AF29" s="1674" t="n">
        <v>1.23344</v>
      </c>
      <c r="AG29" s="1672" t="n">
        <v>1.477178848E8</v>
      </c>
      <c r="AH29" s="1675" t="n">
        <v>0.5120253</v>
      </c>
      <c r="AI29" s="1672" t="n">
        <v>368611.94792</v>
      </c>
      <c r="AJ29" s="1675" t="n">
        <v>0.1412255</v>
      </c>
      <c r="AK29" s="1674" t="n">
        <v>125.7059</v>
      </c>
      <c r="AL29" s="1672" t="s">
        <v>264</v>
      </c>
      <c r="AM29" s="1674" t="n">
        <v>54.1779</v>
      </c>
    </row>
    <row r="30" spans="1:39">
      <c r="A30" s="45" t="s">
        <v>967</v>
      </c>
      <c r="B30" s="45" t="s">
        <v>1295</v>
      </c>
      <c r="C30" s="38">
        <v>0.21180555555555555</v>
      </c>
      <c r="E30" s="236">
        <v>300</v>
      </c>
      <c r="F30" s="19" t="s">
        <v>1291</v>
      </c>
      <c r="G30" s="241">
        <v>1190</v>
      </c>
      <c r="H30" s="595">
        <v>1104</v>
      </c>
      <c r="I30" t="s">
        <v>1209</v>
      </c>
      <c r="J30" s="594" t="s">
        <v>1043</v>
      </c>
      <c r="K30" s="595">
        <v>4</v>
      </c>
      <c r="L30" s="595">
        <v>180</v>
      </c>
      <c r="M30" s="19">
        <v>5889.9508999999998</v>
      </c>
      <c r="N30" t="s">
        <v>309</v>
      </c>
      <c r="S30" s="1677" t="n">
        <v>14.31437</v>
      </c>
      <c r="T30" s="1677" t="n">
        <v>6.00741</v>
      </c>
      <c r="U30" s="1674" t="n">
        <v>222.9013</v>
      </c>
      <c r="V30" s="1674" t="n">
        <v>57.0462</v>
      </c>
      <c r="W30" s="1676" t="n">
        <v>2.4250405135</v>
      </c>
      <c r="X30" s="1674" t="n">
        <v>1.191</v>
      </c>
      <c r="Y30" s="1674" t="n">
        <v>0.188</v>
      </c>
      <c r="Z30" s="1674" t="n">
        <v>4.53</v>
      </c>
      <c r="AA30" s="1674" t="n">
        <v>79.314</v>
      </c>
      <c r="AB30" s="1673" t="n">
        <v>1943.785</v>
      </c>
      <c r="AC30" s="1674" t="n">
        <v>2.97333</v>
      </c>
      <c r="AD30" s="1674" t="n">
        <v>0.10523</v>
      </c>
      <c r="AE30" s="1674" t="n">
        <v>57.07242</v>
      </c>
      <c r="AF30" s="1674" t="n">
        <v>1.23368</v>
      </c>
      <c r="AG30" s="1672" t="n">
        <v>1.477182838E8</v>
      </c>
      <c r="AH30" s="1675" t="n">
        <v>0.5109744</v>
      </c>
      <c r="AI30" s="1672" t="n">
        <v>368729.84072</v>
      </c>
      <c r="AJ30" s="1675" t="n">
        <v>0.1609699</v>
      </c>
      <c r="AK30" s="1674" t="n">
        <v>125.7813</v>
      </c>
      <c r="AL30" s="1672" t="s">
        <v>264</v>
      </c>
      <c r="AM30" s="1674" t="n">
        <v>54.1026</v>
      </c>
    </row>
    <row r="31" spans="1:39">
      <c r="A31" s="45" t="s">
        <v>967</v>
      </c>
      <c r="B31" s="45" t="s">
        <v>1296</v>
      </c>
      <c r="C31" s="38">
        <v>0.21666666666666667</v>
      </c>
      <c r="E31" s="236">
        <v>300</v>
      </c>
      <c r="F31" s="19" t="s">
        <v>1291</v>
      </c>
      <c r="G31" s="241">
        <v>1190</v>
      </c>
      <c r="H31" s="595">
        <v>1104</v>
      </c>
      <c r="I31" t="s">
        <v>1039</v>
      </c>
      <c r="J31" s="594" t="s">
        <v>1043</v>
      </c>
      <c r="K31" s="595">
        <v>4</v>
      </c>
      <c r="L31" s="595">
        <v>180</v>
      </c>
      <c r="M31" s="19">
        <v>5889.9508999999998</v>
      </c>
      <c r="S31" s="1677" t="n">
        <v>14.35614</v>
      </c>
      <c r="T31" s="1677" t="n">
        <v>6.027</v>
      </c>
      <c r="U31" s="1674" t="n">
        <v>225.4075</v>
      </c>
      <c r="V31" s="1674" t="n">
        <v>56.0494</v>
      </c>
      <c r="W31" s="1676" t="n">
        <v>2.5420265971</v>
      </c>
      <c r="X31" s="1674" t="n">
        <v>1.205</v>
      </c>
      <c r="Y31" s="1674" t="n">
        <v>0.191</v>
      </c>
      <c r="Z31" s="1674" t="n">
        <v>4.53</v>
      </c>
      <c r="AA31" s="1674" t="n">
        <v>79.343</v>
      </c>
      <c r="AB31" s="1673" t="n">
        <v>1943.417</v>
      </c>
      <c r="AC31" s="1674" t="n">
        <v>2.95519</v>
      </c>
      <c r="AD31" s="1674" t="n">
        <v>0.10442</v>
      </c>
      <c r="AE31" s="1674" t="n">
        <v>57.01339</v>
      </c>
      <c r="AF31" s="1674" t="n">
        <v>1.23382</v>
      </c>
      <c r="AG31" s="1672" t="n">
        <v>1.477184982E8</v>
      </c>
      <c r="AH31" s="1675" t="n">
        <v>0.5104073</v>
      </c>
      <c r="AI31" s="1672" t="n">
        <v>368799.65324</v>
      </c>
      <c r="AJ31" s="1675" t="n">
        <v>0.1714212</v>
      </c>
      <c r="AK31" s="1674" t="n">
        <v>125.8222</v>
      </c>
      <c r="AL31" s="1672" t="s">
        <v>264</v>
      </c>
      <c r="AM31" s="1674" t="n">
        <v>54.0617</v>
      </c>
    </row>
    <row r="32" spans="1:39">
      <c r="A32" s="45" t="s">
        <v>1095</v>
      </c>
      <c r="B32" s="45" t="s">
        <v>980</v>
      </c>
      <c r="C32" s="38">
        <v>0.22430555555555556</v>
      </c>
      <c r="D32" s="15">
        <v>0</v>
      </c>
      <c r="E32" s="236">
        <v>30</v>
      </c>
      <c r="F32" s="19" t="s">
        <v>1291</v>
      </c>
      <c r="G32" s="237">
        <v>1190</v>
      </c>
      <c r="H32" s="592">
        <v>998</v>
      </c>
      <c r="I32" s="35" t="s">
        <v>306</v>
      </c>
      <c r="J32" s="240" t="s">
        <v>1010</v>
      </c>
      <c r="K32" s="595">
        <v>4</v>
      </c>
      <c r="L32" s="241">
        <v>180</v>
      </c>
      <c r="M32" s="19">
        <v>5891.451</v>
      </c>
      <c r="N32" t="s">
        <v>312</v>
      </c>
    </row>
    <row r="33" spans="1:39">
      <c r="A33" s="45" t="s">
        <v>967</v>
      </c>
      <c r="B33" s="45" t="s">
        <v>1298</v>
      </c>
      <c r="C33" s="38">
        <v>0.22847222222222222</v>
      </c>
      <c r="E33" s="236">
        <v>300</v>
      </c>
      <c r="F33" s="19" t="s">
        <v>1291</v>
      </c>
      <c r="G33" s="241">
        <v>1190</v>
      </c>
      <c r="H33" s="595">
        <v>1104</v>
      </c>
      <c r="I33" s="606" t="s">
        <v>16</v>
      </c>
      <c r="J33" s="594" t="s">
        <v>1043</v>
      </c>
      <c r="K33" s="595">
        <v>4</v>
      </c>
      <c r="L33" s="241">
        <v>180</v>
      </c>
      <c r="M33" s="19">
        <v>5889.9508999999998</v>
      </c>
      <c r="S33" s="1677" t="n">
        <v>14.45888</v>
      </c>
      <c r="T33" s="1677" t="n">
        <v>6.07419</v>
      </c>
      <c r="U33" s="1674" t="n">
        <v>230.9909</v>
      </c>
      <c r="V33" s="1674" t="n">
        <v>53.4541</v>
      </c>
      <c r="W33" s="1676" t="n">
        <v>2.8261356576</v>
      </c>
      <c r="X33" s="1674" t="n">
        <v>1.244</v>
      </c>
      <c r="Y33" s="1674" t="n">
        <v>0.197</v>
      </c>
      <c r="Z33" s="1674" t="n">
        <v>4.53</v>
      </c>
      <c r="AA33" s="1674" t="n">
        <v>79.414</v>
      </c>
      <c r="AB33" s="1673" t="n">
        <v>1942.429</v>
      </c>
      <c r="AC33" s="1674" t="n">
        <v>2.91218</v>
      </c>
      <c r="AD33" s="1674" t="n">
        <v>0.10329</v>
      </c>
      <c r="AE33" s="1674" t="n">
        <v>56.87003</v>
      </c>
      <c r="AF33" s="1674" t="n">
        <v>1.23414</v>
      </c>
      <c r="AG33" s="1672" t="n">
        <v>1.477190182E8</v>
      </c>
      <c r="AH33" s="1675" t="n">
        <v>0.5090266</v>
      </c>
      <c r="AI33" s="1672" t="n">
        <v>368987.2349</v>
      </c>
      <c r="AJ33" s="1675" t="n">
        <v>0.1962089</v>
      </c>
      <c r="AK33" s="1674" t="n">
        <v>125.9226</v>
      </c>
      <c r="AL33" s="1672" t="s">
        <v>264</v>
      </c>
      <c r="AM33" s="1674" t="n">
        <v>53.9614</v>
      </c>
    </row>
    <row r="34" spans="1:39">
      <c r="A34" s="45" t="s">
        <v>967</v>
      </c>
      <c r="B34" s="45" t="s">
        <v>1117</v>
      </c>
      <c r="C34" s="38">
        <v>0.23333333333333331</v>
      </c>
      <c r="E34" s="236">
        <v>300</v>
      </c>
      <c r="F34" s="19" t="s">
        <v>1291</v>
      </c>
      <c r="G34" s="241">
        <v>1190</v>
      </c>
      <c r="H34" s="595">
        <v>1104</v>
      </c>
      <c r="I34" s="606" t="s">
        <v>17</v>
      </c>
      <c r="J34" s="594" t="s">
        <v>1043</v>
      </c>
      <c r="K34" s="595">
        <v>4</v>
      </c>
      <c r="L34" s="241">
        <v>180</v>
      </c>
      <c r="M34" s="19">
        <v>5889.9508999999998</v>
      </c>
      <c r="S34" s="1677" t="n">
        <v>14.50177</v>
      </c>
      <c r="T34" s="1677" t="n">
        <v>6.09347</v>
      </c>
      <c r="U34" s="1674" t="n">
        <v>233.0993</v>
      </c>
      <c r="V34" s="1674" t="n">
        <v>52.3231</v>
      </c>
      <c r="W34" s="1676" t="n">
        <v>2.9431217413</v>
      </c>
      <c r="X34" s="1674" t="n">
        <v>1.262</v>
      </c>
      <c r="Y34" s="1674" t="n">
        <v>0.2</v>
      </c>
      <c r="Z34" s="1674" t="n">
        <v>4.53</v>
      </c>
      <c r="AA34" s="1674" t="n">
        <v>79.444</v>
      </c>
      <c r="AB34" s="1673" t="n">
        <v>1941.984</v>
      </c>
      <c r="AC34" s="1674" t="n">
        <v>2.89494</v>
      </c>
      <c r="AD34" s="1674" t="n">
        <v>0.10319</v>
      </c>
      <c r="AE34" s="1674" t="n">
        <v>56.811</v>
      </c>
      <c r="AF34" s="1674" t="n">
        <v>1.23427</v>
      </c>
      <c r="AG34" s="1672" t="n">
        <v>1.477192318E8</v>
      </c>
      <c r="AH34" s="1675" t="n">
        <v>0.5084567</v>
      </c>
      <c r="AI34" s="1672" t="n">
        <v>369071.74253</v>
      </c>
      <c r="AJ34" s="1675" t="n">
        <v>0.2061479</v>
      </c>
      <c r="AK34" s="1674" t="n">
        <v>125.9644</v>
      </c>
      <c r="AL34" s="1672" t="s">
        <v>264</v>
      </c>
      <c r="AM34" s="1674" t="n">
        <v>53.9197</v>
      </c>
    </row>
    <row r="35" spans="1:39">
      <c r="A35" s="45" t="s">
        <v>967</v>
      </c>
      <c r="B35" s="45" t="s">
        <v>1118</v>
      </c>
      <c r="C35" s="38">
        <v>0.24097222222222223</v>
      </c>
      <c r="E35" s="236">
        <v>300</v>
      </c>
      <c r="F35" s="19" t="s">
        <v>1291</v>
      </c>
      <c r="G35" s="241">
        <v>1190</v>
      </c>
      <c r="H35" s="595">
        <v>1104</v>
      </c>
      <c r="I35" s="606" t="s">
        <v>18</v>
      </c>
      <c r="J35" s="594" t="s">
        <v>1043</v>
      </c>
      <c r="K35" s="595">
        <v>4</v>
      </c>
      <c r="L35" s="241">
        <v>180</v>
      </c>
      <c r="M35" s="19">
        <v>5889.9508999999998</v>
      </c>
      <c r="S35" s="1677" t="n">
        <v>14.56994</v>
      </c>
      <c r="T35" s="1677" t="n">
        <v>6.1236</v>
      </c>
      <c r="U35" s="1674" t="n">
        <v>236.2104</v>
      </c>
      <c r="V35" s="1674" t="n">
        <v>50.4833</v>
      </c>
      <c r="W35" s="1676" t="n">
        <v>3.1269570158</v>
      </c>
      <c r="X35" s="1674" t="n">
        <v>1.295</v>
      </c>
      <c r="Y35" s="1674" t="n">
        <v>0.205</v>
      </c>
      <c r="Z35" s="1674" t="n">
        <v>4.53</v>
      </c>
      <c r="AA35" s="1674" t="n">
        <v>79.49</v>
      </c>
      <c r="AB35" s="1673" t="n">
        <v>1941.242</v>
      </c>
      <c r="AC35" s="1674" t="n">
        <v>2.86846</v>
      </c>
      <c r="AD35" s="1674" t="n">
        <v>0.1035</v>
      </c>
      <c r="AE35" s="1674" t="n">
        <v>56.71823</v>
      </c>
      <c r="AF35" s="1674" t="n">
        <v>1.23448</v>
      </c>
      <c r="AG35" s="1672" t="n">
        <v>1.477195671E8</v>
      </c>
      <c r="AH35" s="1675" t="n">
        <v>0.5075593</v>
      </c>
      <c r="AI35" s="1672" t="n">
        <v>369212.87579</v>
      </c>
      <c r="AJ35" s="1675" t="n">
        <v>0.2214211</v>
      </c>
      <c r="AK35" s="1674" t="n">
        <v>126.0307</v>
      </c>
      <c r="AL35" s="1672" t="s">
        <v>264</v>
      </c>
      <c r="AM35" s="1674" t="n">
        <v>53.8534</v>
      </c>
    </row>
    <row r="36" spans="1:39">
      <c r="A36" s="45" t="s">
        <v>1104</v>
      </c>
      <c r="B36" s="45" t="s">
        <v>1120</v>
      </c>
      <c r="C36" s="38">
        <v>0.24652777777777779</v>
      </c>
      <c r="E36" s="236">
        <v>30</v>
      </c>
      <c r="F36" s="19" t="s">
        <v>1291</v>
      </c>
      <c r="G36" s="241">
        <v>1190</v>
      </c>
      <c r="H36" s="595">
        <v>1104</v>
      </c>
      <c r="I36" t="s">
        <v>923</v>
      </c>
      <c r="J36" s="594" t="s">
        <v>1043</v>
      </c>
      <c r="K36" s="595">
        <v>4</v>
      </c>
      <c r="L36" s="595">
        <v>180</v>
      </c>
      <c r="M36" s="19">
        <v>5889.9508999999998</v>
      </c>
      <c r="S36" s="1677" t="n">
        <v>14.60125</v>
      </c>
      <c r="T36" s="1677" t="n">
        <v>6.13722</v>
      </c>
      <c r="U36" s="1674" t="n">
        <v>237.549</v>
      </c>
      <c r="V36" s="1674" t="n">
        <v>49.6244</v>
      </c>
      <c r="W36" s="1676" t="n">
        <v>3.2105185042</v>
      </c>
      <c r="X36" s="1674" t="n">
        <v>1.311</v>
      </c>
      <c r="Y36" s="1674" t="n">
        <v>0.207</v>
      </c>
      <c r="Z36" s="1674" t="n">
        <v>4.53</v>
      </c>
      <c r="AA36" s="1674" t="n">
        <v>79.512</v>
      </c>
      <c r="AB36" s="1673" t="n">
        <v>1940.888</v>
      </c>
      <c r="AC36" s="1674" t="n">
        <v>2.85669</v>
      </c>
      <c r="AD36" s="1674" t="n">
        <v>0.10383</v>
      </c>
      <c r="AE36" s="1674" t="n">
        <v>56.67607</v>
      </c>
      <c r="AF36" s="1674" t="n">
        <v>1.23457</v>
      </c>
      <c r="AG36" s="1672" t="n">
        <v>1.477197193E8</v>
      </c>
      <c r="AH36" s="1675" t="n">
        <v>0.5071507</v>
      </c>
      <c r="AI36" s="1672" t="n">
        <v>369280.32927</v>
      </c>
      <c r="AJ36" s="1675" t="n">
        <v>0.2282162</v>
      </c>
      <c r="AK36" s="1674" t="n">
        <v>126.0612</v>
      </c>
      <c r="AL36" s="1672" t="s">
        <v>264</v>
      </c>
      <c r="AM36" s="1674" t="n">
        <v>53.823</v>
      </c>
    </row>
    <row r="37" spans="1:39">
      <c r="A37" s="55" t="s">
        <v>29</v>
      </c>
      <c r="B37" s="45" t="s">
        <v>1122</v>
      </c>
      <c r="C37" s="38">
        <v>0.24791666666666667</v>
      </c>
      <c r="E37" s="236">
        <v>30</v>
      </c>
      <c r="F37" s="19" t="s">
        <v>1291</v>
      </c>
      <c r="G37" s="241">
        <v>1190</v>
      </c>
      <c r="H37" s="595">
        <v>1104</v>
      </c>
      <c r="I37" s="606" t="s">
        <v>28</v>
      </c>
      <c r="J37" s="594" t="s">
        <v>1043</v>
      </c>
      <c r="K37" s="595">
        <v>4</v>
      </c>
      <c r="L37" s="595">
        <v>180</v>
      </c>
      <c r="M37" s="19">
        <v>5889.9508999999998</v>
      </c>
      <c r="S37" s="1677" t="n">
        <v>14.61383</v>
      </c>
      <c r="T37" s="1677" t="n">
        <v>6.14266</v>
      </c>
      <c r="U37" s="1674" t="n">
        <v>238.0719</v>
      </c>
      <c r="V37" s="1674" t="n">
        <v>49.2772</v>
      </c>
      <c r="W37" s="1676" t="n">
        <v>3.2439430995</v>
      </c>
      <c r="X37" s="1674" t="n">
        <v>1.318</v>
      </c>
      <c r="Y37" s="1674" t="n">
        <v>0.208</v>
      </c>
      <c r="Z37" s="1674" t="n">
        <v>4.53</v>
      </c>
      <c r="AA37" s="1674" t="n">
        <v>79.52</v>
      </c>
      <c r="AB37" s="1673" t="n">
        <v>1940.743</v>
      </c>
      <c r="AC37" s="1674" t="n">
        <v>2.85204</v>
      </c>
      <c r="AD37" s="1674" t="n">
        <v>0.104</v>
      </c>
      <c r="AE37" s="1674" t="n">
        <v>56.6592</v>
      </c>
      <c r="AF37" s="1674" t="n">
        <v>1.23461</v>
      </c>
      <c r="AG37" s="1672" t="n">
        <v>1.477197802E8</v>
      </c>
      <c r="AH37" s="1675" t="n">
        <v>0.5069871</v>
      </c>
      <c r="AI37" s="1672" t="n">
        <v>369307.8791</v>
      </c>
      <c r="AJ37" s="1675" t="n">
        <v>0.2309074</v>
      </c>
      <c r="AK37" s="1674" t="n">
        <v>126.0734</v>
      </c>
      <c r="AL37" s="1672" t="s">
        <v>264</v>
      </c>
      <c r="AM37" s="1674" t="n">
        <v>53.8108</v>
      </c>
    </row>
    <row r="38" spans="1:39">
      <c r="A38" s="45" t="s">
        <v>913</v>
      </c>
      <c r="B38" s="45" t="s">
        <v>1123</v>
      </c>
      <c r="C38" s="38">
        <v>0.24861111111111112</v>
      </c>
      <c r="E38" s="236">
        <v>300</v>
      </c>
      <c r="F38" s="19" t="s">
        <v>1291</v>
      </c>
      <c r="G38" s="241">
        <v>1190</v>
      </c>
      <c r="H38" s="595">
        <v>1104</v>
      </c>
      <c r="I38" s="597" t="s">
        <v>56</v>
      </c>
      <c r="J38" s="594" t="s">
        <v>1043</v>
      </c>
      <c r="K38" s="595">
        <v>4</v>
      </c>
      <c r="L38" s="595">
        <v>180</v>
      </c>
      <c r="M38" s="19">
        <v>5889.9508999999998</v>
      </c>
    </row>
    <row r="39" spans="1:39">
      <c r="A39" s="45" t="s">
        <v>1040</v>
      </c>
      <c r="B39" s="45" t="s">
        <v>833</v>
      </c>
      <c r="C39" s="38">
        <v>0.25416666666666665</v>
      </c>
      <c r="E39" s="236">
        <v>300</v>
      </c>
      <c r="F39" s="19" t="s">
        <v>1291</v>
      </c>
      <c r="G39" s="241">
        <v>1190</v>
      </c>
      <c r="H39" s="595">
        <v>1104</v>
      </c>
      <c r="I39" t="s">
        <v>1209</v>
      </c>
      <c r="J39" s="594" t="s">
        <v>1043</v>
      </c>
      <c r="K39" s="595">
        <v>4</v>
      </c>
      <c r="L39" s="595">
        <v>180</v>
      </c>
      <c r="M39" s="19">
        <v>5889.9508999999998</v>
      </c>
      <c r="S39" s="1677" t="n">
        <v>14.69007</v>
      </c>
      <c r="T39" s="1677" t="n">
        <v>6.17514</v>
      </c>
      <c r="U39" s="1674" t="n">
        <v>241.07</v>
      </c>
      <c r="V39" s="1674" t="n">
        <v>47.1541</v>
      </c>
      <c r="W39" s="1676" t="n">
        <v>3.4444906717</v>
      </c>
      <c r="X39" s="1674" t="n">
        <v>1.362</v>
      </c>
      <c r="Y39" s="1674" t="n">
        <v>0.215</v>
      </c>
      <c r="Z39" s="1674" t="n">
        <v>4.52</v>
      </c>
      <c r="AA39" s="1674" t="n">
        <v>79.572</v>
      </c>
      <c r="AB39" s="1673" t="n">
        <v>1939.839</v>
      </c>
      <c r="AC39" s="1674" t="n">
        <v>2.82469</v>
      </c>
      <c r="AD39" s="1674" t="n">
        <v>0.10543</v>
      </c>
      <c r="AE39" s="1674" t="n">
        <v>56.55801</v>
      </c>
      <c r="AF39" s="1674" t="n">
        <v>1.23483</v>
      </c>
      <c r="AG39" s="1672" t="n">
        <v>1.477201448E8</v>
      </c>
      <c r="AH39" s="1675" t="n">
        <v>0.5060044</v>
      </c>
      <c r="AI39" s="1672" t="n">
        <v>369479.87406</v>
      </c>
      <c r="AJ39" s="1675" t="n">
        <v>0.2467202</v>
      </c>
      <c r="AK39" s="1674" t="n">
        <v>126.1473</v>
      </c>
      <c r="AL39" s="1672" t="s">
        <v>264</v>
      </c>
      <c r="AM39" s="1674" t="n">
        <v>53.7369</v>
      </c>
    </row>
    <row r="40" spans="1:39">
      <c r="A40" s="45" t="s">
        <v>1040</v>
      </c>
      <c r="B40" s="45" t="s">
        <v>1127</v>
      </c>
      <c r="C40" s="38">
        <v>0.2590277777777778</v>
      </c>
      <c r="E40" s="236">
        <v>300</v>
      </c>
      <c r="F40" s="19" t="s">
        <v>1291</v>
      </c>
      <c r="G40" s="241">
        <v>1190</v>
      </c>
      <c r="H40" s="595">
        <v>1104</v>
      </c>
      <c r="I40" t="s">
        <v>1039</v>
      </c>
      <c r="J40" s="594" t="s">
        <v>1043</v>
      </c>
      <c r="K40" s="595">
        <v>4</v>
      </c>
      <c r="L40" s="595">
        <v>180</v>
      </c>
      <c r="M40" s="19">
        <v>5889.9508999999998</v>
      </c>
      <c r="S40" s="1677" t="n">
        <v>14.73515</v>
      </c>
      <c r="T40" s="1677" t="n">
        <v>6.19398</v>
      </c>
      <c r="U40" s="1674" t="n">
        <v>242.7163</v>
      </c>
      <c r="V40" s="1674" t="n">
        <v>45.8869</v>
      </c>
      <c r="W40" s="1676" t="n">
        <v>3.5614767555</v>
      </c>
      <c r="X40" s="1674" t="n">
        <v>1.391</v>
      </c>
      <c r="Y40" s="1674" t="n">
        <v>0.22</v>
      </c>
      <c r="Z40" s="1674" t="n">
        <v>4.52</v>
      </c>
      <c r="AA40" s="1674" t="n">
        <v>79.603</v>
      </c>
      <c r="AB40" s="1673" t="n">
        <v>1939.285</v>
      </c>
      <c r="AC40" s="1674" t="n">
        <v>2.80924</v>
      </c>
      <c r="AD40" s="1674" t="n">
        <v>0.10661</v>
      </c>
      <c r="AE40" s="1674" t="n">
        <v>56.49898</v>
      </c>
      <c r="AF40" s="1674" t="n">
        <v>1.23497</v>
      </c>
      <c r="AG40" s="1672" t="n">
        <v>1.477203572E8</v>
      </c>
      <c r="AH40" s="1675" t="n">
        <v>0.50543</v>
      </c>
      <c r="AI40" s="1672" t="n">
        <v>369585.39163</v>
      </c>
      <c r="AJ40" s="1675" t="n">
        <v>0.2556685</v>
      </c>
      <c r="AK40" s="1674" t="n">
        <v>126.1909</v>
      </c>
      <c r="AL40" s="1672" t="s">
        <v>264</v>
      </c>
      <c r="AM40" s="1674" t="n">
        <v>53.6933</v>
      </c>
    </row>
    <row r="41" spans="1:39">
      <c r="A41" s="45" t="s">
        <v>1095</v>
      </c>
      <c r="B41" s="45" t="s">
        <v>749</v>
      </c>
      <c r="C41" s="38">
        <v>0.27430555555555552</v>
      </c>
      <c r="D41" s="15">
        <v>0</v>
      </c>
      <c r="E41" s="236">
        <v>30</v>
      </c>
      <c r="F41" s="19" t="s">
        <v>1291</v>
      </c>
      <c r="G41" s="237">
        <v>1190</v>
      </c>
      <c r="H41" s="592">
        <v>998</v>
      </c>
      <c r="I41" s="35" t="s">
        <v>306</v>
      </c>
      <c r="J41" s="240" t="s">
        <v>1010</v>
      </c>
      <c r="K41" s="241">
        <v>4</v>
      </c>
      <c r="L41" s="241">
        <v>180</v>
      </c>
      <c r="M41" s="19">
        <v>5891.451</v>
      </c>
      <c r="N41" t="s">
        <v>243</v>
      </c>
    </row>
    <row r="42" spans="1:39">
      <c r="A42" s="45" t="s">
        <v>1095</v>
      </c>
      <c r="B42" s="45" t="s">
        <v>1056</v>
      </c>
      <c r="C42" s="38">
        <v>0.27777777777777779</v>
      </c>
      <c r="D42" s="15">
        <v>0</v>
      </c>
      <c r="E42" s="236">
        <v>30</v>
      </c>
      <c r="F42" s="19" t="s">
        <v>1291</v>
      </c>
      <c r="G42" s="236">
        <v>1070</v>
      </c>
      <c r="H42" s="592">
        <v>878</v>
      </c>
      <c r="I42" s="91" t="s">
        <v>159</v>
      </c>
      <c r="J42" s="240" t="s">
        <v>1010</v>
      </c>
      <c r="K42" s="241">
        <v>4</v>
      </c>
      <c r="L42" s="241">
        <v>180</v>
      </c>
      <c r="M42" s="19">
        <v>5891.451</v>
      </c>
    </row>
    <row r="43" spans="1:39" ht="48">
      <c r="A43" s="59" t="s">
        <v>1011</v>
      </c>
      <c r="B43" s="64" t="s">
        <v>244</v>
      </c>
      <c r="C43" s="32"/>
      <c r="D43" s="32">
        <v>0</v>
      </c>
      <c r="E43" s="241">
        <v>10</v>
      </c>
      <c r="F43" s="19" t="s">
        <v>1291</v>
      </c>
      <c r="G43" s="241">
        <v>1190</v>
      </c>
      <c r="H43" s="595">
        <v>1104</v>
      </c>
      <c r="I43" s="77" t="s">
        <v>1091</v>
      </c>
      <c r="J43" s="240" t="s">
        <v>1010</v>
      </c>
      <c r="K43" s="241">
        <v>4</v>
      </c>
      <c r="L43" s="241">
        <v>180</v>
      </c>
      <c r="M43" s="19">
        <v>5889.9508999999998</v>
      </c>
      <c r="N43" s="2" t="s">
        <v>57</v>
      </c>
    </row>
    <row r="46" spans="1:39">
      <c r="B46" s="596" t="s">
        <v>1012</v>
      </c>
      <c r="C46" s="147" t="s">
        <v>1013</v>
      </c>
      <c r="D46" s="84">
        <v>5888.5839999999998</v>
      </c>
      <c r="E46" s="149"/>
      <c r="F46" s="84" t="s">
        <v>1014</v>
      </c>
      <c r="G46" s="84" t="s">
        <v>1015</v>
      </c>
      <c r="H46" s="84" t="s">
        <v>1016</v>
      </c>
      <c r="I46" s="22" t="s">
        <v>1018</v>
      </c>
      <c r="J46" s="84" t="s">
        <v>1019</v>
      </c>
      <c r="K46" s="84" t="s">
        <v>1020</v>
      </c>
      <c r="L46" s="593"/>
    </row>
    <row r="47" spans="1:39">
      <c r="B47" s="183"/>
      <c r="C47" s="147" t="s">
        <v>1017</v>
      </c>
      <c r="D47" s="84">
        <v>5889.9508999999998</v>
      </c>
      <c r="E47" s="149"/>
      <c r="F47" s="84" t="s">
        <v>874</v>
      </c>
      <c r="G47" s="84" t="s">
        <v>875</v>
      </c>
      <c r="H47" s="84" t="s">
        <v>876</v>
      </c>
      <c r="I47" s="22" t="s">
        <v>1203</v>
      </c>
      <c r="J47" s="84" t="s">
        <v>1204</v>
      </c>
      <c r="K47" s="84" t="s">
        <v>700</v>
      </c>
      <c r="L47" s="593"/>
    </row>
    <row r="48" spans="1:39">
      <c r="B48" s="182"/>
      <c r="C48" s="147" t="s">
        <v>701</v>
      </c>
      <c r="D48" s="84">
        <v>5891.451</v>
      </c>
      <c r="E48" s="149"/>
      <c r="F48" s="84" t="s">
        <v>702</v>
      </c>
      <c r="G48" s="84" t="s">
        <v>703</v>
      </c>
      <c r="H48" s="84" t="s">
        <v>704</v>
      </c>
      <c r="I48" s="22" t="s">
        <v>384</v>
      </c>
      <c r="J48" s="84" t="s">
        <v>695</v>
      </c>
      <c r="K48" s="84" t="s">
        <v>478</v>
      </c>
      <c r="L48" s="593"/>
    </row>
    <row r="49" spans="2:12">
      <c r="B49" s="182"/>
      <c r="C49" s="147" t="s">
        <v>696</v>
      </c>
      <c r="D49" s="155">
        <v>7647.38</v>
      </c>
      <c r="E49" s="149"/>
      <c r="F49" s="84" t="s">
        <v>1188</v>
      </c>
      <c r="G49" s="84" t="s">
        <v>1201</v>
      </c>
      <c r="H49" s="84" t="s">
        <v>1202</v>
      </c>
      <c r="I49" s="22" t="s">
        <v>697</v>
      </c>
      <c r="J49" s="84" t="s">
        <v>698</v>
      </c>
      <c r="K49" s="84" t="s">
        <v>699</v>
      </c>
      <c r="L49" s="593"/>
    </row>
    <row r="50" spans="2:12">
      <c r="B50" s="182"/>
      <c r="C50" s="147" t="s">
        <v>538</v>
      </c>
      <c r="D50" s="84">
        <v>7698.9647000000004</v>
      </c>
      <c r="E50" s="149"/>
      <c r="F50" s="84" t="s">
        <v>539</v>
      </c>
      <c r="G50" s="84" t="s">
        <v>540</v>
      </c>
      <c r="H50" s="84" t="s">
        <v>541</v>
      </c>
      <c r="I50" s="22" t="s">
        <v>542</v>
      </c>
      <c r="J50" s="84" t="s">
        <v>543</v>
      </c>
      <c r="K50" s="84" t="s">
        <v>544</v>
      </c>
      <c r="L50" s="593"/>
    </row>
    <row r="51" spans="2:12">
      <c r="B51" s="182"/>
      <c r="C51" s="147"/>
      <c r="D51" s="84"/>
      <c r="E51" s="149"/>
      <c r="F51" s="84"/>
      <c r="G51" s="593"/>
      <c r="H51" s="593"/>
      <c r="I51" s="597"/>
      <c r="J51" s="593"/>
      <c r="K51" s="593"/>
      <c r="L51" s="593"/>
    </row>
    <row r="52" spans="2:12">
      <c r="B52" s="182"/>
      <c r="C52" s="147" t="s">
        <v>1211</v>
      </c>
      <c r="D52" s="631" t="s">
        <v>1206</v>
      </c>
      <c r="E52" s="631"/>
      <c r="F52" s="84" t="s">
        <v>545</v>
      </c>
      <c r="G52" s="593"/>
      <c r="H52" s="593"/>
      <c r="I52" s="173" t="s">
        <v>1195</v>
      </c>
      <c r="J52" s="623" t="s">
        <v>1196</v>
      </c>
      <c r="K52" s="623"/>
      <c r="L52" s="148" t="s">
        <v>1197</v>
      </c>
    </row>
    <row r="53" spans="2:12">
      <c r="B53" s="182"/>
      <c r="C53" s="147" t="s">
        <v>1212</v>
      </c>
      <c r="D53" s="631" t="s">
        <v>1207</v>
      </c>
      <c r="E53" s="631"/>
      <c r="F53" s="19"/>
      <c r="G53" s="593"/>
      <c r="H53" s="593"/>
      <c r="I53" s="597"/>
      <c r="J53" s="623" t="s">
        <v>479</v>
      </c>
      <c r="K53" s="623"/>
      <c r="L53" s="148" t="s">
        <v>1199</v>
      </c>
    </row>
    <row r="54" spans="2:12">
      <c r="B54" s="182"/>
      <c r="C54" s="147" t="s">
        <v>1213</v>
      </c>
      <c r="D54" s="631" t="s">
        <v>1208</v>
      </c>
      <c r="E54" s="631"/>
      <c r="F54" s="19"/>
      <c r="G54" s="593"/>
      <c r="H54" s="593"/>
      <c r="I54" s="597"/>
      <c r="J54" s="593"/>
      <c r="K54" s="593"/>
      <c r="L54" s="593"/>
    </row>
    <row r="55" spans="2:12">
      <c r="B55" s="182"/>
      <c r="C55" s="147" t="s">
        <v>1214</v>
      </c>
      <c r="D55" s="631" t="s">
        <v>1194</v>
      </c>
      <c r="E55" s="631"/>
      <c r="F55" s="19"/>
      <c r="G55" s="593"/>
      <c r="H55" s="593"/>
      <c r="I55" s="593"/>
      <c r="J55" s="593"/>
      <c r="K55" s="593"/>
      <c r="L55" s="593"/>
    </row>
    <row r="56" spans="2:12">
      <c r="B56" s="182"/>
      <c r="C56" s="85"/>
      <c r="D56" s="593"/>
      <c r="E56" s="15"/>
      <c r="F56" s="19"/>
      <c r="G56" s="593"/>
      <c r="H56" s="593"/>
      <c r="I56" s="593"/>
      <c r="J56" s="593"/>
      <c r="K56" s="593"/>
      <c r="L56" s="593"/>
    </row>
    <row r="57" spans="2:12">
      <c r="B57" s="182"/>
      <c r="C57" s="28" t="s">
        <v>859</v>
      </c>
      <c r="D57" s="591">
        <v>1</v>
      </c>
      <c r="E57" s="632" t="s">
        <v>1286</v>
      </c>
      <c r="F57" s="632"/>
      <c r="G57" s="632"/>
      <c r="H57" s="593"/>
      <c r="I57" s="593"/>
      <c r="J57" s="593"/>
      <c r="K57" s="593"/>
      <c r="L57" s="593"/>
    </row>
    <row r="58" spans="2:12">
      <c r="B58" s="182"/>
      <c r="C58" s="19"/>
      <c r="D58" s="28"/>
      <c r="E58" s="633" t="s">
        <v>925</v>
      </c>
      <c r="F58" s="634"/>
      <c r="G58" s="634"/>
      <c r="H58" s="593"/>
      <c r="I58" s="593"/>
      <c r="J58" s="593"/>
      <c r="K58" s="593"/>
      <c r="L58" s="593"/>
    </row>
    <row r="59" spans="2:12">
      <c r="B59" s="182"/>
      <c r="C59" s="85"/>
      <c r="D59" s="28">
        <v>2</v>
      </c>
      <c r="E59" s="632" t="s">
        <v>926</v>
      </c>
      <c r="F59" s="632"/>
      <c r="G59" s="632"/>
      <c r="H59" s="593"/>
      <c r="I59" s="593"/>
      <c r="J59" s="593"/>
      <c r="K59" s="593"/>
      <c r="L59" s="593"/>
    </row>
    <row r="60" spans="2:12">
      <c r="B60" s="182"/>
      <c r="C60" s="85"/>
      <c r="D60" s="28"/>
      <c r="E60" s="633" t="s">
        <v>927</v>
      </c>
      <c r="F60" s="634"/>
      <c r="G60" s="634"/>
      <c r="H60" s="593"/>
      <c r="I60" s="593"/>
      <c r="J60" s="593"/>
      <c r="K60" s="593"/>
      <c r="L60" s="593"/>
    </row>
    <row r="61" spans="2:12">
      <c r="B61" s="182"/>
      <c r="C61" s="593"/>
      <c r="D61" s="591">
        <v>3</v>
      </c>
      <c r="E61" s="623" t="s">
        <v>928</v>
      </c>
      <c r="F61" s="623"/>
      <c r="G61" s="623"/>
      <c r="H61" s="593"/>
      <c r="I61" s="593"/>
      <c r="J61" s="593"/>
      <c r="K61" s="593"/>
      <c r="L61" s="593"/>
    </row>
    <row r="62" spans="2:12">
      <c r="B62" s="182"/>
      <c r="C62" s="593"/>
      <c r="D62" s="591"/>
      <c r="E62" s="629" t="s">
        <v>929</v>
      </c>
      <c r="F62" s="629"/>
      <c r="G62" s="629"/>
      <c r="H62" s="593"/>
      <c r="I62" s="593"/>
      <c r="J62" s="593"/>
      <c r="K62" s="593"/>
      <c r="L62" s="593"/>
    </row>
    <row r="63" spans="2:12">
      <c r="B63" s="182"/>
      <c r="C63" s="593"/>
      <c r="D63" s="591">
        <v>4</v>
      </c>
      <c r="E63" s="623" t="s">
        <v>1289</v>
      </c>
      <c r="F63" s="623"/>
      <c r="G63" s="623"/>
      <c r="H63" s="593"/>
      <c r="I63" s="593"/>
      <c r="J63" s="593"/>
      <c r="K63" s="593"/>
      <c r="L63" s="593"/>
    </row>
  </sheetData>
  <mergeCells count="29">
    <mergeCell ref="E61:G61"/>
    <mergeCell ref="E62:G62"/>
    <mergeCell ref="E63:G63"/>
    <mergeCell ref="D55:E55"/>
    <mergeCell ref="E57:G57"/>
    <mergeCell ref="E58:G58"/>
    <mergeCell ref="E59:G59"/>
    <mergeCell ref="E60:G60"/>
    <mergeCell ref="D52:E52"/>
    <mergeCell ref="J52:K52"/>
    <mergeCell ref="D53:E53"/>
    <mergeCell ref="J53:K53"/>
    <mergeCell ref="D54:E54"/>
    <mergeCell ref="AC12:AD12"/>
    <mergeCell ref="AE12:AF12"/>
    <mergeCell ref="A1:H1"/>
    <mergeCell ref="A3:E3"/>
    <mergeCell ref="F3:I3"/>
    <mergeCell ref="K3:N3"/>
    <mergeCell ref="F4:I4"/>
    <mergeCell ref="K4:P4"/>
    <mergeCell ref="Q12:R12"/>
    <mergeCell ref="A5:E5"/>
    <mergeCell ref="F5:I5"/>
    <mergeCell ref="K5:P5"/>
    <mergeCell ref="F6:I6"/>
    <mergeCell ref="F7:I7"/>
    <mergeCell ref="G12:H12"/>
    <mergeCell ref="O12:P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4"/>
  <sheetViews>
    <sheetView topLeftCell="A33" workbookViewId="0">
      <selection activeCell="F6" sqref="F6:I6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245" width="10.6640625" collapsed="true"/>
    <col min="4" max="4" customWidth="true" width="10.6640625" collapsed="true"/>
    <col min="5" max="5" customWidth="true" width="6.6640625" collapsed="true"/>
    <col min="6" max="6" customWidth="true" width="15.6640625" collapsed="true"/>
    <col min="7" max="8" customWidth="true" style="593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246"/>
      <c r="P3" s="246"/>
    </row>
    <row r="4" spans="1:39">
      <c r="A4" s="3" t="s">
        <v>144</v>
      </c>
      <c r="B4" s="3"/>
      <c r="C4" s="250"/>
      <c r="D4" s="43"/>
      <c r="E4" s="250"/>
      <c r="F4" s="621" t="s">
        <v>129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246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250" t="s">
        <v>1212</v>
      </c>
      <c r="C6" s="250" t="s">
        <v>1213</v>
      </c>
      <c r="D6" s="43" t="s">
        <v>1214</v>
      </c>
      <c r="E6" s="250"/>
      <c r="F6" s="621" t="s">
        <v>61</v>
      </c>
      <c r="G6" s="621"/>
      <c r="H6" s="621"/>
      <c r="I6" s="621"/>
      <c r="J6" s="26"/>
      <c r="N6" s="25"/>
    </row>
    <row r="7" spans="1:39">
      <c r="A7" s="67" t="s">
        <v>1165</v>
      </c>
      <c r="B7" s="250" t="s">
        <v>1179</v>
      </c>
      <c r="C7" s="250" t="s">
        <v>1180</v>
      </c>
      <c r="D7" s="43" t="s">
        <v>1181</v>
      </c>
      <c r="E7" s="250"/>
      <c r="F7" s="621" t="s">
        <v>192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250" t="s">
        <v>1185</v>
      </c>
      <c r="D8" s="43" t="s">
        <v>1186</v>
      </c>
      <c r="E8" s="8"/>
      <c r="F8" s="245"/>
      <c r="I8" s="249" t="s">
        <v>1085</v>
      </c>
      <c r="J8" s="7"/>
      <c r="K8" s="7"/>
      <c r="L8" s="7"/>
      <c r="N8" s="25"/>
    </row>
    <row r="9" spans="1:39">
      <c r="A9" s="67"/>
      <c r="B9" s="67"/>
      <c r="C9" s="250"/>
      <c r="D9" s="43"/>
      <c r="E9" s="8"/>
      <c r="F9" s="245"/>
      <c r="I9" s="249" t="s">
        <v>1086</v>
      </c>
      <c r="J9" s="7"/>
      <c r="K9" s="7"/>
      <c r="L9" s="7"/>
      <c r="N9" s="25"/>
    </row>
    <row r="10" spans="1:39">
      <c r="A10" s="67"/>
      <c r="B10" s="67"/>
      <c r="C10" s="250"/>
      <c r="D10" s="43"/>
      <c r="E10" s="8"/>
      <c r="F10" s="245"/>
      <c r="I10" s="44"/>
      <c r="J10" s="7"/>
      <c r="K10" s="7"/>
      <c r="L10" s="7"/>
      <c r="N10" s="25"/>
    </row>
    <row r="11" spans="1:39">
      <c r="A11" s="3"/>
      <c r="B11" s="3"/>
      <c r="C11" s="250"/>
      <c r="D11" s="43"/>
      <c r="E11" s="8"/>
      <c r="F11" s="245"/>
      <c r="I11" s="44"/>
      <c r="J11" s="244"/>
      <c r="K11" s="244"/>
      <c r="L11" s="244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23" t="s">
        <v>1271</v>
      </c>
      <c r="H12" s="623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70" t="s">
        <v>1036</v>
      </c>
      <c r="H13" s="70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s="35" customFormat="1" ht="48">
      <c r="A14" s="59" t="s">
        <v>1011</v>
      </c>
      <c r="B14" s="64" t="s">
        <v>1092</v>
      </c>
      <c r="C14" s="32">
        <v>0.17777777777777778</v>
      </c>
      <c r="D14" s="32">
        <v>0</v>
      </c>
      <c r="E14" s="595">
        <v>10</v>
      </c>
      <c r="F14" s="19" t="s">
        <v>1291</v>
      </c>
      <c r="G14" s="595">
        <v>1190</v>
      </c>
      <c r="H14" s="595">
        <v>1103</v>
      </c>
      <c r="I14" s="77" t="s">
        <v>1091</v>
      </c>
      <c r="J14" s="594" t="s">
        <v>1010</v>
      </c>
      <c r="K14" s="595">
        <v>4</v>
      </c>
      <c r="L14" s="595">
        <v>180</v>
      </c>
      <c r="M14" s="19">
        <v>5889.9508999999998</v>
      </c>
      <c r="O14" s="104">
        <v>270.8</v>
      </c>
      <c r="P14" s="104">
        <v>258.60000000000002</v>
      </c>
      <c r="Q14" s="105"/>
      <c r="R14" s="105"/>
    </row>
    <row r="15" spans="1:39">
      <c r="A15" s="45" t="s">
        <v>1095</v>
      </c>
      <c r="B15" s="45" t="s">
        <v>991</v>
      </c>
      <c r="C15" s="38">
        <v>0.18819444444444444</v>
      </c>
      <c r="D15" s="15">
        <v>0</v>
      </c>
      <c r="E15" s="245">
        <v>30</v>
      </c>
      <c r="F15" s="19" t="s">
        <v>1291</v>
      </c>
      <c r="G15" s="595">
        <v>1190</v>
      </c>
      <c r="H15" s="593">
        <v>997</v>
      </c>
      <c r="I15" s="35" t="s">
        <v>306</v>
      </c>
      <c r="J15" s="247" t="s">
        <v>1010</v>
      </c>
      <c r="K15" s="248">
        <v>4</v>
      </c>
      <c r="L15" s="248">
        <v>180</v>
      </c>
      <c r="M15" s="19">
        <v>5891.451</v>
      </c>
      <c r="N15" s="57" t="s">
        <v>245</v>
      </c>
      <c r="O15" s="100">
        <v>270.7</v>
      </c>
      <c r="P15" s="100">
        <v>258.8</v>
      </c>
      <c r="Q15" s="246"/>
      <c r="R15" s="100"/>
    </row>
    <row r="16" spans="1:39">
      <c r="A16" s="45" t="s">
        <v>1095</v>
      </c>
      <c r="B16" s="45" t="s">
        <v>1096</v>
      </c>
      <c r="C16" s="38">
        <v>0.18958333333333333</v>
      </c>
      <c r="D16" s="15">
        <v>0</v>
      </c>
      <c r="E16" s="245">
        <v>30</v>
      </c>
      <c r="F16" s="19" t="s">
        <v>1291</v>
      </c>
      <c r="G16" s="593">
        <v>1070</v>
      </c>
      <c r="H16" s="593">
        <v>877</v>
      </c>
      <c r="I16" s="91" t="s">
        <v>159</v>
      </c>
      <c r="J16" s="247" t="s">
        <v>1010</v>
      </c>
      <c r="K16" s="248">
        <v>4</v>
      </c>
      <c r="L16" s="248">
        <v>180</v>
      </c>
      <c r="M16" s="19">
        <v>5891.451</v>
      </c>
      <c r="N16" s="57"/>
      <c r="O16" s="246">
        <v>270.89999999999998</v>
      </c>
      <c r="P16" s="246">
        <v>258.89999999999998</v>
      </c>
      <c r="Q16" s="246"/>
      <c r="R16" s="246"/>
    </row>
    <row r="17" spans="1:39">
      <c r="A17" s="45" t="s">
        <v>1095</v>
      </c>
      <c r="B17" s="45" t="s">
        <v>1097</v>
      </c>
      <c r="C17" s="38">
        <v>0.19722222222222222</v>
      </c>
      <c r="D17" s="15">
        <v>0</v>
      </c>
      <c r="E17" s="245">
        <v>30</v>
      </c>
      <c r="F17" s="246" t="s">
        <v>1292</v>
      </c>
      <c r="G17" s="593">
        <v>880</v>
      </c>
      <c r="H17" s="593">
        <v>867</v>
      </c>
      <c r="I17" s="35" t="s">
        <v>306</v>
      </c>
      <c r="J17" s="247" t="s">
        <v>1010</v>
      </c>
      <c r="K17" s="248">
        <v>4</v>
      </c>
      <c r="L17" s="248">
        <v>180</v>
      </c>
      <c r="M17" s="80">
        <v>7647.38</v>
      </c>
      <c r="N17" s="57" t="s">
        <v>970</v>
      </c>
      <c r="O17" s="246">
        <v>267.8</v>
      </c>
      <c r="P17" s="246">
        <v>259.2</v>
      </c>
    </row>
    <row r="18" spans="1:39">
      <c r="A18" s="45" t="s">
        <v>1104</v>
      </c>
      <c r="B18" s="45" t="s">
        <v>994</v>
      </c>
      <c r="C18" s="38">
        <v>0.20625000000000002</v>
      </c>
      <c r="E18" s="245">
        <v>30</v>
      </c>
      <c r="F18" s="246" t="s">
        <v>1293</v>
      </c>
      <c r="G18" s="593">
        <v>870</v>
      </c>
      <c r="H18" s="593">
        <f>H17-85</f>
        <v>782</v>
      </c>
      <c r="I18" t="s">
        <v>923</v>
      </c>
      <c r="J18" s="92" t="s">
        <v>1043</v>
      </c>
      <c r="K18" s="248">
        <v>4</v>
      </c>
      <c r="L18" s="248">
        <v>180</v>
      </c>
      <c r="M18" s="19">
        <v>7698.9647000000004</v>
      </c>
      <c r="S18" s="1687" t="n">
        <v>55.4648</v>
      </c>
      <c r="T18" s="1687" t="n">
        <v>16.02666</v>
      </c>
      <c r="U18" s="1684" t="n">
        <v>127.993</v>
      </c>
      <c r="V18" s="1684" t="n">
        <v>66.4758</v>
      </c>
      <c r="W18" s="1686" t="n">
        <v>2.4383341802</v>
      </c>
      <c r="X18" s="1684" t="n">
        <v>1.09</v>
      </c>
      <c r="Y18" s="1684" t="n">
        <v>0.172</v>
      </c>
      <c r="Z18" s="1684" t="n">
        <v>3.74</v>
      </c>
      <c r="AA18" s="1684" t="n">
        <v>98.019</v>
      </c>
      <c r="AB18" s="1683" t="n">
        <v>1905.199</v>
      </c>
      <c r="AC18" s="1684" t="n">
        <v>4.88065</v>
      </c>
      <c r="AD18" s="1684" t="n">
        <v>4.56283</v>
      </c>
      <c r="AE18" s="1684" t="n">
        <v>20.75468</v>
      </c>
      <c r="AF18" s="1684" t="n">
        <v>1.31249</v>
      </c>
      <c r="AG18" s="1682" t="n">
        <v>1.477940014E8</v>
      </c>
      <c r="AH18" s="1685" t="n">
        <v>0.0415679</v>
      </c>
      <c r="AI18" s="1682" t="n">
        <v>376197.62565</v>
      </c>
      <c r="AJ18" s="1685" t="n">
        <v>-0.0813928</v>
      </c>
      <c r="AK18" s="1684" t="n">
        <v>163.7839</v>
      </c>
      <c r="AL18" s="1682" t="s">
        <v>264</v>
      </c>
      <c r="AM18" s="1684" t="n">
        <v>16.1753</v>
      </c>
    </row>
    <row r="19" spans="1:39">
      <c r="A19" s="45" t="s">
        <v>967</v>
      </c>
      <c r="B19" s="45" t="s">
        <v>996</v>
      </c>
      <c r="C19" s="38">
        <v>0.2076388888888889</v>
      </c>
      <c r="E19" s="245">
        <v>600</v>
      </c>
      <c r="F19" s="246" t="s">
        <v>1293</v>
      </c>
      <c r="G19" s="593">
        <v>870</v>
      </c>
      <c r="H19" s="593">
        <v>782</v>
      </c>
      <c r="I19" t="s">
        <v>1209</v>
      </c>
      <c r="J19" s="92" t="s">
        <v>1043</v>
      </c>
      <c r="K19" s="248">
        <v>4</v>
      </c>
      <c r="L19" s="248">
        <v>180</v>
      </c>
      <c r="M19" s="19">
        <v>7698.9647000000004</v>
      </c>
      <c r="N19" s="91" t="s">
        <v>247</v>
      </c>
      <c r="S19" s="1687" t="n">
        <v>55.48321</v>
      </c>
      <c r="T19" s="1687" t="n">
        <v>16.0321</v>
      </c>
      <c r="U19" s="1684" t="n">
        <v>129.2751</v>
      </c>
      <c r="V19" s="1684" t="n">
        <v>66.966</v>
      </c>
      <c r="W19" s="1686" t="n">
        <v>2.4884710775</v>
      </c>
      <c r="X19" s="1684" t="n">
        <v>1.086</v>
      </c>
      <c r="Y19" s="1684" t="n">
        <v>0.172</v>
      </c>
      <c r="Z19" s="1684" t="n">
        <v>3.74</v>
      </c>
      <c r="AA19" s="1684" t="n">
        <v>98.023</v>
      </c>
      <c r="AB19" s="1683" t="n">
        <v>1905.272</v>
      </c>
      <c r="AC19" s="1684" t="n">
        <v>4.87175</v>
      </c>
      <c r="AD19" s="1684" t="n">
        <v>4.56191</v>
      </c>
      <c r="AE19" s="1684" t="n">
        <v>20.72941</v>
      </c>
      <c r="AF19" s="1684" t="n">
        <v>1.31255</v>
      </c>
      <c r="AG19" s="1682" t="n">
        <v>1.477940088E8</v>
      </c>
      <c r="AH19" s="1685" t="n">
        <v>0.041187</v>
      </c>
      <c r="AI19" s="1682" t="n">
        <v>376183.3743</v>
      </c>
      <c r="AJ19" s="1685" t="n">
        <v>-0.076948</v>
      </c>
      <c r="AK19" s="1684" t="n">
        <v>163.8001</v>
      </c>
      <c r="AL19" s="1682" t="s">
        <v>264</v>
      </c>
      <c r="AM19" s="1684" t="n">
        <v>16.1591</v>
      </c>
    </row>
    <row r="20" spans="1:39">
      <c r="A20" s="45" t="s">
        <v>1104</v>
      </c>
      <c r="B20" s="45" t="s">
        <v>1166</v>
      </c>
      <c r="C20" s="38">
        <v>0.22083333333333333</v>
      </c>
      <c r="E20" s="245">
        <v>30</v>
      </c>
      <c r="F20" s="246" t="s">
        <v>1293</v>
      </c>
      <c r="G20" s="593">
        <v>870</v>
      </c>
      <c r="H20" s="593">
        <v>782</v>
      </c>
      <c r="I20" t="s">
        <v>923</v>
      </c>
      <c r="J20" s="92" t="s">
        <v>1043</v>
      </c>
      <c r="K20" s="248">
        <v>4</v>
      </c>
      <c r="L20" s="248">
        <v>180</v>
      </c>
      <c r="M20" s="19">
        <v>7698.9647000000004</v>
      </c>
      <c r="S20" s="1687" t="n">
        <v>55.59282</v>
      </c>
      <c r="T20" s="1687" t="n">
        <v>16.0639</v>
      </c>
      <c r="U20" s="1684" t="n">
        <v>138.0476</v>
      </c>
      <c r="V20" s="1684" t="n">
        <v>69.6972</v>
      </c>
      <c r="W20" s="1686" t="n">
        <v>2.7892924614</v>
      </c>
      <c r="X20" s="1684" t="n">
        <v>1.066</v>
      </c>
      <c r="Y20" s="1684" t="n">
        <v>0.169</v>
      </c>
      <c r="Z20" s="1684" t="n">
        <v>3.74</v>
      </c>
      <c r="AA20" s="1684" t="n">
        <v>98.047</v>
      </c>
      <c r="AB20" s="1683" t="n">
        <v>1905.619</v>
      </c>
      <c r="AC20" s="1684" t="n">
        <v>4.8173</v>
      </c>
      <c r="AD20" s="1684" t="n">
        <v>4.55696</v>
      </c>
      <c r="AE20" s="1684" t="n">
        <v>20.57776</v>
      </c>
      <c r="AF20" s="1684" t="n">
        <v>1.31285</v>
      </c>
      <c r="AG20" s="1682" t="n">
        <v>1.477940521E8</v>
      </c>
      <c r="AH20" s="1685" t="n">
        <v>0.0389011</v>
      </c>
      <c r="AI20" s="1682" t="n">
        <v>376114.81494</v>
      </c>
      <c r="AJ20" s="1685" t="n">
        <v>-0.049911</v>
      </c>
      <c r="AK20" s="1684" t="n">
        <v>163.8964</v>
      </c>
      <c r="AL20" s="1682" t="s">
        <v>264</v>
      </c>
      <c r="AM20" s="1684" t="n">
        <v>16.063</v>
      </c>
    </row>
    <row r="21" spans="1:39">
      <c r="A21" s="45" t="s">
        <v>1266</v>
      </c>
      <c r="B21" s="45" t="s">
        <v>924</v>
      </c>
      <c r="C21" s="38">
        <v>0.22569444444444445</v>
      </c>
      <c r="E21" s="245">
        <v>600</v>
      </c>
      <c r="F21" s="246" t="s">
        <v>1293</v>
      </c>
      <c r="G21" s="593">
        <v>870</v>
      </c>
      <c r="H21" s="593">
        <v>782</v>
      </c>
      <c r="I21" t="s">
        <v>248</v>
      </c>
      <c r="J21" s="92" t="s">
        <v>1043</v>
      </c>
      <c r="K21" s="248">
        <v>4</v>
      </c>
      <c r="L21" s="248">
        <v>180</v>
      </c>
      <c r="M21" s="19">
        <v>7698.9647000000004</v>
      </c>
      <c r="S21" s="1687" t="n">
        <v>55.66519</v>
      </c>
      <c r="T21" s="1687" t="n">
        <v>16.08432</v>
      </c>
      <c r="U21" s="1684" t="n">
        <v>145.0747</v>
      </c>
      <c r="V21" s="1684" t="n">
        <v>71.2646</v>
      </c>
      <c r="W21" s="1686" t="n">
        <v>2.9898400507</v>
      </c>
      <c r="X21" s="1684" t="n">
        <v>1.055</v>
      </c>
      <c r="Y21" s="1684" t="n">
        <v>0.167</v>
      </c>
      <c r="Z21" s="1684" t="n">
        <v>3.74</v>
      </c>
      <c r="AA21" s="1684" t="n">
        <v>98.062</v>
      </c>
      <c r="AB21" s="1683" t="n">
        <v>1905.768</v>
      </c>
      <c r="AC21" s="1684" t="n">
        <v>4.78014</v>
      </c>
      <c r="AD21" s="1684" t="n">
        <v>4.55421</v>
      </c>
      <c r="AE21" s="1684" t="n">
        <v>20.47666</v>
      </c>
      <c r="AF21" s="1684" t="n">
        <v>1.31306</v>
      </c>
      <c r="AG21" s="1682" t="n">
        <v>1.477940795E8</v>
      </c>
      <c r="AH21" s="1685" t="n">
        <v>0.0373765</v>
      </c>
      <c r="AI21" s="1682" t="n">
        <v>376085.46131</v>
      </c>
      <c r="AJ21" s="1685" t="n">
        <v>-0.0315905</v>
      </c>
      <c r="AK21" s="1684" t="n">
        <v>163.9597</v>
      </c>
      <c r="AL21" s="1682" t="s">
        <v>264</v>
      </c>
      <c r="AM21" s="1684" t="n">
        <v>15.9999</v>
      </c>
    </row>
    <row r="22" spans="1:39">
      <c r="A22" s="45" t="s">
        <v>1058</v>
      </c>
      <c r="B22" s="45" t="s">
        <v>794</v>
      </c>
      <c r="C22" s="38">
        <v>0.23402777777777781</v>
      </c>
      <c r="E22" s="245">
        <v>600</v>
      </c>
      <c r="F22" s="246" t="s">
        <v>1293</v>
      </c>
      <c r="G22" s="593">
        <v>870</v>
      </c>
      <c r="H22" s="593">
        <v>782</v>
      </c>
      <c r="I22" t="s">
        <v>318</v>
      </c>
      <c r="J22" s="92" t="s">
        <v>1043</v>
      </c>
      <c r="K22" s="248">
        <v>4</v>
      </c>
      <c r="L22" s="248">
        <v>180</v>
      </c>
      <c r="M22" s="19">
        <v>7698.9647000000004</v>
      </c>
      <c r="S22" s="1687" t="n">
        <v>55.73713</v>
      </c>
      <c r="T22" s="1687" t="n">
        <v>16.10408</v>
      </c>
      <c r="U22" s="1684" t="n">
        <v>153.151</v>
      </c>
      <c r="V22" s="1684" t="n">
        <v>72.5632</v>
      </c>
      <c r="W22" s="1686" t="n">
        <v>3.1903876401</v>
      </c>
      <c r="X22" s="1684" t="n">
        <v>1.048</v>
      </c>
      <c r="Y22" s="1684" t="n">
        <v>0.166</v>
      </c>
      <c r="Z22" s="1684" t="n">
        <v>3.74</v>
      </c>
      <c r="AA22" s="1684" t="n">
        <v>98.077</v>
      </c>
      <c r="AB22" s="1683" t="n">
        <v>1905.849</v>
      </c>
      <c r="AC22" s="1684" t="n">
        <v>4.74242</v>
      </c>
      <c r="AD22" s="1684" t="n">
        <v>4.55196</v>
      </c>
      <c r="AE22" s="1684" t="n">
        <v>20.37556</v>
      </c>
      <c r="AF22" s="1684" t="n">
        <v>1.31326</v>
      </c>
      <c r="AG22" s="1682" t="n">
        <v>1.477941059E8</v>
      </c>
      <c r="AH22" s="1685" t="n">
        <v>0.0358514</v>
      </c>
      <c r="AI22" s="1682" t="n">
        <v>376069.36665</v>
      </c>
      <c r="AJ22" s="1685" t="n">
        <v>-0.0130897</v>
      </c>
      <c r="AK22" s="1684" t="n">
        <v>164.0223</v>
      </c>
      <c r="AL22" s="1682" t="s">
        <v>264</v>
      </c>
      <c r="AM22" s="1684" t="n">
        <v>15.9374</v>
      </c>
    </row>
    <row r="23" spans="1:39">
      <c r="A23" s="45" t="s">
        <v>1040</v>
      </c>
      <c r="B23" s="45" t="s">
        <v>1041</v>
      </c>
      <c r="C23" s="38">
        <v>0.25208333333333333</v>
      </c>
      <c r="E23" s="245">
        <v>600</v>
      </c>
      <c r="F23" s="246" t="s">
        <v>1293</v>
      </c>
      <c r="G23" s="593">
        <v>870</v>
      </c>
      <c r="H23" s="593">
        <v>782</v>
      </c>
      <c r="I23" t="s">
        <v>1209</v>
      </c>
      <c r="J23" s="92" t="s">
        <v>1043</v>
      </c>
      <c r="K23" s="248">
        <v>4</v>
      </c>
      <c r="L23" s="248">
        <v>180</v>
      </c>
      <c r="M23" s="19">
        <v>7698.9647000000004</v>
      </c>
      <c r="S23" s="1687" t="n">
        <v>55.89209</v>
      </c>
      <c r="T23" s="1687" t="n">
        <v>16.14468</v>
      </c>
      <c r="U23" s="1684" t="n">
        <v>173.8807</v>
      </c>
      <c r="V23" s="1684" t="n">
        <v>74.1532</v>
      </c>
      <c r="W23" s="1686" t="n">
        <v>3.6249074171</v>
      </c>
      <c r="X23" s="1684" t="n">
        <v>1.039</v>
      </c>
      <c r="Y23" s="1684" t="n">
        <v>0.164</v>
      </c>
      <c r="Z23" s="1684" t="n">
        <v>3.73</v>
      </c>
      <c r="AA23" s="1684" t="n">
        <v>98.109</v>
      </c>
      <c r="AB23" s="1683" t="n">
        <v>1905.793</v>
      </c>
      <c r="AC23" s="1684" t="n">
        <v>4.65925</v>
      </c>
      <c r="AD23" s="1684" t="n">
        <v>4.54891</v>
      </c>
      <c r="AE23" s="1684" t="n">
        <v>20.15651</v>
      </c>
      <c r="AF23" s="1684" t="n">
        <v>1.3137</v>
      </c>
      <c r="AG23" s="1682" t="n">
        <v>1.477941592E8</v>
      </c>
      <c r="AH23" s="1685" t="n">
        <v>0.0325453</v>
      </c>
      <c r="AI23" s="1682" t="n">
        <v>376080.46602</v>
      </c>
      <c r="AJ23" s="1685" t="n">
        <v>0.0273801</v>
      </c>
      <c r="AK23" s="1684" t="n">
        <v>164.1562</v>
      </c>
      <c r="AL23" s="1682" t="s">
        <v>264</v>
      </c>
      <c r="AM23" s="1684" t="n">
        <v>15.8039</v>
      </c>
    </row>
    <row r="24" spans="1:39">
      <c r="A24" s="45" t="s">
        <v>1040</v>
      </c>
      <c r="B24" s="45" t="s">
        <v>1042</v>
      </c>
      <c r="C24" s="38">
        <v>0.26111111111111113</v>
      </c>
      <c r="E24" s="245">
        <v>600</v>
      </c>
      <c r="F24" s="246" t="s">
        <v>1293</v>
      </c>
      <c r="G24" s="593">
        <v>870</v>
      </c>
      <c r="H24" s="593">
        <v>782</v>
      </c>
      <c r="I24" t="s">
        <v>1039</v>
      </c>
      <c r="J24" s="92" t="s">
        <v>1043</v>
      </c>
      <c r="K24" s="248">
        <v>4</v>
      </c>
      <c r="L24" s="248">
        <v>180</v>
      </c>
      <c r="M24" s="19">
        <v>7698.9647000000004</v>
      </c>
      <c r="S24" s="1687" t="n">
        <v>55.96938</v>
      </c>
      <c r="T24" s="1687" t="n">
        <v>16.16381</v>
      </c>
      <c r="U24" s="1684" t="n">
        <v>185.0997</v>
      </c>
      <c r="V24" s="1684" t="n">
        <v>74.1964</v>
      </c>
      <c r="W24" s="1686" t="n">
        <v>3.8421673058</v>
      </c>
      <c r="X24" s="1684" t="n">
        <v>1.039</v>
      </c>
      <c r="Y24" s="1684" t="n">
        <v>0.164</v>
      </c>
      <c r="Z24" s="1684" t="n">
        <v>3.73</v>
      </c>
      <c r="AA24" s="1684" t="n">
        <v>98.124</v>
      </c>
      <c r="AB24" s="1683" t="n">
        <v>1905.645</v>
      </c>
      <c r="AC24" s="1684" t="n">
        <v>4.6172</v>
      </c>
      <c r="AD24" s="1684" t="n">
        <v>4.54841</v>
      </c>
      <c r="AE24" s="1684" t="n">
        <v>20.04699</v>
      </c>
      <c r="AF24" s="1684" t="n">
        <v>1.31392</v>
      </c>
      <c r="AG24" s="1682" t="n">
        <v>1.47794184E8</v>
      </c>
      <c r="AH24" s="1685" t="n">
        <v>0.0308915</v>
      </c>
      <c r="AI24" s="1682" t="n">
        <v>376109.74401</v>
      </c>
      <c r="AJ24" s="1685" t="n">
        <v>0.047689</v>
      </c>
      <c r="AK24" s="1684" t="n">
        <v>164.2224</v>
      </c>
      <c r="AL24" s="1682" t="s">
        <v>264</v>
      </c>
      <c r="AM24" s="1684" t="n">
        <v>15.7378</v>
      </c>
    </row>
    <row r="25" spans="1:39">
      <c r="A25" s="45" t="s">
        <v>1040</v>
      </c>
      <c r="B25" s="45" t="s">
        <v>1044</v>
      </c>
      <c r="C25" s="38">
        <v>0.27013888888888887</v>
      </c>
      <c r="E25" s="245">
        <v>600</v>
      </c>
      <c r="F25" s="19" t="s">
        <v>1291</v>
      </c>
      <c r="G25" s="595">
        <v>1190</v>
      </c>
      <c r="H25" s="595">
        <v>1103</v>
      </c>
      <c r="I25" t="s">
        <v>1209</v>
      </c>
      <c r="J25" s="247" t="s">
        <v>1043</v>
      </c>
      <c r="K25" s="248">
        <v>4</v>
      </c>
      <c r="L25" s="248">
        <v>180</v>
      </c>
      <c r="M25" s="19">
        <v>5889.9508999999998</v>
      </c>
      <c r="N25" t="s">
        <v>309</v>
      </c>
      <c r="S25" s="1687" t="n">
        <v>56.04674</v>
      </c>
      <c r="T25" s="1687" t="n">
        <v>16.18217</v>
      </c>
      <c r="U25" s="1684" t="n">
        <v>196.0339</v>
      </c>
      <c r="V25" s="1684" t="n">
        <v>73.7178</v>
      </c>
      <c r="W25" s="1686" t="n">
        <v>4.0594271945</v>
      </c>
      <c r="X25" s="1684" t="n">
        <v>1.041</v>
      </c>
      <c r="Y25" s="1684" t="n">
        <v>0.165</v>
      </c>
      <c r="Z25" s="1684" t="n">
        <v>3.73</v>
      </c>
      <c r="AA25" s="1684" t="n">
        <v>98.14</v>
      </c>
      <c r="AB25" s="1683" t="n">
        <v>1905.416</v>
      </c>
      <c r="AC25" s="1684" t="n">
        <v>4.57502</v>
      </c>
      <c r="AD25" s="1684" t="n">
        <v>4.54864</v>
      </c>
      <c r="AE25" s="1684" t="n">
        <v>19.93747</v>
      </c>
      <c r="AF25" s="1684" t="n">
        <v>1.31414</v>
      </c>
      <c r="AG25" s="1682" t="n">
        <v>1.477942074E8</v>
      </c>
      <c r="AH25" s="1685" t="n">
        <v>0.029237</v>
      </c>
      <c r="AI25" s="1682" t="n">
        <v>376154.85389</v>
      </c>
      <c r="AJ25" s="1685" t="n">
        <v>0.0679631</v>
      </c>
      <c r="AK25" s="1684" t="n">
        <v>164.2884</v>
      </c>
      <c r="AL25" s="1682" t="s">
        <v>264</v>
      </c>
      <c r="AM25" s="1684" t="n">
        <v>15.672</v>
      </c>
    </row>
    <row r="26" spans="1:39">
      <c r="A26" s="45" t="s">
        <v>1040</v>
      </c>
      <c r="B26" s="45" t="s">
        <v>1045</v>
      </c>
      <c r="C26" s="38">
        <v>0.27847222222222223</v>
      </c>
      <c r="E26" s="245">
        <v>600</v>
      </c>
      <c r="F26" s="19" t="s">
        <v>1291</v>
      </c>
      <c r="G26" s="595">
        <v>1190</v>
      </c>
      <c r="H26" s="595">
        <v>1103</v>
      </c>
      <c r="I26" t="s">
        <v>1039</v>
      </c>
      <c r="J26" s="247" t="s">
        <v>1043</v>
      </c>
      <c r="K26" s="248">
        <v>4</v>
      </c>
      <c r="L26" s="248">
        <v>180</v>
      </c>
      <c r="M26" s="19">
        <v>5889.9508999999998</v>
      </c>
      <c r="S26" s="1687" t="n">
        <v>56.11834</v>
      </c>
      <c r="T26" s="1687" t="n">
        <v>16.19843</v>
      </c>
      <c r="U26" s="1684" t="n">
        <v>205.3734</v>
      </c>
      <c r="V26" s="1684" t="n">
        <v>72.8502</v>
      </c>
      <c r="W26" s="1686" t="n">
        <v>4.259974784</v>
      </c>
      <c r="X26" s="1684" t="n">
        <v>1.046</v>
      </c>
      <c r="Y26" s="1684" t="n">
        <v>0.165</v>
      </c>
      <c r="Z26" s="1684" t="n">
        <v>3.73</v>
      </c>
      <c r="AA26" s="1684" t="n">
        <v>98.154</v>
      </c>
      <c r="AB26" s="1683" t="n">
        <v>1905.134</v>
      </c>
      <c r="AC26" s="1684" t="n">
        <v>4.53609</v>
      </c>
      <c r="AD26" s="1684" t="n">
        <v>4.54953</v>
      </c>
      <c r="AE26" s="1684" t="n">
        <v>19.83637</v>
      </c>
      <c r="AF26" s="1684" t="n">
        <v>1.31435</v>
      </c>
      <c r="AG26" s="1682" t="n">
        <v>1.477942279E8</v>
      </c>
      <c r="AH26" s="1685" t="n">
        <v>0.0277094</v>
      </c>
      <c r="AI26" s="1682" t="n">
        <v>376210.5018</v>
      </c>
      <c r="AJ26" s="1685" t="n">
        <v>0.0865922</v>
      </c>
      <c r="AK26" s="1684" t="n">
        <v>164.3491</v>
      </c>
      <c r="AL26" s="1682" t="s">
        <v>264</v>
      </c>
      <c r="AM26" s="1684" t="n">
        <v>15.6114</v>
      </c>
    </row>
    <row r="27" spans="1:39">
      <c r="A27" s="45" t="s">
        <v>1040</v>
      </c>
      <c r="B27" s="45" t="s">
        <v>1046</v>
      </c>
      <c r="C27" s="38">
        <v>0.28819444444444448</v>
      </c>
      <c r="E27" s="245">
        <v>600</v>
      </c>
      <c r="F27" s="19" t="s">
        <v>1291</v>
      </c>
      <c r="G27" s="595">
        <v>1190</v>
      </c>
      <c r="H27" s="595">
        <v>1103</v>
      </c>
      <c r="I27" t="s">
        <v>1116</v>
      </c>
      <c r="J27" s="247" t="s">
        <v>1043</v>
      </c>
      <c r="K27" s="248">
        <v>4</v>
      </c>
      <c r="L27" s="248">
        <v>180</v>
      </c>
      <c r="M27" s="19">
        <v>5889.9508999999998</v>
      </c>
      <c r="S27" s="1687" t="n">
        <v>56.20226</v>
      </c>
      <c r="T27" s="1687" t="n">
        <v>16.21656</v>
      </c>
      <c r="U27" s="1684" t="n">
        <v>215.0101</v>
      </c>
      <c r="V27" s="1684" t="n">
        <v>71.4012</v>
      </c>
      <c r="W27" s="1686" t="n">
        <v>4.493946972</v>
      </c>
      <c r="X27" s="1684" t="n">
        <v>1.055</v>
      </c>
      <c r="Y27" s="1684" t="n">
        <v>0.167</v>
      </c>
      <c r="Z27" s="1684" t="n">
        <v>3.73</v>
      </c>
      <c r="AA27" s="1684" t="n">
        <v>98.171</v>
      </c>
      <c r="AB27" s="1683" t="n">
        <v>1904.72</v>
      </c>
      <c r="AC27" s="1684" t="n">
        <v>4.49082</v>
      </c>
      <c r="AD27" s="1684" t="n">
        <v>4.55143</v>
      </c>
      <c r="AE27" s="1684" t="n">
        <v>19.71842</v>
      </c>
      <c r="AF27" s="1684" t="n">
        <v>1.31458</v>
      </c>
      <c r="AG27" s="1682" t="n">
        <v>1.477942505E8</v>
      </c>
      <c r="AH27" s="1685" t="n">
        <v>0.0259265</v>
      </c>
      <c r="AI27" s="1682" t="n">
        <v>376292.31322</v>
      </c>
      <c r="AJ27" s="1685" t="n">
        <v>0.108155</v>
      </c>
      <c r="AK27" s="1684" t="n">
        <v>164.42</v>
      </c>
      <c r="AL27" s="1682" t="s">
        <v>264</v>
      </c>
      <c r="AM27" s="1684" t="n">
        <v>15.5407</v>
      </c>
    </row>
    <row r="28" spans="1:39">
      <c r="A28" s="45" t="s">
        <v>1040</v>
      </c>
      <c r="B28" s="45" t="s">
        <v>1047</v>
      </c>
      <c r="C28" s="38">
        <v>0.2986111111111111</v>
      </c>
      <c r="E28" s="245">
        <v>600</v>
      </c>
      <c r="F28" s="19" t="s">
        <v>1291</v>
      </c>
      <c r="G28" s="595">
        <v>1190</v>
      </c>
      <c r="H28" s="595">
        <v>1103</v>
      </c>
      <c r="I28" t="s">
        <v>832</v>
      </c>
      <c r="J28" s="247" t="s">
        <v>1043</v>
      </c>
      <c r="K28" s="248">
        <v>4</v>
      </c>
      <c r="L28" s="248">
        <v>180</v>
      </c>
      <c r="M28" s="19">
        <v>5889.9508999999998</v>
      </c>
      <c r="S28" s="1687" t="n">
        <v>56.29284</v>
      </c>
      <c r="T28" s="1687" t="n">
        <v>16.235</v>
      </c>
      <c r="U28" s="1684" t="n">
        <v>223.7543</v>
      </c>
      <c r="V28" s="1684" t="n">
        <v>69.4373</v>
      </c>
      <c r="W28" s="1686" t="n">
        <v>4.7446314591</v>
      </c>
      <c r="X28" s="1684" t="n">
        <v>1.068</v>
      </c>
      <c r="Y28" s="1684" t="n">
        <v>0.169</v>
      </c>
      <c r="Z28" s="1684" t="n">
        <v>3.73</v>
      </c>
      <c r="AA28" s="1684" t="n">
        <v>98.188</v>
      </c>
      <c r="AB28" s="1683" t="n">
        <v>1904.175</v>
      </c>
      <c r="AC28" s="1684" t="n">
        <v>4.44269</v>
      </c>
      <c r="AD28" s="1684" t="n">
        <v>4.55453</v>
      </c>
      <c r="AE28" s="1684" t="n">
        <v>19.59205</v>
      </c>
      <c r="AF28" s="1684" t="n">
        <v>1.31484</v>
      </c>
      <c r="AG28" s="1682" t="n">
        <v>1.477942729E8</v>
      </c>
      <c r="AH28" s="1685" t="n">
        <v>0.0240157</v>
      </c>
      <c r="AI28" s="1682" t="n">
        <v>376399.94799</v>
      </c>
      <c r="AJ28" s="1685" t="n">
        <v>0.1309696</v>
      </c>
      <c r="AK28" s="1684" t="n">
        <v>164.496</v>
      </c>
      <c r="AL28" s="1682" t="s">
        <v>264</v>
      </c>
      <c r="AM28" s="1684" t="n">
        <v>15.4649</v>
      </c>
    </row>
    <row r="29" spans="1:39">
      <c r="A29" s="45" t="s">
        <v>1040</v>
      </c>
      <c r="B29" s="45" t="s">
        <v>1294</v>
      </c>
      <c r="C29" s="38">
        <v>0.30555555555555552</v>
      </c>
      <c r="E29" s="245">
        <v>600</v>
      </c>
      <c r="F29" s="19" t="s">
        <v>1291</v>
      </c>
      <c r="G29" s="595">
        <v>1190</v>
      </c>
      <c r="H29" s="595">
        <v>1103</v>
      </c>
      <c r="I29" t="s">
        <v>202</v>
      </c>
      <c r="J29" s="247" t="s">
        <v>1043</v>
      </c>
      <c r="K29" s="248">
        <v>4</v>
      </c>
      <c r="L29" s="248">
        <v>180</v>
      </c>
      <c r="M29" s="19">
        <v>5889.9508999999998</v>
      </c>
      <c r="S29" s="1687" t="n">
        <v>56.35371</v>
      </c>
      <c r="T29" s="1687" t="n">
        <v>16.24673</v>
      </c>
      <c r="U29" s="1684" t="n">
        <v>228.7495</v>
      </c>
      <c r="V29" s="1684" t="n">
        <v>67.9463</v>
      </c>
      <c r="W29" s="1686" t="n">
        <v>4.9117544505</v>
      </c>
      <c r="X29" s="1684" t="n">
        <v>1.078</v>
      </c>
      <c r="Y29" s="1684" t="n">
        <v>0.171</v>
      </c>
      <c r="Z29" s="1684" t="n">
        <v>3.72</v>
      </c>
      <c r="AA29" s="1684" t="n">
        <v>98.2</v>
      </c>
      <c r="AB29" s="1683" t="n">
        <v>1903.755</v>
      </c>
      <c r="AC29" s="1684" t="n">
        <v>4.41092</v>
      </c>
      <c r="AD29" s="1684" t="n">
        <v>4.55723</v>
      </c>
      <c r="AE29" s="1684" t="n">
        <v>19.5078</v>
      </c>
      <c r="AF29" s="1684" t="n">
        <v>1.31501</v>
      </c>
      <c r="AG29" s="1682" t="n">
        <v>1.47794287E8</v>
      </c>
      <c r="AH29" s="1685" t="n">
        <v>0.0227413</v>
      </c>
      <c r="AI29" s="1682" t="n">
        <v>376483.04093</v>
      </c>
      <c r="AJ29" s="1685" t="n">
        <v>0.1459682</v>
      </c>
      <c r="AK29" s="1684" t="n">
        <v>164.5468</v>
      </c>
      <c r="AL29" s="1682" t="s">
        <v>264</v>
      </c>
      <c r="AM29" s="1684" t="n">
        <v>15.4142</v>
      </c>
    </row>
    <row r="30" spans="1:39">
      <c r="A30" s="45" t="s">
        <v>1104</v>
      </c>
      <c r="B30" s="45" t="s">
        <v>1295</v>
      </c>
      <c r="C30" s="38">
        <v>0.31597222222222221</v>
      </c>
      <c r="E30" s="245">
        <v>30</v>
      </c>
      <c r="F30" s="19" t="s">
        <v>1291</v>
      </c>
      <c r="G30" s="595">
        <v>1190</v>
      </c>
      <c r="H30" s="595">
        <v>1103</v>
      </c>
      <c r="I30" t="s">
        <v>923</v>
      </c>
      <c r="J30" s="247" t="s">
        <v>1043</v>
      </c>
      <c r="K30" s="248">
        <v>4</v>
      </c>
      <c r="L30" s="248">
        <v>180</v>
      </c>
      <c r="M30" s="19">
        <v>5889.9508999999998</v>
      </c>
      <c r="S30" s="1687" t="n">
        <v>56.41504</v>
      </c>
      <c r="T30" s="1687" t="n">
        <v>16.25801</v>
      </c>
      <c r="U30" s="1684" t="n">
        <v>233.1652</v>
      </c>
      <c r="V30" s="1684" t="n">
        <v>66.3424</v>
      </c>
      <c r="W30" s="1686" t="n">
        <v>5.078877442</v>
      </c>
      <c r="X30" s="1684" t="n">
        <v>1.091</v>
      </c>
      <c r="Y30" s="1684" t="n">
        <v>0.173</v>
      </c>
      <c r="Z30" s="1684" t="n">
        <v>3.72</v>
      </c>
      <c r="AA30" s="1684" t="n">
        <v>98.212</v>
      </c>
      <c r="AB30" s="1683" t="n">
        <v>1903.29</v>
      </c>
      <c r="AC30" s="1684" t="n">
        <v>4.37947</v>
      </c>
      <c r="AD30" s="1684" t="n">
        <v>4.56044</v>
      </c>
      <c r="AE30" s="1684" t="n">
        <v>19.42356</v>
      </c>
      <c r="AF30" s="1684" t="n">
        <v>1.31518</v>
      </c>
      <c r="AG30" s="1682" t="n">
        <v>1.477943002E8</v>
      </c>
      <c r="AH30" s="1685" t="n">
        <v>0.0214667</v>
      </c>
      <c r="AI30" s="1682" t="n">
        <v>376575.07433</v>
      </c>
      <c r="AJ30" s="1685" t="n">
        <v>0.1607658</v>
      </c>
      <c r="AK30" s="1684" t="n">
        <v>164.5978</v>
      </c>
      <c r="AL30" s="1682" t="s">
        <v>264</v>
      </c>
      <c r="AM30" s="1684" t="n">
        <v>15.3632</v>
      </c>
    </row>
    <row r="31" spans="1:39">
      <c r="A31" s="45" t="s">
        <v>913</v>
      </c>
      <c r="B31" s="45" t="s">
        <v>680</v>
      </c>
      <c r="C31" s="38">
        <v>0.33263888888888887</v>
      </c>
      <c r="E31" s="245">
        <v>600</v>
      </c>
      <c r="F31" s="19" t="s">
        <v>1291</v>
      </c>
      <c r="G31" s="595">
        <v>1190</v>
      </c>
      <c r="H31" s="595">
        <v>1103</v>
      </c>
      <c r="I31" t="s">
        <v>203</v>
      </c>
      <c r="J31" s="247" t="s">
        <v>1043</v>
      </c>
      <c r="K31" s="248">
        <v>4</v>
      </c>
      <c r="L31" s="248">
        <v>180</v>
      </c>
      <c r="M31" s="19">
        <v>5889.9508999999998</v>
      </c>
    </row>
    <row r="32" spans="1:39">
      <c r="A32" s="45" t="s">
        <v>1095</v>
      </c>
      <c r="B32" s="45" t="s">
        <v>980</v>
      </c>
      <c r="C32" s="38">
        <v>0.34166666666666662</v>
      </c>
      <c r="D32" s="15">
        <v>0</v>
      </c>
      <c r="E32" s="245">
        <v>30</v>
      </c>
      <c r="F32" s="19" t="s">
        <v>1291</v>
      </c>
      <c r="G32" s="595">
        <v>1190</v>
      </c>
      <c r="H32" s="593">
        <v>997</v>
      </c>
      <c r="I32" s="35" t="s">
        <v>306</v>
      </c>
      <c r="J32" s="247" t="s">
        <v>1010</v>
      </c>
      <c r="K32" s="248">
        <v>4</v>
      </c>
      <c r="L32" s="248">
        <v>180</v>
      </c>
      <c r="M32" s="19">
        <v>5891.451</v>
      </c>
      <c r="N32" t="s">
        <v>204</v>
      </c>
      <c r="O32" s="19">
        <v>267.3</v>
      </c>
      <c r="P32" s="19">
        <v>261.3</v>
      </c>
    </row>
    <row r="33" spans="1:39">
      <c r="A33" s="45" t="s">
        <v>967</v>
      </c>
      <c r="B33" s="45" t="s">
        <v>1298</v>
      </c>
      <c r="C33" s="38">
        <v>0.34375</v>
      </c>
      <c r="E33" s="245">
        <v>600</v>
      </c>
      <c r="F33" s="19" t="s">
        <v>1291</v>
      </c>
      <c r="G33" s="595">
        <v>1190</v>
      </c>
      <c r="H33" s="595">
        <v>1103</v>
      </c>
      <c r="I33" t="s">
        <v>1209</v>
      </c>
      <c r="J33" s="247" t="s">
        <v>1043</v>
      </c>
      <c r="K33" s="248">
        <v>4</v>
      </c>
      <c r="L33" s="248">
        <v>180</v>
      </c>
      <c r="M33" s="19">
        <v>5889.9508999999998</v>
      </c>
      <c r="S33" s="1687" t="n">
        <v>56.69843</v>
      </c>
      <c r="T33" s="1687" t="n">
        <v>16.30342</v>
      </c>
      <c r="U33" s="1684" t="n">
        <v>247.8421</v>
      </c>
      <c r="V33" s="1684" t="n">
        <v>58.2253</v>
      </c>
      <c r="W33" s="1686" t="n">
        <v>5.8309309039</v>
      </c>
      <c r="X33" s="1684" t="n">
        <v>1.175</v>
      </c>
      <c r="Y33" s="1684" t="n">
        <v>0.186</v>
      </c>
      <c r="Z33" s="1684" t="n">
        <v>3.72</v>
      </c>
      <c r="AA33" s="1684" t="n">
        <v>98.266</v>
      </c>
      <c r="AB33" s="1683" t="n">
        <v>1900.66</v>
      </c>
      <c r="AC33" s="1684" t="n">
        <v>4.24357</v>
      </c>
      <c r="AD33" s="1684" t="n">
        <v>4.58149</v>
      </c>
      <c r="AE33" s="1684" t="n">
        <v>19.04444</v>
      </c>
      <c r="AF33" s="1684" t="n">
        <v>1.31593</v>
      </c>
      <c r="AG33" s="1682" t="n">
        <v>1.477943504E8</v>
      </c>
      <c r="AH33" s="1685" t="n">
        <v>0.0157272</v>
      </c>
      <c r="AI33" s="1682" t="n">
        <v>377096.03856</v>
      </c>
      <c r="AJ33" s="1685" t="n">
        <v>0.2241558</v>
      </c>
      <c r="AK33" s="1684" t="n">
        <v>164.8315</v>
      </c>
      <c r="AL33" s="1682" t="s">
        <v>264</v>
      </c>
      <c r="AM33" s="1684" t="n">
        <v>15.1302</v>
      </c>
    </row>
    <row r="34" spans="1:39">
      <c r="A34" s="45" t="s">
        <v>967</v>
      </c>
      <c r="B34" s="45" t="s">
        <v>1117</v>
      </c>
      <c r="C34" s="38">
        <v>0.3520833333333333</v>
      </c>
      <c r="E34" s="245">
        <v>600</v>
      </c>
      <c r="F34" s="19" t="s">
        <v>1291</v>
      </c>
      <c r="G34" s="595">
        <v>1190</v>
      </c>
      <c r="H34" s="595">
        <v>1103</v>
      </c>
      <c r="I34" t="s">
        <v>1039</v>
      </c>
      <c r="J34" s="247" t="s">
        <v>1043</v>
      </c>
      <c r="K34" s="248">
        <v>4</v>
      </c>
      <c r="L34" s="248">
        <v>180</v>
      </c>
      <c r="M34" s="19">
        <v>5889.9508999999998</v>
      </c>
      <c r="S34" s="1687" t="n">
        <v>56.7765</v>
      </c>
      <c r="T34" s="1687" t="n">
        <v>16.31411</v>
      </c>
      <c r="U34" s="1684" t="n">
        <v>250.7659</v>
      </c>
      <c r="V34" s="1684" t="n">
        <v>55.9056</v>
      </c>
      <c r="W34" s="1686" t="n">
        <v>6.0314784939</v>
      </c>
      <c r="X34" s="1684" t="n">
        <v>1.207</v>
      </c>
      <c r="Y34" s="1684" t="n">
        <v>0.191</v>
      </c>
      <c r="Z34" s="1684" t="n">
        <v>3.72</v>
      </c>
      <c r="AA34" s="1684" t="n">
        <v>98.28</v>
      </c>
      <c r="AB34" s="1683" t="n">
        <v>1899.818</v>
      </c>
      <c r="AC34" s="1684" t="n">
        <v>4.20932</v>
      </c>
      <c r="AD34" s="1684" t="n">
        <v>4.58897</v>
      </c>
      <c r="AE34" s="1684" t="n">
        <v>18.94335</v>
      </c>
      <c r="AF34" s="1684" t="n">
        <v>1.31614</v>
      </c>
      <c r="AG34" s="1682" t="n">
        <v>1.477943612E8</v>
      </c>
      <c r="AH34" s="1685" t="n">
        <v>0.0141956</v>
      </c>
      <c r="AI34" s="1682" t="n">
        <v>377263.16294</v>
      </c>
      <c r="AJ34" s="1685" t="n">
        <v>0.2399806</v>
      </c>
      <c r="AK34" s="1684" t="n">
        <v>164.8952</v>
      </c>
      <c r="AL34" s="1682" t="s">
        <v>264</v>
      </c>
      <c r="AM34" s="1684" t="n">
        <v>15.0665</v>
      </c>
    </row>
    <row r="35" spans="1:39">
      <c r="A35" s="45" t="s">
        <v>967</v>
      </c>
      <c r="B35" s="45" t="s">
        <v>1118</v>
      </c>
      <c r="C35" s="38">
        <v>0.35972222222222222</v>
      </c>
      <c r="E35" s="245">
        <v>600</v>
      </c>
      <c r="F35" s="19" t="s">
        <v>1291</v>
      </c>
      <c r="G35" s="595">
        <v>1190</v>
      </c>
      <c r="H35" s="595">
        <v>1103</v>
      </c>
      <c r="I35" t="s">
        <v>1116</v>
      </c>
      <c r="J35" s="247" t="s">
        <v>1043</v>
      </c>
      <c r="K35" s="248">
        <v>4</v>
      </c>
      <c r="L35" s="248">
        <v>180</v>
      </c>
      <c r="M35" s="19">
        <v>5889.9508999999998</v>
      </c>
      <c r="S35" s="1687" t="n">
        <v>56.84915</v>
      </c>
      <c r="T35" s="1687" t="n">
        <v>16.3234</v>
      </c>
      <c r="U35" s="1684" t="n">
        <v>253.2004</v>
      </c>
      <c r="V35" s="1684" t="n">
        <v>53.7443</v>
      </c>
      <c r="W35" s="1686" t="n">
        <v>6.2153137847</v>
      </c>
      <c r="X35" s="1684" t="n">
        <v>1.239</v>
      </c>
      <c r="Y35" s="1684" t="n">
        <v>0.196</v>
      </c>
      <c r="Z35" s="1684" t="n">
        <v>3.72</v>
      </c>
      <c r="AA35" s="1684" t="n">
        <v>98.293</v>
      </c>
      <c r="AB35" s="1683" t="n">
        <v>1898.998</v>
      </c>
      <c r="AC35" s="1684" t="n">
        <v>4.17882</v>
      </c>
      <c r="AD35" s="1684" t="n">
        <v>4.59653</v>
      </c>
      <c r="AE35" s="1684" t="n">
        <v>18.85067</v>
      </c>
      <c r="AF35" s="1684" t="n">
        <v>1.31632</v>
      </c>
      <c r="AG35" s="1682" t="n">
        <v>1.477943701E8</v>
      </c>
      <c r="AH35" s="1685" t="n">
        <v>0.0127913</v>
      </c>
      <c r="AI35" s="1682" t="n">
        <v>377426.21231</v>
      </c>
      <c r="AJ35" s="1685" t="n">
        <v>0.254018</v>
      </c>
      <c r="AK35" s="1684" t="n">
        <v>164.9544</v>
      </c>
      <c r="AL35" s="1682" t="s">
        <v>264</v>
      </c>
      <c r="AM35" s="1684" t="n">
        <v>15.0075</v>
      </c>
    </row>
    <row r="36" spans="1:39">
      <c r="A36" s="45" t="s">
        <v>967</v>
      </c>
      <c r="B36" s="45" t="s">
        <v>1120</v>
      </c>
      <c r="C36" s="38">
        <v>0.36736111111111108</v>
      </c>
      <c r="E36" s="245">
        <v>600</v>
      </c>
      <c r="F36" s="19" t="s">
        <v>1291</v>
      </c>
      <c r="G36" s="595">
        <v>1190</v>
      </c>
      <c r="H36" s="595">
        <v>1103</v>
      </c>
      <c r="I36" t="s">
        <v>832</v>
      </c>
      <c r="J36" s="247" t="s">
        <v>1043</v>
      </c>
      <c r="K36" s="248">
        <v>4</v>
      </c>
      <c r="L36" s="248">
        <v>180</v>
      </c>
      <c r="M36" s="19">
        <v>5889.9508999999998</v>
      </c>
      <c r="S36" s="1687" t="n">
        <v>56.92291</v>
      </c>
      <c r="T36" s="1687" t="n">
        <v>16.33223</v>
      </c>
      <c r="U36" s="1684" t="n">
        <v>255.4398</v>
      </c>
      <c r="V36" s="1684" t="n">
        <v>51.5566</v>
      </c>
      <c r="W36" s="1686" t="n">
        <v>6.3991490755</v>
      </c>
      <c r="X36" s="1684" t="n">
        <v>1.275</v>
      </c>
      <c r="Y36" s="1684" t="n">
        <v>0.202</v>
      </c>
      <c r="Z36" s="1684" t="n">
        <v>3.71</v>
      </c>
      <c r="AA36" s="1684" t="n">
        <v>98.307</v>
      </c>
      <c r="AB36" s="1683" t="n">
        <v>1898.132</v>
      </c>
      <c r="AC36" s="1684" t="n">
        <v>4.14926</v>
      </c>
      <c r="AD36" s="1684" t="n">
        <v>4.60476</v>
      </c>
      <c r="AE36" s="1684" t="n">
        <v>18.758</v>
      </c>
      <c r="AF36" s="1684" t="n">
        <v>1.31651</v>
      </c>
      <c r="AG36" s="1682" t="n">
        <v>1.477943781E8</v>
      </c>
      <c r="AH36" s="1685" t="n">
        <v>0.0113867</v>
      </c>
      <c r="AI36" s="1682" t="n">
        <v>377598.36984</v>
      </c>
      <c r="AJ36" s="1685" t="n">
        <v>0.2675755</v>
      </c>
      <c r="AK36" s="1684" t="n">
        <v>165.0143</v>
      </c>
      <c r="AL36" s="1682" t="s">
        <v>264</v>
      </c>
      <c r="AM36" s="1684" t="n">
        <v>14.9477</v>
      </c>
    </row>
    <row r="37" spans="1:39">
      <c r="A37" s="45" t="s">
        <v>967</v>
      </c>
      <c r="B37" s="45" t="s">
        <v>1122</v>
      </c>
      <c r="C37" s="38">
        <v>0.3756944444444445</v>
      </c>
      <c r="E37" s="245">
        <v>600</v>
      </c>
      <c r="F37" s="19" t="s">
        <v>1291</v>
      </c>
      <c r="G37" s="595">
        <v>1190</v>
      </c>
      <c r="H37" s="595">
        <v>1103</v>
      </c>
      <c r="I37" t="s">
        <v>202</v>
      </c>
      <c r="J37" s="247" t="s">
        <v>1043</v>
      </c>
      <c r="K37" s="248">
        <v>4</v>
      </c>
      <c r="L37" s="248">
        <v>180</v>
      </c>
      <c r="M37" s="19">
        <v>5889.9508999999998</v>
      </c>
      <c r="S37" s="1687" t="n">
        <v>57.00472</v>
      </c>
      <c r="T37" s="1687" t="n">
        <v>16.34134</v>
      </c>
      <c r="U37" s="1684" t="n">
        <v>257.6972</v>
      </c>
      <c r="V37" s="1684" t="n">
        <v>49.1463</v>
      </c>
      <c r="W37" s="1686" t="n">
        <v>6.5996966656</v>
      </c>
      <c r="X37" s="1684" t="n">
        <v>1.321</v>
      </c>
      <c r="Y37" s="1684" t="n">
        <v>0.209</v>
      </c>
      <c r="Z37" s="1684" t="n">
        <v>3.71</v>
      </c>
      <c r="AA37" s="1684" t="n">
        <v>98.322</v>
      </c>
      <c r="AB37" s="1683" t="n">
        <v>1897.138</v>
      </c>
      <c r="AC37" s="1684" t="n">
        <v>4.11815</v>
      </c>
      <c r="AD37" s="1684" t="n">
        <v>4.61451</v>
      </c>
      <c r="AE37" s="1684" t="n">
        <v>18.65691</v>
      </c>
      <c r="AF37" s="1684" t="n">
        <v>1.31671</v>
      </c>
      <c r="AG37" s="1682" t="n">
        <v>1.477943857E8</v>
      </c>
      <c r="AH37" s="1685" t="n">
        <v>0.009854</v>
      </c>
      <c r="AI37" s="1682" t="n">
        <v>377796.18187</v>
      </c>
      <c r="AJ37" s="1685" t="n">
        <v>0.2817841</v>
      </c>
      <c r="AK37" s="1684" t="n">
        <v>165.0806</v>
      </c>
      <c r="AL37" s="1682" t="s">
        <v>264</v>
      </c>
      <c r="AM37" s="1684" t="n">
        <v>14.8816</v>
      </c>
    </row>
    <row r="38" spans="1:39">
      <c r="A38" s="45" t="s">
        <v>1104</v>
      </c>
      <c r="B38" s="45" t="s">
        <v>831</v>
      </c>
      <c r="C38" s="38">
        <v>0.3840277777777778</v>
      </c>
      <c r="E38" s="245">
        <v>30</v>
      </c>
      <c r="F38" s="19" t="s">
        <v>1291</v>
      </c>
      <c r="G38" s="595">
        <v>1190</v>
      </c>
      <c r="H38" s="595">
        <v>1103</v>
      </c>
      <c r="I38" t="s">
        <v>923</v>
      </c>
      <c r="J38" s="247" t="s">
        <v>1043</v>
      </c>
      <c r="K38" s="248">
        <v>4</v>
      </c>
      <c r="L38" s="248">
        <v>180</v>
      </c>
      <c r="M38" s="19">
        <v>5889.9508999999998</v>
      </c>
      <c r="S38" s="1687" t="n">
        <v>57.05313</v>
      </c>
      <c r="T38" s="1687" t="n">
        <v>16.34642</v>
      </c>
      <c r="U38" s="1684" t="n">
        <v>258.9376</v>
      </c>
      <c r="V38" s="1684" t="n">
        <v>47.7311</v>
      </c>
      <c r="W38" s="1686" t="n">
        <v>6.7166827598</v>
      </c>
      <c r="X38" s="1684" t="n">
        <v>1.35</v>
      </c>
      <c r="Y38" s="1684" t="n">
        <v>0.213</v>
      </c>
      <c r="Z38" s="1684" t="n">
        <v>3.71</v>
      </c>
      <c r="AA38" s="1684" t="n">
        <v>98.33</v>
      </c>
      <c r="AB38" s="1683" t="n">
        <v>1896.535</v>
      </c>
      <c r="AC38" s="1684" t="n">
        <v>4.10058</v>
      </c>
      <c r="AD38" s="1684" t="n">
        <v>4.62057</v>
      </c>
      <c r="AE38" s="1684" t="n">
        <v>18.59793</v>
      </c>
      <c r="AF38" s="1684" t="n">
        <v>1.31683</v>
      </c>
      <c r="AG38" s="1682" t="n">
        <v>1.477943897E8</v>
      </c>
      <c r="AH38" s="1685" t="n">
        <v>0.0089597</v>
      </c>
      <c r="AI38" s="1682" t="n">
        <v>377916.22081</v>
      </c>
      <c r="AJ38" s="1685" t="n">
        <v>0.2897782</v>
      </c>
      <c r="AK38" s="1684" t="n">
        <v>165.1197</v>
      </c>
      <c r="AL38" s="1682" t="s">
        <v>264</v>
      </c>
      <c r="AM38" s="1684" t="n">
        <v>14.8425</v>
      </c>
    </row>
    <row r="39" spans="1:39">
      <c r="A39" s="45" t="s">
        <v>913</v>
      </c>
      <c r="B39" s="45" t="s">
        <v>668</v>
      </c>
      <c r="C39" s="38">
        <v>0.38541666666666669</v>
      </c>
      <c r="E39" s="245">
        <v>600</v>
      </c>
      <c r="F39" s="19" t="s">
        <v>1291</v>
      </c>
      <c r="G39" s="595">
        <v>1190</v>
      </c>
      <c r="H39" s="595">
        <v>1103</v>
      </c>
      <c r="I39" t="s">
        <v>203</v>
      </c>
      <c r="J39" s="247" t="s">
        <v>1043</v>
      </c>
      <c r="K39" s="248">
        <v>4</v>
      </c>
      <c r="L39" s="248">
        <v>180</v>
      </c>
      <c r="M39" s="19">
        <v>5889.9508999999998</v>
      </c>
    </row>
    <row r="40" spans="1:39">
      <c r="A40" s="45" t="s">
        <v>1095</v>
      </c>
      <c r="B40" s="45" t="s">
        <v>1076</v>
      </c>
      <c r="C40" s="38">
        <v>0.39444444444444443</v>
      </c>
      <c r="D40" s="15">
        <v>0</v>
      </c>
      <c r="E40" s="245">
        <v>30</v>
      </c>
      <c r="F40" s="19" t="s">
        <v>1291</v>
      </c>
      <c r="G40" s="595">
        <v>1190</v>
      </c>
      <c r="H40" s="593">
        <v>997</v>
      </c>
      <c r="I40" s="35" t="s">
        <v>306</v>
      </c>
      <c r="J40" s="247" t="s">
        <v>1010</v>
      </c>
      <c r="K40" s="248">
        <v>4</v>
      </c>
      <c r="L40" s="248">
        <v>180</v>
      </c>
      <c r="M40" s="19">
        <v>5891.451</v>
      </c>
      <c r="N40" t="s">
        <v>205</v>
      </c>
      <c r="O40" s="19">
        <v>267.3</v>
      </c>
      <c r="P40" s="19">
        <v>261.3</v>
      </c>
    </row>
    <row r="41" spans="1:39">
      <c r="A41" s="45" t="s">
        <v>1058</v>
      </c>
      <c r="B41" s="45" t="s">
        <v>1128</v>
      </c>
      <c r="C41" s="38">
        <v>0.3979166666666667</v>
      </c>
      <c r="E41" s="245">
        <v>600</v>
      </c>
      <c r="F41" s="19" t="s">
        <v>1291</v>
      </c>
      <c r="G41" s="595">
        <v>1190</v>
      </c>
      <c r="H41" s="595">
        <v>1103</v>
      </c>
      <c r="I41" t="s">
        <v>318</v>
      </c>
      <c r="J41" s="247" t="s">
        <v>1043</v>
      </c>
      <c r="K41" s="248">
        <v>4</v>
      </c>
      <c r="L41" s="248">
        <v>180</v>
      </c>
      <c r="M41" s="19">
        <v>5889.9508999999998</v>
      </c>
      <c r="S41" s="1687" t="n">
        <v>57.2304</v>
      </c>
      <c r="T41" s="1687" t="n">
        <v>16.36319</v>
      </c>
      <c r="U41" s="1684" t="n">
        <v>263.0003</v>
      </c>
      <c r="V41" s="1684" t="n">
        <v>42.6369</v>
      </c>
      <c r="W41" s="1686" t="n">
        <v>7.1344902393</v>
      </c>
      <c r="X41" s="1684" t="n">
        <v>1.474</v>
      </c>
      <c r="Y41" s="1684" t="n">
        <v>0.233</v>
      </c>
      <c r="Z41" s="1684" t="n">
        <v>3.71</v>
      </c>
      <c r="AA41" s="1684" t="n">
        <v>98.362</v>
      </c>
      <c r="AB41" s="1683" t="n">
        <v>1894.254</v>
      </c>
      <c r="AC41" s="1684" t="n">
        <v>4.04164</v>
      </c>
      <c r="AD41" s="1684" t="n">
        <v>4.64439</v>
      </c>
      <c r="AE41" s="1684" t="n">
        <v>18.38732</v>
      </c>
      <c r="AF41" s="1684" t="n">
        <v>1.31725</v>
      </c>
      <c r="AG41" s="1682" t="n">
        <v>1.477944007E8</v>
      </c>
      <c r="AH41" s="1685" t="n">
        <v>0.0057648</v>
      </c>
      <c r="AI41" s="1682" t="n">
        <v>378371.27586</v>
      </c>
      <c r="AJ41" s="1685" t="n">
        <v>0.3164422</v>
      </c>
      <c r="AK41" s="1684" t="n">
        <v>165.2625</v>
      </c>
      <c r="AL41" s="1682" t="s">
        <v>264</v>
      </c>
      <c r="AM41" s="1684" t="n">
        <v>14.7</v>
      </c>
    </row>
    <row r="42" spans="1:39">
      <c r="A42" s="45" t="s">
        <v>1058</v>
      </c>
      <c r="B42" s="45" t="s">
        <v>1129</v>
      </c>
      <c r="C42" s="38">
        <v>0.40763888888888888</v>
      </c>
      <c r="E42" s="245">
        <v>600</v>
      </c>
      <c r="F42" s="19" t="s">
        <v>1291</v>
      </c>
      <c r="G42" s="595">
        <v>1190</v>
      </c>
      <c r="H42" s="595">
        <v>1103</v>
      </c>
      <c r="I42" t="s">
        <v>206</v>
      </c>
      <c r="J42" s="247" t="s">
        <v>1043</v>
      </c>
      <c r="K42" s="248">
        <v>4</v>
      </c>
      <c r="L42" s="248">
        <v>180</v>
      </c>
      <c r="M42" s="19">
        <v>5889.9508999999998</v>
      </c>
      <c r="S42" s="1687" t="n">
        <v>57.33284</v>
      </c>
      <c r="T42" s="1687" t="n">
        <v>16.37169</v>
      </c>
      <c r="U42" s="1684" t="n">
        <v>265.0768</v>
      </c>
      <c r="V42" s="1684" t="n">
        <v>39.7659</v>
      </c>
      <c r="W42" s="1686" t="n">
        <v>7.3684624279</v>
      </c>
      <c r="X42" s="1684" t="n">
        <v>1.56</v>
      </c>
      <c r="Y42" s="1684" t="n">
        <v>0.247</v>
      </c>
      <c r="Z42" s="1684" t="n">
        <v>3.71</v>
      </c>
      <c r="AA42" s="1684" t="n">
        <v>98.38</v>
      </c>
      <c r="AB42" s="1683" t="n">
        <v>1892.896</v>
      </c>
      <c r="AC42" s="1684" t="n">
        <v>4.0114</v>
      </c>
      <c r="AD42" s="1684" t="n">
        <v>4.65922</v>
      </c>
      <c r="AE42" s="1684" t="n">
        <v>18.26937</v>
      </c>
      <c r="AF42" s="1684" t="n">
        <v>1.31748</v>
      </c>
      <c r="AG42" s="1682" t="n">
        <v>1.477944048E8</v>
      </c>
      <c r="AH42" s="1685" t="n">
        <v>0.0039749</v>
      </c>
      <c r="AI42" s="1682" t="n">
        <v>378642.86351</v>
      </c>
      <c r="AJ42" s="1685" t="n">
        <v>0.3300092</v>
      </c>
      <c r="AK42" s="1684" t="n">
        <v>165.3448</v>
      </c>
      <c r="AL42" s="1682" t="s">
        <v>264</v>
      </c>
      <c r="AM42" s="1684" t="n">
        <v>14.6179</v>
      </c>
    </row>
    <row r="43" spans="1:39">
      <c r="A43" s="45" t="s">
        <v>1058</v>
      </c>
      <c r="B43" s="45" t="s">
        <v>879</v>
      </c>
      <c r="C43" s="38">
        <v>0.41666666666666669</v>
      </c>
      <c r="E43" s="245">
        <v>600</v>
      </c>
      <c r="F43" s="19" t="s">
        <v>1291</v>
      </c>
      <c r="G43" s="595">
        <v>1190</v>
      </c>
      <c r="H43" s="595">
        <v>1103</v>
      </c>
      <c r="I43" t="s">
        <v>207</v>
      </c>
      <c r="J43" s="247" t="s">
        <v>1043</v>
      </c>
      <c r="K43" s="248">
        <v>4</v>
      </c>
      <c r="L43" s="248">
        <v>180</v>
      </c>
      <c r="M43" s="19">
        <v>5889.9508999999998</v>
      </c>
      <c r="S43" s="1687" t="n">
        <v>57.43013</v>
      </c>
      <c r="T43" s="1687" t="n">
        <v>16.37907</v>
      </c>
      <c r="U43" s="1684" t="n">
        <v>266.9075</v>
      </c>
      <c r="V43" s="1684" t="n">
        <v>37.0936</v>
      </c>
      <c r="W43" s="1686" t="n">
        <v>7.5857223174</v>
      </c>
      <c r="X43" s="1684" t="n">
        <v>1.654</v>
      </c>
      <c r="Y43" s="1684" t="n">
        <v>0.262</v>
      </c>
      <c r="Z43" s="1684" t="n">
        <v>3.7</v>
      </c>
      <c r="AA43" s="1684" t="n">
        <v>98.397</v>
      </c>
      <c r="AB43" s="1683" t="n">
        <v>1891.587</v>
      </c>
      <c r="AC43" s="1684" t="n">
        <v>3.98522</v>
      </c>
      <c r="AD43" s="1684" t="n">
        <v>4.67393</v>
      </c>
      <c r="AE43" s="1684" t="n">
        <v>18.15985</v>
      </c>
      <c r="AF43" s="1684" t="n">
        <v>1.3177</v>
      </c>
      <c r="AG43" s="1682" t="n">
        <v>1.477944073E8</v>
      </c>
      <c r="AH43" s="1685" t="n">
        <v>0.0023125</v>
      </c>
      <c r="AI43" s="1682" t="n">
        <v>378904.88747</v>
      </c>
      <c r="AJ43" s="1685" t="n">
        <v>0.3416779</v>
      </c>
      <c r="AK43" s="1684" t="n">
        <v>165.4227</v>
      </c>
      <c r="AL43" s="1682" t="s">
        <v>264</v>
      </c>
      <c r="AM43" s="1684" t="n">
        <v>14.5402</v>
      </c>
    </row>
    <row r="44" spans="1:39">
      <c r="A44" s="45" t="s">
        <v>1266</v>
      </c>
      <c r="B44" s="45" t="s">
        <v>880</v>
      </c>
      <c r="C44" s="38">
        <v>0.42569444444444443</v>
      </c>
      <c r="E44" s="245">
        <v>600</v>
      </c>
      <c r="F44" s="19" t="s">
        <v>1291</v>
      </c>
      <c r="G44" s="595">
        <v>1190</v>
      </c>
      <c r="H44" s="595">
        <v>1103</v>
      </c>
      <c r="I44" t="s">
        <v>248</v>
      </c>
      <c r="J44" s="247" t="s">
        <v>1043</v>
      </c>
      <c r="K44" s="248">
        <v>4</v>
      </c>
      <c r="L44" s="248">
        <v>180</v>
      </c>
      <c r="M44" s="19">
        <v>5889.9508999999998</v>
      </c>
      <c r="S44" s="1687" t="n">
        <v>57.52957</v>
      </c>
      <c r="T44" s="1687" t="n">
        <v>16.38597</v>
      </c>
      <c r="U44" s="1684" t="n">
        <v>268.6621</v>
      </c>
      <c r="V44" s="1684" t="n">
        <v>34.4183</v>
      </c>
      <c r="W44" s="1686" t="n">
        <v>7.8029822069</v>
      </c>
      <c r="X44" s="1684" t="n">
        <v>1.764</v>
      </c>
      <c r="Y44" s="1684" t="n">
        <v>0.279</v>
      </c>
      <c r="Z44" s="1684" t="n">
        <v>3.7</v>
      </c>
      <c r="AA44" s="1684" t="n">
        <v>98.415</v>
      </c>
      <c r="AB44" s="1683" t="n">
        <v>1890.236</v>
      </c>
      <c r="AC44" s="1684" t="n">
        <v>3.96097</v>
      </c>
      <c r="AD44" s="1684" t="n">
        <v>4.68951</v>
      </c>
      <c r="AE44" s="1684" t="n">
        <v>18.05033</v>
      </c>
      <c r="AF44" s="1684" t="n">
        <v>1.31792</v>
      </c>
      <c r="AG44" s="1682" t="n">
        <v>1.477944084E8</v>
      </c>
      <c r="AH44" s="1685" t="n">
        <v>6.495E-4</v>
      </c>
      <c r="AI44" s="1682" t="n">
        <v>379175.65281</v>
      </c>
      <c r="AJ44" s="1685" t="n">
        <v>0.3524171</v>
      </c>
      <c r="AK44" s="1684" t="n">
        <v>165.5022</v>
      </c>
      <c r="AL44" s="1682" t="s">
        <v>264</v>
      </c>
      <c r="AM44" s="1684" t="n">
        <v>14.4608</v>
      </c>
    </row>
    <row r="45" spans="1:39">
      <c r="A45" s="45" t="s">
        <v>1266</v>
      </c>
      <c r="B45" s="45" t="s">
        <v>881</v>
      </c>
      <c r="C45" s="38">
        <v>0.43333333333333335</v>
      </c>
      <c r="E45" s="245">
        <v>600</v>
      </c>
      <c r="F45" s="19" t="s">
        <v>1291</v>
      </c>
      <c r="G45" s="595">
        <v>1190</v>
      </c>
      <c r="H45" s="595">
        <v>1103</v>
      </c>
      <c r="I45" t="s">
        <v>208</v>
      </c>
      <c r="J45" s="247" t="s">
        <v>1043</v>
      </c>
      <c r="K45" s="248">
        <v>4</v>
      </c>
      <c r="L45" s="248">
        <v>180</v>
      </c>
      <c r="M45" s="19">
        <v>5889.9508999999998</v>
      </c>
      <c r="S45" s="1687" t="n">
        <v>57.61546</v>
      </c>
      <c r="T45" s="1687" t="n">
        <v>16.39147</v>
      </c>
      <c r="U45" s="1684" t="n">
        <v>270.0982</v>
      </c>
      <c r="V45" s="1684" t="n">
        <v>32.1543</v>
      </c>
      <c r="W45" s="1686" t="n">
        <v>7.986817498</v>
      </c>
      <c r="X45" s="1684" t="n">
        <v>1.873</v>
      </c>
      <c r="Y45" s="1684" t="n">
        <v>0.296</v>
      </c>
      <c r="Z45" s="1684" t="n">
        <v>3.7</v>
      </c>
      <c r="AA45" s="1684" t="n">
        <v>98.43</v>
      </c>
      <c r="AB45" s="1683" t="n">
        <v>1889.063</v>
      </c>
      <c r="AC45" s="1684" t="n">
        <v>3.942</v>
      </c>
      <c r="AD45" s="1684" t="n">
        <v>4.70338</v>
      </c>
      <c r="AE45" s="1684" t="n">
        <v>17.95766</v>
      </c>
      <c r="AF45" s="1684" t="n">
        <v>1.3181</v>
      </c>
      <c r="AG45" s="1682" t="n">
        <v>1.477944084E8</v>
      </c>
      <c r="AH45" s="1685" t="n">
        <v>-7.579E-4</v>
      </c>
      <c r="AI45" s="1682" t="n">
        <v>379411.04394</v>
      </c>
      <c r="AJ45" s="1685" t="n">
        <v>0.3607554</v>
      </c>
      <c r="AK45" s="1684" t="n">
        <v>165.5708</v>
      </c>
      <c r="AL45" s="1682" t="s">
        <v>264</v>
      </c>
      <c r="AM45" s="1684" t="n">
        <v>14.3924</v>
      </c>
    </row>
    <row r="46" spans="1:39">
      <c r="A46" s="45" t="s">
        <v>1266</v>
      </c>
      <c r="B46" s="45" t="s">
        <v>1191</v>
      </c>
      <c r="C46" s="38">
        <v>0.44236111111111115</v>
      </c>
      <c r="E46" s="245">
        <v>600</v>
      </c>
      <c r="F46" s="19" t="s">
        <v>1291</v>
      </c>
      <c r="G46" s="595">
        <v>1190</v>
      </c>
      <c r="H46" s="595">
        <v>1103</v>
      </c>
      <c r="I46" t="s">
        <v>209</v>
      </c>
      <c r="J46" s="247" t="s">
        <v>1043</v>
      </c>
      <c r="K46" s="248">
        <v>4</v>
      </c>
      <c r="L46" s="248">
        <v>180</v>
      </c>
      <c r="M46" s="19">
        <v>5889.9508999999998</v>
      </c>
      <c r="S46" s="1687" t="n">
        <v>57.71908</v>
      </c>
      <c r="T46" s="1687" t="n">
        <v>16.39759</v>
      </c>
      <c r="U46" s="1684" t="n">
        <v>271.749</v>
      </c>
      <c r="V46" s="1684" t="n">
        <v>29.4805</v>
      </c>
      <c r="W46" s="1686" t="n">
        <v>8.2040773876</v>
      </c>
      <c r="X46" s="1684" t="n">
        <v>2.024</v>
      </c>
      <c r="Y46" s="1684" t="n">
        <v>0.32</v>
      </c>
      <c r="Z46" s="1684" t="n">
        <v>3.7</v>
      </c>
      <c r="AA46" s="1684" t="n">
        <v>98.447</v>
      </c>
      <c r="AB46" s="1683" t="n">
        <v>1887.646</v>
      </c>
      <c r="AC46" s="1684" t="n">
        <v>3.92148</v>
      </c>
      <c r="AD46" s="1684" t="n">
        <v>4.72055</v>
      </c>
      <c r="AE46" s="1684" t="n">
        <v>17.84814</v>
      </c>
      <c r="AF46" s="1684" t="n">
        <v>1.31832</v>
      </c>
      <c r="AG46" s="1682" t="n">
        <v>1.477944072E8</v>
      </c>
      <c r="AH46" s="1685" t="n">
        <v>-0.0024216</v>
      </c>
      <c r="AI46" s="1682" t="n">
        <v>379695.99357</v>
      </c>
      <c r="AJ46" s="1685" t="n">
        <v>0.3697004</v>
      </c>
      <c r="AK46" s="1684" t="n">
        <v>165.6535</v>
      </c>
      <c r="AL46" s="1682" t="s">
        <v>264</v>
      </c>
      <c r="AM46" s="1684" t="n">
        <v>14.3099</v>
      </c>
    </row>
    <row r="47" spans="1:39">
      <c r="A47" s="45" t="s">
        <v>1104</v>
      </c>
      <c r="B47" s="45" t="s">
        <v>1192</v>
      </c>
      <c r="C47" s="38">
        <v>0.45</v>
      </c>
      <c r="E47" s="245">
        <v>30</v>
      </c>
      <c r="F47" s="19" t="s">
        <v>1291</v>
      </c>
      <c r="G47" s="595">
        <v>1190</v>
      </c>
      <c r="H47" s="595">
        <v>1103</v>
      </c>
      <c r="I47" t="s">
        <v>923</v>
      </c>
      <c r="J47" s="247" t="s">
        <v>1043</v>
      </c>
      <c r="K47" s="248">
        <v>4</v>
      </c>
      <c r="L47" s="248">
        <v>180</v>
      </c>
      <c r="M47" s="19">
        <v>5889.9508999999998</v>
      </c>
      <c r="S47" s="1687" t="n">
        <v>57.76769</v>
      </c>
      <c r="T47" s="1687" t="n">
        <v>16.40029</v>
      </c>
      <c r="U47" s="1684" t="n">
        <v>272.4969</v>
      </c>
      <c r="V47" s="1684" t="n">
        <v>28.2477</v>
      </c>
      <c r="W47" s="1686" t="n">
        <v>8.3043511828</v>
      </c>
      <c r="X47" s="1684" t="n">
        <v>2.104</v>
      </c>
      <c r="Y47" s="1684" t="n">
        <v>0.333</v>
      </c>
      <c r="Z47" s="1684" t="n">
        <v>3.7</v>
      </c>
      <c r="AA47" s="1684" t="n">
        <v>98.456</v>
      </c>
      <c r="AB47" s="1683" t="n">
        <v>1886.981</v>
      </c>
      <c r="AC47" s="1684" t="n">
        <v>3.91273</v>
      </c>
      <c r="AD47" s="1684" t="n">
        <v>4.72875</v>
      </c>
      <c r="AE47" s="1684" t="n">
        <v>17.79759</v>
      </c>
      <c r="AF47" s="1684" t="n">
        <v>1.31842</v>
      </c>
      <c r="AG47" s="1682" t="n">
        <v>1.477944062E8</v>
      </c>
      <c r="AH47" s="1685" t="n">
        <v>-0.0031896</v>
      </c>
      <c r="AI47" s="1682" t="n">
        <v>379829.77764</v>
      </c>
      <c r="AJ47" s="1685" t="n">
        <v>0.37349</v>
      </c>
      <c r="AK47" s="1684" t="n">
        <v>165.6922</v>
      </c>
      <c r="AL47" s="1682" t="s">
        <v>264</v>
      </c>
      <c r="AM47" s="1684" t="n">
        <v>14.2712</v>
      </c>
    </row>
    <row r="48" spans="1:39">
      <c r="A48" s="45" t="s">
        <v>913</v>
      </c>
      <c r="B48" s="45" t="s">
        <v>1071</v>
      </c>
      <c r="C48" s="38">
        <v>0.45277777777777778</v>
      </c>
      <c r="E48" s="245">
        <v>600</v>
      </c>
      <c r="F48" s="19" t="s">
        <v>1291</v>
      </c>
      <c r="G48" s="595">
        <v>1190</v>
      </c>
      <c r="H48" s="595">
        <v>1103</v>
      </c>
      <c r="I48" t="s">
        <v>203</v>
      </c>
      <c r="J48" s="247" t="s">
        <v>1043</v>
      </c>
      <c r="K48" s="248">
        <v>4</v>
      </c>
      <c r="L48" s="248">
        <v>180</v>
      </c>
      <c r="M48" s="19">
        <v>5889.9508999999998</v>
      </c>
    </row>
    <row r="49" spans="1:39">
      <c r="A49" s="45" t="s">
        <v>1095</v>
      </c>
      <c r="B49" s="45" t="s">
        <v>752</v>
      </c>
      <c r="C49" s="38">
        <v>0.46180555555555558</v>
      </c>
      <c r="D49" s="15">
        <v>0</v>
      </c>
      <c r="E49" s="245">
        <v>30</v>
      </c>
      <c r="F49" s="19" t="s">
        <v>1291</v>
      </c>
      <c r="G49" s="595">
        <v>1190</v>
      </c>
      <c r="H49" s="593">
        <v>997</v>
      </c>
      <c r="I49" s="35" t="s">
        <v>306</v>
      </c>
      <c r="J49" s="247" t="s">
        <v>1010</v>
      </c>
      <c r="K49" s="248">
        <v>4</v>
      </c>
      <c r="L49" s="248">
        <v>180</v>
      </c>
      <c r="M49" s="19">
        <v>5891.451</v>
      </c>
      <c r="N49" t="s">
        <v>182</v>
      </c>
      <c r="O49" s="19">
        <v>267.39999999999998</v>
      </c>
      <c r="P49" s="19">
        <v>261.2</v>
      </c>
    </row>
    <row r="50" spans="1:39">
      <c r="A50" s="45" t="s">
        <v>906</v>
      </c>
      <c r="B50" s="45" t="s">
        <v>1160</v>
      </c>
      <c r="C50" s="38">
        <v>0.46458333333333335</v>
      </c>
      <c r="E50" s="245">
        <v>600</v>
      </c>
      <c r="F50" s="19" t="s">
        <v>1291</v>
      </c>
      <c r="G50" s="595">
        <v>1190</v>
      </c>
      <c r="H50" s="593">
        <v>1103</v>
      </c>
      <c r="I50" t="s">
        <v>1209</v>
      </c>
      <c r="J50" s="247" t="s">
        <v>1043</v>
      </c>
      <c r="K50" s="248">
        <v>4</v>
      </c>
      <c r="L50" s="248">
        <v>180</v>
      </c>
      <c r="M50" s="19">
        <v>5889.9508999999998</v>
      </c>
      <c r="S50" s="1687" t="n">
        <v>57.98423</v>
      </c>
      <c r="T50" s="1687" t="n">
        <v>16.41115</v>
      </c>
      <c r="U50" s="1684" t="n">
        <v>275.6627</v>
      </c>
      <c r="V50" s="1684" t="n">
        <v>22.9209</v>
      </c>
      <c r="W50" s="1686" t="n">
        <v>8.7388709621</v>
      </c>
      <c r="X50" s="1684" t="n">
        <v>2.55</v>
      </c>
      <c r="Y50" s="1684" t="n">
        <v>0.403</v>
      </c>
      <c r="Z50" s="1684" t="n">
        <v>3.69</v>
      </c>
      <c r="AA50" s="1684" t="n">
        <v>98.493</v>
      </c>
      <c r="AB50" s="1683" t="n">
        <v>1884.034</v>
      </c>
      <c r="AC50" s="1684" t="n">
        <v>3.88014</v>
      </c>
      <c r="AD50" s="1684" t="n">
        <v>4.76623</v>
      </c>
      <c r="AE50" s="1684" t="n">
        <v>17.57855</v>
      </c>
      <c r="AF50" s="1684" t="n">
        <v>1.31885</v>
      </c>
      <c r="AG50" s="1682" t="n">
        <v>1.477943986E8</v>
      </c>
      <c r="AH50" s="1685" t="n">
        <v>-0.0065186</v>
      </c>
      <c r="AI50" s="1682" t="n">
        <v>380423.80933</v>
      </c>
      <c r="AJ50" s="1685" t="n">
        <v>0.3873776</v>
      </c>
      <c r="AK50" s="1684" t="n">
        <v>165.8645</v>
      </c>
      <c r="AL50" s="1682" t="s">
        <v>264</v>
      </c>
      <c r="AM50" s="1684" t="n">
        <v>14.0993</v>
      </c>
    </row>
    <row r="51" spans="1:39">
      <c r="A51" s="45" t="s">
        <v>905</v>
      </c>
      <c r="B51" s="45" t="s">
        <v>1162</v>
      </c>
      <c r="C51" s="38">
        <v>0.47291666666666665</v>
      </c>
      <c r="E51" s="245">
        <v>600</v>
      </c>
      <c r="F51" s="19" t="s">
        <v>1291</v>
      </c>
      <c r="G51" s="595">
        <v>1190</v>
      </c>
      <c r="H51" s="593">
        <v>1103</v>
      </c>
      <c r="I51" t="s">
        <v>1209</v>
      </c>
      <c r="J51" s="247" t="s">
        <v>1043</v>
      </c>
      <c r="K51" s="248">
        <v>4</v>
      </c>
      <c r="L51" s="248">
        <v>180</v>
      </c>
      <c r="M51" s="19">
        <v>5889.9508999999998</v>
      </c>
      <c r="S51" s="1687" t="n">
        <v>58.08748</v>
      </c>
      <c r="T51" s="1687" t="n">
        <v>16.41576</v>
      </c>
      <c r="U51" s="1684" t="n">
        <v>277.0958</v>
      </c>
      <c r="V51" s="1684" t="n">
        <v>20.4737</v>
      </c>
      <c r="W51" s="1686" t="n">
        <v>8.9394185527</v>
      </c>
      <c r="X51" s="1684" t="n">
        <v>2.834</v>
      </c>
      <c r="Y51" s="1684" t="n">
        <v>0.448</v>
      </c>
      <c r="Z51" s="1684" t="n">
        <v>3.69</v>
      </c>
      <c r="AA51" s="1684" t="n">
        <v>98.51</v>
      </c>
      <c r="AB51" s="1683" t="n">
        <v>1882.645</v>
      </c>
      <c r="AC51" s="1684" t="n">
        <v>3.86811</v>
      </c>
      <c r="AD51" s="1684" t="n">
        <v>4.78455</v>
      </c>
      <c r="AE51" s="1684" t="n">
        <v>17.47746</v>
      </c>
      <c r="AF51" s="1684" t="n">
        <v>1.31905</v>
      </c>
      <c r="AG51" s="1682" t="n">
        <v>1.477943933E8</v>
      </c>
      <c r="AH51" s="1685" t="n">
        <v>-0.0080556</v>
      </c>
      <c r="AI51" s="1682" t="n">
        <v>380704.57984</v>
      </c>
      <c r="AJ51" s="1685" t="n">
        <v>0.3923706</v>
      </c>
      <c r="AK51" s="1684" t="n">
        <v>165.9466</v>
      </c>
      <c r="AL51" s="1682" t="s">
        <v>264</v>
      </c>
      <c r="AM51" s="1684" t="n">
        <v>14.0174</v>
      </c>
    </row>
    <row r="52" spans="1:39" s="35" customFormat="1" ht="48">
      <c r="A52" s="59" t="s">
        <v>1011</v>
      </c>
      <c r="B52" s="64" t="s">
        <v>632</v>
      </c>
      <c r="C52" s="32">
        <v>0.49652777777777773</v>
      </c>
      <c r="D52" s="32">
        <v>0</v>
      </c>
      <c r="E52" s="595">
        <v>10</v>
      </c>
      <c r="F52" s="19" t="s">
        <v>1291</v>
      </c>
      <c r="G52" s="595">
        <v>1190</v>
      </c>
      <c r="H52" s="595">
        <v>1103</v>
      </c>
      <c r="I52" s="77" t="s">
        <v>1091</v>
      </c>
      <c r="J52" s="594" t="s">
        <v>1010</v>
      </c>
      <c r="K52" s="595">
        <v>4</v>
      </c>
      <c r="L52" s="595">
        <v>180</v>
      </c>
      <c r="M52" s="19">
        <v>5889.9508999999998</v>
      </c>
      <c r="O52" s="19">
        <v>267.5</v>
      </c>
      <c r="P52" s="19">
        <v>261.2</v>
      </c>
    </row>
    <row r="53" spans="1:39">
      <c r="A53" s="45" t="s">
        <v>1095</v>
      </c>
      <c r="B53" s="45" t="s">
        <v>525</v>
      </c>
      <c r="C53" s="38">
        <v>0.49791666666666662</v>
      </c>
      <c r="D53" s="15">
        <v>0</v>
      </c>
      <c r="E53" s="245">
        <v>30</v>
      </c>
      <c r="F53" s="19" t="s">
        <v>1291</v>
      </c>
      <c r="G53" s="595">
        <v>1190</v>
      </c>
      <c r="H53" s="593">
        <v>997</v>
      </c>
      <c r="I53" s="35" t="s">
        <v>306</v>
      </c>
      <c r="J53" s="247" t="s">
        <v>1010</v>
      </c>
      <c r="K53" s="248">
        <v>4</v>
      </c>
      <c r="L53" s="248">
        <v>180</v>
      </c>
      <c r="M53" s="19">
        <v>5891.451</v>
      </c>
      <c r="N53" s="57" t="s">
        <v>183</v>
      </c>
      <c r="O53" s="19">
        <v>267.39999999999998</v>
      </c>
      <c r="P53" s="19">
        <v>261.2</v>
      </c>
    </row>
    <row r="54" spans="1:39">
      <c r="A54" s="45" t="s">
        <v>1095</v>
      </c>
      <c r="B54" s="45" t="s">
        <v>526</v>
      </c>
      <c r="C54" s="38">
        <v>0.50069444444444444</v>
      </c>
      <c r="D54" s="15">
        <v>0</v>
      </c>
      <c r="E54" s="245">
        <v>30</v>
      </c>
      <c r="F54" s="19" t="s">
        <v>1291</v>
      </c>
      <c r="G54" s="593">
        <v>1070</v>
      </c>
      <c r="H54" s="593">
        <v>877</v>
      </c>
      <c r="I54" s="91" t="s">
        <v>159</v>
      </c>
      <c r="J54" s="247" t="s">
        <v>1010</v>
      </c>
      <c r="K54" s="248">
        <v>4</v>
      </c>
      <c r="L54" s="248">
        <v>180</v>
      </c>
      <c r="M54" s="19">
        <v>5891.451</v>
      </c>
      <c r="N54" s="57"/>
      <c r="O54" s="19">
        <v>267.3</v>
      </c>
      <c r="P54" s="19">
        <v>261.2</v>
      </c>
    </row>
    <row r="55" spans="1:39">
      <c r="B55"/>
      <c r="N55" t="s">
        <v>82</v>
      </c>
    </row>
    <row r="57" spans="1:39">
      <c r="B57" s="596" t="s">
        <v>1012</v>
      </c>
      <c r="C57" s="147" t="s">
        <v>1013</v>
      </c>
      <c r="D57" s="84">
        <v>5888.5839999999998</v>
      </c>
      <c r="E57" s="149"/>
      <c r="F57" s="84" t="s">
        <v>1014</v>
      </c>
      <c r="G57" s="84" t="s">
        <v>1015</v>
      </c>
      <c r="H57" s="84" t="s">
        <v>1016</v>
      </c>
      <c r="I57" s="22" t="s">
        <v>1018</v>
      </c>
      <c r="J57" s="84" t="s">
        <v>1019</v>
      </c>
      <c r="K57" s="84" t="s">
        <v>1020</v>
      </c>
      <c r="L57" s="593"/>
    </row>
    <row r="58" spans="1:39">
      <c r="B58" s="183"/>
      <c r="C58" s="147" t="s">
        <v>1017</v>
      </c>
      <c r="D58" s="84">
        <v>5889.9508999999998</v>
      </c>
      <c r="E58" s="149"/>
      <c r="F58" s="84" t="s">
        <v>874</v>
      </c>
      <c r="G58" s="84" t="s">
        <v>875</v>
      </c>
      <c r="H58" s="84" t="s">
        <v>876</v>
      </c>
      <c r="I58" s="22" t="s">
        <v>1203</v>
      </c>
      <c r="J58" s="84" t="s">
        <v>1204</v>
      </c>
      <c r="K58" s="84" t="s">
        <v>700</v>
      </c>
      <c r="L58" s="593"/>
    </row>
    <row r="59" spans="1:39">
      <c r="B59" s="182"/>
      <c r="C59" s="147" t="s">
        <v>701</v>
      </c>
      <c r="D59" s="84">
        <v>5891.451</v>
      </c>
      <c r="E59" s="149"/>
      <c r="F59" s="84" t="s">
        <v>702</v>
      </c>
      <c r="G59" s="84" t="s">
        <v>703</v>
      </c>
      <c r="H59" s="84" t="s">
        <v>704</v>
      </c>
      <c r="I59" s="22" t="s">
        <v>384</v>
      </c>
      <c r="J59" s="84" t="s">
        <v>695</v>
      </c>
      <c r="K59" s="84" t="s">
        <v>478</v>
      </c>
      <c r="L59" s="593"/>
    </row>
    <row r="60" spans="1:39">
      <c r="B60" s="182"/>
      <c r="C60" s="147" t="s">
        <v>696</v>
      </c>
      <c r="D60" s="155">
        <v>7647.38</v>
      </c>
      <c r="E60" s="149"/>
      <c r="F60" s="84" t="s">
        <v>1188</v>
      </c>
      <c r="G60" s="84" t="s">
        <v>1201</v>
      </c>
      <c r="H60" s="84" t="s">
        <v>1202</v>
      </c>
      <c r="I60" s="22" t="s">
        <v>697</v>
      </c>
      <c r="J60" s="84" t="s">
        <v>698</v>
      </c>
      <c r="K60" s="84" t="s">
        <v>699</v>
      </c>
      <c r="L60" s="593"/>
    </row>
    <row r="61" spans="1:39">
      <c r="B61" s="182"/>
      <c r="C61" s="147" t="s">
        <v>538</v>
      </c>
      <c r="D61" s="84">
        <v>7698.9647000000004</v>
      </c>
      <c r="E61" s="149"/>
      <c r="F61" s="84" t="s">
        <v>539</v>
      </c>
      <c r="G61" s="84" t="s">
        <v>540</v>
      </c>
      <c r="H61" s="84" t="s">
        <v>541</v>
      </c>
      <c r="I61" s="22" t="s">
        <v>542</v>
      </c>
      <c r="J61" s="84" t="s">
        <v>543</v>
      </c>
      <c r="K61" s="84" t="s">
        <v>544</v>
      </c>
      <c r="L61" s="593"/>
    </row>
    <row r="62" spans="1:39">
      <c r="B62" s="182"/>
      <c r="C62" s="147"/>
      <c r="D62" s="84"/>
      <c r="E62" s="149"/>
      <c r="F62" s="84"/>
      <c r="I62" s="597"/>
      <c r="J62" s="593"/>
      <c r="K62" s="593"/>
      <c r="L62" s="593"/>
    </row>
    <row r="63" spans="1:39">
      <c r="B63" s="182"/>
      <c r="C63" s="147" t="s">
        <v>1211</v>
      </c>
      <c r="D63" s="631" t="s">
        <v>1206</v>
      </c>
      <c r="E63" s="631"/>
      <c r="F63" s="84" t="s">
        <v>545</v>
      </c>
      <c r="I63" s="173" t="s">
        <v>1195</v>
      </c>
      <c r="J63" s="623" t="s">
        <v>1196</v>
      </c>
      <c r="K63" s="623"/>
      <c r="L63" s="148" t="s">
        <v>1197</v>
      </c>
    </row>
    <row r="64" spans="1:39">
      <c r="B64" s="182"/>
      <c r="C64" s="147" t="s">
        <v>1212</v>
      </c>
      <c r="D64" s="631" t="s">
        <v>1207</v>
      </c>
      <c r="E64" s="631"/>
      <c r="F64" s="19"/>
      <c r="I64" s="597"/>
      <c r="J64" s="623" t="s">
        <v>479</v>
      </c>
      <c r="K64" s="623"/>
      <c r="L64" s="148" t="s">
        <v>1199</v>
      </c>
    </row>
    <row r="65" spans="2:12">
      <c r="B65" s="182"/>
      <c r="C65" s="147" t="s">
        <v>1213</v>
      </c>
      <c r="D65" s="631" t="s">
        <v>1208</v>
      </c>
      <c r="E65" s="631"/>
      <c r="F65" s="19"/>
      <c r="I65" s="597"/>
      <c r="J65" s="593"/>
      <c r="K65" s="593"/>
      <c r="L65" s="593"/>
    </row>
    <row r="66" spans="2:12">
      <c r="B66" s="182"/>
      <c r="C66" s="147" t="s">
        <v>1214</v>
      </c>
      <c r="D66" s="631" t="s">
        <v>1194</v>
      </c>
      <c r="E66" s="631"/>
      <c r="F66" s="19"/>
      <c r="I66" s="593"/>
      <c r="J66" s="593"/>
      <c r="K66" s="593"/>
      <c r="L66" s="593"/>
    </row>
    <row r="67" spans="2:12">
      <c r="B67" s="182"/>
      <c r="C67" s="85"/>
      <c r="D67" s="593"/>
      <c r="E67" s="15"/>
      <c r="F67" s="19"/>
      <c r="I67" s="593"/>
      <c r="J67" s="593"/>
      <c r="K67" s="593"/>
      <c r="L67" s="593"/>
    </row>
    <row r="68" spans="2:12">
      <c r="B68" s="182"/>
      <c r="C68" s="28" t="s">
        <v>859</v>
      </c>
      <c r="D68" s="591">
        <v>1</v>
      </c>
      <c r="E68" s="632" t="s">
        <v>1286</v>
      </c>
      <c r="F68" s="632"/>
      <c r="G68" s="632"/>
      <c r="I68" s="593"/>
      <c r="J68" s="593"/>
      <c r="K68" s="593"/>
      <c r="L68" s="593"/>
    </row>
    <row r="69" spans="2:12">
      <c r="B69" s="182"/>
      <c r="C69" s="19"/>
      <c r="D69" s="28"/>
      <c r="E69" s="633" t="s">
        <v>925</v>
      </c>
      <c r="F69" s="634"/>
      <c r="G69" s="634"/>
      <c r="I69" s="593"/>
      <c r="J69" s="593"/>
      <c r="K69" s="593"/>
      <c r="L69" s="593"/>
    </row>
    <row r="70" spans="2:12">
      <c r="B70" s="182"/>
      <c r="C70" s="85"/>
      <c r="D70" s="28">
        <v>2</v>
      </c>
      <c r="E70" s="632" t="s">
        <v>926</v>
      </c>
      <c r="F70" s="632"/>
      <c r="G70" s="632"/>
      <c r="I70" s="593"/>
      <c r="J70" s="593"/>
      <c r="K70" s="593"/>
      <c r="L70" s="593"/>
    </row>
    <row r="71" spans="2:12">
      <c r="B71" s="182"/>
      <c r="C71" s="85"/>
      <c r="D71" s="28"/>
      <c r="E71" s="633" t="s">
        <v>927</v>
      </c>
      <c r="F71" s="634"/>
      <c r="G71" s="634"/>
      <c r="I71" s="593"/>
      <c r="J71" s="593"/>
      <c r="K71" s="593"/>
      <c r="L71" s="593"/>
    </row>
    <row r="72" spans="2:12">
      <c r="B72" s="182"/>
      <c r="C72" s="593"/>
      <c r="D72" s="591">
        <v>3</v>
      </c>
      <c r="E72" s="623" t="s">
        <v>928</v>
      </c>
      <c r="F72" s="623"/>
      <c r="G72" s="623"/>
      <c r="I72" s="593"/>
      <c r="J72" s="593"/>
      <c r="K72" s="593"/>
      <c r="L72" s="593"/>
    </row>
    <row r="73" spans="2:12">
      <c r="B73" s="182"/>
      <c r="C73" s="593"/>
      <c r="D73" s="591"/>
      <c r="E73" s="629" t="s">
        <v>929</v>
      </c>
      <c r="F73" s="629"/>
      <c r="G73" s="629"/>
      <c r="I73" s="593"/>
      <c r="J73" s="593"/>
      <c r="K73" s="593"/>
      <c r="L73" s="593"/>
    </row>
    <row r="74" spans="2:12">
      <c r="B74" s="182"/>
      <c r="C74" s="593"/>
      <c r="D74" s="591">
        <v>4</v>
      </c>
      <c r="E74" s="623" t="s">
        <v>1289</v>
      </c>
      <c r="F74" s="623"/>
      <c r="G74" s="623"/>
      <c r="I74" s="593"/>
      <c r="J74" s="593"/>
      <c r="K74" s="593"/>
      <c r="L74" s="593"/>
    </row>
  </sheetData>
  <mergeCells count="29">
    <mergeCell ref="E72:G72"/>
    <mergeCell ref="E73:G73"/>
    <mergeCell ref="E74:G74"/>
    <mergeCell ref="D66:E66"/>
    <mergeCell ref="E68:G68"/>
    <mergeCell ref="E69:G69"/>
    <mergeCell ref="E70:G70"/>
    <mergeCell ref="E71:G71"/>
    <mergeCell ref="D63:E63"/>
    <mergeCell ref="J63:K63"/>
    <mergeCell ref="D64:E64"/>
    <mergeCell ref="J64:K64"/>
    <mergeCell ref="D65:E65"/>
    <mergeCell ref="AC12:AD12"/>
    <mergeCell ref="AE12:AF12"/>
    <mergeCell ref="Q12:R12"/>
    <mergeCell ref="A5:E5"/>
    <mergeCell ref="F5:I5"/>
    <mergeCell ref="K5:P5"/>
    <mergeCell ref="F6:I6"/>
    <mergeCell ref="F7:I7"/>
    <mergeCell ref="G12:H12"/>
    <mergeCell ref="O12:P12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9"/>
  <sheetViews>
    <sheetView topLeftCell="A30" workbookViewId="0">
      <selection activeCell="I30" sqref="I30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style="555" width="10.6640625" collapsed="true"/>
    <col min="5" max="5" customWidth="true" width="6.6640625" collapsed="true"/>
    <col min="6" max="6" customWidth="true" width="15.6640625" collapsed="true"/>
    <col min="7" max="7" customWidth="true" width="7.6640625" collapsed="true"/>
    <col min="8" max="8" customWidth="true" style="553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style="563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40" t="s">
        <v>1138</v>
      </c>
      <c r="B1" s="640"/>
      <c r="C1" s="640"/>
      <c r="D1" s="640"/>
      <c r="E1" s="640"/>
      <c r="F1" s="640"/>
      <c r="G1" s="640"/>
      <c r="H1" s="640"/>
      <c r="I1" s="40"/>
      <c r="N1" s="25"/>
    </row>
    <row r="2" spans="1:39" ht="15">
      <c r="A2" s="41"/>
      <c r="B2" s="4"/>
      <c r="C2" s="83"/>
      <c r="D2" s="154"/>
      <c r="E2" s="4"/>
      <c r="F2" s="4"/>
      <c r="G2" s="4"/>
      <c r="H2" s="561"/>
      <c r="I2" s="40"/>
      <c r="N2" s="25"/>
    </row>
    <row r="3" spans="1:39">
      <c r="A3" s="614" t="s">
        <v>1210</v>
      </c>
      <c r="B3" s="614"/>
      <c r="C3" s="614"/>
      <c r="D3" s="614"/>
      <c r="E3" s="614"/>
      <c r="F3" s="624" t="s">
        <v>1033</v>
      </c>
      <c r="G3" s="624"/>
      <c r="H3" s="624"/>
      <c r="I3" s="624"/>
      <c r="K3" s="626" t="s">
        <v>488</v>
      </c>
      <c r="L3" s="626"/>
      <c r="M3" s="626"/>
      <c r="N3" s="626"/>
      <c r="O3" s="544"/>
      <c r="P3" s="544"/>
    </row>
    <row r="4" spans="1:39">
      <c r="A4" s="3" t="s">
        <v>143</v>
      </c>
      <c r="B4" s="3"/>
      <c r="C4" s="554"/>
      <c r="D4" s="148"/>
      <c r="E4" s="546"/>
      <c r="F4" s="624" t="s">
        <v>129</v>
      </c>
      <c r="G4" s="624"/>
      <c r="H4" s="624"/>
      <c r="I4" s="624"/>
      <c r="K4" s="630" t="s">
        <v>490</v>
      </c>
      <c r="L4" s="630"/>
      <c r="M4" s="630"/>
      <c r="N4" s="630"/>
      <c r="O4" s="630"/>
      <c r="P4" s="630"/>
    </row>
    <row r="5" spans="1:39">
      <c r="A5" s="641"/>
      <c r="B5" s="641"/>
      <c r="C5" s="641"/>
      <c r="D5" s="641"/>
      <c r="E5" s="641"/>
      <c r="F5" s="624" t="s">
        <v>91</v>
      </c>
      <c r="G5" s="624"/>
      <c r="H5" s="624"/>
      <c r="I5" s="624"/>
      <c r="J5" s="5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546" t="s">
        <v>1212</v>
      </c>
      <c r="C6" s="554" t="s">
        <v>1213</v>
      </c>
      <c r="D6" s="148" t="s">
        <v>1214</v>
      </c>
      <c r="E6" s="546"/>
      <c r="F6" s="624" t="s">
        <v>92</v>
      </c>
      <c r="G6" s="624"/>
      <c r="H6" s="624"/>
      <c r="I6" s="624"/>
      <c r="N6" s="25"/>
    </row>
    <row r="7" spans="1:39">
      <c r="A7" s="67" t="s">
        <v>1165</v>
      </c>
      <c r="B7" s="546" t="s">
        <v>1179</v>
      </c>
      <c r="C7" s="554" t="s">
        <v>1180</v>
      </c>
      <c r="D7" s="148" t="s">
        <v>1181</v>
      </c>
      <c r="E7" s="546"/>
      <c r="F7" s="624" t="s">
        <v>192</v>
      </c>
      <c r="G7" s="624"/>
      <c r="H7" s="624"/>
      <c r="I7" s="624"/>
      <c r="N7" s="25"/>
    </row>
    <row r="8" spans="1:39" ht="12.75" customHeight="1">
      <c r="A8" s="67" t="s">
        <v>1183</v>
      </c>
      <c r="B8" s="67" t="s">
        <v>1184</v>
      </c>
      <c r="C8" s="554" t="s">
        <v>1185</v>
      </c>
      <c r="D8" s="148" t="s">
        <v>1186</v>
      </c>
      <c r="E8" s="542"/>
      <c r="F8" s="542"/>
      <c r="G8" s="542"/>
      <c r="I8" s="545" t="s">
        <v>1085</v>
      </c>
      <c r="J8" s="5"/>
      <c r="K8" s="5"/>
      <c r="L8" s="5"/>
      <c r="N8" s="25"/>
    </row>
    <row r="9" spans="1:39">
      <c r="A9" s="67"/>
      <c r="B9" s="67"/>
      <c r="C9" s="554"/>
      <c r="D9" s="148"/>
      <c r="E9" s="542"/>
      <c r="F9" s="542"/>
      <c r="G9" s="542"/>
      <c r="I9" s="545" t="s">
        <v>1182</v>
      </c>
      <c r="J9" s="5"/>
      <c r="K9" s="5"/>
      <c r="L9" s="5"/>
      <c r="N9" s="25"/>
    </row>
    <row r="10" spans="1:39">
      <c r="A10" s="67"/>
      <c r="B10" s="67"/>
      <c r="C10" s="554"/>
      <c r="D10" s="148"/>
      <c r="E10" s="542"/>
      <c r="F10" s="542"/>
      <c r="G10" s="542"/>
      <c r="I10" s="44"/>
      <c r="J10" s="5"/>
      <c r="K10" s="5"/>
      <c r="L10" s="5"/>
      <c r="N10" s="25"/>
    </row>
    <row r="11" spans="1:39">
      <c r="A11" s="3"/>
      <c r="B11" s="3"/>
      <c r="C11" s="554"/>
      <c r="D11" s="148"/>
      <c r="E11" s="542"/>
      <c r="F11" s="542"/>
      <c r="G11" s="542"/>
      <c r="I11" s="44"/>
      <c r="J11" s="543"/>
      <c r="K11" s="543"/>
      <c r="L11" s="543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25" t="s">
        <v>1011</v>
      </c>
      <c r="B14" s="25" t="s">
        <v>1092</v>
      </c>
      <c r="C14" s="15">
        <v>3.54166666666667E-2</v>
      </c>
      <c r="D14" s="15">
        <v>0</v>
      </c>
      <c r="E14" s="544">
        <v>10</v>
      </c>
      <c r="F14" s="544" t="s">
        <v>1291</v>
      </c>
      <c r="G14" s="544">
        <v>1190</v>
      </c>
      <c r="H14" s="555">
        <v>1103</v>
      </c>
      <c r="I14" s="25" t="s">
        <v>193</v>
      </c>
      <c r="J14" s="544" t="s">
        <v>1010</v>
      </c>
      <c r="K14" s="544">
        <v>4</v>
      </c>
      <c r="L14" s="544">
        <v>180</v>
      </c>
      <c r="M14" s="544">
        <v>5889.9508999999998</v>
      </c>
      <c r="O14" s="100">
        <v>267.39999999999998</v>
      </c>
      <c r="P14" s="100">
        <v>261.2</v>
      </c>
      <c r="Q14" s="105"/>
      <c r="R14" s="105"/>
    </row>
    <row r="15" spans="1:39">
      <c r="A15" s="2" t="s">
        <v>1095</v>
      </c>
      <c r="B15" s="2" t="s">
        <v>991</v>
      </c>
      <c r="C15" s="15">
        <v>4.3055555555555597E-2</v>
      </c>
      <c r="D15" s="15">
        <v>0</v>
      </c>
      <c r="E15" s="542">
        <v>30</v>
      </c>
      <c r="F15" s="544" t="s">
        <v>1291</v>
      </c>
      <c r="G15" s="542">
        <v>1190</v>
      </c>
      <c r="H15" s="553">
        <v>996</v>
      </c>
      <c r="I15" s="35" t="s">
        <v>306</v>
      </c>
      <c r="J15" s="544" t="s">
        <v>1010</v>
      </c>
      <c r="K15" s="544">
        <v>4</v>
      </c>
      <c r="L15" s="544">
        <v>180</v>
      </c>
      <c r="M15" s="544">
        <v>5891.451</v>
      </c>
      <c r="N15" s="52" t="s">
        <v>194</v>
      </c>
      <c r="O15" s="100">
        <v>267.3</v>
      </c>
      <c r="P15" s="100">
        <v>261.2</v>
      </c>
      <c r="Q15" s="533"/>
      <c r="R15" s="100"/>
    </row>
    <row r="16" spans="1:39">
      <c r="A16" s="2" t="s">
        <v>1095</v>
      </c>
      <c r="B16" s="2" t="s">
        <v>1096</v>
      </c>
      <c r="C16" s="15">
        <v>4.3749999999999997E-2</v>
      </c>
      <c r="D16" s="15">
        <v>0</v>
      </c>
      <c r="E16" s="542">
        <v>30</v>
      </c>
      <c r="F16" s="544" t="s">
        <v>1291</v>
      </c>
      <c r="G16" s="542">
        <v>1070</v>
      </c>
      <c r="H16" s="553">
        <v>876</v>
      </c>
      <c r="I16" s="91" t="s">
        <v>159</v>
      </c>
      <c r="J16" s="544" t="s">
        <v>1010</v>
      </c>
      <c r="K16" s="544">
        <v>4</v>
      </c>
      <c r="L16" s="544">
        <v>180</v>
      </c>
      <c r="M16" s="544">
        <v>5891.451</v>
      </c>
      <c r="N16" s="52"/>
      <c r="O16" s="544">
        <v>267.10000000000002</v>
      </c>
      <c r="P16" s="544">
        <v>261.10000000000002</v>
      </c>
      <c r="Q16" s="533"/>
      <c r="R16" s="533"/>
    </row>
    <row r="17" spans="1:39">
      <c r="A17" s="2" t="s">
        <v>1095</v>
      </c>
      <c r="B17" s="2" t="s">
        <v>1097</v>
      </c>
      <c r="C17" s="15">
        <v>7.1527777777777801E-2</v>
      </c>
      <c r="D17" s="15">
        <v>0</v>
      </c>
      <c r="E17" s="542">
        <v>30</v>
      </c>
      <c r="F17" s="544" t="s">
        <v>1292</v>
      </c>
      <c r="G17" s="542">
        <v>880</v>
      </c>
      <c r="H17" s="553">
        <v>866</v>
      </c>
      <c r="I17" s="35" t="s">
        <v>306</v>
      </c>
      <c r="J17" s="544" t="s">
        <v>1010</v>
      </c>
      <c r="K17" s="544">
        <v>4</v>
      </c>
      <c r="L17" s="544">
        <v>180</v>
      </c>
      <c r="M17" s="18">
        <v>7647.38</v>
      </c>
      <c r="N17" s="52" t="s">
        <v>970</v>
      </c>
      <c r="O17" s="544">
        <v>267.39999999999998</v>
      </c>
      <c r="P17" s="544">
        <v>259</v>
      </c>
    </row>
    <row r="18" spans="1:39">
      <c r="A18" s="2" t="s">
        <v>1104</v>
      </c>
      <c r="B18" s="2" t="s">
        <v>994</v>
      </c>
      <c r="C18" s="15">
        <v>8.1250000000000003E-2</v>
      </c>
      <c r="E18" s="542">
        <v>30</v>
      </c>
      <c r="F18" s="544" t="s">
        <v>1293</v>
      </c>
      <c r="G18" s="542">
        <v>870</v>
      </c>
      <c r="H18" s="553">
        <v>781</v>
      </c>
      <c r="I18" t="s">
        <v>923</v>
      </c>
      <c r="J18" s="544" t="s">
        <v>1043</v>
      </c>
      <c r="K18" s="544">
        <v>4</v>
      </c>
      <c r="L18" s="544">
        <v>180</v>
      </c>
      <c r="M18" s="544">
        <v>7698.9647000000004</v>
      </c>
      <c r="N18" s="52" t="s">
        <v>195</v>
      </c>
      <c r="S18" s="1697" t="n">
        <v>81.80168</v>
      </c>
      <c r="T18" s="1697" t="n">
        <v>18.14585</v>
      </c>
      <c r="U18" s="1694" t="n">
        <v>75.1362</v>
      </c>
      <c r="V18" s="1694" t="n">
        <v>10.6359</v>
      </c>
      <c r="W18" s="1696" t="n">
        <v>23.5615425614</v>
      </c>
      <c r="X18" s="1694" t="n">
        <v>5.235</v>
      </c>
      <c r="Y18" s="1694" t="n">
        <v>0.828</v>
      </c>
      <c r="Z18" s="1694" t="n">
        <v>3.57</v>
      </c>
      <c r="AA18" s="1694" t="n">
        <v>99.379</v>
      </c>
      <c r="AB18" s="1693" t="n">
        <v>1848.609</v>
      </c>
      <c r="AC18" s="1694" t="n">
        <v>5.46272</v>
      </c>
      <c r="AD18" s="1694" t="n">
        <v>6.503</v>
      </c>
      <c r="AE18" s="1694" t="n">
        <v>358.0092</v>
      </c>
      <c r="AF18" s="1694" t="n">
        <v>1.35469</v>
      </c>
      <c r="AG18" s="1692" t="n">
        <v>1.477726919E8</v>
      </c>
      <c r="AH18" s="1695" t="n">
        <v>-0.3038424</v>
      </c>
      <c r="AI18" s="1692" t="n">
        <v>387713.90487</v>
      </c>
      <c r="AJ18" s="1695" t="n">
        <v>-0.3164247</v>
      </c>
      <c r="AK18" s="1694" t="n">
        <v>170.9295</v>
      </c>
      <c r="AL18" s="1692" t="s">
        <v>265</v>
      </c>
      <c r="AM18" s="1694" t="n">
        <v>9.0469</v>
      </c>
    </row>
    <row r="19" spans="1:39">
      <c r="A19" s="2" t="s">
        <v>967</v>
      </c>
      <c r="B19" s="2" t="s">
        <v>996</v>
      </c>
      <c r="C19" s="15">
        <v>8.6111111111111097E-2</v>
      </c>
      <c r="E19" s="542">
        <v>600</v>
      </c>
      <c r="F19" s="544" t="s">
        <v>1293</v>
      </c>
      <c r="G19" s="542">
        <v>871</v>
      </c>
      <c r="H19" s="553">
        <v>781</v>
      </c>
      <c r="I19" t="s">
        <v>1209</v>
      </c>
      <c r="J19" s="593" t="s">
        <v>1043</v>
      </c>
      <c r="K19" s="593">
        <v>4</v>
      </c>
      <c r="L19" s="593">
        <v>180</v>
      </c>
      <c r="M19" s="593">
        <v>7698.9647000000004</v>
      </c>
      <c r="S19" s="1697" t="n">
        <v>81.91305</v>
      </c>
      <c r="T19" s="1697" t="n">
        <v>18.16102</v>
      </c>
      <c r="U19" s="1694" t="n">
        <v>76.5304</v>
      </c>
      <c r="V19" s="1694" t="n">
        <v>13.0263</v>
      </c>
      <c r="W19" s="1696" t="n">
        <v>23.7620901563</v>
      </c>
      <c r="X19" s="1694" t="n">
        <v>4.336</v>
      </c>
      <c r="Y19" s="1694" t="n">
        <v>0.686</v>
      </c>
      <c r="Z19" s="1694" t="n">
        <v>3.57</v>
      </c>
      <c r="AA19" s="1694" t="n">
        <v>99.368</v>
      </c>
      <c r="AB19" s="1693" t="n">
        <v>1849.694</v>
      </c>
      <c r="AC19" s="1694" t="n">
        <v>5.46021</v>
      </c>
      <c r="AD19" s="1694" t="n">
        <v>6.49501</v>
      </c>
      <c r="AE19" s="1694" t="n">
        <v>357.90811</v>
      </c>
      <c r="AF19" s="1694" t="n">
        <v>1.35486</v>
      </c>
      <c r="AG19" s="1692" t="n">
        <v>1.477724726E8</v>
      </c>
      <c r="AH19" s="1695" t="n">
        <v>-0.3053451</v>
      </c>
      <c r="AI19" s="1692" t="n">
        <v>387486.37103</v>
      </c>
      <c r="AJ19" s="1695" t="n">
        <v>-0.315468</v>
      </c>
      <c r="AK19" s="1694" t="n">
        <v>170.8529</v>
      </c>
      <c r="AL19" s="1692" t="s">
        <v>265</v>
      </c>
      <c r="AM19" s="1694" t="n">
        <v>9.1234</v>
      </c>
    </row>
    <row r="20" spans="1:39">
      <c r="A20" s="2" t="s">
        <v>475</v>
      </c>
      <c r="B20" s="2" t="s">
        <v>1166</v>
      </c>
      <c r="C20" s="15">
        <v>0.11874999999999999</v>
      </c>
      <c r="E20" s="542">
        <v>600</v>
      </c>
      <c r="F20" s="544" t="s">
        <v>1293</v>
      </c>
      <c r="G20" s="542">
        <v>871</v>
      </c>
      <c r="H20" s="553">
        <v>781</v>
      </c>
      <c r="I20" t="s">
        <v>1209</v>
      </c>
      <c r="J20" s="593" t="s">
        <v>1043</v>
      </c>
      <c r="K20" s="593">
        <v>4</v>
      </c>
      <c r="L20" s="593">
        <v>180</v>
      </c>
      <c r="M20" s="593">
        <v>7698.9647000000004</v>
      </c>
      <c r="S20" s="1697" t="n">
        <v>82.32851</v>
      </c>
      <c r="T20" s="1697" t="n">
        <v>18.21916</v>
      </c>
      <c r="U20" s="1694" t="n">
        <v>81.9291</v>
      </c>
      <c r="V20" s="1694" t="n">
        <v>22.5245</v>
      </c>
      <c r="W20" s="1696" t="n">
        <v>0.5475682367</v>
      </c>
      <c r="X20" s="1694" t="n">
        <v>2.592</v>
      </c>
      <c r="Y20" s="1694" t="n">
        <v>0.41</v>
      </c>
      <c r="Z20" s="1694" t="n">
        <v>3.58</v>
      </c>
      <c r="AA20" s="1694" t="n">
        <v>99.328</v>
      </c>
      <c r="AB20" s="1693" t="n">
        <v>1853.881</v>
      </c>
      <c r="AC20" s="1694" t="n">
        <v>5.43031</v>
      </c>
      <c r="AD20" s="1694" t="n">
        <v>6.46288</v>
      </c>
      <c r="AE20" s="1694" t="n">
        <v>357.51217</v>
      </c>
      <c r="AF20" s="1694" t="n">
        <v>1.35551</v>
      </c>
      <c r="AG20" s="1692" t="n">
        <v>1.477716033E8</v>
      </c>
      <c r="AH20" s="1695" t="n">
        <v>-0.3112246</v>
      </c>
      <c r="AI20" s="1692" t="n">
        <v>386611.21157</v>
      </c>
      <c r="AJ20" s="1695" t="n">
        <v>-0.302887</v>
      </c>
      <c r="AK20" s="1694" t="n">
        <v>170.566</v>
      </c>
      <c r="AL20" s="1692" t="s">
        <v>265</v>
      </c>
      <c r="AM20" s="1694" t="n">
        <v>9.4095</v>
      </c>
    </row>
    <row r="21" spans="1:39">
      <c r="A21" s="2" t="s">
        <v>475</v>
      </c>
      <c r="B21" s="2" t="s">
        <v>924</v>
      </c>
      <c r="C21" s="15">
        <v>0.147916666666667</v>
      </c>
      <c r="E21" s="542">
        <v>600</v>
      </c>
      <c r="F21" s="544" t="s">
        <v>1293</v>
      </c>
      <c r="G21" s="542">
        <v>871</v>
      </c>
      <c r="H21" s="553">
        <v>781</v>
      </c>
      <c r="I21" s="600" t="s">
        <v>1039</v>
      </c>
      <c r="J21" s="593" t="s">
        <v>1043</v>
      </c>
      <c r="K21" s="593">
        <v>4</v>
      </c>
      <c r="L21" s="593">
        <v>180</v>
      </c>
      <c r="M21" s="593">
        <v>7698.9647000000004</v>
      </c>
      <c r="S21" s="1697" t="n">
        <v>82.67243</v>
      </c>
      <c r="T21" s="1697" t="n">
        <v>18.26821</v>
      </c>
      <c r="U21" s="1694" t="n">
        <v>86.8538</v>
      </c>
      <c r="V21" s="1694" t="n">
        <v>31.1435</v>
      </c>
      <c r="W21" s="1696" t="n">
        <v>1.2494848192</v>
      </c>
      <c r="X21" s="1694" t="n">
        <v>1.927</v>
      </c>
      <c r="Y21" s="1694" t="n">
        <v>0.305</v>
      </c>
      <c r="Z21" s="1694" t="n">
        <v>3.59</v>
      </c>
      <c r="AA21" s="1694" t="n">
        <v>99.294</v>
      </c>
      <c r="AB21" s="1693" t="n">
        <v>1857.421</v>
      </c>
      <c r="AC21" s="1694" t="n">
        <v>5.37712</v>
      </c>
      <c r="AD21" s="1694" t="n">
        <v>6.43446</v>
      </c>
      <c r="AE21" s="1694" t="n">
        <v>357.15835</v>
      </c>
      <c r="AF21" s="1694" t="n">
        <v>1.3561</v>
      </c>
      <c r="AG21" s="1692" t="n">
        <v>1.477708124E8</v>
      </c>
      <c r="AH21" s="1695" t="n">
        <v>-0.3164698</v>
      </c>
      <c r="AI21" s="1692" t="n">
        <v>385874.50855</v>
      </c>
      <c r="AJ21" s="1695" t="n">
        <v>-0.280024</v>
      </c>
      <c r="AK21" s="1694" t="n">
        <v>170.3274</v>
      </c>
      <c r="AL21" s="1692" t="s">
        <v>265</v>
      </c>
      <c r="AM21" s="1694" t="n">
        <v>9.6476</v>
      </c>
    </row>
    <row r="22" spans="1:39">
      <c r="A22" s="2" t="s">
        <v>1104</v>
      </c>
      <c r="B22" s="2" t="s">
        <v>794</v>
      </c>
      <c r="C22" s="15">
        <v>0.156944444444444</v>
      </c>
      <c r="E22" s="542">
        <v>30</v>
      </c>
      <c r="F22" s="544" t="s">
        <v>1291</v>
      </c>
      <c r="G22" s="544">
        <v>1190</v>
      </c>
      <c r="H22" s="555">
        <v>1103</v>
      </c>
      <c r="I22" t="s">
        <v>923</v>
      </c>
      <c r="J22" s="593" t="s">
        <v>1043</v>
      </c>
      <c r="K22" s="593">
        <v>4</v>
      </c>
      <c r="L22" s="593">
        <v>180</v>
      </c>
      <c r="M22" s="593">
        <v>5889.9508999999998</v>
      </c>
      <c r="N22" s="597" t="s">
        <v>309</v>
      </c>
      <c r="S22" s="1697" t="n">
        <v>82.73513</v>
      </c>
      <c r="T22" s="1697" t="n">
        <v>18.27712</v>
      </c>
      <c r="U22" s="1694" t="n">
        <v>87.8251</v>
      </c>
      <c r="V22" s="1694" t="n">
        <v>32.794</v>
      </c>
      <c r="W22" s="1696" t="n">
        <v>1.3831832159</v>
      </c>
      <c r="X22" s="1694" t="n">
        <v>1.841</v>
      </c>
      <c r="Y22" s="1694" t="n">
        <v>0.291</v>
      </c>
      <c r="Z22" s="1694" t="n">
        <v>3.59</v>
      </c>
      <c r="AA22" s="1694" t="n">
        <v>99.287</v>
      </c>
      <c r="AB22" s="1693" t="n">
        <v>1858.062</v>
      </c>
      <c r="AC22" s="1694" t="n">
        <v>5.36426</v>
      </c>
      <c r="AD22" s="1694" t="n">
        <v>6.42922</v>
      </c>
      <c r="AE22" s="1694" t="n">
        <v>357.09096</v>
      </c>
      <c r="AF22" s="1694" t="n">
        <v>1.35621</v>
      </c>
      <c r="AG22" s="1692" t="n">
        <v>1.477706602E8</v>
      </c>
      <c r="AH22" s="1695" t="n">
        <v>-0.317468</v>
      </c>
      <c r="AI22" s="1692" t="n">
        <v>385741.41567</v>
      </c>
      <c r="AJ22" s="1695" t="n">
        <v>-0.2744754</v>
      </c>
      <c r="AK22" s="1694" t="n">
        <v>170.2838</v>
      </c>
      <c r="AL22" s="1692" t="s">
        <v>265</v>
      </c>
      <c r="AM22" s="1694" t="n">
        <v>9.6911</v>
      </c>
    </row>
    <row r="23" spans="1:39">
      <c r="A23" s="2" t="s">
        <v>967</v>
      </c>
      <c r="B23" s="2" t="s">
        <v>1041</v>
      </c>
      <c r="C23" s="15">
        <v>0.15902777777777799</v>
      </c>
      <c r="E23" s="542">
        <v>600</v>
      </c>
      <c r="F23" s="544" t="s">
        <v>1291</v>
      </c>
      <c r="G23" s="544">
        <v>1190</v>
      </c>
      <c r="H23" s="555">
        <v>1103</v>
      </c>
      <c r="I23" t="s">
        <v>1209</v>
      </c>
      <c r="J23" s="593" t="s">
        <v>1043</v>
      </c>
      <c r="K23" s="593">
        <v>4</v>
      </c>
      <c r="L23" s="593">
        <v>180</v>
      </c>
      <c r="M23" s="593">
        <v>5889.9508999999998</v>
      </c>
      <c r="S23" s="1697" t="n">
        <v>82.79696</v>
      </c>
      <c r="T23" s="1697" t="n">
        <v>18.28587</v>
      </c>
      <c r="U23" s="1694" t="n">
        <v>88.8125</v>
      </c>
      <c r="V23" s="1694" t="n">
        <v>34.4462</v>
      </c>
      <c r="W23" s="1696" t="n">
        <v>1.5168816126</v>
      </c>
      <c r="X23" s="1694" t="n">
        <v>1.763</v>
      </c>
      <c r="Y23" s="1694" t="n">
        <v>0.279</v>
      </c>
      <c r="Z23" s="1694" t="n">
        <v>3.59</v>
      </c>
      <c r="AA23" s="1694" t="n">
        <v>99.281</v>
      </c>
      <c r="AB23" s="1693" t="n">
        <v>1858.69</v>
      </c>
      <c r="AC23" s="1694" t="n">
        <v>5.35055</v>
      </c>
      <c r="AD23" s="1694" t="n">
        <v>6.42406</v>
      </c>
      <c r="AE23" s="1694" t="n">
        <v>357.02357</v>
      </c>
      <c r="AF23" s="1694" t="n">
        <v>1.35632</v>
      </c>
      <c r="AG23" s="1692" t="n">
        <v>1.477705076E8</v>
      </c>
      <c r="AH23" s="1695" t="n">
        <v>-0.3184658</v>
      </c>
      <c r="AI23" s="1692" t="n">
        <v>385611.07486</v>
      </c>
      <c r="AJ23" s="1695" t="n">
        <v>-0.268558</v>
      </c>
      <c r="AK23" s="1694" t="n">
        <v>170.2408</v>
      </c>
      <c r="AL23" s="1692" t="s">
        <v>265</v>
      </c>
      <c r="AM23" s="1694" t="n">
        <v>9.734</v>
      </c>
    </row>
    <row r="24" spans="1:39">
      <c r="A24" s="2" t="s">
        <v>967</v>
      </c>
      <c r="B24" s="2" t="s">
        <v>1042</v>
      </c>
      <c r="C24" s="15">
        <v>0.16805555555555601</v>
      </c>
      <c r="E24" s="542">
        <v>600</v>
      </c>
      <c r="F24" s="544" t="s">
        <v>1291</v>
      </c>
      <c r="G24" s="544">
        <v>1190</v>
      </c>
      <c r="H24" s="555">
        <v>1103</v>
      </c>
      <c r="I24" s="600" t="s">
        <v>1039</v>
      </c>
      <c r="J24" s="593" t="s">
        <v>1043</v>
      </c>
      <c r="K24" s="593">
        <v>4</v>
      </c>
      <c r="L24" s="593">
        <v>180</v>
      </c>
      <c r="M24" s="593">
        <v>5889.9508999999998</v>
      </c>
      <c r="S24" s="1697" t="n">
        <v>82.89562</v>
      </c>
      <c r="T24" s="1697" t="n">
        <v>18.29973</v>
      </c>
      <c r="U24" s="1694" t="n">
        <v>90.4581</v>
      </c>
      <c r="V24" s="1694" t="n">
        <v>37.1334</v>
      </c>
      <c r="W24" s="1696" t="n">
        <v>1.7341415072</v>
      </c>
      <c r="X24" s="1694" t="n">
        <v>1.653</v>
      </c>
      <c r="Y24" s="1694" t="n">
        <v>0.261</v>
      </c>
      <c r="Z24" s="1694" t="n">
        <v>3.59</v>
      </c>
      <c r="AA24" s="1694" t="n">
        <v>99.271</v>
      </c>
      <c r="AB24" s="1693" t="n">
        <v>1859.681</v>
      </c>
      <c r="AC24" s="1694" t="n">
        <v>5.32652</v>
      </c>
      <c r="AD24" s="1694" t="n">
        <v>6.41589</v>
      </c>
      <c r="AE24" s="1694" t="n">
        <v>356.91405</v>
      </c>
      <c r="AF24" s="1694" t="n">
        <v>1.3565</v>
      </c>
      <c r="AG24" s="1692" t="n">
        <v>1.477702586E8</v>
      </c>
      <c r="AH24" s="1695" t="n">
        <v>-0.3200867</v>
      </c>
      <c r="AI24" s="1692" t="n">
        <v>385405.59172</v>
      </c>
      <c r="AJ24" s="1695" t="n">
        <v>-0.2581723</v>
      </c>
      <c r="AK24" s="1694" t="n">
        <v>170.172</v>
      </c>
      <c r="AL24" s="1692" t="s">
        <v>265</v>
      </c>
      <c r="AM24" s="1694" t="n">
        <v>9.8027</v>
      </c>
    </row>
    <row r="25" spans="1:39">
      <c r="A25" s="2" t="s">
        <v>1255</v>
      </c>
      <c r="B25" s="2" t="s">
        <v>1044</v>
      </c>
      <c r="C25" s="15">
        <v>0.17777777777777801</v>
      </c>
      <c r="E25" s="542">
        <v>600</v>
      </c>
      <c r="F25" s="544" t="s">
        <v>1291</v>
      </c>
      <c r="G25" s="544">
        <v>1190</v>
      </c>
      <c r="H25" s="555">
        <v>1103</v>
      </c>
      <c r="I25" t="s">
        <v>1209</v>
      </c>
      <c r="J25" s="593" t="s">
        <v>1043</v>
      </c>
      <c r="K25" s="593">
        <v>4</v>
      </c>
      <c r="L25" s="593">
        <v>180</v>
      </c>
      <c r="M25" s="593">
        <v>5889.9508999999998</v>
      </c>
      <c r="S25" s="1697" t="n">
        <v>82.99943</v>
      </c>
      <c r="T25" s="1697" t="n">
        <v>18.31411</v>
      </c>
      <c r="U25" s="1694" t="n">
        <v>92.3004</v>
      </c>
      <c r="V25" s="1694" t="n">
        <v>40.0284</v>
      </c>
      <c r="W25" s="1696" t="n">
        <v>1.9681137014</v>
      </c>
      <c r="X25" s="1694" t="n">
        <v>1.552</v>
      </c>
      <c r="Y25" s="1694" t="n">
        <v>0.245</v>
      </c>
      <c r="Z25" s="1694" t="n">
        <v>3.59</v>
      </c>
      <c r="AA25" s="1694" t="n">
        <v>99.26</v>
      </c>
      <c r="AB25" s="1693" t="n">
        <v>1860.703</v>
      </c>
      <c r="AC25" s="1694" t="n">
        <v>5.29826</v>
      </c>
      <c r="AD25" s="1694" t="n">
        <v>6.40741</v>
      </c>
      <c r="AE25" s="1694" t="n">
        <v>356.79611</v>
      </c>
      <c r="AF25" s="1694" t="n">
        <v>1.35669</v>
      </c>
      <c r="AG25" s="1692" t="n">
        <v>1.47769989E8</v>
      </c>
      <c r="AH25" s="1695" t="n">
        <v>-0.3218313</v>
      </c>
      <c r="AI25" s="1692" t="n">
        <v>385193.78874</v>
      </c>
      <c r="AJ25" s="1695" t="n">
        <v>-0.2459519</v>
      </c>
      <c r="AK25" s="1694" t="n">
        <v>170.0995</v>
      </c>
      <c r="AL25" s="1692" t="s">
        <v>265</v>
      </c>
      <c r="AM25" s="1694" t="n">
        <v>9.875</v>
      </c>
    </row>
    <row r="26" spans="1:39">
      <c r="A26" s="2" t="s">
        <v>1255</v>
      </c>
      <c r="B26" s="2" t="s">
        <v>1045</v>
      </c>
      <c r="C26" s="15">
        <v>0.186805555555556</v>
      </c>
      <c r="E26" s="542">
        <v>600</v>
      </c>
      <c r="F26" s="544" t="s">
        <v>1291</v>
      </c>
      <c r="G26" s="544">
        <v>1190</v>
      </c>
      <c r="H26" s="555">
        <v>1103</v>
      </c>
      <c r="I26" s="600" t="s">
        <v>1039</v>
      </c>
      <c r="J26" s="593" t="s">
        <v>1043</v>
      </c>
      <c r="K26" s="593">
        <v>4</v>
      </c>
      <c r="L26" s="593">
        <v>180</v>
      </c>
      <c r="M26" s="593">
        <v>5889.9508999999998</v>
      </c>
      <c r="S26" s="1697" t="n">
        <v>83.09364</v>
      </c>
      <c r="T26" s="1697" t="n">
        <v>18.32692</v>
      </c>
      <c r="U26" s="1694" t="n">
        <v>94.0926</v>
      </c>
      <c r="V26" s="1694" t="n">
        <v>42.7148</v>
      </c>
      <c r="W26" s="1696" t="n">
        <v>2.185373596</v>
      </c>
      <c r="X26" s="1694" t="n">
        <v>1.472</v>
      </c>
      <c r="Y26" s="1694" t="n">
        <v>0.233</v>
      </c>
      <c r="Z26" s="1694" t="n">
        <v>3.59</v>
      </c>
      <c r="AA26" s="1694" t="n">
        <v>99.25</v>
      </c>
      <c r="AB26" s="1693" t="n">
        <v>1861.608</v>
      </c>
      <c r="AC26" s="1694" t="n">
        <v>5.2699</v>
      </c>
      <c r="AD26" s="1694" t="n">
        <v>6.39989</v>
      </c>
      <c r="AE26" s="1694" t="n">
        <v>356.6866</v>
      </c>
      <c r="AF26" s="1694" t="n">
        <v>1.35687</v>
      </c>
      <c r="AG26" s="1692" t="n">
        <v>1.477697373E8</v>
      </c>
      <c r="AH26" s="1695" t="n">
        <v>-0.3234504</v>
      </c>
      <c r="AI26" s="1692" t="n">
        <v>385006.679</v>
      </c>
      <c r="AJ26" s="1695" t="n">
        <v>-0.2336779</v>
      </c>
      <c r="AK26" s="1694" t="n">
        <v>170.0336</v>
      </c>
      <c r="AL26" s="1692" t="s">
        <v>265</v>
      </c>
      <c r="AM26" s="1694" t="n">
        <v>9.9407</v>
      </c>
    </row>
    <row r="27" spans="1:39">
      <c r="A27" s="2" t="s">
        <v>1255</v>
      </c>
      <c r="B27" s="2" t="s">
        <v>1046</v>
      </c>
      <c r="C27" s="15">
        <v>0.2</v>
      </c>
      <c r="E27" s="542">
        <v>600</v>
      </c>
      <c r="F27" s="544" t="s">
        <v>1291</v>
      </c>
      <c r="G27" s="544">
        <v>1190</v>
      </c>
      <c r="H27" s="555">
        <v>1103</v>
      </c>
      <c r="I27" s="606" t="s">
        <v>19</v>
      </c>
      <c r="J27" s="593" t="s">
        <v>1043</v>
      </c>
      <c r="K27" s="593">
        <v>4</v>
      </c>
      <c r="L27" s="593">
        <v>180</v>
      </c>
      <c r="M27" s="593">
        <v>5889.9508999999998</v>
      </c>
      <c r="S27" s="1697" t="n">
        <v>83.22773</v>
      </c>
      <c r="T27" s="1697" t="n">
        <v>18.34463</v>
      </c>
      <c r="U27" s="1694" t="n">
        <v>96.8935</v>
      </c>
      <c r="V27" s="1694" t="n">
        <v>46.6318</v>
      </c>
      <c r="W27" s="1696" t="n">
        <v>2.5029072882</v>
      </c>
      <c r="X27" s="1694" t="n">
        <v>1.374</v>
      </c>
      <c r="Y27" s="1694" t="n">
        <v>0.217</v>
      </c>
      <c r="Z27" s="1694" t="n">
        <v>3.6</v>
      </c>
      <c r="AA27" s="1694" t="n">
        <v>99.236</v>
      </c>
      <c r="AB27" s="1693" t="n">
        <v>1862.844</v>
      </c>
      <c r="AC27" s="1694" t="n">
        <v>5.22492</v>
      </c>
      <c r="AD27" s="1694" t="n">
        <v>6.3896</v>
      </c>
      <c r="AE27" s="1694" t="n">
        <v>356.52654</v>
      </c>
      <c r="AF27" s="1694" t="n">
        <v>1.35714</v>
      </c>
      <c r="AG27" s="1692" t="n">
        <v>1.477693672E8</v>
      </c>
      <c r="AH27" s="1695" t="n">
        <v>-0.3258154</v>
      </c>
      <c r="AI27" s="1692" t="n">
        <v>384751.21803</v>
      </c>
      <c r="AJ27" s="1695" t="n">
        <v>-0.2142113</v>
      </c>
      <c r="AK27" s="1694" t="n">
        <v>169.9395</v>
      </c>
      <c r="AL27" s="1692" t="s">
        <v>265</v>
      </c>
      <c r="AM27" s="1694" t="n">
        <v>10.0346</v>
      </c>
    </row>
    <row r="28" spans="1:39">
      <c r="A28" s="2" t="s">
        <v>1255</v>
      </c>
      <c r="B28" s="2" t="s">
        <v>1047</v>
      </c>
      <c r="C28" s="15">
        <v>0.210416666666667</v>
      </c>
      <c r="E28" s="542">
        <v>600</v>
      </c>
      <c r="F28" s="544" t="s">
        <v>1291</v>
      </c>
      <c r="G28" s="544">
        <v>1190</v>
      </c>
      <c r="H28" s="555">
        <v>1103</v>
      </c>
      <c r="I28" s="606" t="s">
        <v>20</v>
      </c>
      <c r="J28" s="593" t="s">
        <v>1043</v>
      </c>
      <c r="K28" s="593">
        <v>4</v>
      </c>
      <c r="L28" s="593">
        <v>180</v>
      </c>
      <c r="M28" s="593">
        <v>5889.9508999999998</v>
      </c>
      <c r="S28" s="1697" t="n">
        <v>83.33074</v>
      </c>
      <c r="T28" s="1697" t="n">
        <v>18.3577</v>
      </c>
      <c r="U28" s="1694" t="n">
        <v>99.301</v>
      </c>
      <c r="V28" s="1694" t="n">
        <v>49.7097</v>
      </c>
      <c r="W28" s="1696" t="n">
        <v>2.753591782</v>
      </c>
      <c r="X28" s="1694" t="n">
        <v>1.31</v>
      </c>
      <c r="Y28" s="1694" t="n">
        <v>0.207</v>
      </c>
      <c r="Z28" s="1694" t="n">
        <v>3.6</v>
      </c>
      <c r="AA28" s="1694" t="n">
        <v>99.225</v>
      </c>
      <c r="AB28" s="1693" t="n">
        <v>1863.742</v>
      </c>
      <c r="AC28" s="1694" t="n">
        <v>5.18662</v>
      </c>
      <c r="AD28" s="1694" t="n">
        <v>6.38215</v>
      </c>
      <c r="AE28" s="1694" t="n">
        <v>356.40017</v>
      </c>
      <c r="AF28" s="1694" t="n">
        <v>1.35734</v>
      </c>
      <c r="AG28" s="1692" t="n">
        <v>1.477690731E8</v>
      </c>
      <c r="AH28" s="1695" t="n">
        <v>-0.3276812</v>
      </c>
      <c r="AI28" s="1692" t="n">
        <v>384565.8135</v>
      </c>
      <c r="AJ28" s="1695" t="n">
        <v>-0.1976334</v>
      </c>
      <c r="AK28" s="1694" t="n">
        <v>169.867</v>
      </c>
      <c r="AL28" s="1692" t="s">
        <v>265</v>
      </c>
      <c r="AM28" s="1694" t="n">
        <v>10.1069</v>
      </c>
    </row>
    <row r="29" spans="1:39">
      <c r="A29" s="2" t="s">
        <v>1104</v>
      </c>
      <c r="B29" s="2" t="s">
        <v>1294</v>
      </c>
      <c r="C29" s="15">
        <v>0.22013888888888899</v>
      </c>
      <c r="E29" s="542">
        <v>30</v>
      </c>
      <c r="F29" s="544" t="s">
        <v>1291</v>
      </c>
      <c r="G29" s="544">
        <v>1190</v>
      </c>
      <c r="H29" s="555">
        <v>1103</v>
      </c>
      <c r="I29" t="s">
        <v>923</v>
      </c>
      <c r="J29" s="593" t="s">
        <v>1043</v>
      </c>
      <c r="K29" s="593">
        <v>4</v>
      </c>
      <c r="L29" s="593">
        <v>180</v>
      </c>
      <c r="M29" s="593">
        <v>5889.9508999999998</v>
      </c>
      <c r="S29" s="1697" t="n">
        <v>83.39141</v>
      </c>
      <c r="T29" s="1697" t="n">
        <v>18.36513</v>
      </c>
      <c r="U29" s="1694" t="n">
        <v>100.8502</v>
      </c>
      <c r="V29" s="1694" t="n">
        <v>51.5472</v>
      </c>
      <c r="W29" s="1696" t="n">
        <v>2.9040024782</v>
      </c>
      <c r="X29" s="1694" t="n">
        <v>1.276</v>
      </c>
      <c r="Y29" s="1694" t="n">
        <v>0.202</v>
      </c>
      <c r="Z29" s="1694" t="n">
        <v>3.6</v>
      </c>
      <c r="AA29" s="1694" t="n">
        <v>99.218</v>
      </c>
      <c r="AB29" s="1693" t="n">
        <v>1864.246</v>
      </c>
      <c r="AC29" s="1694" t="n">
        <v>5.16253</v>
      </c>
      <c r="AD29" s="1694" t="n">
        <v>6.37799</v>
      </c>
      <c r="AE29" s="1694" t="n">
        <v>356.32435</v>
      </c>
      <c r="AF29" s="1694" t="n">
        <v>1.35747</v>
      </c>
      <c r="AG29" s="1692" t="n">
        <v>1.477688959E8</v>
      </c>
      <c r="AH29" s="1695" t="n">
        <v>-0.3288001</v>
      </c>
      <c r="AI29" s="1692" t="n">
        <v>384461.89308</v>
      </c>
      <c r="AJ29" s="1695" t="n">
        <v>-0.1872043</v>
      </c>
      <c r="AK29" s="1694" t="n">
        <v>169.8242</v>
      </c>
      <c r="AL29" s="1692" t="s">
        <v>265</v>
      </c>
      <c r="AM29" s="1694" t="n">
        <v>10.1496</v>
      </c>
    </row>
    <row r="30" spans="1:39">
      <c r="A30" s="2" t="s">
        <v>913</v>
      </c>
      <c r="B30" s="2" t="s">
        <v>856</v>
      </c>
      <c r="C30" s="15">
        <v>0.22152777777777799</v>
      </c>
      <c r="E30" s="542">
        <v>600</v>
      </c>
      <c r="F30" s="544" t="s">
        <v>1291</v>
      </c>
      <c r="G30" s="544">
        <v>1190</v>
      </c>
      <c r="H30" s="555">
        <v>1103</v>
      </c>
      <c r="I30" t="s">
        <v>196</v>
      </c>
      <c r="J30" s="593" t="s">
        <v>1043</v>
      </c>
      <c r="K30" s="593">
        <v>4</v>
      </c>
      <c r="L30" s="593">
        <v>180</v>
      </c>
      <c r="M30" s="593">
        <v>5889.9508999999998</v>
      </c>
      <c r="S30" s="541"/>
      <c r="T30" s="541"/>
      <c r="U30" s="538"/>
      <c r="V30" s="538"/>
      <c r="W30" s="540"/>
      <c r="X30" s="538"/>
      <c r="Y30" s="538"/>
      <c r="Z30" s="538"/>
      <c r="AA30" s="538"/>
      <c r="AB30" s="537"/>
      <c r="AC30" s="538"/>
      <c r="AD30" s="538"/>
      <c r="AE30" s="538"/>
      <c r="AF30" s="538"/>
      <c r="AG30" s="566"/>
      <c r="AH30" s="539"/>
      <c r="AI30" s="536"/>
      <c r="AJ30" s="539"/>
      <c r="AK30" s="538"/>
      <c r="AL30" s="536"/>
      <c r="AM30" s="538"/>
    </row>
    <row r="31" spans="1:39">
      <c r="A31" s="2" t="s">
        <v>1095</v>
      </c>
      <c r="B31" s="2" t="s">
        <v>1247</v>
      </c>
      <c r="C31" s="15">
        <v>0.24027777777777801</v>
      </c>
      <c r="D31" s="15">
        <v>0</v>
      </c>
      <c r="E31" s="542">
        <v>30</v>
      </c>
      <c r="F31" s="544" t="s">
        <v>1291</v>
      </c>
      <c r="G31" s="542">
        <v>1190</v>
      </c>
      <c r="H31" s="553">
        <v>996</v>
      </c>
      <c r="I31" s="35" t="s">
        <v>306</v>
      </c>
      <c r="J31" s="544" t="s">
        <v>1010</v>
      </c>
      <c r="K31" s="544">
        <v>4</v>
      </c>
      <c r="L31" s="544">
        <v>180</v>
      </c>
      <c r="M31" s="544">
        <v>5891.451</v>
      </c>
      <c r="N31" s="52" t="s">
        <v>197</v>
      </c>
      <c r="O31" s="100">
        <v>266.10000000000002</v>
      </c>
      <c r="P31" s="100">
        <v>261.60000000000002</v>
      </c>
    </row>
    <row r="32" spans="1:39">
      <c r="A32" s="2" t="s">
        <v>475</v>
      </c>
      <c r="B32" s="2" t="s">
        <v>1297</v>
      </c>
      <c r="C32" s="15">
        <v>0.25555555555555598</v>
      </c>
      <c r="E32" s="542">
        <v>600</v>
      </c>
      <c r="F32" s="544" t="s">
        <v>1291</v>
      </c>
      <c r="G32" s="544">
        <v>1190</v>
      </c>
      <c r="H32" s="555">
        <v>1103</v>
      </c>
      <c r="I32" t="s">
        <v>1209</v>
      </c>
      <c r="J32" s="593" t="s">
        <v>1043</v>
      </c>
      <c r="K32" s="593">
        <v>4</v>
      </c>
      <c r="L32" s="593">
        <v>180</v>
      </c>
      <c r="M32" s="593">
        <v>5889.9508999999998</v>
      </c>
      <c r="S32" s="1697" t="n">
        <v>83.75215</v>
      </c>
      <c r="T32" s="1697" t="n">
        <v>18.40386</v>
      </c>
      <c r="U32" s="1694" t="n">
        <v>113.346</v>
      </c>
      <c r="V32" s="1694" t="n">
        <v>62.6662</v>
      </c>
      <c r="W32" s="1696" t="n">
        <v>3.8398912552</v>
      </c>
      <c r="X32" s="1694" t="n">
        <v>1.125</v>
      </c>
      <c r="Y32" s="1694" t="n">
        <v>0.178</v>
      </c>
      <c r="Z32" s="1694" t="n">
        <v>3.6</v>
      </c>
      <c r="AA32" s="1694" t="n">
        <v>99.178</v>
      </c>
      <c r="AB32" s="1693" t="n">
        <v>1866.728</v>
      </c>
      <c r="AC32" s="1694" t="n">
        <v>4.99613</v>
      </c>
      <c r="AD32" s="1694" t="n">
        <v>6.35819</v>
      </c>
      <c r="AE32" s="1694" t="n">
        <v>355.85259</v>
      </c>
      <c r="AF32" s="1694" t="n">
        <v>1.35823</v>
      </c>
      <c r="AG32" s="1692" t="n">
        <v>1.477677794E8</v>
      </c>
      <c r="AH32" s="1695" t="n">
        <v>-0.3357532</v>
      </c>
      <c r="AI32" s="1692" t="n">
        <v>383950.64186</v>
      </c>
      <c r="AJ32" s="1695" t="n">
        <v>-0.1152275</v>
      </c>
      <c r="AK32" s="1694" t="n">
        <v>169.5676</v>
      </c>
      <c r="AL32" s="1692" t="s">
        <v>265</v>
      </c>
      <c r="AM32" s="1694" t="n">
        <v>10.4056</v>
      </c>
    </row>
    <row r="33" spans="1:39">
      <c r="A33" s="2" t="s">
        <v>475</v>
      </c>
      <c r="B33" s="2" t="s">
        <v>1298</v>
      </c>
      <c r="C33" s="15">
        <v>0.264583333333333</v>
      </c>
      <c r="E33" s="542">
        <v>600</v>
      </c>
      <c r="F33" s="544" t="s">
        <v>1291</v>
      </c>
      <c r="G33" s="544">
        <v>1190</v>
      </c>
      <c r="H33" s="555">
        <v>1103</v>
      </c>
      <c r="I33" s="600" t="s">
        <v>1039</v>
      </c>
      <c r="J33" s="593" t="s">
        <v>1043</v>
      </c>
      <c r="K33" s="593">
        <v>4</v>
      </c>
      <c r="L33" s="593">
        <v>180</v>
      </c>
      <c r="M33" s="593">
        <v>5889.9508999999998</v>
      </c>
      <c r="S33" s="1697" t="n">
        <v>83.8324</v>
      </c>
      <c r="T33" s="1697" t="n">
        <v>18.41086</v>
      </c>
      <c r="U33" s="1694" t="n">
        <v>117.373</v>
      </c>
      <c r="V33" s="1694" t="n">
        <v>65.1077</v>
      </c>
      <c r="W33" s="1696" t="n">
        <v>4.0571511498</v>
      </c>
      <c r="X33" s="1694" t="n">
        <v>1.102</v>
      </c>
      <c r="Y33" s="1694" t="n">
        <v>0.174</v>
      </c>
      <c r="Z33" s="1694" t="n">
        <v>3.61</v>
      </c>
      <c r="AA33" s="1694" t="n">
        <v>99.169</v>
      </c>
      <c r="AB33" s="1693" t="n">
        <v>1867.131</v>
      </c>
      <c r="AC33" s="1694" t="n">
        <v>4.95405</v>
      </c>
      <c r="AD33" s="1694" t="n">
        <v>6.35527</v>
      </c>
      <c r="AE33" s="1694" t="n">
        <v>355.74308</v>
      </c>
      <c r="AF33" s="1694" t="n">
        <v>1.35841</v>
      </c>
      <c r="AG33" s="1692" t="n">
        <v>1.477675169E8</v>
      </c>
      <c r="AH33" s="1695" t="n">
        <v>-0.337365</v>
      </c>
      <c r="AI33" s="1692" t="n">
        <v>383867.82681</v>
      </c>
      <c r="AJ33" s="1695" t="n">
        <v>-0.0970439</v>
      </c>
      <c r="AK33" s="1694" t="n">
        <v>169.5099</v>
      </c>
      <c r="AL33" s="1692" t="s">
        <v>265</v>
      </c>
      <c r="AM33" s="1694" t="n">
        <v>10.4632</v>
      </c>
    </row>
    <row r="34" spans="1:39">
      <c r="A34" s="2" t="s">
        <v>475</v>
      </c>
      <c r="B34" s="2" t="s">
        <v>1117</v>
      </c>
      <c r="C34" s="15">
        <v>0.27291666666666697</v>
      </c>
      <c r="E34" s="542">
        <v>600</v>
      </c>
      <c r="F34" s="544" t="s">
        <v>1291</v>
      </c>
      <c r="G34" s="544">
        <v>1190</v>
      </c>
      <c r="H34" s="555">
        <v>1103</v>
      </c>
      <c r="I34" s="606" t="s">
        <v>21</v>
      </c>
      <c r="J34" s="593" t="s">
        <v>1043</v>
      </c>
      <c r="K34" s="593">
        <v>4</v>
      </c>
      <c r="L34" s="593">
        <v>180</v>
      </c>
      <c r="M34" s="593">
        <v>5889.9508999999998</v>
      </c>
      <c r="S34" s="1697" t="n">
        <v>83.90555</v>
      </c>
      <c r="T34" s="1697" t="n">
        <v>18.41663</v>
      </c>
      <c r="U34" s="1694" t="n">
        <v>121.6989</v>
      </c>
      <c r="V34" s="1694" t="n">
        <v>67.2785</v>
      </c>
      <c r="W34" s="1696" t="n">
        <v>4.2576987449</v>
      </c>
      <c r="X34" s="1694" t="n">
        <v>1.084</v>
      </c>
      <c r="Y34" s="1694" t="n">
        <v>0.171</v>
      </c>
      <c r="Z34" s="1694" t="n">
        <v>3.61</v>
      </c>
      <c r="AA34" s="1694" t="n">
        <v>99.161</v>
      </c>
      <c r="AB34" s="1693" t="n">
        <v>1867.441</v>
      </c>
      <c r="AC34" s="1694" t="n">
        <v>4.91428</v>
      </c>
      <c r="AD34" s="1694" t="n">
        <v>6.35319</v>
      </c>
      <c r="AE34" s="1694" t="n">
        <v>355.64199</v>
      </c>
      <c r="AF34" s="1694" t="n">
        <v>1.35858</v>
      </c>
      <c r="AG34" s="1692" t="n">
        <v>1.477672735E8</v>
      </c>
      <c r="AH34" s="1695" t="n">
        <v>-0.3388521</v>
      </c>
      <c r="AI34" s="1692" t="n">
        <v>383804.11898</v>
      </c>
      <c r="AJ34" s="1695" t="n">
        <v>-0.0798662</v>
      </c>
      <c r="AK34" s="1694" t="n">
        <v>169.457</v>
      </c>
      <c r="AL34" s="1692" t="s">
        <v>265</v>
      </c>
      <c r="AM34" s="1694" t="n">
        <v>10.5159</v>
      </c>
    </row>
    <row r="35" spans="1:39">
      <c r="A35" s="2" t="s">
        <v>475</v>
      </c>
      <c r="B35" s="2" t="s">
        <v>1118</v>
      </c>
      <c r="C35" s="15">
        <v>0.28125</v>
      </c>
      <c r="E35" s="542">
        <v>600</v>
      </c>
      <c r="F35" s="544" t="s">
        <v>1291</v>
      </c>
      <c r="G35" s="544">
        <v>1190</v>
      </c>
      <c r="H35" s="555">
        <v>1103</v>
      </c>
      <c r="I35" s="606" t="s">
        <v>20</v>
      </c>
      <c r="J35" s="593" t="s">
        <v>1043</v>
      </c>
      <c r="K35" s="593">
        <v>4</v>
      </c>
      <c r="L35" s="593">
        <v>180</v>
      </c>
      <c r="M35" s="593">
        <v>5889.9508999999998</v>
      </c>
      <c r="S35" s="1697" t="n">
        <v>83.97791</v>
      </c>
      <c r="T35" s="1697" t="n">
        <v>18.4217</v>
      </c>
      <c r="U35" s="1694" t="n">
        <v>126.7673</v>
      </c>
      <c r="V35" s="1694" t="n">
        <v>69.3422</v>
      </c>
      <c r="W35" s="1696" t="n">
        <v>4.4582463399</v>
      </c>
      <c r="X35" s="1694" t="n">
        <v>1.068</v>
      </c>
      <c r="Y35" s="1694" t="n">
        <v>0.169</v>
      </c>
      <c r="Z35" s="1694" t="n">
        <v>3.61</v>
      </c>
      <c r="AA35" s="1694" t="n">
        <v>99.153</v>
      </c>
      <c r="AB35" s="1693" t="n">
        <v>1867.69</v>
      </c>
      <c r="AC35" s="1694" t="n">
        <v>4.87372</v>
      </c>
      <c r="AD35" s="1694" t="n">
        <v>6.35172</v>
      </c>
      <c r="AE35" s="1694" t="n">
        <v>355.54089</v>
      </c>
      <c r="AF35" s="1694" t="n">
        <v>1.35874</v>
      </c>
      <c r="AG35" s="1692" t="n">
        <v>1.47767029E8</v>
      </c>
      <c r="AH35" s="1695" t="n">
        <v>-0.3403384</v>
      </c>
      <c r="AI35" s="1692" t="n">
        <v>383752.90071</v>
      </c>
      <c r="AJ35" s="1695" t="n">
        <v>-0.0623577</v>
      </c>
      <c r="AK35" s="1694" t="n">
        <v>169.4045</v>
      </c>
      <c r="AL35" s="1692" t="s">
        <v>265</v>
      </c>
      <c r="AM35" s="1694" t="n">
        <v>10.5683</v>
      </c>
    </row>
    <row r="36" spans="1:39">
      <c r="A36" s="2" t="s">
        <v>1104</v>
      </c>
      <c r="B36" s="2" t="s">
        <v>1120</v>
      </c>
      <c r="C36" s="15">
        <v>0.28888888888888897</v>
      </c>
      <c r="E36" s="542">
        <v>30</v>
      </c>
      <c r="F36" s="544" t="s">
        <v>1291</v>
      </c>
      <c r="G36" s="544">
        <v>1190</v>
      </c>
      <c r="H36" s="555">
        <v>1103</v>
      </c>
      <c r="I36" t="s">
        <v>923</v>
      </c>
      <c r="J36" s="593" t="s">
        <v>1043</v>
      </c>
      <c r="K36" s="593">
        <v>4</v>
      </c>
      <c r="L36" s="593">
        <v>180</v>
      </c>
      <c r="M36" s="593">
        <v>5889.9508999999998</v>
      </c>
      <c r="S36" s="1697" t="n">
        <v>84.01383</v>
      </c>
      <c r="T36" s="1697" t="n">
        <v>18.42398</v>
      </c>
      <c r="U36" s="1694" t="n">
        <v>129.6375</v>
      </c>
      <c r="V36" s="1694" t="n">
        <v>70.3228</v>
      </c>
      <c r="W36" s="1696" t="n">
        <v>4.5585201375</v>
      </c>
      <c r="X36" s="1694" t="n">
        <v>1.062</v>
      </c>
      <c r="Y36" s="1694" t="n">
        <v>0.168</v>
      </c>
      <c r="Z36" s="1694" t="n">
        <v>3.61</v>
      </c>
      <c r="AA36" s="1694" t="n">
        <v>99.148</v>
      </c>
      <c r="AB36" s="1693" t="n">
        <v>1867.791</v>
      </c>
      <c r="AC36" s="1694" t="n">
        <v>4.85317</v>
      </c>
      <c r="AD36" s="1694" t="n">
        <v>6.35122</v>
      </c>
      <c r="AE36" s="1694" t="n">
        <v>355.49035</v>
      </c>
      <c r="AF36" s="1694" t="n">
        <v>1.35882</v>
      </c>
      <c r="AG36" s="1692" t="n">
        <v>1.477669063E8</v>
      </c>
      <c r="AH36" s="1695" t="n">
        <v>-0.3410813</v>
      </c>
      <c r="AI36" s="1692" t="n">
        <v>383732.0457</v>
      </c>
      <c r="AJ36" s="1695" t="n">
        <v>-0.0534939</v>
      </c>
      <c r="AK36" s="1694" t="n">
        <v>169.3783</v>
      </c>
      <c r="AL36" s="1692" t="s">
        <v>265</v>
      </c>
      <c r="AM36" s="1694" t="n">
        <v>10.5944</v>
      </c>
    </row>
    <row r="37" spans="1:39">
      <c r="A37" s="2" t="s">
        <v>913</v>
      </c>
      <c r="B37" s="2" t="s">
        <v>779</v>
      </c>
      <c r="C37" s="15">
        <v>0.29027777777777802</v>
      </c>
      <c r="E37" s="542">
        <v>600</v>
      </c>
      <c r="F37" s="544" t="s">
        <v>1291</v>
      </c>
      <c r="G37" s="544">
        <v>1190</v>
      </c>
      <c r="H37" s="555">
        <v>1103</v>
      </c>
      <c r="I37" t="s">
        <v>196</v>
      </c>
      <c r="J37" s="593" t="s">
        <v>1043</v>
      </c>
      <c r="K37" s="593">
        <v>4</v>
      </c>
      <c r="L37" s="593">
        <v>180</v>
      </c>
      <c r="M37" s="593">
        <v>5889.9508999999998</v>
      </c>
      <c r="S37" s="541"/>
      <c r="T37" s="541"/>
      <c r="U37" s="538"/>
      <c r="V37" s="538"/>
      <c r="W37" s="540"/>
      <c r="X37" s="538"/>
      <c r="Y37" s="538"/>
      <c r="Z37" s="538"/>
      <c r="AA37" s="538"/>
      <c r="AB37" s="537"/>
      <c r="AC37" s="538"/>
      <c r="AD37" s="538"/>
      <c r="AE37" s="538"/>
      <c r="AF37" s="538"/>
      <c r="AG37" s="566"/>
      <c r="AH37" s="539"/>
      <c r="AI37" s="536"/>
      <c r="AJ37" s="539"/>
      <c r="AK37" s="538"/>
      <c r="AL37" s="536"/>
      <c r="AM37" s="538"/>
    </row>
    <row r="38" spans="1:39">
      <c r="A38" s="2" t="s">
        <v>1095</v>
      </c>
      <c r="B38" s="2" t="s">
        <v>1075</v>
      </c>
      <c r="C38" s="15">
        <v>0.30138888888888898</v>
      </c>
      <c r="D38" s="15">
        <v>0</v>
      </c>
      <c r="E38" s="542">
        <v>30</v>
      </c>
      <c r="F38" s="544" t="s">
        <v>1291</v>
      </c>
      <c r="G38" s="542">
        <v>1190</v>
      </c>
      <c r="H38" s="553">
        <v>996</v>
      </c>
      <c r="I38" s="35" t="s">
        <v>306</v>
      </c>
      <c r="J38" s="544" t="s">
        <v>1010</v>
      </c>
      <c r="K38" s="544">
        <v>4</v>
      </c>
      <c r="L38" s="544">
        <v>180</v>
      </c>
      <c r="M38" s="544">
        <v>5891.451</v>
      </c>
      <c r="N38" s="52" t="s">
        <v>198</v>
      </c>
      <c r="O38" s="100">
        <v>266.10000000000002</v>
      </c>
      <c r="P38" s="100">
        <v>261.60000000000002</v>
      </c>
      <c r="S38" s="541"/>
      <c r="T38" s="541"/>
      <c r="U38" s="538"/>
      <c r="V38" s="538"/>
      <c r="W38" s="540"/>
      <c r="X38" s="538"/>
      <c r="Y38" s="538"/>
      <c r="Z38" s="538"/>
      <c r="AA38" s="538"/>
      <c r="AB38" s="537"/>
      <c r="AC38" s="538"/>
      <c r="AD38" s="538"/>
      <c r="AE38" s="538"/>
      <c r="AF38" s="538"/>
      <c r="AG38" s="566"/>
      <c r="AH38" s="539"/>
      <c r="AI38" s="536"/>
      <c r="AJ38" s="539"/>
      <c r="AK38" s="538"/>
      <c r="AL38" s="536"/>
      <c r="AM38" s="538"/>
    </row>
    <row r="39" spans="1:39">
      <c r="A39" s="2" t="s">
        <v>1040</v>
      </c>
      <c r="B39" s="2" t="s">
        <v>833</v>
      </c>
      <c r="C39" s="15">
        <v>0.31111111111111101</v>
      </c>
      <c r="E39" s="542">
        <v>600</v>
      </c>
      <c r="F39" s="544" t="s">
        <v>1291</v>
      </c>
      <c r="G39" s="544">
        <v>1190</v>
      </c>
      <c r="H39" s="555">
        <v>1103</v>
      </c>
      <c r="I39" t="s">
        <v>1209</v>
      </c>
      <c r="J39" s="593" t="s">
        <v>1043</v>
      </c>
      <c r="K39" s="593">
        <v>4</v>
      </c>
      <c r="L39" s="593">
        <v>180</v>
      </c>
      <c r="M39" s="593">
        <v>5889.9508999999998</v>
      </c>
      <c r="S39" s="1697" t="n">
        <v>84.23242</v>
      </c>
      <c r="T39" s="1697" t="n">
        <v>18.43407</v>
      </c>
      <c r="U39" s="1694" t="n">
        <v>153.9739</v>
      </c>
      <c r="V39" s="1694" t="n">
        <v>75.1552</v>
      </c>
      <c r="W39" s="1696" t="n">
        <v>5.1768752222</v>
      </c>
      <c r="X39" s="1694" t="n">
        <v>1.034</v>
      </c>
      <c r="Y39" s="1694" t="n">
        <v>0.164</v>
      </c>
      <c r="Z39" s="1694" t="n">
        <v>3.61</v>
      </c>
      <c r="AA39" s="1694" t="n">
        <v>99.123</v>
      </c>
      <c r="AB39" s="1693" t="n">
        <v>1868.069</v>
      </c>
      <c r="AC39" s="1694" t="n">
        <v>4.72349</v>
      </c>
      <c r="AD39" s="1694" t="n">
        <v>6.35174</v>
      </c>
      <c r="AE39" s="1694" t="n">
        <v>355.17865</v>
      </c>
      <c r="AF39" s="1694" t="n">
        <v>1.35933</v>
      </c>
      <c r="AG39" s="1692" t="n">
        <v>1.47766144E8</v>
      </c>
      <c r="AH39" s="1695" t="n">
        <v>-0.3456581</v>
      </c>
      <c r="AI39" s="1692" t="n">
        <v>383674.98386</v>
      </c>
      <c r="AJ39" s="1695" t="n">
        <v>0.0023836</v>
      </c>
      <c r="AK39" s="1694" t="n">
        <v>169.2174</v>
      </c>
      <c r="AL39" s="1692" t="s">
        <v>265</v>
      </c>
      <c r="AM39" s="1694" t="n">
        <v>10.7549</v>
      </c>
    </row>
    <row r="40" spans="1:39">
      <c r="A40" s="2" t="s">
        <v>1040</v>
      </c>
      <c r="B40" s="2" t="s">
        <v>1127</v>
      </c>
      <c r="C40" s="15">
        <v>0.31944444444444398</v>
      </c>
      <c r="E40" s="542">
        <v>600</v>
      </c>
      <c r="F40" s="544" t="s">
        <v>1291</v>
      </c>
      <c r="G40" s="544">
        <v>1190</v>
      </c>
      <c r="H40" s="555">
        <v>1103</v>
      </c>
      <c r="I40" s="600" t="s">
        <v>1039</v>
      </c>
      <c r="J40" s="593" t="s">
        <v>1043</v>
      </c>
      <c r="K40" s="593">
        <v>4</v>
      </c>
      <c r="L40" s="593">
        <v>180</v>
      </c>
      <c r="M40" s="593">
        <v>5889.9508999999998</v>
      </c>
      <c r="S40" s="1697" t="n">
        <v>84.3026</v>
      </c>
      <c r="T40" s="1697" t="n">
        <v>18.43587</v>
      </c>
      <c r="U40" s="1694" t="n">
        <v>164.6181</v>
      </c>
      <c r="V40" s="1694" t="n">
        <v>76.041</v>
      </c>
      <c r="W40" s="1696" t="n">
        <v>5.3774228173</v>
      </c>
      <c r="X40" s="1694" t="n">
        <v>1.03</v>
      </c>
      <c r="Y40" s="1694" t="n">
        <v>0.163</v>
      </c>
      <c r="Z40" s="1694" t="n">
        <v>3.61</v>
      </c>
      <c r="AA40" s="1694" t="n">
        <v>99.114</v>
      </c>
      <c r="AB40" s="1693" t="n">
        <v>1868.029</v>
      </c>
      <c r="AC40" s="1694" t="n">
        <v>4.68067</v>
      </c>
      <c r="AD40" s="1694" t="n">
        <v>6.35328</v>
      </c>
      <c r="AE40" s="1694" t="n">
        <v>355.07756</v>
      </c>
      <c r="AF40" s="1694" t="n">
        <v>1.35949</v>
      </c>
      <c r="AG40" s="1692" t="n">
        <v>1.477658946E8</v>
      </c>
      <c r="AH40" s="1695" t="n">
        <v>-0.3471409</v>
      </c>
      <c r="AI40" s="1692" t="n">
        <v>383683.32663</v>
      </c>
      <c r="AJ40" s="1695" t="n">
        <v>0.020806</v>
      </c>
      <c r="AK40" s="1694" t="n">
        <v>169.1652</v>
      </c>
      <c r="AL40" s="1692" t="s">
        <v>265</v>
      </c>
      <c r="AM40" s="1694" t="n">
        <v>10.807</v>
      </c>
    </row>
    <row r="41" spans="1:39">
      <c r="A41" s="2" t="s">
        <v>1006</v>
      </c>
      <c r="B41" s="2" t="s">
        <v>1128</v>
      </c>
      <c r="C41" s="15">
        <v>0.327777777777778</v>
      </c>
      <c r="E41" s="542">
        <v>600</v>
      </c>
      <c r="F41" s="544" t="s">
        <v>1291</v>
      </c>
      <c r="G41" s="544">
        <v>1190</v>
      </c>
      <c r="H41" s="555">
        <v>1103</v>
      </c>
      <c r="I41" t="s">
        <v>1209</v>
      </c>
      <c r="J41" s="593" t="s">
        <v>1043</v>
      </c>
      <c r="K41" s="593">
        <v>4</v>
      </c>
      <c r="L41" s="593">
        <v>180</v>
      </c>
      <c r="M41" s="593">
        <v>5889.9508999999998</v>
      </c>
      <c r="S41" s="1697" t="n">
        <v>84.3726</v>
      </c>
      <c r="T41" s="1697" t="n">
        <v>18.43693</v>
      </c>
      <c r="U41" s="1694" t="n">
        <v>176.2324</v>
      </c>
      <c r="V41" s="1694" t="n">
        <v>76.4583</v>
      </c>
      <c r="W41" s="1696" t="n">
        <v>5.5779704124</v>
      </c>
      <c r="X41" s="1694" t="n">
        <v>1.028</v>
      </c>
      <c r="Y41" s="1694" t="n">
        <v>0.163</v>
      </c>
      <c r="Z41" s="1694" t="n">
        <v>3.62</v>
      </c>
      <c r="AA41" s="1694" t="n">
        <v>99.105</v>
      </c>
      <c r="AB41" s="1693" t="n">
        <v>1867.923</v>
      </c>
      <c r="AC41" s="1694" t="n">
        <v>4.63765</v>
      </c>
      <c r="AD41" s="1694" t="n">
        <v>6.3555</v>
      </c>
      <c r="AE41" s="1694" t="n">
        <v>354.97647</v>
      </c>
      <c r="AF41" s="1694" t="n">
        <v>1.35965</v>
      </c>
      <c r="AG41" s="1692" t="n">
        <v>1.477656441E8</v>
      </c>
      <c r="AH41" s="1695" t="n">
        <v>-0.3486229</v>
      </c>
      <c r="AI41" s="1692" t="n">
        <v>383704.95942</v>
      </c>
      <c r="AJ41" s="1695" t="n">
        <v>0.0392928</v>
      </c>
      <c r="AK41" s="1694" t="n">
        <v>169.1127</v>
      </c>
      <c r="AL41" s="1692" t="s">
        <v>265</v>
      </c>
      <c r="AM41" s="1694" t="n">
        <v>10.8593</v>
      </c>
    </row>
    <row r="42" spans="1:39">
      <c r="A42" s="2" t="s">
        <v>1006</v>
      </c>
      <c r="B42" s="2" t="s">
        <v>1129</v>
      </c>
      <c r="C42" s="15">
        <v>0.33541666666666697</v>
      </c>
      <c r="E42" s="542">
        <v>600</v>
      </c>
      <c r="F42" s="544" t="s">
        <v>1291</v>
      </c>
      <c r="G42" s="544">
        <v>1190</v>
      </c>
      <c r="H42" s="555">
        <v>1103</v>
      </c>
      <c r="I42" s="600" t="s">
        <v>1039</v>
      </c>
      <c r="J42" s="593" t="s">
        <v>1043</v>
      </c>
      <c r="K42" s="593">
        <v>4</v>
      </c>
      <c r="L42" s="593">
        <v>180</v>
      </c>
      <c r="M42" s="593">
        <v>5889.9508999999998</v>
      </c>
      <c r="S42" s="1697" t="n">
        <v>84.43673</v>
      </c>
      <c r="T42" s="1697" t="n">
        <v>18.43727</v>
      </c>
      <c r="U42" s="1694" t="n">
        <v>187.1296</v>
      </c>
      <c r="V42" s="1694" t="n">
        <v>76.3912</v>
      </c>
      <c r="W42" s="1696" t="n">
        <v>5.7618057078</v>
      </c>
      <c r="X42" s="1694" t="n">
        <v>1.028</v>
      </c>
      <c r="Y42" s="1694" t="n">
        <v>0.163</v>
      </c>
      <c r="Z42" s="1694" t="n">
        <v>3.62</v>
      </c>
      <c r="AA42" s="1694" t="n">
        <v>99.098</v>
      </c>
      <c r="AB42" s="1693" t="n">
        <v>1867.77</v>
      </c>
      <c r="AC42" s="1694" t="n">
        <v>4.59815</v>
      </c>
      <c r="AD42" s="1694" t="n">
        <v>6.35815</v>
      </c>
      <c r="AE42" s="1694" t="n">
        <v>354.8838</v>
      </c>
      <c r="AF42" s="1694" t="n">
        <v>1.3598</v>
      </c>
      <c r="AG42" s="1692" t="n">
        <v>1.477654136E8</v>
      </c>
      <c r="AH42" s="1695" t="n">
        <v>-0.3499808</v>
      </c>
      <c r="AI42" s="1692" t="n">
        <v>383736.48959</v>
      </c>
      <c r="AJ42" s="1695" t="n">
        <v>0.0562538</v>
      </c>
      <c r="AK42" s="1694" t="n">
        <v>169.0643</v>
      </c>
      <c r="AL42" s="1692" t="s">
        <v>265</v>
      </c>
      <c r="AM42" s="1694" t="n">
        <v>10.9076</v>
      </c>
    </row>
    <row r="43" spans="1:39">
      <c r="A43" s="2" t="s">
        <v>827</v>
      </c>
      <c r="B43" s="2" t="s">
        <v>879</v>
      </c>
      <c r="C43" s="15">
        <v>0.34375</v>
      </c>
      <c r="E43" s="542">
        <v>600</v>
      </c>
      <c r="F43" s="544" t="s">
        <v>1291</v>
      </c>
      <c r="G43" s="544">
        <v>1190</v>
      </c>
      <c r="H43" s="555">
        <v>1103</v>
      </c>
      <c r="I43" t="s">
        <v>1209</v>
      </c>
      <c r="J43" s="593" t="s">
        <v>1043</v>
      </c>
      <c r="K43" s="593">
        <v>4</v>
      </c>
      <c r="L43" s="593">
        <v>180</v>
      </c>
      <c r="M43" s="593">
        <v>5889.9508999999998</v>
      </c>
      <c r="S43" s="1697" t="n">
        <v>84.50675</v>
      </c>
      <c r="T43" s="1697" t="n">
        <v>18.43693</v>
      </c>
      <c r="U43" s="1694" t="n">
        <v>198.5294</v>
      </c>
      <c r="V43" s="1694" t="n">
        <v>75.8351</v>
      </c>
      <c r="W43" s="1696" t="n">
        <v>5.9623533029</v>
      </c>
      <c r="X43" s="1694" t="n">
        <v>1.031</v>
      </c>
      <c r="Y43" s="1694" t="n">
        <v>0.163</v>
      </c>
      <c r="Z43" s="1694" t="n">
        <v>3.62</v>
      </c>
      <c r="AA43" s="1694" t="n">
        <v>99.089</v>
      </c>
      <c r="AB43" s="1693" t="n">
        <v>1867.54</v>
      </c>
      <c r="AC43" s="1694" t="n">
        <v>4.55508</v>
      </c>
      <c r="AD43" s="1694" t="n">
        <v>6.36171</v>
      </c>
      <c r="AE43" s="1694" t="n">
        <v>354.78271</v>
      </c>
      <c r="AF43" s="1694" t="n">
        <v>1.35996</v>
      </c>
      <c r="AG43" s="1692" t="n">
        <v>1.477651611E8</v>
      </c>
      <c r="AH43" s="1695" t="n">
        <v>-0.3514613</v>
      </c>
      <c r="AI43" s="1692" t="n">
        <v>383783.64512</v>
      </c>
      <c r="AJ43" s="1695" t="n">
        <v>0.074727</v>
      </c>
      <c r="AK43" s="1694" t="n">
        <v>169.0112</v>
      </c>
      <c r="AL43" s="1692" t="s">
        <v>265</v>
      </c>
      <c r="AM43" s="1694" t="n">
        <v>10.9606</v>
      </c>
    </row>
    <row r="44" spans="1:39">
      <c r="A44" s="2" t="s">
        <v>827</v>
      </c>
      <c r="B44" s="2" t="s">
        <v>880</v>
      </c>
      <c r="C44" s="15">
        <v>0.35138888888888897</v>
      </c>
      <c r="E44" s="542">
        <v>600</v>
      </c>
      <c r="F44" s="544" t="s">
        <v>1291</v>
      </c>
      <c r="G44" s="544">
        <v>1190</v>
      </c>
      <c r="H44" s="555">
        <v>1103</v>
      </c>
      <c r="I44" s="600" t="s">
        <v>1039</v>
      </c>
      <c r="J44" s="593" t="s">
        <v>1043</v>
      </c>
      <c r="K44" s="593">
        <v>4</v>
      </c>
      <c r="L44" s="593">
        <v>180</v>
      </c>
      <c r="M44" s="593">
        <v>5889.9508999999998</v>
      </c>
      <c r="S44" s="1697" t="n">
        <v>84.57108</v>
      </c>
      <c r="T44" s="1697" t="n">
        <v>18.43598</v>
      </c>
      <c r="U44" s="1694" t="n">
        <v>208.0096</v>
      </c>
      <c r="V44" s="1694" t="n">
        <v>74.9291</v>
      </c>
      <c r="W44" s="1696" t="n">
        <v>6.1461885984</v>
      </c>
      <c r="X44" s="1694" t="n">
        <v>1.035</v>
      </c>
      <c r="Y44" s="1694" t="n">
        <v>0.164</v>
      </c>
      <c r="Z44" s="1694" t="n">
        <v>3.62</v>
      </c>
      <c r="AA44" s="1694" t="n">
        <v>99.081</v>
      </c>
      <c r="AB44" s="1693" t="n">
        <v>1867.273</v>
      </c>
      <c r="AC44" s="1694" t="n">
        <v>4.51571</v>
      </c>
      <c r="AD44" s="1694" t="n">
        <v>6.36559</v>
      </c>
      <c r="AE44" s="1694" t="n">
        <v>354.69004</v>
      </c>
      <c r="AF44" s="1694" t="n">
        <v>1.36011</v>
      </c>
      <c r="AG44" s="1692" t="n">
        <v>1.477649287E8</v>
      </c>
      <c r="AH44" s="1695" t="n">
        <v>-0.3528178</v>
      </c>
      <c r="AI44" s="1692" t="n">
        <v>383838.53443</v>
      </c>
      <c r="AJ44" s="1695" t="n">
        <v>0.0915929</v>
      </c>
      <c r="AK44" s="1694" t="n">
        <v>168.9621</v>
      </c>
      <c r="AL44" s="1692" t="s">
        <v>265</v>
      </c>
      <c r="AM44" s="1694" t="n">
        <v>11.0096</v>
      </c>
    </row>
    <row r="45" spans="1:39">
      <c r="A45" s="2" t="s">
        <v>1104</v>
      </c>
      <c r="B45" s="2" t="s">
        <v>881</v>
      </c>
      <c r="C45" s="15">
        <v>0.359722222222222</v>
      </c>
      <c r="E45" s="542">
        <v>30</v>
      </c>
      <c r="F45" s="544" t="s">
        <v>1291</v>
      </c>
      <c r="G45" s="544">
        <v>1190</v>
      </c>
      <c r="H45" s="555">
        <v>1103</v>
      </c>
      <c r="I45" t="s">
        <v>923</v>
      </c>
      <c r="J45" s="593" t="s">
        <v>1043</v>
      </c>
      <c r="K45" s="593">
        <v>4</v>
      </c>
      <c r="L45" s="593">
        <v>180</v>
      </c>
      <c r="M45" s="593">
        <v>5889.9508999999998</v>
      </c>
      <c r="S45" s="1697" t="n">
        <v>84.61214</v>
      </c>
      <c r="T45" s="1697" t="n">
        <v>18.43506</v>
      </c>
      <c r="U45" s="1694" t="n">
        <v>213.4408</v>
      </c>
      <c r="V45" s="1694" t="n">
        <v>74.1848</v>
      </c>
      <c r="W45" s="1696" t="n">
        <v>6.2631746955</v>
      </c>
      <c r="X45" s="1694" t="n">
        <v>1.039</v>
      </c>
      <c r="Y45" s="1694" t="n">
        <v>0.164</v>
      </c>
      <c r="Z45" s="1694" t="n">
        <v>3.62</v>
      </c>
      <c r="AA45" s="1694" t="n">
        <v>99.075</v>
      </c>
      <c r="AB45" s="1693" t="n">
        <v>1867.075</v>
      </c>
      <c r="AC45" s="1694" t="n">
        <v>4.49076</v>
      </c>
      <c r="AD45" s="1694" t="n">
        <v>6.36837</v>
      </c>
      <c r="AE45" s="1694" t="n">
        <v>354.63107</v>
      </c>
      <c r="AF45" s="1694" t="n">
        <v>1.3602</v>
      </c>
      <c r="AG45" s="1692" t="n">
        <v>1.477647803E8</v>
      </c>
      <c r="AH45" s="1695" t="n">
        <v>-0.3536807</v>
      </c>
      <c r="AI45" s="1692" t="n">
        <v>383879.24747</v>
      </c>
      <c r="AJ45" s="1695" t="n">
        <v>0.1022742</v>
      </c>
      <c r="AK45" s="1694" t="n">
        <v>168.9306</v>
      </c>
      <c r="AL45" s="1692" t="s">
        <v>265</v>
      </c>
      <c r="AM45" s="1694" t="n">
        <v>11.041</v>
      </c>
    </row>
    <row r="46" spans="1:39">
      <c r="A46" s="2" t="s">
        <v>913</v>
      </c>
      <c r="B46" s="2" t="s">
        <v>882</v>
      </c>
      <c r="C46" s="15">
        <v>0.360416666666667</v>
      </c>
      <c r="E46" s="542">
        <v>600</v>
      </c>
      <c r="F46" s="544" t="s">
        <v>1291</v>
      </c>
      <c r="G46" s="544">
        <v>1190</v>
      </c>
      <c r="H46" s="555">
        <v>1103</v>
      </c>
      <c r="I46" t="s">
        <v>199</v>
      </c>
      <c r="J46" s="593" t="s">
        <v>1043</v>
      </c>
      <c r="K46" s="593">
        <v>4</v>
      </c>
      <c r="L46" s="593">
        <v>180</v>
      </c>
      <c r="M46" s="593">
        <v>5889.9508999999998</v>
      </c>
      <c r="S46" s="541"/>
      <c r="T46" s="541"/>
      <c r="U46" s="538"/>
      <c r="V46" s="538"/>
      <c r="W46" s="540"/>
      <c r="X46" s="538"/>
      <c r="Y46" s="538"/>
      <c r="Z46" s="538"/>
      <c r="AA46" s="538"/>
      <c r="AB46" s="537"/>
      <c r="AC46" s="538"/>
      <c r="AD46" s="538"/>
      <c r="AE46" s="538"/>
      <c r="AF46" s="538"/>
      <c r="AG46" s="566"/>
      <c r="AH46" s="539"/>
      <c r="AI46" s="536"/>
      <c r="AJ46" s="539"/>
      <c r="AK46" s="538"/>
      <c r="AL46" s="536"/>
      <c r="AM46" s="538"/>
    </row>
    <row r="47" spans="1:39" ht="48">
      <c r="A47" s="25" t="s">
        <v>1011</v>
      </c>
      <c r="B47" s="25" t="s">
        <v>127</v>
      </c>
      <c r="C47" s="15">
        <v>0.38124999999999998</v>
      </c>
      <c r="D47" s="15">
        <v>0</v>
      </c>
      <c r="E47" s="544">
        <v>10</v>
      </c>
      <c r="F47" s="544" t="s">
        <v>1291</v>
      </c>
      <c r="G47" s="544">
        <v>1190</v>
      </c>
      <c r="H47" s="555">
        <v>1103</v>
      </c>
      <c r="I47" s="25" t="s">
        <v>193</v>
      </c>
      <c r="J47" s="544" t="s">
        <v>1010</v>
      </c>
      <c r="K47" s="544">
        <v>4</v>
      </c>
      <c r="L47" s="544">
        <v>180</v>
      </c>
      <c r="M47" s="544">
        <v>5889.9508999999998</v>
      </c>
      <c r="S47" s="541"/>
      <c r="T47" s="541"/>
      <c r="U47" s="538"/>
      <c r="V47" s="538"/>
      <c r="W47" s="540"/>
      <c r="X47" s="538"/>
      <c r="Y47" s="538"/>
      <c r="Z47" s="538"/>
      <c r="AA47" s="538"/>
      <c r="AB47" s="537"/>
      <c r="AC47" s="538"/>
      <c r="AD47" s="538"/>
      <c r="AE47" s="538"/>
      <c r="AF47" s="538"/>
      <c r="AG47" s="566"/>
      <c r="AH47" s="539"/>
      <c r="AI47" s="536"/>
      <c r="AJ47" s="539"/>
      <c r="AK47" s="538"/>
      <c r="AL47" s="536"/>
      <c r="AM47" s="538"/>
    </row>
    <row r="48" spans="1:39">
      <c r="A48" s="2" t="s">
        <v>1095</v>
      </c>
      <c r="B48" s="2" t="s">
        <v>406</v>
      </c>
      <c r="C48" s="15">
        <v>0.38263888888888897</v>
      </c>
      <c r="D48" s="15">
        <v>0</v>
      </c>
      <c r="E48" s="542">
        <v>30</v>
      </c>
      <c r="F48" s="544" t="s">
        <v>1291</v>
      </c>
      <c r="G48" s="542">
        <v>1190</v>
      </c>
      <c r="H48" s="553">
        <v>996</v>
      </c>
      <c r="I48" s="35" t="s">
        <v>306</v>
      </c>
      <c r="J48" s="544" t="s">
        <v>1010</v>
      </c>
      <c r="K48" s="544">
        <v>4</v>
      </c>
      <c r="L48" s="544">
        <v>180</v>
      </c>
      <c r="M48" s="544">
        <v>5891.451</v>
      </c>
      <c r="N48" t="s">
        <v>200</v>
      </c>
    </row>
    <row r="49" spans="1:39">
      <c r="A49" s="2" t="s">
        <v>1095</v>
      </c>
      <c r="B49" s="2" t="s">
        <v>752</v>
      </c>
      <c r="C49" s="15">
        <v>0.38402777777777802</v>
      </c>
      <c r="D49" s="15">
        <v>0</v>
      </c>
      <c r="E49" s="542">
        <v>30</v>
      </c>
      <c r="F49" s="544" t="s">
        <v>1291</v>
      </c>
      <c r="G49" s="542">
        <v>1070</v>
      </c>
      <c r="H49" s="553">
        <v>876</v>
      </c>
      <c r="I49" s="91" t="s">
        <v>159</v>
      </c>
      <c r="J49" s="544" t="s">
        <v>1010</v>
      </c>
      <c r="K49" s="544">
        <v>4</v>
      </c>
      <c r="L49" s="544">
        <v>180</v>
      </c>
      <c r="M49" s="544">
        <v>5891.451</v>
      </c>
    </row>
    <row r="50" spans="1:39">
      <c r="B50"/>
      <c r="N50" s="639" t="s">
        <v>201</v>
      </c>
      <c r="O50" s="639"/>
      <c r="S50" s="541"/>
      <c r="T50" s="541"/>
      <c r="U50" s="538"/>
      <c r="V50" s="538"/>
      <c r="W50" s="540"/>
      <c r="X50" s="538"/>
      <c r="Y50" s="538"/>
      <c r="Z50" s="538"/>
      <c r="AA50" s="538"/>
      <c r="AB50" s="537"/>
      <c r="AC50" s="538"/>
      <c r="AD50" s="538"/>
      <c r="AE50" s="538"/>
      <c r="AF50" s="538"/>
      <c r="AG50" s="566"/>
      <c r="AH50" s="539"/>
      <c r="AI50" s="536"/>
      <c r="AJ50" s="539"/>
      <c r="AK50" s="538"/>
      <c r="AL50" s="536"/>
      <c r="AM50" s="538"/>
    </row>
    <row r="51" spans="1:39">
      <c r="A51" s="45"/>
      <c r="B51" s="45"/>
      <c r="C51" s="15"/>
      <c r="E51" s="531"/>
      <c r="F51" s="19"/>
      <c r="G51" s="532"/>
      <c r="J51" s="534"/>
      <c r="K51" s="535"/>
      <c r="L51" s="535"/>
      <c r="M51" s="19"/>
      <c r="S51" s="541"/>
      <c r="T51" s="541"/>
      <c r="U51" s="538"/>
      <c r="V51" s="538"/>
      <c r="W51" s="540"/>
      <c r="X51" s="538"/>
      <c r="Y51" s="538"/>
      <c r="Z51" s="538"/>
      <c r="AA51" s="538"/>
      <c r="AB51" s="537"/>
      <c r="AC51" s="538"/>
      <c r="AD51" s="538"/>
      <c r="AE51" s="538"/>
      <c r="AF51" s="538"/>
      <c r="AG51" s="566"/>
      <c r="AH51" s="539"/>
      <c r="AI51" s="536"/>
      <c r="AJ51" s="539"/>
      <c r="AK51" s="538"/>
      <c r="AL51" s="536"/>
      <c r="AM51" s="538"/>
    </row>
    <row r="52" spans="1:39">
      <c r="A52" s="59"/>
      <c r="B52" s="596" t="s">
        <v>1012</v>
      </c>
      <c r="C52" s="147" t="s">
        <v>1013</v>
      </c>
      <c r="D52" s="84">
        <v>5888.5839999999998</v>
      </c>
      <c r="E52" s="149"/>
      <c r="F52" s="84" t="s">
        <v>1014</v>
      </c>
      <c r="G52" s="84" t="s">
        <v>1015</v>
      </c>
      <c r="H52" s="84" t="s">
        <v>1016</v>
      </c>
      <c r="I52" s="22" t="s">
        <v>1018</v>
      </c>
      <c r="J52" s="84" t="s">
        <v>1019</v>
      </c>
      <c r="K52" s="84" t="s">
        <v>1020</v>
      </c>
      <c r="L52" s="593"/>
      <c r="M52" s="19"/>
      <c r="O52" s="19"/>
      <c r="P52" s="19"/>
    </row>
    <row r="53" spans="1:39">
      <c r="A53" s="45"/>
      <c r="B53" s="183"/>
      <c r="C53" s="147" t="s">
        <v>1017</v>
      </c>
      <c r="D53" s="84">
        <v>5889.9508999999998</v>
      </c>
      <c r="E53" s="149"/>
      <c r="F53" s="84" t="s">
        <v>874</v>
      </c>
      <c r="G53" s="84" t="s">
        <v>875</v>
      </c>
      <c r="H53" s="84" t="s">
        <v>876</v>
      </c>
      <c r="I53" s="22" t="s">
        <v>1203</v>
      </c>
      <c r="J53" s="84" t="s">
        <v>1204</v>
      </c>
      <c r="K53" s="84" t="s">
        <v>700</v>
      </c>
      <c r="L53" s="593"/>
      <c r="M53" s="19"/>
      <c r="N53" s="57"/>
      <c r="O53" s="19"/>
      <c r="P53" s="19"/>
    </row>
    <row r="54" spans="1:39">
      <c r="A54" s="45"/>
      <c r="B54" s="182"/>
      <c r="C54" s="147" t="s">
        <v>701</v>
      </c>
      <c r="D54" s="84">
        <v>5891.451</v>
      </c>
      <c r="E54" s="149"/>
      <c r="F54" s="84" t="s">
        <v>702</v>
      </c>
      <c r="G54" s="84" t="s">
        <v>703</v>
      </c>
      <c r="H54" s="84" t="s">
        <v>704</v>
      </c>
      <c r="I54" s="22" t="s">
        <v>384</v>
      </c>
      <c r="J54" s="84" t="s">
        <v>695</v>
      </c>
      <c r="K54" s="84" t="s">
        <v>478</v>
      </c>
      <c r="L54" s="593"/>
      <c r="M54" s="19"/>
      <c r="N54" s="57"/>
      <c r="O54" s="19"/>
      <c r="P54" s="19"/>
    </row>
    <row r="55" spans="1:39">
      <c r="B55" s="182"/>
      <c r="C55" s="147" t="s">
        <v>696</v>
      </c>
      <c r="D55" s="155">
        <v>7647.38</v>
      </c>
      <c r="E55" s="149"/>
      <c r="F55" s="84" t="s">
        <v>1188</v>
      </c>
      <c r="G55" s="84" t="s">
        <v>1201</v>
      </c>
      <c r="H55" s="84" t="s">
        <v>1202</v>
      </c>
      <c r="I55" s="22" t="s">
        <v>697</v>
      </c>
      <c r="J55" s="84" t="s">
        <v>698</v>
      </c>
      <c r="K55" s="84" t="s">
        <v>699</v>
      </c>
      <c r="L55" s="593"/>
    </row>
    <row r="56" spans="1:39">
      <c r="B56" s="182"/>
      <c r="C56" s="147" t="s">
        <v>538</v>
      </c>
      <c r="D56" s="84">
        <v>7698.9647000000004</v>
      </c>
      <c r="E56" s="149"/>
      <c r="F56" s="84" t="s">
        <v>539</v>
      </c>
      <c r="G56" s="84" t="s">
        <v>540</v>
      </c>
      <c r="H56" s="84" t="s">
        <v>541</v>
      </c>
      <c r="I56" s="22" t="s">
        <v>542</v>
      </c>
      <c r="J56" s="84" t="s">
        <v>543</v>
      </c>
      <c r="K56" s="84" t="s">
        <v>544</v>
      </c>
      <c r="L56" s="593"/>
    </row>
    <row r="57" spans="1:39">
      <c r="B57" s="182"/>
      <c r="C57" s="147"/>
      <c r="D57" s="84"/>
      <c r="E57" s="149"/>
      <c r="F57" s="84"/>
      <c r="G57" s="593"/>
      <c r="H57" s="593"/>
      <c r="I57" s="597"/>
      <c r="J57" s="593"/>
      <c r="K57" s="593"/>
      <c r="L57" s="593"/>
    </row>
    <row r="58" spans="1:39">
      <c r="B58" s="182"/>
      <c r="C58" s="147" t="s">
        <v>1211</v>
      </c>
      <c r="D58" s="631" t="s">
        <v>1206</v>
      </c>
      <c r="E58" s="631"/>
      <c r="F58" s="84" t="s">
        <v>545</v>
      </c>
      <c r="G58" s="593"/>
      <c r="H58" s="593"/>
      <c r="I58" s="173" t="s">
        <v>1195</v>
      </c>
      <c r="J58" s="623" t="s">
        <v>1196</v>
      </c>
      <c r="K58" s="623"/>
      <c r="L58" s="148" t="s">
        <v>1197</v>
      </c>
    </row>
    <row r="59" spans="1:39">
      <c r="B59" s="182"/>
      <c r="C59" s="147" t="s">
        <v>1212</v>
      </c>
      <c r="D59" s="631" t="s">
        <v>1207</v>
      </c>
      <c r="E59" s="631"/>
      <c r="F59" s="19"/>
      <c r="G59" s="593"/>
      <c r="H59" s="593"/>
      <c r="I59" s="597"/>
      <c r="J59" s="623" t="s">
        <v>479</v>
      </c>
      <c r="K59" s="623"/>
      <c r="L59" s="148" t="s">
        <v>1199</v>
      </c>
    </row>
    <row r="60" spans="1:39">
      <c r="B60" s="182"/>
      <c r="C60" s="147" t="s">
        <v>1213</v>
      </c>
      <c r="D60" s="631" t="s">
        <v>1208</v>
      </c>
      <c r="E60" s="631"/>
      <c r="F60" s="19"/>
      <c r="G60" s="593"/>
      <c r="H60" s="593"/>
      <c r="I60" s="597"/>
      <c r="J60" s="593"/>
      <c r="K60" s="593"/>
      <c r="L60" s="593"/>
    </row>
    <row r="61" spans="1:39">
      <c r="B61" s="182"/>
      <c r="C61" s="147" t="s">
        <v>1214</v>
      </c>
      <c r="D61" s="631" t="s">
        <v>1194</v>
      </c>
      <c r="E61" s="631"/>
      <c r="F61" s="19"/>
      <c r="G61" s="593"/>
      <c r="H61" s="593"/>
      <c r="I61" s="593"/>
      <c r="J61" s="593"/>
      <c r="K61" s="593"/>
      <c r="L61" s="593"/>
    </row>
    <row r="62" spans="1:39">
      <c r="B62" s="182"/>
      <c r="C62" s="85"/>
      <c r="D62" s="593"/>
      <c r="E62" s="15"/>
      <c r="F62" s="19"/>
      <c r="G62" s="593"/>
      <c r="H62" s="593"/>
      <c r="I62" s="593"/>
      <c r="J62" s="593"/>
      <c r="K62" s="593"/>
      <c r="L62" s="593"/>
    </row>
    <row r="63" spans="1:39">
      <c r="B63" s="182"/>
      <c r="C63" s="28" t="s">
        <v>859</v>
      </c>
      <c r="D63" s="591">
        <v>1</v>
      </c>
      <c r="E63" s="632" t="s">
        <v>1286</v>
      </c>
      <c r="F63" s="632"/>
      <c r="G63" s="632"/>
      <c r="H63" s="593"/>
      <c r="I63" s="593"/>
      <c r="J63" s="593"/>
      <c r="K63" s="593"/>
      <c r="L63" s="593"/>
    </row>
    <row r="64" spans="1:39">
      <c r="B64" s="182"/>
      <c r="C64" s="19"/>
      <c r="D64" s="28"/>
      <c r="E64" s="633" t="s">
        <v>925</v>
      </c>
      <c r="F64" s="634"/>
      <c r="G64" s="634"/>
      <c r="H64" s="593"/>
      <c r="I64" s="593"/>
      <c r="J64" s="593"/>
      <c r="K64" s="593"/>
      <c r="L64" s="593"/>
    </row>
    <row r="65" spans="2:12">
      <c r="B65" s="182"/>
      <c r="C65" s="85"/>
      <c r="D65" s="28">
        <v>2</v>
      </c>
      <c r="E65" s="632" t="s">
        <v>926</v>
      </c>
      <c r="F65" s="632"/>
      <c r="G65" s="632"/>
      <c r="H65" s="593"/>
      <c r="I65" s="593"/>
      <c r="J65" s="593"/>
      <c r="K65" s="593"/>
      <c r="L65" s="593"/>
    </row>
    <row r="66" spans="2:12">
      <c r="B66" s="182"/>
      <c r="C66" s="85"/>
      <c r="D66" s="28"/>
      <c r="E66" s="633" t="s">
        <v>927</v>
      </c>
      <c r="F66" s="634"/>
      <c r="G66" s="634"/>
      <c r="H66" s="593"/>
      <c r="I66" s="593"/>
      <c r="J66" s="593"/>
      <c r="K66" s="593"/>
      <c r="L66" s="593"/>
    </row>
    <row r="67" spans="2:12">
      <c r="B67" s="182"/>
      <c r="C67" s="593"/>
      <c r="D67" s="591">
        <v>3</v>
      </c>
      <c r="E67" s="623" t="s">
        <v>928</v>
      </c>
      <c r="F67" s="623"/>
      <c r="G67" s="623"/>
      <c r="H67" s="593"/>
      <c r="I67" s="593"/>
      <c r="J67" s="593"/>
      <c r="K67" s="593"/>
      <c r="L67" s="593"/>
    </row>
    <row r="68" spans="2:12">
      <c r="B68" s="182"/>
      <c r="C68" s="593"/>
      <c r="D68" s="591"/>
      <c r="E68" s="629" t="s">
        <v>929</v>
      </c>
      <c r="F68" s="629"/>
      <c r="G68" s="629"/>
      <c r="H68" s="593"/>
      <c r="I68" s="593"/>
      <c r="J68" s="593"/>
      <c r="K68" s="593"/>
      <c r="L68" s="593"/>
    </row>
    <row r="69" spans="2:12">
      <c r="B69" s="182"/>
      <c r="C69" s="593"/>
      <c r="D69" s="591">
        <v>4</v>
      </c>
      <c r="E69" s="623" t="s">
        <v>1289</v>
      </c>
      <c r="F69" s="623"/>
      <c r="G69" s="623"/>
      <c r="H69" s="593"/>
      <c r="I69" s="593"/>
      <c r="J69" s="593"/>
      <c r="K69" s="593"/>
      <c r="L69" s="593"/>
    </row>
  </sheetData>
  <mergeCells count="30">
    <mergeCell ref="E67:G67"/>
    <mergeCell ref="E68:G68"/>
    <mergeCell ref="E69:G69"/>
    <mergeCell ref="D61:E61"/>
    <mergeCell ref="E63:G63"/>
    <mergeCell ref="E64:G64"/>
    <mergeCell ref="E65:G65"/>
    <mergeCell ref="E66:G66"/>
    <mergeCell ref="D58:E58"/>
    <mergeCell ref="J58:K58"/>
    <mergeCell ref="D59:E59"/>
    <mergeCell ref="J59:K59"/>
    <mergeCell ref="D60:E60"/>
    <mergeCell ref="Q12:R12"/>
    <mergeCell ref="AC12:AD12"/>
    <mergeCell ref="AE12:AF12"/>
    <mergeCell ref="A5:E5"/>
    <mergeCell ref="F5:I5"/>
    <mergeCell ref="K5:P5"/>
    <mergeCell ref="F6:I6"/>
    <mergeCell ref="F7:I7"/>
    <mergeCell ref="G12:H12"/>
    <mergeCell ref="O12:P12"/>
    <mergeCell ref="N50:O50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8"/>
  <sheetViews>
    <sheetView topLeftCell="A49" workbookViewId="0">
      <selection activeCell="O61" sqref="O61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16" width="10.6640625" collapsed="true"/>
    <col min="4" max="4" customWidth="true" hidden="true" style="16" width="10.6640625" collapsed="true"/>
    <col min="5" max="5" customWidth="true" style="16" width="6.6640625" collapsed="true"/>
    <col min="6" max="6" customWidth="true" hidden="true" style="16" width="15.6640625" collapsed="true"/>
    <col min="7" max="8" customWidth="true" hidden="true" style="16" width="7.6640625" collapsed="true"/>
    <col min="9" max="9" customWidth="true" width="30.6640625" collapsed="true"/>
    <col min="10" max="10" customWidth="true" hidden="true" width="7.6640625" collapsed="true"/>
    <col min="11" max="11" customWidth="true" hidden="true" width="6.6640625" collapsed="true"/>
    <col min="12" max="12" customWidth="true" hidden="true" width="7.6640625" collapsed="true"/>
    <col min="13" max="13" customWidth="true" width="13.6640625" collapsed="true"/>
    <col min="14" max="14" customWidth="true" width="30.6640625" collapsed="true"/>
    <col min="15" max="18" customWidth="true" style="16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Q1" s="100"/>
      <c r="R1" s="100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Q3" s="100"/>
      <c r="R3" s="100"/>
    </row>
    <row r="4" spans="1:39">
      <c r="A4" s="3" t="s">
        <v>390</v>
      </c>
      <c r="B4" s="3"/>
      <c r="C4" s="141"/>
      <c r="D4" s="148"/>
      <c r="E4" s="141"/>
      <c r="F4" s="621" t="s">
        <v>501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659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126" t="s">
        <v>1212</v>
      </c>
      <c r="C6" s="141" t="s">
        <v>1213</v>
      </c>
      <c r="D6" s="148" t="s">
        <v>1214</v>
      </c>
      <c r="E6" s="141"/>
      <c r="F6" s="624" t="s">
        <v>173</v>
      </c>
      <c r="G6" s="624"/>
      <c r="H6" s="624"/>
      <c r="I6" s="624"/>
      <c r="J6" s="26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126" t="s">
        <v>1179</v>
      </c>
      <c r="C7" s="141" t="s">
        <v>1180</v>
      </c>
      <c r="D7" s="148" t="s">
        <v>1181</v>
      </c>
      <c r="E7" s="141"/>
      <c r="F7" s="624" t="s">
        <v>393</v>
      </c>
      <c r="G7" s="624"/>
      <c r="H7" s="624"/>
      <c r="I7" s="624"/>
      <c r="J7" s="26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67" t="s">
        <v>1183</v>
      </c>
      <c r="B8" s="67" t="s">
        <v>1184</v>
      </c>
      <c r="C8" s="141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7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141"/>
      <c r="D9" s="148"/>
      <c r="E9" s="19"/>
      <c r="F9" s="621" t="s">
        <v>1086</v>
      </c>
      <c r="G9" s="621"/>
      <c r="H9" s="621"/>
      <c r="I9" s="621"/>
      <c r="J9" s="7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1"/>
      <c r="D11" s="148"/>
      <c r="E11" s="19"/>
      <c r="I11" s="44"/>
      <c r="J11" s="125"/>
      <c r="K11" s="125"/>
      <c r="L11" s="125"/>
      <c r="N11" s="75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8.5416666666666655E-2</v>
      </c>
      <c r="D14" s="15">
        <v>0</v>
      </c>
      <c r="E14" s="16">
        <v>10</v>
      </c>
      <c r="F14" s="16" t="s">
        <v>645</v>
      </c>
      <c r="G14" s="16">
        <v>1190</v>
      </c>
      <c r="H14" s="16">
        <v>1101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O14" s="16">
        <v>264.39999999999998</v>
      </c>
      <c r="P14" s="16">
        <v>266</v>
      </c>
    </row>
    <row r="15" spans="1:39">
      <c r="A15" t="s">
        <v>727</v>
      </c>
      <c r="B15" t="s">
        <v>991</v>
      </c>
      <c r="C15" s="15">
        <v>0.10347222222222223</v>
      </c>
      <c r="D15" s="15">
        <v>0</v>
      </c>
      <c r="E15" s="16">
        <v>30</v>
      </c>
      <c r="F15" s="16" t="s">
        <v>645</v>
      </c>
      <c r="G15" s="16">
        <v>1190</v>
      </c>
      <c r="H15" s="16">
        <v>998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6">
        <v>264.10000000000002</v>
      </c>
      <c r="P15" s="16">
        <v>266.3</v>
      </c>
    </row>
    <row r="16" spans="1:39">
      <c r="A16" s="45" t="s">
        <v>727</v>
      </c>
      <c r="B16" s="45" t="s">
        <v>1096</v>
      </c>
      <c r="C16" s="15">
        <v>0.10833333333333334</v>
      </c>
      <c r="D16" s="15">
        <v>0</v>
      </c>
      <c r="E16" s="16">
        <v>30</v>
      </c>
      <c r="F16" s="16" t="s">
        <v>645</v>
      </c>
      <c r="G16" s="16">
        <v>1070</v>
      </c>
      <c r="H16" s="16">
        <v>878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  <c r="O16" s="16">
        <v>264.3</v>
      </c>
      <c r="P16" s="16">
        <v>266.5</v>
      </c>
    </row>
    <row r="17" spans="1:39">
      <c r="A17" t="s">
        <v>728</v>
      </c>
      <c r="B17" t="s">
        <v>1097</v>
      </c>
      <c r="C17" s="15">
        <v>0.13125000000000001</v>
      </c>
      <c r="D17" s="15">
        <v>0</v>
      </c>
      <c r="E17" s="16">
        <v>30</v>
      </c>
      <c r="F17" s="16" t="s">
        <v>1292</v>
      </c>
      <c r="G17" s="16">
        <v>880</v>
      </c>
      <c r="H17" s="16">
        <v>865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t="s">
        <v>970</v>
      </c>
      <c r="O17" s="16">
        <v>263.8</v>
      </c>
      <c r="P17" s="16">
        <v>265.2</v>
      </c>
    </row>
    <row r="18" spans="1:39">
      <c r="A18" t="s">
        <v>1104</v>
      </c>
      <c r="B18" t="s">
        <v>994</v>
      </c>
      <c r="C18" s="15">
        <v>0.15277777777777776</v>
      </c>
      <c r="E18" s="16">
        <v>30</v>
      </c>
      <c r="F18" s="16" t="s">
        <v>1293</v>
      </c>
      <c r="G18" s="16">
        <v>870</v>
      </c>
      <c r="H18" s="16">
        <v>781</v>
      </c>
      <c r="I18" t="s">
        <v>923</v>
      </c>
      <c r="J18" s="16" t="s">
        <v>377</v>
      </c>
      <c r="K18" s="16">
        <v>4</v>
      </c>
      <c r="L18" s="16">
        <v>180</v>
      </c>
      <c r="M18" s="19">
        <v>7698.9647000000004</v>
      </c>
      <c r="N18" t="s">
        <v>392</v>
      </c>
      <c r="S18" s="1227" t="n">
        <v>104.54367</v>
      </c>
      <c r="T18" s="1227" t="n">
        <v>17.8305</v>
      </c>
      <c r="U18" s="1224" t="n">
        <v>97.0036</v>
      </c>
      <c r="V18" s="1224" t="n">
        <v>45.6037</v>
      </c>
      <c r="W18" s="1226" t="n">
        <v>3.8617093276</v>
      </c>
      <c r="X18" s="1224" t="n">
        <v>1.398</v>
      </c>
      <c r="Y18" s="1224" t="n">
        <v>0.221</v>
      </c>
      <c r="Z18" s="1224" t="n">
        <v>3.64</v>
      </c>
      <c r="AA18" s="1224" t="n">
        <v>98.937</v>
      </c>
      <c r="AB18" s="1223" t="n">
        <v>1784.315</v>
      </c>
      <c r="AC18" s="1224" t="n">
        <v>1.71135</v>
      </c>
      <c r="AD18" s="1224" t="n">
        <v>6.39764</v>
      </c>
      <c r="AE18" s="1224" t="n">
        <v>12.54864</v>
      </c>
      <c r="AF18" s="1224" t="n">
        <v>1.5714</v>
      </c>
      <c r="AG18" s="1222" t="n">
        <v>1.475440167E8</v>
      </c>
      <c r="AH18" s="1225" t="n">
        <v>0.2786197</v>
      </c>
      <c r="AI18" s="1222" t="n">
        <v>401684.16237</v>
      </c>
      <c r="AJ18" s="1225" t="n">
        <v>-0.2574876</v>
      </c>
      <c r="AK18" s="1224" t="n">
        <v>168.1366</v>
      </c>
      <c r="AL18" s="1222" t="s">
        <v>264</v>
      </c>
      <c r="AM18" s="1224" t="n">
        <v>11.8312</v>
      </c>
    </row>
    <row r="19" spans="1:39">
      <c r="A19" t="s">
        <v>729</v>
      </c>
      <c r="B19" t="s">
        <v>996</v>
      </c>
      <c r="C19" s="15">
        <v>0.15555555555555556</v>
      </c>
      <c r="E19" s="16">
        <v>300</v>
      </c>
      <c r="F19" s="16" t="s">
        <v>1293</v>
      </c>
      <c r="G19" s="16">
        <v>870</v>
      </c>
      <c r="H19" s="16">
        <v>781</v>
      </c>
      <c r="I19" t="s">
        <v>597</v>
      </c>
      <c r="J19" s="16" t="s">
        <v>377</v>
      </c>
      <c r="K19" s="16">
        <v>4</v>
      </c>
      <c r="L19" s="16">
        <v>180</v>
      </c>
      <c r="M19" s="19">
        <v>7698.9647000000004</v>
      </c>
      <c r="S19" s="1227" t="n">
        <v>104.58703</v>
      </c>
      <c r="T19" s="1227" t="n">
        <v>17.82811</v>
      </c>
      <c r="U19" s="1224" t="n">
        <v>98.1127</v>
      </c>
      <c r="V19" s="1224" t="n">
        <v>47.042</v>
      </c>
      <c r="W19" s="1226" t="n">
        <v>3.9786954221</v>
      </c>
      <c r="X19" s="1224" t="n">
        <v>1.365</v>
      </c>
      <c r="Y19" s="1224" t="n">
        <v>0.216</v>
      </c>
      <c r="Z19" s="1224" t="n">
        <v>3.64</v>
      </c>
      <c r="AA19" s="1224" t="n">
        <v>98.943</v>
      </c>
      <c r="AB19" s="1223" t="n">
        <v>1784.789</v>
      </c>
      <c r="AC19" s="1224" t="n">
        <v>1.68887</v>
      </c>
      <c r="AD19" s="1224" t="n">
        <v>6.39625</v>
      </c>
      <c r="AE19" s="1224" t="n">
        <v>12.48968</v>
      </c>
      <c r="AF19" s="1224" t="n">
        <v>1.57144</v>
      </c>
      <c r="AG19" s="1222" t="n">
        <v>1.475441336E8</v>
      </c>
      <c r="AH19" s="1225" t="n">
        <v>0.2778418</v>
      </c>
      <c r="AI19" s="1222" t="n">
        <v>401577.58062</v>
      </c>
      <c r="AJ19" s="1225" t="n">
        <v>-0.2499958</v>
      </c>
      <c r="AK19" s="1224" t="n">
        <v>168.1704</v>
      </c>
      <c r="AL19" s="1222" t="s">
        <v>264</v>
      </c>
      <c r="AM19" s="1224" t="n">
        <v>11.7974</v>
      </c>
    </row>
    <row r="20" spans="1:39">
      <c r="A20" t="s">
        <v>729</v>
      </c>
      <c r="B20" t="s">
        <v>1166</v>
      </c>
      <c r="C20" s="15">
        <v>0.16388888888888889</v>
      </c>
      <c r="E20" s="16">
        <v>300</v>
      </c>
      <c r="F20" s="16" t="s">
        <v>1293</v>
      </c>
      <c r="G20" s="16">
        <v>870</v>
      </c>
      <c r="H20" s="16">
        <v>781</v>
      </c>
      <c r="I20" t="s">
        <v>1039</v>
      </c>
      <c r="J20" s="16" t="s">
        <v>377</v>
      </c>
      <c r="K20" s="16">
        <v>4</v>
      </c>
      <c r="L20" s="16">
        <v>180</v>
      </c>
      <c r="M20" s="19">
        <v>7698.9647000000004</v>
      </c>
      <c r="S20" s="1227" t="n">
        <v>104.66016</v>
      </c>
      <c r="T20" s="1227" t="n">
        <v>17.82362</v>
      </c>
      <c r="U20" s="1224" t="n">
        <v>100.1149</v>
      </c>
      <c r="V20" s="1224" t="n">
        <v>49.4985</v>
      </c>
      <c r="W20" s="1226" t="n">
        <v>4.1792430125</v>
      </c>
      <c r="X20" s="1224" t="n">
        <v>1.314</v>
      </c>
      <c r="Y20" s="1224" t="n">
        <v>0.208</v>
      </c>
      <c r="Z20" s="1224" t="n">
        <v>3.63</v>
      </c>
      <c r="AA20" s="1224" t="n">
        <v>98.953</v>
      </c>
      <c r="AB20" s="1223" t="n">
        <v>1785.568</v>
      </c>
      <c r="AC20" s="1224" t="n">
        <v>1.64922</v>
      </c>
      <c r="AD20" s="1224" t="n">
        <v>6.39432</v>
      </c>
      <c r="AE20" s="1224" t="n">
        <v>12.38859</v>
      </c>
      <c r="AF20" s="1224" t="n">
        <v>1.57149</v>
      </c>
      <c r="AG20" s="1222" t="n">
        <v>1.475443331E8</v>
      </c>
      <c r="AH20" s="1225" t="n">
        <v>0.2765079</v>
      </c>
      <c r="AI20" s="1222" t="n">
        <v>401402.35718</v>
      </c>
      <c r="AJ20" s="1225" t="n">
        <v>-0.236616</v>
      </c>
      <c r="AK20" s="1224" t="n">
        <v>168.2273</v>
      </c>
      <c r="AL20" s="1222" t="s">
        <v>264</v>
      </c>
      <c r="AM20" s="1224" t="n">
        <v>11.7407</v>
      </c>
    </row>
    <row r="21" spans="1:39">
      <c r="A21" t="s">
        <v>493</v>
      </c>
      <c r="B21" t="s">
        <v>924</v>
      </c>
      <c r="C21" s="15">
        <v>0.17083333333333331</v>
      </c>
      <c r="E21" s="16">
        <v>300</v>
      </c>
      <c r="F21" s="16" t="s">
        <v>1293</v>
      </c>
      <c r="G21" s="16">
        <v>870</v>
      </c>
      <c r="H21" s="16">
        <v>781</v>
      </c>
      <c r="I21" t="s">
        <v>494</v>
      </c>
      <c r="J21" s="16" t="s">
        <v>377</v>
      </c>
      <c r="K21" s="16">
        <v>4</v>
      </c>
      <c r="L21" s="16">
        <v>180</v>
      </c>
      <c r="M21" s="19">
        <v>7698.9647000000004</v>
      </c>
      <c r="S21" s="1227" t="n">
        <v>104.72</v>
      </c>
      <c r="T21" s="1227" t="n">
        <v>17.81949</v>
      </c>
      <c r="U21" s="1224" t="n">
        <v>101.8972</v>
      </c>
      <c r="V21" s="1224" t="n">
        <v>51.5344</v>
      </c>
      <c r="W21" s="1226" t="n">
        <v>4.3463660045</v>
      </c>
      <c r="X21" s="1224" t="n">
        <v>1.276</v>
      </c>
      <c r="Y21" s="1224" t="n">
        <v>0.202</v>
      </c>
      <c r="Z21" s="1224" t="n">
        <v>3.63</v>
      </c>
      <c r="AA21" s="1224" t="n">
        <v>98.961</v>
      </c>
      <c r="AB21" s="1223" t="n">
        <v>1786.184</v>
      </c>
      <c r="AC21" s="1224" t="n">
        <v>1.61516</v>
      </c>
      <c r="AD21" s="1224" t="n">
        <v>6.39318</v>
      </c>
      <c r="AE21" s="1224" t="n">
        <v>12.30435</v>
      </c>
      <c r="AF21" s="1224" t="n">
        <v>1.57154</v>
      </c>
      <c r="AG21" s="1222" t="n">
        <v>1.475444987E8</v>
      </c>
      <c r="AH21" s="1225" t="n">
        <v>0.2753961</v>
      </c>
      <c r="AI21" s="1222" t="n">
        <v>401263.85698</v>
      </c>
      <c r="AJ21" s="1225" t="n">
        <v>-0.2249695</v>
      </c>
      <c r="AK21" s="1224" t="n">
        <v>168.2735</v>
      </c>
      <c r="AL21" s="1222" t="s">
        <v>264</v>
      </c>
      <c r="AM21" s="1224" t="n">
        <v>11.6946</v>
      </c>
    </row>
    <row r="22" spans="1:39">
      <c r="A22" t="s">
        <v>745</v>
      </c>
      <c r="B22" t="s">
        <v>794</v>
      </c>
      <c r="C22" s="15">
        <v>0.17847222222222223</v>
      </c>
      <c r="E22" s="16">
        <v>30</v>
      </c>
      <c r="F22" s="16" t="s">
        <v>645</v>
      </c>
      <c r="G22" s="16">
        <v>1190</v>
      </c>
      <c r="H22" s="16">
        <v>1101</v>
      </c>
      <c r="I22" t="s">
        <v>923</v>
      </c>
      <c r="J22" s="16" t="s">
        <v>377</v>
      </c>
      <c r="K22" s="16">
        <v>4</v>
      </c>
      <c r="L22" s="16">
        <v>180</v>
      </c>
      <c r="M22" s="19">
        <v>5889.9508999999998</v>
      </c>
      <c r="N22" t="s">
        <v>284</v>
      </c>
      <c r="S22" s="1227" t="n">
        <v>104.76718</v>
      </c>
      <c r="T22" s="1227" t="n">
        <v>17.81592</v>
      </c>
      <c r="U22" s="1224" t="n">
        <v>103.4107</v>
      </c>
      <c r="V22" s="1224" t="n">
        <v>53.1537</v>
      </c>
      <c r="W22" s="1226" t="n">
        <v>4.4800643981</v>
      </c>
      <c r="X22" s="1224" t="n">
        <v>1.248</v>
      </c>
      <c r="Y22" s="1224" t="n">
        <v>0.197</v>
      </c>
      <c r="Z22" s="1224" t="n">
        <v>3.63</v>
      </c>
      <c r="AA22" s="1224" t="n">
        <v>98.968</v>
      </c>
      <c r="AB22" s="1223" t="n">
        <v>1786.655</v>
      </c>
      <c r="AC22" s="1224" t="n">
        <v>1.58729</v>
      </c>
      <c r="AD22" s="1224" t="n">
        <v>6.39257</v>
      </c>
      <c r="AE22" s="1224" t="n">
        <v>12.23696</v>
      </c>
      <c r="AF22" s="1224" t="n">
        <v>1.57158</v>
      </c>
      <c r="AG22" s="1222" t="n">
        <v>1.475446307E8</v>
      </c>
      <c r="AH22" s="1225" t="n">
        <v>0.2745064</v>
      </c>
      <c r="AI22" s="1222" t="n">
        <v>401158.16947</v>
      </c>
      <c r="AJ22" s="1225" t="n">
        <v>-0.2153422</v>
      </c>
      <c r="AK22" s="1224" t="n">
        <v>168.3098</v>
      </c>
      <c r="AL22" s="1222" t="s">
        <v>264</v>
      </c>
      <c r="AM22" s="1224" t="n">
        <v>11.6585</v>
      </c>
    </row>
    <row r="23" spans="1:39">
      <c r="A23" t="s">
        <v>495</v>
      </c>
      <c r="B23" t="s">
        <v>1041</v>
      </c>
      <c r="C23" s="15">
        <v>0.18055555555555555</v>
      </c>
      <c r="E23" s="16">
        <v>300</v>
      </c>
      <c r="F23" s="16" t="s">
        <v>645</v>
      </c>
      <c r="G23" s="16">
        <v>1190</v>
      </c>
      <c r="H23" s="16">
        <v>1101</v>
      </c>
      <c r="I23" t="s">
        <v>494</v>
      </c>
      <c r="J23" s="16" t="s">
        <v>377</v>
      </c>
      <c r="K23" s="16">
        <v>4</v>
      </c>
      <c r="L23" s="16">
        <v>180</v>
      </c>
      <c r="M23" s="19">
        <v>5889.9508999999998</v>
      </c>
      <c r="S23" s="1227" t="n">
        <v>104.80218</v>
      </c>
      <c r="T23" s="1227" t="n">
        <v>17.81308</v>
      </c>
      <c r="U23" s="1224" t="n">
        <v>104.6041</v>
      </c>
      <c r="V23" s="1224" t="n">
        <v>54.3617</v>
      </c>
      <c r="W23" s="1226" t="n">
        <v>4.5803381933</v>
      </c>
      <c r="X23" s="1224" t="n">
        <v>1.229</v>
      </c>
      <c r="Y23" s="1224" t="n">
        <v>0.194</v>
      </c>
      <c r="Z23" s="1224" t="n">
        <v>3.63</v>
      </c>
      <c r="AA23" s="1224" t="n">
        <v>98.972</v>
      </c>
      <c r="AB23" s="1223" t="n">
        <v>1786.994</v>
      </c>
      <c r="AC23" s="1224" t="n">
        <v>1.56603</v>
      </c>
      <c r="AD23" s="1224" t="n">
        <v>6.3923</v>
      </c>
      <c r="AE23" s="1224" t="n">
        <v>12.18642</v>
      </c>
      <c r="AF23" s="1224" t="n">
        <v>1.57161</v>
      </c>
      <c r="AG23" s="1222" t="n">
        <v>1.475447294E8</v>
      </c>
      <c r="AH23" s="1225" t="n">
        <v>0.273839</v>
      </c>
      <c r="AI23" s="1222" t="n">
        <v>401081.97143</v>
      </c>
      <c r="AJ23" s="1225" t="n">
        <v>-0.2079482</v>
      </c>
      <c r="AK23" s="1224" t="n">
        <v>168.3366</v>
      </c>
      <c r="AL23" s="1222" t="s">
        <v>264</v>
      </c>
      <c r="AM23" s="1224" t="n">
        <v>11.6318</v>
      </c>
    </row>
    <row r="24" spans="1:39">
      <c r="A24" t="s">
        <v>820</v>
      </c>
      <c r="B24" t="s">
        <v>1042</v>
      </c>
      <c r="C24" s="15">
        <v>0.18611111111111112</v>
      </c>
      <c r="E24" s="16">
        <v>300</v>
      </c>
      <c r="F24" s="16" t="s">
        <v>645</v>
      </c>
      <c r="G24" s="16">
        <v>1190</v>
      </c>
      <c r="H24" s="16">
        <v>1101</v>
      </c>
      <c r="I24" t="s">
        <v>1039</v>
      </c>
      <c r="J24" s="16" t="s">
        <v>377</v>
      </c>
      <c r="K24" s="16">
        <v>4</v>
      </c>
      <c r="L24" s="16">
        <v>180</v>
      </c>
      <c r="M24" s="19">
        <v>5889.9508999999998</v>
      </c>
      <c r="S24" s="1227" t="n">
        <v>104.84835</v>
      </c>
      <c r="T24" s="1227" t="n">
        <v>17.80908</v>
      </c>
      <c r="U24" s="1224" t="n">
        <v>106.2834</v>
      </c>
      <c r="V24" s="1224" t="n">
        <v>55.9619</v>
      </c>
      <c r="W24" s="1226" t="n">
        <v>4.7140365869</v>
      </c>
      <c r="X24" s="1224" t="n">
        <v>1.206</v>
      </c>
      <c r="Y24" s="1224" t="n">
        <v>0.191</v>
      </c>
      <c r="Z24" s="1224" t="n">
        <v>3.63</v>
      </c>
      <c r="AA24" s="1224" t="n">
        <v>98.978</v>
      </c>
      <c r="AB24" s="1223" t="n">
        <v>1787.428</v>
      </c>
      <c r="AC24" s="1224" t="n">
        <v>1.53723</v>
      </c>
      <c r="AD24" s="1224" t="n">
        <v>6.39219</v>
      </c>
      <c r="AE24" s="1224" t="n">
        <v>12.11903</v>
      </c>
      <c r="AF24" s="1224" t="n">
        <v>1.57165</v>
      </c>
      <c r="AG24" s="1222" t="n">
        <v>1.475448606E8</v>
      </c>
      <c r="AH24" s="1225" t="n">
        <v>0.2729491</v>
      </c>
      <c r="AI24" s="1222" t="n">
        <v>400984.56404</v>
      </c>
      <c r="AJ24" s="1225" t="n">
        <v>-0.1978671</v>
      </c>
      <c r="AK24" s="1224" t="n">
        <v>168.3718</v>
      </c>
      <c r="AL24" s="1222" t="s">
        <v>264</v>
      </c>
      <c r="AM24" s="1224" t="n">
        <v>11.5967</v>
      </c>
    </row>
    <row r="25" spans="1:39">
      <c r="A25" t="s">
        <v>820</v>
      </c>
      <c r="B25" t="s">
        <v>1044</v>
      </c>
      <c r="C25" s="15">
        <v>0.19722222222222222</v>
      </c>
      <c r="E25" s="16">
        <v>300</v>
      </c>
      <c r="F25" s="16" t="s">
        <v>645</v>
      </c>
      <c r="G25" s="16">
        <v>1190</v>
      </c>
      <c r="H25" s="16">
        <v>1101</v>
      </c>
      <c r="I25" t="s">
        <v>972</v>
      </c>
      <c r="J25" s="16" t="s">
        <v>377</v>
      </c>
      <c r="K25" s="16">
        <v>4</v>
      </c>
      <c r="L25" s="16">
        <v>180</v>
      </c>
      <c r="M25" s="19">
        <v>5889.9508999999998</v>
      </c>
      <c r="S25" s="1227" t="n">
        <v>104.9391</v>
      </c>
      <c r="T25" s="1227" t="n">
        <v>17.80032</v>
      </c>
      <c r="U25" s="1224" t="n">
        <v>110.0016</v>
      </c>
      <c r="V25" s="1224" t="n">
        <v>59.1181</v>
      </c>
      <c r="W25" s="1226" t="n">
        <v>4.981433374</v>
      </c>
      <c r="X25" s="1224" t="n">
        <v>1.164</v>
      </c>
      <c r="Y25" s="1224" t="n">
        <v>0.184</v>
      </c>
      <c r="Z25" s="1224" t="n">
        <v>3.63</v>
      </c>
      <c r="AA25" s="1224" t="n">
        <v>98.99</v>
      </c>
      <c r="AB25" s="1223" t="n">
        <v>1788.231</v>
      </c>
      <c r="AC25" s="1224" t="n">
        <v>1.47818</v>
      </c>
      <c r="AD25" s="1224" t="n">
        <v>6.39282</v>
      </c>
      <c r="AE25" s="1224" t="n">
        <v>11.98425</v>
      </c>
      <c r="AF25" s="1224" t="n">
        <v>1.57173</v>
      </c>
      <c r="AG25" s="1222" t="n">
        <v>1.475451218E8</v>
      </c>
      <c r="AH25" s="1225" t="n">
        <v>0.2711686</v>
      </c>
      <c r="AI25" s="1222" t="n">
        <v>400804.55681</v>
      </c>
      <c r="AJ25" s="1225" t="n">
        <v>-0.176987</v>
      </c>
      <c r="AK25" s="1224" t="n">
        <v>168.4404</v>
      </c>
      <c r="AL25" s="1222" t="s">
        <v>264</v>
      </c>
      <c r="AM25" s="1224" t="n">
        <v>11.5283</v>
      </c>
    </row>
    <row r="26" spans="1:39">
      <c r="A26" t="s">
        <v>820</v>
      </c>
      <c r="B26" t="s">
        <v>1045</v>
      </c>
      <c r="C26" s="15">
        <v>0.20347222222222219</v>
      </c>
      <c r="E26" s="16">
        <v>300</v>
      </c>
      <c r="F26" s="16" t="s">
        <v>645</v>
      </c>
      <c r="G26" s="16">
        <v>1190</v>
      </c>
      <c r="H26" s="16">
        <v>1101</v>
      </c>
      <c r="I26" t="s">
        <v>800</v>
      </c>
      <c r="J26" s="16" t="s">
        <v>377</v>
      </c>
      <c r="K26" s="16">
        <v>4</v>
      </c>
      <c r="L26" s="16">
        <v>180</v>
      </c>
      <c r="M26" s="19">
        <v>5889.9508999999998</v>
      </c>
      <c r="S26" s="1227" t="n">
        <v>104.98928</v>
      </c>
      <c r="T26" s="1227" t="n">
        <v>17.79493</v>
      </c>
      <c r="U26" s="1224" t="n">
        <v>112.349</v>
      </c>
      <c r="V26" s="1224" t="n">
        <v>60.8604</v>
      </c>
      <c r="W26" s="1226" t="n">
        <v>5.1318440667</v>
      </c>
      <c r="X26" s="1224" t="n">
        <v>1.144</v>
      </c>
      <c r="Y26" s="1224" t="n">
        <v>0.181</v>
      </c>
      <c r="Z26" s="1224" t="n">
        <v>3.63</v>
      </c>
      <c r="AA26" s="1224" t="n">
        <v>98.997</v>
      </c>
      <c r="AB26" s="1223" t="n">
        <v>1788.643</v>
      </c>
      <c r="AC26" s="1224" t="n">
        <v>1.44419</v>
      </c>
      <c r="AD26" s="1224" t="n">
        <v>6.39368</v>
      </c>
      <c r="AE26" s="1224" t="n">
        <v>11.90843</v>
      </c>
      <c r="AF26" s="1224" t="n">
        <v>1.57177</v>
      </c>
      <c r="AG26" s="1222" t="n">
        <v>1.475452679E8</v>
      </c>
      <c r="AH26" s="1225" t="n">
        <v>0.2701668</v>
      </c>
      <c r="AI26" s="1222" t="n">
        <v>400712.2469</v>
      </c>
      <c r="AJ26" s="1225" t="n">
        <v>-0.1648507</v>
      </c>
      <c r="AK26" s="1224" t="n">
        <v>168.478</v>
      </c>
      <c r="AL26" s="1222" t="s">
        <v>264</v>
      </c>
      <c r="AM26" s="1224" t="n">
        <v>11.4907</v>
      </c>
    </row>
    <row r="27" spans="1:39">
      <c r="A27" t="s">
        <v>820</v>
      </c>
      <c r="B27" t="s">
        <v>1046</v>
      </c>
      <c r="C27" s="15">
        <v>0.20833333333333334</v>
      </c>
      <c r="E27" s="16">
        <v>300</v>
      </c>
      <c r="F27" s="16" t="s">
        <v>645</v>
      </c>
      <c r="G27" s="16">
        <v>1190</v>
      </c>
      <c r="H27" s="16">
        <v>1101</v>
      </c>
      <c r="I27" t="s">
        <v>1061</v>
      </c>
      <c r="J27" s="16" t="s">
        <v>377</v>
      </c>
      <c r="K27" s="16">
        <v>4</v>
      </c>
      <c r="L27" s="16">
        <v>180</v>
      </c>
      <c r="M27" s="19">
        <v>5889.9508999999998</v>
      </c>
      <c r="S27" s="1227" t="n">
        <v>105.0279</v>
      </c>
      <c r="T27" s="1227" t="n">
        <v>17.7905</v>
      </c>
      <c r="U27" s="1224" t="n">
        <v>114.3289</v>
      </c>
      <c r="V27" s="1224" t="n">
        <v>62.1948</v>
      </c>
      <c r="W27" s="1226" t="n">
        <v>5.2488301611</v>
      </c>
      <c r="X27" s="1224" t="n">
        <v>1.13</v>
      </c>
      <c r="Y27" s="1224" t="n">
        <v>0.179</v>
      </c>
      <c r="Z27" s="1224" t="n">
        <v>3.63</v>
      </c>
      <c r="AA27" s="1224" t="n">
        <v>99.002</v>
      </c>
      <c r="AB27" s="1223" t="n">
        <v>1788.943</v>
      </c>
      <c r="AC27" s="1224" t="n">
        <v>1.41739</v>
      </c>
      <c r="AD27" s="1224" t="n">
        <v>6.39461</v>
      </c>
      <c r="AE27" s="1224" t="n">
        <v>11.84947</v>
      </c>
      <c r="AF27" s="1224" t="n">
        <v>1.5718</v>
      </c>
      <c r="AG27" s="1222" t="n">
        <v>1.475453813E8</v>
      </c>
      <c r="AH27" s="1225" t="n">
        <v>0.2693875</v>
      </c>
      <c r="AI27" s="1222" t="n">
        <v>400645.02314</v>
      </c>
      <c r="AJ27" s="1225" t="n">
        <v>-0.1552313</v>
      </c>
      <c r="AK27" s="1224" t="n">
        <v>168.5069</v>
      </c>
      <c r="AL27" s="1222" t="s">
        <v>264</v>
      </c>
      <c r="AM27" s="1224" t="n">
        <v>11.462</v>
      </c>
    </row>
    <row r="28" spans="1:39">
      <c r="A28" t="s">
        <v>1104</v>
      </c>
      <c r="B28" t="s">
        <v>1047</v>
      </c>
      <c r="C28" s="15">
        <v>0.21319444444444444</v>
      </c>
      <c r="E28" s="16">
        <v>30</v>
      </c>
      <c r="F28" s="16" t="s">
        <v>645</v>
      </c>
      <c r="G28" s="16">
        <v>1190</v>
      </c>
      <c r="H28" s="16">
        <v>1101</v>
      </c>
      <c r="I28" t="s">
        <v>923</v>
      </c>
      <c r="J28" s="16" t="s">
        <v>377</v>
      </c>
      <c r="K28" s="16">
        <v>4</v>
      </c>
      <c r="L28" s="16">
        <v>180</v>
      </c>
      <c r="M28" s="19">
        <v>5889.9508999999998</v>
      </c>
      <c r="S28" s="1227" t="n">
        <v>105.04982</v>
      </c>
      <c r="T28" s="1227" t="n">
        <v>17.78788</v>
      </c>
      <c r="U28" s="1224" t="n">
        <v>115.5285</v>
      </c>
      <c r="V28" s="1224" t="n">
        <v>62.9479</v>
      </c>
      <c r="W28" s="1226" t="n">
        <v>5.3156793578</v>
      </c>
      <c r="X28" s="1224" t="n">
        <v>1.122</v>
      </c>
      <c r="Y28" s="1224" t="n">
        <v>0.177</v>
      </c>
      <c r="Z28" s="1224" t="n">
        <v>3.63</v>
      </c>
      <c r="AA28" s="1224" t="n">
        <v>99.005</v>
      </c>
      <c r="AB28" s="1223" t="n">
        <v>1789.107</v>
      </c>
      <c r="AC28" s="1224" t="n">
        <v>1.40194</v>
      </c>
      <c r="AD28" s="1224" t="n">
        <v>6.39524</v>
      </c>
      <c r="AE28" s="1224" t="n">
        <v>11.81577</v>
      </c>
      <c r="AF28" s="1224" t="n">
        <v>1.57182</v>
      </c>
      <c r="AG28" s="1222" t="n">
        <v>1.475454459E8</v>
      </c>
      <c r="AH28" s="1225" t="n">
        <v>0.2689421</v>
      </c>
      <c r="AI28" s="1222" t="n">
        <v>400608.43369</v>
      </c>
      <c r="AJ28" s="1225" t="n">
        <v>-0.1496674</v>
      </c>
      <c r="AK28" s="1224" t="n">
        <v>168.5232</v>
      </c>
      <c r="AL28" s="1222" t="s">
        <v>264</v>
      </c>
      <c r="AM28" s="1224" t="n">
        <v>11.4457</v>
      </c>
    </row>
    <row r="29" spans="1:39">
      <c r="A29" t="s">
        <v>913</v>
      </c>
      <c r="B29" t="s">
        <v>776</v>
      </c>
      <c r="C29" s="15">
        <v>0.21597222222222223</v>
      </c>
      <c r="E29" s="16">
        <v>600</v>
      </c>
      <c r="F29" s="16" t="s">
        <v>645</v>
      </c>
      <c r="G29" s="16">
        <v>1190</v>
      </c>
      <c r="H29" s="16">
        <v>1101</v>
      </c>
      <c r="I29" t="s">
        <v>496</v>
      </c>
      <c r="J29" s="16" t="s">
        <v>377</v>
      </c>
      <c r="K29" s="16">
        <v>4</v>
      </c>
      <c r="L29" s="16">
        <v>180</v>
      </c>
      <c r="M29" s="19">
        <v>5889.9508999999998</v>
      </c>
    </row>
    <row r="30" spans="1:39">
      <c r="A30" t="s">
        <v>744</v>
      </c>
      <c r="B30" t="s">
        <v>899</v>
      </c>
      <c r="C30" s="15">
        <v>0.23055555555555554</v>
      </c>
      <c r="D30" s="15">
        <v>0</v>
      </c>
      <c r="E30" s="16">
        <v>30</v>
      </c>
      <c r="F30" s="16" t="s">
        <v>645</v>
      </c>
      <c r="G30" s="16">
        <v>1190</v>
      </c>
      <c r="H30" s="16">
        <v>998</v>
      </c>
      <c r="I30" s="35" t="s">
        <v>306</v>
      </c>
      <c r="J30" s="16" t="s">
        <v>376</v>
      </c>
      <c r="K30" s="16">
        <v>4</v>
      </c>
      <c r="L30" s="16">
        <v>180</v>
      </c>
      <c r="M30" s="8">
        <v>5891.451</v>
      </c>
    </row>
    <row r="31" spans="1:39">
      <c r="A31" t="s">
        <v>497</v>
      </c>
      <c r="B31" t="s">
        <v>1296</v>
      </c>
      <c r="C31" s="15">
        <v>0.23402777777777781</v>
      </c>
      <c r="E31" s="16">
        <v>300</v>
      </c>
      <c r="F31" s="16" t="s">
        <v>645</v>
      </c>
      <c r="G31" s="16">
        <v>1190</v>
      </c>
      <c r="H31" s="16">
        <v>1101</v>
      </c>
      <c r="I31" t="s">
        <v>597</v>
      </c>
      <c r="J31" s="16" t="s">
        <v>377</v>
      </c>
      <c r="K31" s="16">
        <v>4</v>
      </c>
      <c r="L31" s="16">
        <v>180</v>
      </c>
      <c r="M31" s="19">
        <v>5889.9508999999998</v>
      </c>
      <c r="S31" s="1227" t="n">
        <v>105.22706</v>
      </c>
      <c r="T31" s="1227" t="n">
        <v>17.76359</v>
      </c>
      <c r="U31" s="1224" t="n">
        <v>127.9431</v>
      </c>
      <c r="V31" s="1224" t="n">
        <v>68.7885</v>
      </c>
      <c r="W31" s="1226" t="n">
        <v>5.867185231</v>
      </c>
      <c r="X31" s="1224" t="n">
        <v>1.072</v>
      </c>
      <c r="Y31" s="1224" t="n">
        <v>0.17</v>
      </c>
      <c r="Z31" s="1224" t="n">
        <v>3.62</v>
      </c>
      <c r="AA31" s="1224" t="n">
        <v>99.027</v>
      </c>
      <c r="AB31" s="1223" t="n">
        <v>1790.223</v>
      </c>
      <c r="AC31" s="1224" t="n">
        <v>1.27132</v>
      </c>
      <c r="AD31" s="1224" t="n">
        <v>6.4033</v>
      </c>
      <c r="AE31" s="1224" t="n">
        <v>11.53778</v>
      </c>
      <c r="AF31" s="1224" t="n">
        <v>1.57198</v>
      </c>
      <c r="AG31" s="1222" t="n">
        <v>1.475459747E8</v>
      </c>
      <c r="AH31" s="1225" t="n">
        <v>0.2652662</v>
      </c>
      <c r="AI31" s="1222" t="n">
        <v>400358.69674</v>
      </c>
      <c r="AJ31" s="1225" t="n">
        <v>-0.1021359</v>
      </c>
      <c r="AK31" s="1224" t="n">
        <v>168.6533</v>
      </c>
      <c r="AL31" s="1222" t="s">
        <v>264</v>
      </c>
      <c r="AM31" s="1224" t="n">
        <v>11.3159</v>
      </c>
    </row>
    <row r="32" spans="1:39">
      <c r="A32" t="s">
        <v>715</v>
      </c>
      <c r="B32" t="s">
        <v>1297</v>
      </c>
      <c r="C32" s="15">
        <v>0.23958333333333334</v>
      </c>
      <c r="E32" s="16">
        <v>300</v>
      </c>
      <c r="F32" s="16" t="s">
        <v>645</v>
      </c>
      <c r="G32" s="16">
        <v>1190</v>
      </c>
      <c r="H32" s="16">
        <v>1101</v>
      </c>
      <c r="I32" t="s">
        <v>1039</v>
      </c>
      <c r="J32" s="16" t="s">
        <v>377</v>
      </c>
      <c r="K32" s="16">
        <v>4</v>
      </c>
      <c r="L32" s="16">
        <v>180</v>
      </c>
      <c r="M32" s="19">
        <v>5889.9508999999998</v>
      </c>
      <c r="S32" s="1227" t="n">
        <v>105.26921</v>
      </c>
      <c r="T32" s="1227" t="n">
        <v>17.75697</v>
      </c>
      <c r="U32" s="1224" t="n">
        <v>131.8419</v>
      </c>
      <c r="V32" s="1224" t="n">
        <v>70.0621</v>
      </c>
      <c r="W32" s="1226" t="n">
        <v>6.0008836245</v>
      </c>
      <c r="X32" s="1224" t="n">
        <v>1.063</v>
      </c>
      <c r="Y32" s="1224" t="n">
        <v>0.168</v>
      </c>
      <c r="Z32" s="1224" t="n">
        <v>3.62</v>
      </c>
      <c r="AA32" s="1224" t="n">
        <v>99.032</v>
      </c>
      <c r="AB32" s="1223" t="n">
        <v>1790.429</v>
      </c>
      <c r="AC32" s="1224" t="n">
        <v>1.23895</v>
      </c>
      <c r="AD32" s="1224" t="n">
        <v>6.40603</v>
      </c>
      <c r="AE32" s="1224" t="n">
        <v>11.47039</v>
      </c>
      <c r="AF32" s="1224" t="n">
        <v>1.57202</v>
      </c>
      <c r="AG32" s="1222" t="n">
        <v>1.475461018E8</v>
      </c>
      <c r="AH32" s="1225" t="n">
        <v>0.2643746</v>
      </c>
      <c r="AI32" s="1222" t="n">
        <v>400312.52054</v>
      </c>
      <c r="AJ32" s="1225" t="n">
        <v>-0.0902409</v>
      </c>
      <c r="AK32" s="1224" t="n">
        <v>168.6839</v>
      </c>
      <c r="AL32" s="1222" t="s">
        <v>264</v>
      </c>
      <c r="AM32" s="1224" t="n">
        <v>11.2855</v>
      </c>
    </row>
    <row r="33" spans="1:39">
      <c r="A33" t="s">
        <v>715</v>
      </c>
      <c r="B33" t="s">
        <v>1298</v>
      </c>
      <c r="C33" s="15">
        <v>0.24652777777777779</v>
      </c>
      <c r="E33" s="16">
        <v>300</v>
      </c>
      <c r="F33" s="16" t="s">
        <v>645</v>
      </c>
      <c r="G33" s="16">
        <v>1190</v>
      </c>
      <c r="H33" s="16">
        <v>1101</v>
      </c>
      <c r="I33" s="600" t="s">
        <v>1131</v>
      </c>
      <c r="J33" s="16" t="s">
        <v>377</v>
      </c>
      <c r="K33" s="16">
        <v>4</v>
      </c>
      <c r="L33" s="16">
        <v>180</v>
      </c>
      <c r="M33" s="19">
        <v>5889.9508999999998</v>
      </c>
      <c r="S33" s="1227" t="n">
        <v>105.32152</v>
      </c>
      <c r="T33" s="1227" t="n">
        <v>17.74829</v>
      </c>
      <c r="U33" s="1224" t="n">
        <v>137.3586</v>
      </c>
      <c r="V33" s="1224" t="n">
        <v>71.5392</v>
      </c>
      <c r="W33" s="1226" t="n">
        <v>6.1680066163</v>
      </c>
      <c r="X33" s="1224" t="n">
        <v>1.054</v>
      </c>
      <c r="Y33" s="1224" t="n">
        <v>0.167</v>
      </c>
      <c r="Z33" s="1224" t="n">
        <v>3.62</v>
      </c>
      <c r="AA33" s="1224" t="n">
        <v>99.039</v>
      </c>
      <c r="AB33" s="1223" t="n">
        <v>1790.651</v>
      </c>
      <c r="AC33" s="1224" t="n">
        <v>1.19818</v>
      </c>
      <c r="AD33" s="1224" t="n">
        <v>6.40985</v>
      </c>
      <c r="AE33" s="1224" t="n">
        <v>11.38616</v>
      </c>
      <c r="AF33" s="1224" t="n">
        <v>1.57206</v>
      </c>
      <c r="AG33" s="1222" t="n">
        <v>1.475462601E8</v>
      </c>
      <c r="AH33" s="1225" t="n">
        <v>0.26326</v>
      </c>
      <c r="AI33" s="1222" t="n">
        <v>400262.87613</v>
      </c>
      <c r="AJ33" s="1225" t="n">
        <v>-0.0752095</v>
      </c>
      <c r="AK33" s="1224" t="n">
        <v>168.7215</v>
      </c>
      <c r="AL33" s="1222" t="s">
        <v>264</v>
      </c>
      <c r="AM33" s="1224" t="n">
        <v>11.248</v>
      </c>
    </row>
    <row r="34" spans="1:39">
      <c r="A34" t="s">
        <v>715</v>
      </c>
      <c r="B34" t="s">
        <v>1117</v>
      </c>
      <c r="C34" s="15">
        <v>0.25208333333333333</v>
      </c>
      <c r="E34" s="16">
        <v>300</v>
      </c>
      <c r="F34" s="16" t="s">
        <v>645</v>
      </c>
      <c r="G34" s="16">
        <v>1190</v>
      </c>
      <c r="H34" s="16">
        <v>1101</v>
      </c>
      <c r="I34" t="s">
        <v>469</v>
      </c>
      <c r="J34" s="16" t="s">
        <v>377</v>
      </c>
      <c r="K34" s="16">
        <v>4</v>
      </c>
      <c r="L34" s="16">
        <v>180</v>
      </c>
      <c r="M34" s="19">
        <v>5889.9508999999998</v>
      </c>
      <c r="S34" s="1227" t="n">
        <v>105.36312</v>
      </c>
      <c r="T34" s="1227" t="n">
        <v>17.74102</v>
      </c>
      <c r="U34" s="1224" t="n">
        <v>142.35</v>
      </c>
      <c r="V34" s="1224" t="n">
        <v>72.6081</v>
      </c>
      <c r="W34" s="1226" t="n">
        <v>6.3017050098</v>
      </c>
      <c r="X34" s="1224" t="n">
        <v>1.047</v>
      </c>
      <c r="Y34" s="1224" t="n">
        <v>0.166</v>
      </c>
      <c r="Z34" s="1224" t="n">
        <v>3.62</v>
      </c>
      <c r="AA34" s="1224" t="n">
        <v>99.044</v>
      </c>
      <c r="AB34" s="1223" t="n">
        <v>1790.8</v>
      </c>
      <c r="AC34" s="1224" t="n">
        <v>1.16535</v>
      </c>
      <c r="AD34" s="1224" t="n">
        <v>6.41325</v>
      </c>
      <c r="AE34" s="1224" t="n">
        <v>11.31877</v>
      </c>
      <c r="AF34" s="1224" t="n">
        <v>1.5721</v>
      </c>
      <c r="AG34" s="1222" t="n">
        <v>1.475463863E8</v>
      </c>
      <c r="AH34" s="1225" t="n">
        <v>0.262368</v>
      </c>
      <c r="AI34" s="1222" t="n">
        <v>400229.68441</v>
      </c>
      <c r="AJ34" s="1225" t="n">
        <v>-0.0630717</v>
      </c>
      <c r="AK34" s="1224" t="n">
        <v>168.7513</v>
      </c>
      <c r="AL34" s="1222" t="s">
        <v>264</v>
      </c>
      <c r="AM34" s="1224" t="n">
        <v>11.2183</v>
      </c>
    </row>
    <row r="35" spans="1:39">
      <c r="A35" t="s">
        <v>715</v>
      </c>
      <c r="B35" t="s">
        <v>1118</v>
      </c>
      <c r="C35" s="15">
        <v>0.25763888888888892</v>
      </c>
      <c r="E35" s="16">
        <v>300</v>
      </c>
      <c r="F35" s="16" t="s">
        <v>645</v>
      </c>
      <c r="G35" s="16">
        <v>1190</v>
      </c>
      <c r="H35" s="16">
        <v>1101</v>
      </c>
      <c r="I35" t="s">
        <v>1121</v>
      </c>
      <c r="J35" s="16" t="s">
        <v>377</v>
      </c>
      <c r="K35" s="16">
        <v>4</v>
      </c>
      <c r="L35" s="16">
        <v>180</v>
      </c>
      <c r="M35" s="19">
        <v>5889.9508999999998</v>
      </c>
      <c r="S35" s="1227" t="n">
        <v>105.40454</v>
      </c>
      <c r="T35" s="1227" t="n">
        <v>17.73345</v>
      </c>
      <c r="U35" s="1224" t="n">
        <v>147.8989</v>
      </c>
      <c r="V35" s="1224" t="n">
        <v>73.5551</v>
      </c>
      <c r="W35" s="1226" t="n">
        <v>6.4354034032</v>
      </c>
      <c r="X35" s="1224" t="n">
        <v>1.042</v>
      </c>
      <c r="Y35" s="1224" t="n">
        <v>0.165</v>
      </c>
      <c r="Z35" s="1224" t="n">
        <v>3.62</v>
      </c>
      <c r="AA35" s="1224" t="n">
        <v>99.049</v>
      </c>
      <c r="AB35" s="1223" t="n">
        <v>1790.922</v>
      </c>
      <c r="AC35" s="1224" t="n">
        <v>1.13239</v>
      </c>
      <c r="AD35" s="1224" t="n">
        <v>6.41694</v>
      </c>
      <c r="AE35" s="1224" t="n">
        <v>11.25138</v>
      </c>
      <c r="AF35" s="1224" t="n">
        <v>1.57214</v>
      </c>
      <c r="AG35" s="1222" t="n">
        <v>1.47546512E8</v>
      </c>
      <c r="AH35" s="1225" t="n">
        <v>0.261476</v>
      </c>
      <c r="AI35" s="1222" t="n">
        <v>400202.33983</v>
      </c>
      <c r="AJ35" s="1225" t="n">
        <v>-0.0508492</v>
      </c>
      <c r="AK35" s="1224" t="n">
        <v>168.7808</v>
      </c>
      <c r="AL35" s="1222" t="s">
        <v>264</v>
      </c>
      <c r="AM35" s="1224" t="n">
        <v>11.1889</v>
      </c>
    </row>
    <row r="36" spans="1:39">
      <c r="A36" t="s">
        <v>1104</v>
      </c>
      <c r="B36" t="s">
        <v>1120</v>
      </c>
      <c r="C36" s="15">
        <v>0.26250000000000001</v>
      </c>
      <c r="E36" s="16">
        <v>30</v>
      </c>
      <c r="F36" s="16" t="s">
        <v>645</v>
      </c>
      <c r="G36" s="16">
        <v>1190</v>
      </c>
      <c r="H36" s="16">
        <v>1101</v>
      </c>
      <c r="I36" t="s">
        <v>923</v>
      </c>
      <c r="J36" s="16" t="s">
        <v>377</v>
      </c>
      <c r="K36" s="16">
        <v>4</v>
      </c>
      <c r="L36" s="16">
        <v>180</v>
      </c>
      <c r="M36" s="19">
        <v>5889.9508999999998</v>
      </c>
      <c r="S36" s="1227" t="n">
        <v>105.42519</v>
      </c>
      <c r="T36" s="1227" t="n">
        <v>17.72956</v>
      </c>
      <c r="U36" s="1224" t="n">
        <v>150.8883</v>
      </c>
      <c r="V36" s="1224" t="n">
        <v>73.976</v>
      </c>
      <c r="W36" s="1226" t="n">
        <v>6.5022525999</v>
      </c>
      <c r="X36" s="1224" t="n">
        <v>1.04</v>
      </c>
      <c r="Y36" s="1224" t="n">
        <v>0.164</v>
      </c>
      <c r="Z36" s="1224" t="n">
        <v>3.62</v>
      </c>
      <c r="AA36" s="1224" t="n">
        <v>99.051</v>
      </c>
      <c r="AB36" s="1223" t="n">
        <v>1790.973</v>
      </c>
      <c r="AC36" s="1224" t="n">
        <v>1.11586</v>
      </c>
      <c r="AD36" s="1224" t="n">
        <v>6.4189</v>
      </c>
      <c r="AE36" s="1224" t="n">
        <v>11.21768</v>
      </c>
      <c r="AF36" s="1224" t="n">
        <v>1.57216</v>
      </c>
      <c r="AG36" s="1222" t="n">
        <v>1.475465747E8</v>
      </c>
      <c r="AH36" s="1225" t="n">
        <v>0.2610299</v>
      </c>
      <c r="AI36" s="1222" t="n">
        <v>400190.87209</v>
      </c>
      <c r="AJ36" s="1225" t="n">
        <v>-0.0447108</v>
      </c>
      <c r="AK36" s="1224" t="n">
        <v>168.7954</v>
      </c>
      <c r="AL36" s="1222" t="s">
        <v>264</v>
      </c>
      <c r="AM36" s="1224" t="n">
        <v>11.1743</v>
      </c>
    </row>
    <row r="37" spans="1:39">
      <c r="A37" t="s">
        <v>913</v>
      </c>
      <c r="B37" t="s">
        <v>779</v>
      </c>
      <c r="C37" s="15">
        <v>0.26666666666666666</v>
      </c>
      <c r="E37" s="16">
        <v>600</v>
      </c>
      <c r="F37" s="16" t="s">
        <v>645</v>
      </c>
      <c r="G37" s="16">
        <v>1190</v>
      </c>
      <c r="H37" s="16">
        <v>1101</v>
      </c>
      <c r="I37" t="s">
        <v>609</v>
      </c>
      <c r="J37" s="16" t="s">
        <v>377</v>
      </c>
      <c r="K37" s="16">
        <v>4</v>
      </c>
      <c r="L37" s="16">
        <v>180</v>
      </c>
      <c r="M37" s="19">
        <v>5889.9508999999998</v>
      </c>
    </row>
    <row r="38" spans="1:39">
      <c r="A38" t="s">
        <v>498</v>
      </c>
      <c r="B38" t="s">
        <v>1075</v>
      </c>
      <c r="C38" s="15">
        <v>0.27569444444444446</v>
      </c>
      <c r="D38" s="15">
        <v>0</v>
      </c>
      <c r="E38" s="16">
        <v>30</v>
      </c>
      <c r="F38" s="16" t="s">
        <v>645</v>
      </c>
      <c r="G38" s="16">
        <v>1190</v>
      </c>
      <c r="H38" s="16">
        <v>998</v>
      </c>
      <c r="I38" s="35" t="s">
        <v>306</v>
      </c>
      <c r="J38" s="16" t="s">
        <v>376</v>
      </c>
      <c r="K38" s="16">
        <v>4</v>
      </c>
      <c r="L38" s="16">
        <v>180</v>
      </c>
      <c r="M38" s="8">
        <v>5891.451</v>
      </c>
    </row>
    <row r="39" spans="1:39">
      <c r="A39" t="s">
        <v>475</v>
      </c>
      <c r="B39" t="s">
        <v>833</v>
      </c>
      <c r="C39" s="15">
        <v>0.28263888888888888</v>
      </c>
      <c r="E39" s="16">
        <v>300</v>
      </c>
      <c r="F39" s="16" t="s">
        <v>645</v>
      </c>
      <c r="G39" s="16">
        <v>1190</v>
      </c>
      <c r="H39" s="16">
        <v>1101</v>
      </c>
      <c r="I39" t="s">
        <v>494</v>
      </c>
      <c r="J39" s="16" t="s">
        <v>377</v>
      </c>
      <c r="K39" s="16">
        <v>4</v>
      </c>
      <c r="L39" s="16">
        <v>180</v>
      </c>
      <c r="M39" s="19">
        <v>5889.9508999999998</v>
      </c>
      <c r="S39" s="1227" t="n">
        <v>105.58946</v>
      </c>
      <c r="T39" s="1227" t="n">
        <v>17.69574</v>
      </c>
      <c r="U39" s="1224" t="n">
        <v>179.048</v>
      </c>
      <c r="V39" s="1224" t="n">
        <v>75.7112</v>
      </c>
      <c r="W39" s="1226" t="n">
        <v>7.0370461735</v>
      </c>
      <c r="X39" s="1224" t="n">
        <v>1.032</v>
      </c>
      <c r="Y39" s="1224" t="n">
        <v>0.163</v>
      </c>
      <c r="Z39" s="1224" t="n">
        <v>3.62</v>
      </c>
      <c r="AA39" s="1224" t="n">
        <v>99.071</v>
      </c>
      <c r="AB39" s="1223" t="n">
        <v>1791.145</v>
      </c>
      <c r="AC39" s="1224" t="n">
        <v>0.98305</v>
      </c>
      <c r="AD39" s="1224" t="n">
        <v>6.4372</v>
      </c>
      <c r="AE39" s="1224" t="n">
        <v>10.94812</v>
      </c>
      <c r="AF39" s="1224" t="n">
        <v>1.57231</v>
      </c>
      <c r="AG39" s="1222" t="n">
        <v>1.475470724E8</v>
      </c>
      <c r="AH39" s="1225" t="n">
        <v>0.2574597</v>
      </c>
      <c r="AI39" s="1222" t="n">
        <v>400152.47835</v>
      </c>
      <c r="AJ39" s="1225" t="n">
        <v>0.0048071</v>
      </c>
      <c r="AK39" s="1224" t="n">
        <v>168.9106</v>
      </c>
      <c r="AL39" s="1222" t="s">
        <v>264</v>
      </c>
      <c r="AM39" s="1224" t="n">
        <v>11.0594</v>
      </c>
    </row>
    <row r="40" spans="1:39">
      <c r="A40" t="s">
        <v>475</v>
      </c>
      <c r="B40" t="s">
        <v>1127</v>
      </c>
      <c r="C40" s="15">
        <v>0.28819444444444448</v>
      </c>
      <c r="E40" s="16">
        <v>300</v>
      </c>
      <c r="F40" s="16" t="s">
        <v>645</v>
      </c>
      <c r="G40" s="16">
        <v>1190</v>
      </c>
      <c r="H40" s="16">
        <v>1101</v>
      </c>
      <c r="I40" t="s">
        <v>371</v>
      </c>
      <c r="J40" s="16" t="s">
        <v>377</v>
      </c>
      <c r="K40" s="16">
        <v>4</v>
      </c>
      <c r="L40" s="16">
        <v>180</v>
      </c>
      <c r="M40" s="19">
        <v>5889.9508999999998</v>
      </c>
      <c r="S40" s="1227" t="n">
        <v>105.63042</v>
      </c>
      <c r="T40" s="1227" t="n">
        <v>17.68654</v>
      </c>
      <c r="U40" s="1224" t="n">
        <v>186.6048</v>
      </c>
      <c r="V40" s="1224" t="n">
        <v>75.6196</v>
      </c>
      <c r="W40" s="1226" t="n">
        <v>7.1707445669</v>
      </c>
      <c r="X40" s="1224" t="n">
        <v>1.032</v>
      </c>
      <c r="Y40" s="1224" t="n">
        <v>0.163</v>
      </c>
      <c r="Z40" s="1224" t="n">
        <v>3.62</v>
      </c>
      <c r="AA40" s="1224" t="n">
        <v>99.075</v>
      </c>
      <c r="AB40" s="1223" t="n">
        <v>1791.122</v>
      </c>
      <c r="AC40" s="1224" t="n">
        <v>0.94984</v>
      </c>
      <c r="AD40" s="1224" t="n">
        <v>6.4425</v>
      </c>
      <c r="AE40" s="1224" t="n">
        <v>10.88073</v>
      </c>
      <c r="AF40" s="1224" t="n">
        <v>1.57234</v>
      </c>
      <c r="AG40" s="1222" t="n">
        <v>1.475471958E8</v>
      </c>
      <c r="AH40" s="1225" t="n">
        <v>0.2565668</v>
      </c>
      <c r="AI40" s="1222" t="n">
        <v>400157.76822</v>
      </c>
      <c r="AJ40" s="1225" t="n">
        <v>0.0172331</v>
      </c>
      <c r="AK40" s="1224" t="n">
        <v>168.939</v>
      </c>
      <c r="AL40" s="1222" t="s">
        <v>264</v>
      </c>
      <c r="AM40" s="1224" t="n">
        <v>11.0311</v>
      </c>
    </row>
    <row r="41" spans="1:39">
      <c r="A41" t="s">
        <v>475</v>
      </c>
      <c r="B41" t="s">
        <v>1128</v>
      </c>
      <c r="C41" s="15">
        <v>0.29375000000000001</v>
      </c>
      <c r="E41" s="16">
        <v>300</v>
      </c>
      <c r="F41" s="16" t="s">
        <v>645</v>
      </c>
      <c r="G41" s="16">
        <v>1190</v>
      </c>
      <c r="H41" s="16">
        <v>1101</v>
      </c>
      <c r="I41" t="s">
        <v>972</v>
      </c>
      <c r="J41" s="16" t="s">
        <v>377</v>
      </c>
      <c r="K41" s="16">
        <v>4</v>
      </c>
      <c r="L41" s="16">
        <v>180</v>
      </c>
      <c r="M41" s="19">
        <v>5889.9508999999998</v>
      </c>
      <c r="S41" s="1227" t="n">
        <v>105.67141</v>
      </c>
      <c r="T41" s="1227" t="n">
        <v>17.67704</v>
      </c>
      <c r="U41" s="1224" t="n">
        <v>193.9679</v>
      </c>
      <c r="V41" s="1224" t="n">
        <v>75.3121</v>
      </c>
      <c r="W41" s="1226" t="n">
        <v>7.3044429602</v>
      </c>
      <c r="X41" s="1224" t="n">
        <v>1.033</v>
      </c>
      <c r="Y41" s="1224" t="n">
        <v>0.163</v>
      </c>
      <c r="Z41" s="1224" t="n">
        <v>3.62</v>
      </c>
      <c r="AA41" s="1224" t="n">
        <v>99.08</v>
      </c>
      <c r="AB41" s="1223" t="n">
        <v>1791.071</v>
      </c>
      <c r="AC41" s="1224" t="n">
        <v>0.91668</v>
      </c>
      <c r="AD41" s="1224" t="n">
        <v>6.44807</v>
      </c>
      <c r="AE41" s="1224" t="n">
        <v>10.81334</v>
      </c>
      <c r="AF41" s="1224" t="n">
        <v>1.57238</v>
      </c>
      <c r="AG41" s="1222" t="n">
        <v>1.475473188E8</v>
      </c>
      <c r="AH41" s="1225" t="n">
        <v>0.2556737</v>
      </c>
      <c r="AI41" s="1222" t="n">
        <v>400169.02065</v>
      </c>
      <c r="AJ41" s="1225" t="n">
        <v>0.0296482</v>
      </c>
      <c r="AK41" s="1224" t="n">
        <v>168.9673</v>
      </c>
      <c r="AL41" s="1222" t="s">
        <v>264</v>
      </c>
      <c r="AM41" s="1224" t="n">
        <v>11.0029</v>
      </c>
    </row>
    <row r="42" spans="1:39">
      <c r="A42" t="s">
        <v>475</v>
      </c>
      <c r="B42" t="s">
        <v>1129</v>
      </c>
      <c r="C42" s="15">
        <v>0.3</v>
      </c>
      <c r="E42" s="16">
        <v>300</v>
      </c>
      <c r="F42" s="16" t="s">
        <v>645</v>
      </c>
      <c r="G42" s="16">
        <v>1190</v>
      </c>
      <c r="H42" s="16">
        <v>1101</v>
      </c>
      <c r="I42" t="s">
        <v>800</v>
      </c>
      <c r="J42" s="16" t="s">
        <v>377</v>
      </c>
      <c r="K42" s="16">
        <v>4</v>
      </c>
      <c r="L42" s="16">
        <v>180</v>
      </c>
      <c r="M42" s="19">
        <v>5889.9508999999998</v>
      </c>
      <c r="S42" s="1227" t="n">
        <v>105.7176</v>
      </c>
      <c r="T42" s="1227" t="n">
        <v>17.66601</v>
      </c>
      <c r="U42" s="1224" t="n">
        <v>201.7984</v>
      </c>
      <c r="V42" s="1224" t="n">
        <v>74.7246</v>
      </c>
      <c r="W42" s="1226" t="n">
        <v>7.4548536527</v>
      </c>
      <c r="X42" s="1224" t="n">
        <v>1.036</v>
      </c>
      <c r="Y42" s="1224" t="n">
        <v>0.164</v>
      </c>
      <c r="Z42" s="1224" t="n">
        <v>3.62</v>
      </c>
      <c r="AA42" s="1224" t="n">
        <v>99.085</v>
      </c>
      <c r="AB42" s="1223" t="n">
        <v>1790.983</v>
      </c>
      <c r="AC42" s="1224" t="n">
        <v>0.87948</v>
      </c>
      <c r="AD42" s="1224" t="n">
        <v>6.45468</v>
      </c>
      <c r="AE42" s="1224" t="n">
        <v>10.73753</v>
      </c>
      <c r="AF42" s="1224" t="n">
        <v>1.57242</v>
      </c>
      <c r="AG42" s="1222" t="n">
        <v>1.475474565E8</v>
      </c>
      <c r="AH42" s="1225" t="n">
        <v>0.2546688</v>
      </c>
      <c r="AI42" s="1222" t="n">
        <v>400188.79549</v>
      </c>
      <c r="AJ42" s="1225" t="n">
        <v>0.0435836</v>
      </c>
      <c r="AK42" s="1224" t="n">
        <v>168.999</v>
      </c>
      <c r="AL42" s="1222" t="s">
        <v>264</v>
      </c>
      <c r="AM42" s="1224" t="n">
        <v>10.9712</v>
      </c>
    </row>
    <row r="43" spans="1:39">
      <c r="A43" t="s">
        <v>475</v>
      </c>
      <c r="B43" t="s">
        <v>879</v>
      </c>
      <c r="C43" s="15">
        <v>0.30694444444444441</v>
      </c>
      <c r="E43" s="16">
        <v>300</v>
      </c>
      <c r="F43" s="16" t="s">
        <v>645</v>
      </c>
      <c r="G43" s="16">
        <v>1190</v>
      </c>
      <c r="H43" s="16">
        <v>1101</v>
      </c>
      <c r="I43" t="s">
        <v>1061</v>
      </c>
      <c r="J43" s="16" t="s">
        <v>377</v>
      </c>
      <c r="K43" s="16">
        <v>4</v>
      </c>
      <c r="L43" s="16">
        <v>180</v>
      </c>
      <c r="M43" s="19">
        <v>5889.9508999999998</v>
      </c>
      <c r="S43" s="1227" t="n">
        <v>105.76906</v>
      </c>
      <c r="T43" s="1227" t="n">
        <v>17.65331</v>
      </c>
      <c r="U43" s="1224" t="n">
        <v>209.743</v>
      </c>
      <c r="V43" s="1224" t="n">
        <v>73.8055</v>
      </c>
      <c r="W43" s="1226" t="n">
        <v>7.6219766444</v>
      </c>
      <c r="X43" s="1224" t="n">
        <v>1.041</v>
      </c>
      <c r="Y43" s="1224" t="n">
        <v>0.165</v>
      </c>
      <c r="Z43" s="1224" t="n">
        <v>3.61</v>
      </c>
      <c r="AA43" s="1224" t="n">
        <v>99.091</v>
      </c>
      <c r="AB43" s="1223" t="n">
        <v>1790.845</v>
      </c>
      <c r="AC43" s="1224" t="n">
        <v>0.83834</v>
      </c>
      <c r="AD43" s="1224" t="n">
        <v>6.46242</v>
      </c>
      <c r="AE43" s="1224" t="n">
        <v>10.65329</v>
      </c>
      <c r="AF43" s="1224" t="n">
        <v>1.57247</v>
      </c>
      <c r="AG43" s="1222" t="n">
        <v>1.47547609E8</v>
      </c>
      <c r="AH43" s="1225" t="n">
        <v>0.2535521</v>
      </c>
      <c r="AI43" s="1222" t="n">
        <v>400219.57621</v>
      </c>
      <c r="AJ43" s="1225" t="n">
        <v>0.0590037</v>
      </c>
      <c r="AK43" s="1224" t="n">
        <v>169.0342</v>
      </c>
      <c r="AL43" s="1222" t="s">
        <v>264</v>
      </c>
      <c r="AM43" s="1224" t="n">
        <v>10.9362</v>
      </c>
    </row>
    <row r="44" spans="1:39">
      <c r="A44" t="s">
        <v>1104</v>
      </c>
      <c r="B44" t="s">
        <v>880</v>
      </c>
      <c r="C44" s="15">
        <v>0.31111111111111112</v>
      </c>
      <c r="E44" s="16">
        <v>30</v>
      </c>
      <c r="F44" s="16" t="s">
        <v>645</v>
      </c>
      <c r="G44" s="16">
        <v>1190</v>
      </c>
      <c r="H44" s="16">
        <v>1101</v>
      </c>
      <c r="I44" t="s">
        <v>923</v>
      </c>
      <c r="J44" s="16" t="s">
        <v>377</v>
      </c>
      <c r="K44" s="16">
        <v>4</v>
      </c>
      <c r="L44" s="16">
        <v>180</v>
      </c>
      <c r="M44" s="19">
        <v>5889.9508999999998</v>
      </c>
      <c r="S44" s="1227" t="n">
        <v>105.78453</v>
      </c>
      <c r="T44" s="1227" t="n">
        <v>17.64941</v>
      </c>
      <c r="U44" s="1224" t="n">
        <v>211.9547</v>
      </c>
      <c r="V44" s="1224" t="n">
        <v>73.4815</v>
      </c>
      <c r="W44" s="1226" t="n">
        <v>7.6721135419</v>
      </c>
      <c r="X44" s="1224" t="n">
        <v>1.043</v>
      </c>
      <c r="Y44" s="1224" t="n">
        <v>0.165</v>
      </c>
      <c r="Z44" s="1224" t="n">
        <v>3.61</v>
      </c>
      <c r="AA44" s="1224" t="n">
        <v>99.093</v>
      </c>
      <c r="AB44" s="1223" t="n">
        <v>1790.796</v>
      </c>
      <c r="AC44" s="1224" t="n">
        <v>0.82604</v>
      </c>
      <c r="AD44" s="1224" t="n">
        <v>6.46482</v>
      </c>
      <c r="AE44" s="1224" t="n">
        <v>10.62802</v>
      </c>
      <c r="AF44" s="1224" t="n">
        <v>1.57248</v>
      </c>
      <c r="AG44" s="1222" t="n">
        <v>1.475476546E8</v>
      </c>
      <c r="AH44" s="1225" t="n">
        <v>0.253217</v>
      </c>
      <c r="AI44" s="1222" t="n">
        <v>400230.61198</v>
      </c>
      <c r="AJ44" s="1225" t="n">
        <v>0.0636125</v>
      </c>
      <c r="AK44" s="1224" t="n">
        <v>169.0447</v>
      </c>
      <c r="AL44" s="1222" t="s">
        <v>264</v>
      </c>
      <c r="AM44" s="1224" t="n">
        <v>10.9256</v>
      </c>
    </row>
    <row r="45" spans="1:39">
      <c r="A45" t="s">
        <v>913</v>
      </c>
      <c r="B45" t="s">
        <v>372</v>
      </c>
      <c r="C45" s="15">
        <v>0.31319444444444444</v>
      </c>
      <c r="E45" s="16">
        <v>300</v>
      </c>
      <c r="F45" s="16" t="s">
        <v>645</v>
      </c>
      <c r="G45" s="16">
        <v>1190</v>
      </c>
      <c r="H45" s="16">
        <v>1101</v>
      </c>
      <c r="I45" t="s">
        <v>287</v>
      </c>
      <c r="J45" s="16" t="s">
        <v>377</v>
      </c>
      <c r="K45" s="16">
        <v>4</v>
      </c>
      <c r="L45" s="16">
        <v>180</v>
      </c>
      <c r="M45" s="19">
        <v>5889.9508999999998</v>
      </c>
    </row>
    <row r="46" spans="1:39">
      <c r="A46" t="s">
        <v>744</v>
      </c>
      <c r="B46" t="s">
        <v>1154</v>
      </c>
      <c r="C46" s="15">
        <v>0.31805555555555554</v>
      </c>
      <c r="D46" s="15">
        <v>0</v>
      </c>
      <c r="E46" s="16">
        <v>30</v>
      </c>
      <c r="F46" s="16" t="s">
        <v>645</v>
      </c>
      <c r="G46" s="16">
        <v>1190</v>
      </c>
      <c r="H46" s="16">
        <v>998</v>
      </c>
      <c r="I46" s="35" t="s">
        <v>306</v>
      </c>
      <c r="J46" s="16" t="s">
        <v>376</v>
      </c>
      <c r="K46" s="16">
        <v>4</v>
      </c>
      <c r="L46" s="16">
        <v>180</v>
      </c>
      <c r="M46" s="8">
        <v>5891.451</v>
      </c>
    </row>
    <row r="47" spans="1:39">
      <c r="A47" t="s">
        <v>509</v>
      </c>
      <c r="B47" t="s">
        <v>1192</v>
      </c>
      <c r="C47" s="15">
        <v>0.32430555555555557</v>
      </c>
      <c r="E47" s="16">
        <v>300</v>
      </c>
      <c r="F47" s="16" t="s">
        <v>645</v>
      </c>
      <c r="G47" s="16">
        <v>1190</v>
      </c>
      <c r="H47" s="16">
        <v>1101</v>
      </c>
      <c r="I47" t="s">
        <v>1209</v>
      </c>
      <c r="J47" s="16" t="s">
        <v>377</v>
      </c>
      <c r="K47" s="16">
        <v>4</v>
      </c>
      <c r="L47" s="16">
        <v>180</v>
      </c>
      <c r="M47" s="19">
        <v>5889.9508999999998</v>
      </c>
      <c r="S47" s="1227" t="n">
        <v>105.89876</v>
      </c>
      <c r="T47" s="1227" t="n">
        <v>17.61958</v>
      </c>
      <c r="U47" s="1224" t="n">
        <v>225.7787</v>
      </c>
      <c r="V47" s="1224" t="n">
        <v>70.5672</v>
      </c>
      <c r="W47" s="1226" t="n">
        <v>8.0397841235</v>
      </c>
      <c r="X47" s="1224" t="n">
        <v>1.06</v>
      </c>
      <c r="Y47" s="1224" t="n">
        <v>0.168</v>
      </c>
      <c r="Z47" s="1224" t="n">
        <v>3.61</v>
      </c>
      <c r="AA47" s="1224" t="n">
        <v>99.106</v>
      </c>
      <c r="AB47" s="1223" t="n">
        <v>1790.321</v>
      </c>
      <c r="AC47" s="1224" t="n">
        <v>0.73672</v>
      </c>
      <c r="AD47" s="1224" t="n">
        <v>6.48355</v>
      </c>
      <c r="AE47" s="1224" t="n">
        <v>10.4427</v>
      </c>
      <c r="AF47" s="1224" t="n">
        <v>1.57258</v>
      </c>
      <c r="AG47" s="1222" t="n">
        <v>1.475479872E8</v>
      </c>
      <c r="AH47" s="1225" t="n">
        <v>0.2507591</v>
      </c>
      <c r="AI47" s="1222" t="n">
        <v>400336.74032</v>
      </c>
      <c r="AJ47" s="1225" t="n">
        <v>0.0970767</v>
      </c>
      <c r="AK47" s="1224" t="n">
        <v>169.1221</v>
      </c>
      <c r="AL47" s="1222" t="s">
        <v>264</v>
      </c>
      <c r="AM47" s="1224" t="n">
        <v>10.8484</v>
      </c>
    </row>
    <row r="48" spans="1:39">
      <c r="A48" t="s">
        <v>697</v>
      </c>
      <c r="B48" t="s">
        <v>885</v>
      </c>
      <c r="C48" s="15">
        <v>0.33124999999999999</v>
      </c>
      <c r="E48" s="16">
        <v>300</v>
      </c>
      <c r="F48" s="16" t="s">
        <v>645</v>
      </c>
      <c r="G48" s="16">
        <v>1190</v>
      </c>
      <c r="H48" s="16">
        <v>1101</v>
      </c>
      <c r="I48" t="s">
        <v>1039</v>
      </c>
      <c r="J48" s="16" t="s">
        <v>377</v>
      </c>
      <c r="K48" s="16">
        <v>4</v>
      </c>
      <c r="L48" s="16">
        <v>180</v>
      </c>
      <c r="M48" s="19">
        <v>5889.9508999999998</v>
      </c>
      <c r="S48" s="1227" t="n">
        <v>105.95123</v>
      </c>
      <c r="T48" s="1227" t="n">
        <v>17.60531</v>
      </c>
      <c r="U48" s="1224" t="n">
        <v>230.8135</v>
      </c>
      <c r="V48" s="1224" t="n">
        <v>69.0009</v>
      </c>
      <c r="W48" s="1226" t="n">
        <v>8.2069071151</v>
      </c>
      <c r="X48" s="1224" t="n">
        <v>1.071</v>
      </c>
      <c r="Y48" s="1224" t="n">
        <v>0.169</v>
      </c>
      <c r="Z48" s="1224" t="n">
        <v>3.61</v>
      </c>
      <c r="AA48" s="1224" t="n">
        <v>99.111</v>
      </c>
      <c r="AB48" s="1223" t="n">
        <v>1790.04</v>
      </c>
      <c r="AC48" s="1224" t="n">
        <v>0.69673</v>
      </c>
      <c r="AD48" s="1224" t="n">
        <v>6.4927</v>
      </c>
      <c r="AE48" s="1224" t="n">
        <v>10.35846</v>
      </c>
      <c r="AF48" s="1224" t="n">
        <v>1.57263</v>
      </c>
      <c r="AG48" s="1222" t="n">
        <v>1.475481374E8</v>
      </c>
      <c r="AH48" s="1225" t="n">
        <v>0.2496415</v>
      </c>
      <c r="AI48" s="1222" t="n">
        <v>400399.4856</v>
      </c>
      <c r="AJ48" s="1225" t="n">
        <v>0.1120408</v>
      </c>
      <c r="AK48" s="1224" t="n">
        <v>169.1575</v>
      </c>
      <c r="AL48" s="1222" t="s">
        <v>264</v>
      </c>
      <c r="AM48" s="1224" t="n">
        <v>10.8132</v>
      </c>
    </row>
    <row r="49" spans="1:39">
      <c r="A49" t="s">
        <v>697</v>
      </c>
      <c r="B49" t="s">
        <v>1159</v>
      </c>
      <c r="C49" s="15">
        <v>0.33680555555555558</v>
      </c>
      <c r="E49" s="16">
        <v>300</v>
      </c>
      <c r="F49" s="16" t="s">
        <v>645</v>
      </c>
      <c r="G49" s="16">
        <v>1190</v>
      </c>
      <c r="H49" s="16">
        <v>1101</v>
      </c>
      <c r="I49" t="s">
        <v>468</v>
      </c>
      <c r="J49" s="16" t="s">
        <v>377</v>
      </c>
      <c r="K49" s="16">
        <v>4</v>
      </c>
      <c r="L49" s="16">
        <v>180</v>
      </c>
      <c r="M49" s="19">
        <v>5889.9508999999998</v>
      </c>
      <c r="S49" s="1227" t="n">
        <v>105.99351</v>
      </c>
      <c r="T49" s="1227" t="n">
        <v>17.59358</v>
      </c>
      <c r="U49" s="1224" t="n">
        <v>234.3775</v>
      </c>
      <c r="V49" s="1224" t="n">
        <v>67.6691</v>
      </c>
      <c r="W49" s="1226" t="n">
        <v>8.3406055083</v>
      </c>
      <c r="X49" s="1224" t="n">
        <v>1.081</v>
      </c>
      <c r="Y49" s="1224" t="n">
        <v>0.171</v>
      </c>
      <c r="Z49" s="1224" t="n">
        <v>3.61</v>
      </c>
      <c r="AA49" s="1224" t="n">
        <v>99.116</v>
      </c>
      <c r="AB49" s="1223" t="n">
        <v>1789.787</v>
      </c>
      <c r="AC49" s="1224" t="n">
        <v>0.66507</v>
      </c>
      <c r="AD49" s="1224" t="n">
        <v>6.50028</v>
      </c>
      <c r="AE49" s="1224" t="n">
        <v>10.29107</v>
      </c>
      <c r="AF49" s="1224" t="n">
        <v>1.57266</v>
      </c>
      <c r="AG49" s="1222" t="n">
        <v>1.47548257E8</v>
      </c>
      <c r="AH49" s="1225" t="n">
        <v>0.2487473</v>
      </c>
      <c r="AI49" s="1222" t="n">
        <v>400456.11138</v>
      </c>
      <c r="AJ49" s="1225" t="n">
        <v>0.1238742</v>
      </c>
      <c r="AK49" s="1224" t="n">
        <v>169.1858</v>
      </c>
      <c r="AL49" s="1222" t="s">
        <v>264</v>
      </c>
      <c r="AM49" s="1224" t="n">
        <v>10.7849</v>
      </c>
    </row>
    <row r="50" spans="1:39">
      <c r="A50" t="s">
        <v>697</v>
      </c>
      <c r="B50" t="s">
        <v>1160</v>
      </c>
      <c r="C50" s="15">
        <v>0.34375</v>
      </c>
      <c r="E50" s="16">
        <v>300</v>
      </c>
      <c r="F50" s="16" t="s">
        <v>645</v>
      </c>
      <c r="G50" s="16">
        <v>1190</v>
      </c>
      <c r="H50" s="16">
        <v>1101</v>
      </c>
      <c r="I50" t="s">
        <v>469</v>
      </c>
      <c r="J50" s="16" t="s">
        <v>377</v>
      </c>
      <c r="K50" s="16">
        <v>4</v>
      </c>
      <c r="L50" s="16">
        <v>180</v>
      </c>
      <c r="M50" s="19">
        <v>5889.9508999999998</v>
      </c>
      <c r="S50" s="1227" t="n">
        <v>106.04679</v>
      </c>
      <c r="T50" s="1227" t="n">
        <v>17.57852</v>
      </c>
      <c r="U50" s="1224" t="n">
        <v>238.3388</v>
      </c>
      <c r="V50" s="1224" t="n">
        <v>65.9254</v>
      </c>
      <c r="W50" s="1226" t="n">
        <v>8.5077284999</v>
      </c>
      <c r="X50" s="1224" t="n">
        <v>1.095</v>
      </c>
      <c r="Y50" s="1224" t="n">
        <v>0.173</v>
      </c>
      <c r="Z50" s="1224" t="n">
        <v>3.61</v>
      </c>
      <c r="AA50" s="1224" t="n">
        <v>99.122</v>
      </c>
      <c r="AB50" s="1223" t="n">
        <v>1789.435</v>
      </c>
      <c r="AC50" s="1224" t="n">
        <v>0.62595</v>
      </c>
      <c r="AD50" s="1224" t="n">
        <v>6.51009</v>
      </c>
      <c r="AE50" s="1224" t="n">
        <v>10.20683</v>
      </c>
      <c r="AF50" s="1224" t="n">
        <v>1.57271</v>
      </c>
      <c r="AG50" s="1222" t="n">
        <v>1.475484059E8</v>
      </c>
      <c r="AH50" s="1225" t="n">
        <v>0.2476293</v>
      </c>
      <c r="AI50" s="1222" t="n">
        <v>400534.82759</v>
      </c>
      <c r="AJ50" s="1225" t="n">
        <v>0.1384707</v>
      </c>
      <c r="AK50" s="1224" t="n">
        <v>169.2215</v>
      </c>
      <c r="AL50" s="1222" t="s">
        <v>264</v>
      </c>
      <c r="AM50" s="1224" t="n">
        <v>10.7493</v>
      </c>
    </row>
    <row r="51" spans="1:39">
      <c r="A51" t="s">
        <v>697</v>
      </c>
      <c r="B51" t="s">
        <v>1162</v>
      </c>
      <c r="C51" s="15">
        <v>0.34861111111111115</v>
      </c>
      <c r="E51" s="16">
        <v>300</v>
      </c>
      <c r="F51" s="16" t="s">
        <v>645</v>
      </c>
      <c r="G51" s="16">
        <v>1190</v>
      </c>
      <c r="H51" s="16">
        <v>1101</v>
      </c>
      <c r="I51" t="s">
        <v>470</v>
      </c>
      <c r="J51" s="16" t="s">
        <v>377</v>
      </c>
      <c r="K51" s="16">
        <v>4</v>
      </c>
      <c r="L51" s="16">
        <v>180</v>
      </c>
      <c r="M51" s="19">
        <v>5889.9508999999998</v>
      </c>
      <c r="S51" s="1227" t="n">
        <v>106.0844</v>
      </c>
      <c r="T51" s="1227" t="n">
        <v>17.56773</v>
      </c>
      <c r="U51" s="1224" t="n">
        <v>240.8311</v>
      </c>
      <c r="V51" s="1224" t="n">
        <v>64.6619</v>
      </c>
      <c r="W51" s="1226" t="n">
        <v>8.624714594</v>
      </c>
      <c r="X51" s="1224" t="n">
        <v>1.106</v>
      </c>
      <c r="Y51" s="1224" t="n">
        <v>0.175</v>
      </c>
      <c r="Z51" s="1224" t="n">
        <v>3.61</v>
      </c>
      <c r="AA51" s="1224" t="n">
        <v>99.126</v>
      </c>
      <c r="AB51" s="1223" t="n">
        <v>1789.166</v>
      </c>
      <c r="AC51" s="1224" t="n">
        <v>0.59889</v>
      </c>
      <c r="AD51" s="1224" t="n">
        <v>6.51716</v>
      </c>
      <c r="AE51" s="1224" t="n">
        <v>10.14787</v>
      </c>
      <c r="AF51" s="1224" t="n">
        <v>1.57274</v>
      </c>
      <c r="AG51" s="1222" t="n">
        <v>1.475485097E8</v>
      </c>
      <c r="AH51" s="1225" t="n">
        <v>0.2468466</v>
      </c>
      <c r="AI51" s="1222" t="n">
        <v>400595.10631</v>
      </c>
      <c r="AJ51" s="1225" t="n">
        <v>0.1485456</v>
      </c>
      <c r="AK51" s="1224" t="n">
        <v>169.2466</v>
      </c>
      <c r="AL51" s="1222" t="s">
        <v>264</v>
      </c>
      <c r="AM51" s="1224" t="n">
        <v>10.7242</v>
      </c>
    </row>
    <row r="52" spans="1:39">
      <c r="A52" t="s">
        <v>1104</v>
      </c>
      <c r="B52" t="s">
        <v>1163</v>
      </c>
      <c r="C52" s="15">
        <v>0.35416666666666669</v>
      </c>
      <c r="E52" s="16">
        <v>30</v>
      </c>
      <c r="F52" s="16" t="s">
        <v>645</v>
      </c>
      <c r="G52" s="16">
        <v>1190</v>
      </c>
      <c r="H52" s="16">
        <v>1101</v>
      </c>
      <c r="I52" t="s">
        <v>923</v>
      </c>
      <c r="J52" s="16" t="s">
        <v>377</v>
      </c>
      <c r="K52" s="16">
        <v>4</v>
      </c>
      <c r="L52" s="16">
        <v>180</v>
      </c>
      <c r="M52" s="19">
        <v>5889.9508999999998</v>
      </c>
      <c r="S52" s="1227" t="n">
        <v>106.11144</v>
      </c>
      <c r="T52" s="1227" t="n">
        <v>17.55989</v>
      </c>
      <c r="U52" s="1224" t="n">
        <v>242.488</v>
      </c>
      <c r="V52" s="1224" t="n">
        <v>63.7411</v>
      </c>
      <c r="W52" s="1226" t="n">
        <v>8.7082760898</v>
      </c>
      <c r="X52" s="1224" t="n">
        <v>1.114</v>
      </c>
      <c r="Y52" s="1224" t="n">
        <v>0.176</v>
      </c>
      <c r="Z52" s="1224" t="n">
        <v>3.61</v>
      </c>
      <c r="AA52" s="1224" t="n">
        <v>99.129</v>
      </c>
      <c r="AB52" s="1223" t="n">
        <v>1788.962</v>
      </c>
      <c r="AC52" s="1224" t="n">
        <v>0.57975</v>
      </c>
      <c r="AD52" s="1224" t="n">
        <v>6.52231</v>
      </c>
      <c r="AE52" s="1224" t="n">
        <v>10.10575</v>
      </c>
      <c r="AF52" s="1224" t="n">
        <v>1.57276</v>
      </c>
      <c r="AG52" s="1222" t="n">
        <v>1.475485837E8</v>
      </c>
      <c r="AH52" s="1225" t="n">
        <v>0.2462874</v>
      </c>
      <c r="AI52" s="1222" t="n">
        <v>400640.74021</v>
      </c>
      <c r="AJ52" s="1225" t="n">
        <v>0.1556643</v>
      </c>
      <c r="AK52" s="1224" t="n">
        <v>169.2647</v>
      </c>
      <c r="AL52" s="1222" t="s">
        <v>264</v>
      </c>
      <c r="AM52" s="1224" t="n">
        <v>10.7062</v>
      </c>
    </row>
    <row r="53" spans="1:39">
      <c r="A53" t="s">
        <v>913</v>
      </c>
      <c r="B53" t="s">
        <v>647</v>
      </c>
      <c r="C53" s="15">
        <v>0.35694444444444445</v>
      </c>
      <c r="E53" s="16">
        <v>600</v>
      </c>
      <c r="F53" s="16" t="s">
        <v>645</v>
      </c>
      <c r="G53" s="16">
        <v>1190</v>
      </c>
      <c r="H53" s="16">
        <v>1101</v>
      </c>
      <c r="I53" t="s">
        <v>471</v>
      </c>
      <c r="J53" s="16" t="s">
        <v>377</v>
      </c>
      <c r="K53" s="16">
        <v>4</v>
      </c>
      <c r="L53" s="16">
        <v>180</v>
      </c>
      <c r="M53" s="19">
        <v>5889.9508999999998</v>
      </c>
    </row>
    <row r="54" spans="1:39">
      <c r="A54" t="s">
        <v>1095</v>
      </c>
      <c r="B54" t="s">
        <v>526</v>
      </c>
      <c r="C54" s="15">
        <v>0.36874999999999997</v>
      </c>
      <c r="D54" s="15">
        <v>0</v>
      </c>
      <c r="E54" s="16">
        <v>30</v>
      </c>
      <c r="F54" s="16" t="s">
        <v>645</v>
      </c>
      <c r="G54" s="16">
        <v>1190</v>
      </c>
      <c r="H54" s="16">
        <v>998</v>
      </c>
      <c r="I54" s="35" t="s">
        <v>306</v>
      </c>
      <c r="J54" s="16" t="s">
        <v>376</v>
      </c>
      <c r="K54" s="16">
        <v>4</v>
      </c>
      <c r="L54" s="16">
        <v>180</v>
      </c>
      <c r="M54" s="8">
        <v>5891.451</v>
      </c>
    </row>
    <row r="55" spans="1:39">
      <c r="A55" t="s">
        <v>905</v>
      </c>
      <c r="B55" t="s">
        <v>863</v>
      </c>
      <c r="C55" s="15">
        <v>0.37291666666666662</v>
      </c>
      <c r="E55" s="16">
        <v>300</v>
      </c>
      <c r="F55" s="16" t="s">
        <v>645</v>
      </c>
      <c r="G55" s="16">
        <v>1190</v>
      </c>
      <c r="H55" s="16">
        <v>1101</v>
      </c>
      <c r="I55" t="s">
        <v>345</v>
      </c>
      <c r="J55" s="16" t="s">
        <v>377</v>
      </c>
      <c r="K55" s="16">
        <v>4</v>
      </c>
      <c r="L55" s="16">
        <v>180</v>
      </c>
      <c r="M55" s="19">
        <v>5889.9508999999998</v>
      </c>
      <c r="S55" s="1227" t="n">
        <v>106.2771</v>
      </c>
      <c r="T55" s="1227" t="n">
        <v>17.51075</v>
      </c>
      <c r="U55" s="1224" t="n">
        <v>250.7488</v>
      </c>
      <c r="V55" s="1224" t="n">
        <v>57.9808</v>
      </c>
      <c r="W55" s="1226" t="n">
        <v>9.2096450643</v>
      </c>
      <c r="X55" s="1224" t="n">
        <v>1.179</v>
      </c>
      <c r="Y55" s="1224" t="n">
        <v>0.186</v>
      </c>
      <c r="Z55" s="1224" t="n">
        <v>3.61</v>
      </c>
      <c r="AA55" s="1224" t="n">
        <v>99.147</v>
      </c>
      <c r="AB55" s="1223" t="n">
        <v>1787.545</v>
      </c>
      <c r="AC55" s="1224" t="n">
        <v>0.46844</v>
      </c>
      <c r="AD55" s="1224" t="n">
        <v>6.55491</v>
      </c>
      <c r="AE55" s="1224" t="n">
        <v>9.85304</v>
      </c>
      <c r="AF55" s="1224" t="n">
        <v>1.57289</v>
      </c>
      <c r="AG55" s="1222" t="n">
        <v>1.47549024E8</v>
      </c>
      <c r="AH55" s="1225" t="n">
        <v>0.2429314</v>
      </c>
      <c r="AI55" s="1222" t="n">
        <v>400958.40755</v>
      </c>
      <c r="AJ55" s="1225" t="n">
        <v>0.196825</v>
      </c>
      <c r="AK55" s="1224" t="n">
        <v>169.3747</v>
      </c>
      <c r="AL55" s="1222" t="s">
        <v>264</v>
      </c>
      <c r="AM55" s="1224" t="n">
        <v>10.5964</v>
      </c>
    </row>
    <row r="56" spans="1:39">
      <c r="A56" t="s">
        <v>905</v>
      </c>
      <c r="B56" t="s">
        <v>864</v>
      </c>
      <c r="C56" s="15">
        <v>0.37777777777777777</v>
      </c>
      <c r="E56" s="16">
        <v>300</v>
      </c>
      <c r="F56" s="16" t="s">
        <v>645</v>
      </c>
      <c r="G56" s="16">
        <v>1190</v>
      </c>
      <c r="H56" s="16">
        <v>1101</v>
      </c>
      <c r="I56" s="600" t="s">
        <v>1132</v>
      </c>
      <c r="J56" s="16" t="s">
        <v>377</v>
      </c>
      <c r="K56" s="16">
        <v>4</v>
      </c>
      <c r="L56" s="16">
        <v>180</v>
      </c>
      <c r="M56" s="19">
        <v>5889.9508999999998</v>
      </c>
      <c r="S56" s="1227" t="n">
        <v>106.3167</v>
      </c>
      <c r="T56" s="1227" t="n">
        <v>17.49878</v>
      </c>
      <c r="U56" s="1224" t="n">
        <v>252.355</v>
      </c>
      <c r="V56" s="1224" t="n">
        <v>56.5939</v>
      </c>
      <c r="W56" s="1226" t="n">
        <v>9.3266311583</v>
      </c>
      <c r="X56" s="1224" t="n">
        <v>1.197</v>
      </c>
      <c r="Y56" s="1224" t="n">
        <v>0.189</v>
      </c>
      <c r="Z56" s="1224" t="n">
        <v>3.61</v>
      </c>
      <c r="AA56" s="1224" t="n">
        <v>99.151</v>
      </c>
      <c r="AB56" s="1223" t="n">
        <v>1787.168</v>
      </c>
      <c r="AC56" s="1224" t="n">
        <v>0.44344</v>
      </c>
      <c r="AD56" s="1224" t="n">
        <v>6.5629</v>
      </c>
      <c r="AE56" s="1224" t="n">
        <v>9.79407</v>
      </c>
      <c r="AF56" s="1224" t="n">
        <v>1.57292</v>
      </c>
      <c r="AG56" s="1222" t="n">
        <v>1.475491259E8</v>
      </c>
      <c r="AH56" s="1225" t="n">
        <v>0.242148</v>
      </c>
      <c r="AI56" s="1222" t="n">
        <v>401043.00849</v>
      </c>
      <c r="AJ56" s="1225" t="n">
        <v>0.2060009</v>
      </c>
      <c r="AK56" s="1224" t="n">
        <v>169.401</v>
      </c>
      <c r="AL56" s="1222" t="s">
        <v>264</v>
      </c>
      <c r="AM56" s="1224" t="n">
        <v>10.5703</v>
      </c>
    </row>
    <row r="57" spans="1:39">
      <c r="A57" t="s">
        <v>905</v>
      </c>
      <c r="B57" t="s">
        <v>973</v>
      </c>
      <c r="C57" s="15">
        <v>0.3840277777777778</v>
      </c>
      <c r="E57" s="16">
        <v>300</v>
      </c>
      <c r="F57" s="16" t="s">
        <v>645</v>
      </c>
      <c r="G57" s="16">
        <v>1190</v>
      </c>
      <c r="H57" s="16">
        <v>1101</v>
      </c>
      <c r="I57" t="s">
        <v>838</v>
      </c>
      <c r="J57" s="16" t="s">
        <v>377</v>
      </c>
      <c r="K57" s="16">
        <v>4</v>
      </c>
      <c r="L57" s="16">
        <v>180</v>
      </c>
      <c r="M57" s="19">
        <v>5889.9508999999998</v>
      </c>
      <c r="S57" s="1227" t="n">
        <v>106.3682</v>
      </c>
      <c r="T57" s="1227" t="n">
        <v>17.48312</v>
      </c>
      <c r="U57" s="1224" t="n">
        <v>254.2852</v>
      </c>
      <c r="V57" s="1224" t="n">
        <v>54.7938</v>
      </c>
      <c r="W57" s="1226" t="n">
        <v>9.4770418506</v>
      </c>
      <c r="X57" s="1224" t="n">
        <v>1.223</v>
      </c>
      <c r="Y57" s="1224" t="n">
        <v>0.193</v>
      </c>
      <c r="Z57" s="1224" t="n">
        <v>3.6</v>
      </c>
      <c r="AA57" s="1224" t="n">
        <v>99.156</v>
      </c>
      <c r="AB57" s="1223" t="n">
        <v>1786.658</v>
      </c>
      <c r="AC57" s="1224" t="n">
        <v>0.41189</v>
      </c>
      <c r="AD57" s="1224" t="n">
        <v>6.57336</v>
      </c>
      <c r="AE57" s="1224" t="n">
        <v>9.71826</v>
      </c>
      <c r="AF57" s="1224" t="n">
        <v>1.57296</v>
      </c>
      <c r="AG57" s="1222" t="n">
        <v>1.475492564E8</v>
      </c>
      <c r="AH57" s="1225" t="n">
        <v>0.2411407</v>
      </c>
      <c r="AI57" s="1222" t="n">
        <v>401157.37832</v>
      </c>
      <c r="AJ57" s="1225" t="n">
        <v>0.2175334</v>
      </c>
      <c r="AK57" s="1224" t="n">
        <v>169.4351</v>
      </c>
      <c r="AL57" s="1222" t="s">
        <v>264</v>
      </c>
      <c r="AM57" s="1224" t="n">
        <v>10.5363</v>
      </c>
    </row>
    <row r="58" spans="1:39">
      <c r="A58" t="s">
        <v>905</v>
      </c>
      <c r="B58" t="s">
        <v>975</v>
      </c>
      <c r="C58" s="15">
        <v>0.38958333333333334</v>
      </c>
      <c r="E58" s="16">
        <v>300</v>
      </c>
      <c r="F58" s="16" t="s">
        <v>645</v>
      </c>
      <c r="G58" s="16">
        <v>1190</v>
      </c>
      <c r="H58" s="16">
        <v>1101</v>
      </c>
      <c r="I58" t="s">
        <v>671</v>
      </c>
      <c r="J58" s="16" t="s">
        <v>377</v>
      </c>
      <c r="K58" s="16">
        <v>4</v>
      </c>
      <c r="L58" s="16">
        <v>180</v>
      </c>
      <c r="M58" s="19">
        <v>5889.9508999999998</v>
      </c>
      <c r="S58" s="1227" t="n">
        <v>106.41456</v>
      </c>
      <c r="T58" s="1227" t="n">
        <v>17.46894</v>
      </c>
      <c r="U58" s="1224" t="n">
        <v>255.8899</v>
      </c>
      <c r="V58" s="1224" t="n">
        <v>53.1803</v>
      </c>
      <c r="W58" s="1226" t="n">
        <v>9.6107402438</v>
      </c>
      <c r="X58" s="1224" t="n">
        <v>1.248</v>
      </c>
      <c r="Y58" s="1224" t="n">
        <v>0.197</v>
      </c>
      <c r="Z58" s="1224" t="n">
        <v>3.6</v>
      </c>
      <c r="AA58" s="1224" t="n">
        <v>99.161</v>
      </c>
      <c r="AB58" s="1223" t="n">
        <v>1786.183</v>
      </c>
      <c r="AC58" s="1224" t="n">
        <v>0.38443</v>
      </c>
      <c r="AD58" s="1224" t="n">
        <v>6.58284</v>
      </c>
      <c r="AE58" s="1224" t="n">
        <v>9.65087</v>
      </c>
      <c r="AF58" s="1224" t="n">
        <v>1.573</v>
      </c>
      <c r="AG58" s="1222" t="n">
        <v>1.475493719E8</v>
      </c>
      <c r="AH58" s="1225" t="n">
        <v>0.2402451</v>
      </c>
      <c r="AI58" s="1222" t="n">
        <v>401264.20335</v>
      </c>
      <c r="AJ58" s="1225" t="n">
        <v>0.2275215</v>
      </c>
      <c r="AK58" s="1224" t="n">
        <v>169.4657</v>
      </c>
      <c r="AL58" s="1222" t="s">
        <v>264</v>
      </c>
      <c r="AM58" s="1224" t="n">
        <v>10.5057</v>
      </c>
    </row>
    <row r="59" spans="1:39">
      <c r="A59" t="s">
        <v>1104</v>
      </c>
      <c r="B59" t="s">
        <v>976</v>
      </c>
      <c r="C59" s="15">
        <v>0.39444444444444443</v>
      </c>
      <c r="E59" s="16">
        <v>30</v>
      </c>
      <c r="F59" s="16" t="s">
        <v>645</v>
      </c>
      <c r="G59" s="16">
        <v>1190</v>
      </c>
      <c r="H59" s="16">
        <v>1101</v>
      </c>
      <c r="I59" t="s">
        <v>923</v>
      </c>
      <c r="J59" s="16" t="s">
        <v>377</v>
      </c>
      <c r="K59" s="16">
        <v>4</v>
      </c>
      <c r="L59" s="16">
        <v>180</v>
      </c>
      <c r="M59" s="19">
        <v>5889.9508999999998</v>
      </c>
      <c r="S59" s="1227" t="n">
        <v>106.43795</v>
      </c>
      <c r="T59" s="1227" t="n">
        <v>17.46177</v>
      </c>
      <c r="U59" s="1224" t="n">
        <v>256.6576</v>
      </c>
      <c r="V59" s="1224" t="n">
        <v>52.3695</v>
      </c>
      <c r="W59" s="1226" t="n">
        <v>9.6775894403</v>
      </c>
      <c r="X59" s="1224" t="n">
        <v>1.261</v>
      </c>
      <c r="Y59" s="1224" t="n">
        <v>0.2</v>
      </c>
      <c r="Z59" s="1224" t="n">
        <v>3.6</v>
      </c>
      <c r="AA59" s="1224" t="n">
        <v>99.163</v>
      </c>
      <c r="AB59" s="1223" t="n">
        <v>1785.937</v>
      </c>
      <c r="AC59" s="1224" t="n">
        <v>0.37092</v>
      </c>
      <c r="AD59" s="1224" t="n">
        <v>6.58763</v>
      </c>
      <c r="AE59" s="1224" t="n">
        <v>9.61717</v>
      </c>
      <c r="AF59" s="1224" t="n">
        <v>1.57302</v>
      </c>
      <c r="AG59" s="1222" t="n">
        <v>1.475494295E8</v>
      </c>
      <c r="AH59" s="1225" t="n">
        <v>0.2397973</v>
      </c>
      <c r="AI59" s="1222" t="n">
        <v>401319.39838</v>
      </c>
      <c r="AJ59" s="1225" t="n">
        <v>0.2324189</v>
      </c>
      <c r="AK59" s="1224" t="n">
        <v>169.4812</v>
      </c>
      <c r="AL59" s="1222" t="s">
        <v>264</v>
      </c>
      <c r="AM59" s="1224" t="n">
        <v>10.4902</v>
      </c>
    </row>
    <row r="60" spans="1:39">
      <c r="A60" t="s">
        <v>906</v>
      </c>
      <c r="B60" t="s">
        <v>978</v>
      </c>
      <c r="C60" s="15">
        <v>0.40277777777777773</v>
      </c>
      <c r="E60" s="16">
        <v>300</v>
      </c>
      <c r="F60" s="16" t="s">
        <v>645</v>
      </c>
      <c r="G60" s="16">
        <v>1190</v>
      </c>
      <c r="H60" s="16">
        <v>1101</v>
      </c>
      <c r="I60" t="s">
        <v>672</v>
      </c>
      <c r="J60" s="16" t="s">
        <v>377</v>
      </c>
      <c r="K60" s="16">
        <v>4</v>
      </c>
      <c r="L60" s="16">
        <v>180</v>
      </c>
      <c r="M60" s="19">
        <v>5889.9508999999998</v>
      </c>
      <c r="S60" s="1227" t="n">
        <v>106.52699</v>
      </c>
      <c r="T60" s="1227" t="n">
        <v>17.43438</v>
      </c>
      <c r="U60" s="1224" t="n">
        <v>259.3582</v>
      </c>
      <c r="V60" s="1224" t="n">
        <v>49.3091</v>
      </c>
      <c r="W60" s="1226" t="n">
        <v>9.9282739275</v>
      </c>
      <c r="X60" s="1224" t="n">
        <v>1.317</v>
      </c>
      <c r="Y60" s="1224" t="n">
        <v>0.208</v>
      </c>
      <c r="Z60" s="1224" t="n">
        <v>3.6</v>
      </c>
      <c r="AA60" s="1224" t="n">
        <v>99.173</v>
      </c>
      <c r="AB60" s="1223" t="n">
        <v>1784.971</v>
      </c>
      <c r="AC60" s="1224" t="n">
        <v>0.32158</v>
      </c>
      <c r="AD60" s="1224" t="n">
        <v>6.60594</v>
      </c>
      <c r="AE60" s="1224" t="n">
        <v>9.49082</v>
      </c>
      <c r="AF60" s="1224" t="n">
        <v>1.57308</v>
      </c>
      <c r="AG60" s="1222" t="n">
        <v>1.475496446E8</v>
      </c>
      <c r="AH60" s="1225" t="n">
        <v>0.2381176</v>
      </c>
      <c r="AI60" s="1222" t="n">
        <v>401536.64475</v>
      </c>
      <c r="AJ60" s="1225" t="n">
        <v>0.2501816</v>
      </c>
      <c r="AK60" s="1224" t="n">
        <v>169.54</v>
      </c>
      <c r="AL60" s="1222" t="s">
        <v>264</v>
      </c>
      <c r="AM60" s="1224" t="n">
        <v>10.4315</v>
      </c>
    </row>
    <row r="61" spans="1:39">
      <c r="A61" t="s">
        <v>906</v>
      </c>
      <c r="B61" t="s">
        <v>979</v>
      </c>
      <c r="C61" s="15">
        <v>0.40763888888888888</v>
      </c>
      <c r="E61" s="16">
        <v>300</v>
      </c>
      <c r="F61" s="16" t="s">
        <v>645</v>
      </c>
      <c r="G61" s="16">
        <v>1190</v>
      </c>
      <c r="H61" s="16">
        <v>1101</v>
      </c>
      <c r="I61" s="600" t="s">
        <v>1039</v>
      </c>
      <c r="J61" s="16" t="s">
        <v>377</v>
      </c>
      <c r="K61" s="16">
        <v>4</v>
      </c>
      <c r="L61" s="16">
        <v>180</v>
      </c>
      <c r="M61" s="19">
        <v>5889.9508999999998</v>
      </c>
      <c r="S61" s="1227" t="n">
        <v>106.5693</v>
      </c>
      <c r="T61" s="1227" t="n">
        <v>17.42134</v>
      </c>
      <c r="U61" s="1224" t="n">
        <v>260.5349</v>
      </c>
      <c r="V61" s="1224" t="n">
        <v>47.8721</v>
      </c>
      <c r="W61" s="1226" t="n">
        <v>10.0452600214</v>
      </c>
      <c r="X61" s="1224" t="n">
        <v>1.347</v>
      </c>
      <c r="Y61" s="1224" t="n">
        <v>0.213</v>
      </c>
      <c r="Z61" s="1224" t="n">
        <v>3.6</v>
      </c>
      <c r="AA61" s="1224" t="n">
        <v>99.177</v>
      </c>
      <c r="AB61" s="1223" t="n">
        <v>1784.496</v>
      </c>
      <c r="AC61" s="1224" t="n">
        <v>0.2993</v>
      </c>
      <c r="AD61" s="1224" t="n">
        <v>6.61464</v>
      </c>
      <c r="AE61" s="1224" t="n">
        <v>9.43185</v>
      </c>
      <c r="AF61" s="1224" t="n">
        <v>1.57311</v>
      </c>
      <c r="AG61" s="1222" t="n">
        <v>1.475497444E8</v>
      </c>
      <c r="AH61" s="1225" t="n">
        <v>0.2373336</v>
      </c>
      <c r="AI61" s="1222" t="n">
        <v>401643.39989</v>
      </c>
      <c r="AJ61" s="1225" t="n">
        <v>0.2581311</v>
      </c>
      <c r="AK61" s="1224" t="n">
        <v>169.568</v>
      </c>
      <c r="AL61" s="1222" t="s">
        <v>264</v>
      </c>
      <c r="AM61" s="1224" t="n">
        <v>10.4036</v>
      </c>
    </row>
    <row r="62" spans="1:39">
      <c r="A62" t="s">
        <v>906</v>
      </c>
      <c r="B62" t="s">
        <v>1230</v>
      </c>
      <c r="C62" s="15">
        <v>0.41319444444444442</v>
      </c>
      <c r="E62" s="16">
        <v>300</v>
      </c>
      <c r="F62" s="16" t="s">
        <v>645</v>
      </c>
      <c r="G62" s="16">
        <v>1190</v>
      </c>
      <c r="H62" s="16">
        <v>1101</v>
      </c>
      <c r="I62" t="s">
        <v>839</v>
      </c>
      <c r="J62" s="16" t="s">
        <v>377</v>
      </c>
      <c r="K62" s="16">
        <v>4</v>
      </c>
      <c r="L62" s="16">
        <v>180</v>
      </c>
      <c r="M62" s="19">
        <v>5889.9508999999998</v>
      </c>
      <c r="S62" s="1227" t="n">
        <v>106.61825</v>
      </c>
      <c r="T62" s="1227" t="n">
        <v>17.40624</v>
      </c>
      <c r="U62" s="1224" t="n">
        <v>261.8245</v>
      </c>
      <c r="V62" s="1224" t="n">
        <v>46.2245</v>
      </c>
      <c r="W62" s="1226" t="n">
        <v>10.1789584145</v>
      </c>
      <c r="X62" s="1224" t="n">
        <v>1.383</v>
      </c>
      <c r="Y62" s="1224" t="n">
        <v>0.219</v>
      </c>
      <c r="Z62" s="1224" t="n">
        <v>3.6</v>
      </c>
      <c r="AA62" s="1224" t="n">
        <v>99.182</v>
      </c>
      <c r="AB62" s="1223" t="n">
        <v>1783.937</v>
      </c>
      <c r="AC62" s="1224" t="n">
        <v>0.27446</v>
      </c>
      <c r="AD62" s="1224" t="n">
        <v>6.62471</v>
      </c>
      <c r="AE62" s="1224" t="n">
        <v>9.36446</v>
      </c>
      <c r="AF62" s="1224" t="n">
        <v>1.57315</v>
      </c>
      <c r="AG62" s="1222" t="n">
        <v>1.475498581E8</v>
      </c>
      <c r="AH62" s="1225" t="n">
        <v>0.2364375</v>
      </c>
      <c r="AI62" s="1222" t="n">
        <v>401769.43074</v>
      </c>
      <c r="AJ62" s="1225" t="n">
        <v>0.2669392</v>
      </c>
      <c r="AK62" s="1224" t="n">
        <v>169.6003</v>
      </c>
      <c r="AL62" s="1222" t="s">
        <v>264</v>
      </c>
      <c r="AM62" s="1224" t="n">
        <v>10.3714</v>
      </c>
    </row>
    <row r="63" spans="1:39">
      <c r="A63" t="s">
        <v>906</v>
      </c>
      <c r="B63" t="s">
        <v>1231</v>
      </c>
      <c r="C63" s="15">
        <v>0.41805555555555557</v>
      </c>
      <c r="E63" s="16">
        <v>300</v>
      </c>
      <c r="F63" s="16" t="s">
        <v>645</v>
      </c>
      <c r="G63" s="16">
        <v>1190</v>
      </c>
      <c r="H63" s="16">
        <v>1101</v>
      </c>
      <c r="I63" t="s">
        <v>512</v>
      </c>
      <c r="J63" s="16" t="s">
        <v>377</v>
      </c>
      <c r="K63" s="16">
        <v>4</v>
      </c>
      <c r="L63" s="16">
        <v>180</v>
      </c>
      <c r="M63" s="19">
        <v>5889.9508999999998</v>
      </c>
      <c r="S63" s="1227" t="n">
        <v>106.66164</v>
      </c>
      <c r="T63" s="1227" t="n">
        <v>17.39287</v>
      </c>
      <c r="U63" s="1224" t="n">
        <v>262.9098</v>
      </c>
      <c r="V63" s="1224" t="n">
        <v>44.779</v>
      </c>
      <c r="W63" s="1226" t="n">
        <v>10.2959445085</v>
      </c>
      <c r="X63" s="1224" t="n">
        <v>1.418</v>
      </c>
      <c r="Y63" s="1224" t="n">
        <v>0.224</v>
      </c>
      <c r="Z63" s="1224" t="n">
        <v>3.6</v>
      </c>
      <c r="AA63" s="1224" t="n">
        <v>99.187</v>
      </c>
      <c r="AB63" s="1223" t="n">
        <v>1783.432</v>
      </c>
      <c r="AC63" s="1224" t="n">
        <v>0.25327</v>
      </c>
      <c r="AD63" s="1224" t="n">
        <v>6.6336</v>
      </c>
      <c r="AE63" s="1224" t="n">
        <v>9.3055</v>
      </c>
      <c r="AF63" s="1224" t="n">
        <v>1.57318</v>
      </c>
      <c r="AG63" s="1222" t="n">
        <v>1.475499572E8</v>
      </c>
      <c r="AH63" s="1225" t="n">
        <v>0.2356533</v>
      </c>
      <c r="AI63" s="1222" t="n">
        <v>401883.12119</v>
      </c>
      <c r="AJ63" s="1225" t="n">
        <v>0.274396</v>
      </c>
      <c r="AK63" s="1224" t="n">
        <v>169.629</v>
      </c>
      <c r="AL63" s="1222" t="s">
        <v>264</v>
      </c>
      <c r="AM63" s="1224" t="n">
        <v>10.3428</v>
      </c>
    </row>
    <row r="64" spans="1:39">
      <c r="A64" t="s">
        <v>913</v>
      </c>
      <c r="B64" t="s">
        <v>657</v>
      </c>
      <c r="C64" s="15">
        <v>0.42638888888888887</v>
      </c>
      <c r="E64" s="16">
        <v>600</v>
      </c>
      <c r="F64" s="16" t="s">
        <v>645</v>
      </c>
      <c r="G64" s="16">
        <v>1190</v>
      </c>
      <c r="H64" s="16">
        <v>1101</v>
      </c>
      <c r="I64" t="s">
        <v>287</v>
      </c>
      <c r="J64" s="16" t="s">
        <v>376</v>
      </c>
      <c r="K64" s="16">
        <v>4</v>
      </c>
      <c r="L64" s="16">
        <v>180</v>
      </c>
      <c r="M64" s="19">
        <v>5889.9508999999998</v>
      </c>
    </row>
    <row r="65" spans="1:18">
      <c r="A65" t="s">
        <v>744</v>
      </c>
      <c r="B65" t="s">
        <v>660</v>
      </c>
      <c r="C65" s="15">
        <v>0.43472222222222223</v>
      </c>
      <c r="D65" s="15">
        <v>0</v>
      </c>
      <c r="E65" s="16">
        <v>30</v>
      </c>
      <c r="F65" s="16" t="s">
        <v>645</v>
      </c>
      <c r="G65" s="16">
        <v>1190</v>
      </c>
      <c r="H65" s="16">
        <v>998</v>
      </c>
      <c r="I65" s="35" t="s">
        <v>306</v>
      </c>
      <c r="J65" s="16" t="s">
        <v>376</v>
      </c>
      <c r="K65" s="16">
        <v>4</v>
      </c>
      <c r="L65" s="16">
        <v>180</v>
      </c>
      <c r="M65" s="8">
        <v>5891.451</v>
      </c>
    </row>
    <row r="66" spans="1:18">
      <c r="A66" t="s">
        <v>744</v>
      </c>
      <c r="B66" t="s">
        <v>513</v>
      </c>
      <c r="C66" s="15">
        <v>0.43888888888888888</v>
      </c>
      <c r="D66" s="15">
        <v>0</v>
      </c>
      <c r="E66" s="16">
        <v>30</v>
      </c>
      <c r="F66" s="16" t="s">
        <v>645</v>
      </c>
      <c r="G66" s="16">
        <v>1070</v>
      </c>
      <c r="H66" s="16">
        <v>878</v>
      </c>
      <c r="I66" s="35" t="s">
        <v>412</v>
      </c>
      <c r="J66" s="16" t="s">
        <v>376</v>
      </c>
      <c r="K66" s="16">
        <v>4</v>
      </c>
      <c r="L66" s="16">
        <v>180</v>
      </c>
      <c r="M66" s="8">
        <v>5891.451</v>
      </c>
      <c r="N66" t="s">
        <v>285</v>
      </c>
    </row>
    <row r="67" spans="1:18" s="35" customFormat="1" ht="24">
      <c r="A67" s="35" t="s">
        <v>990</v>
      </c>
      <c r="B67" s="35" t="s">
        <v>514</v>
      </c>
      <c r="C67" s="15">
        <v>0.4604166666666667</v>
      </c>
      <c r="D67" s="15">
        <v>0</v>
      </c>
      <c r="E67" s="16">
        <v>10</v>
      </c>
      <c r="F67" s="16" t="s">
        <v>645</v>
      </c>
      <c r="G67" s="16">
        <v>1190</v>
      </c>
      <c r="H67" s="16">
        <v>1101</v>
      </c>
      <c r="I67" s="35" t="s">
        <v>305</v>
      </c>
      <c r="J67" s="16" t="s">
        <v>376</v>
      </c>
      <c r="K67" s="16">
        <v>4</v>
      </c>
      <c r="L67" s="16">
        <v>180</v>
      </c>
      <c r="M67" s="19">
        <v>5889.9508999999998</v>
      </c>
      <c r="N67" s="25" t="s">
        <v>286</v>
      </c>
      <c r="O67" s="16"/>
      <c r="P67" s="16"/>
      <c r="Q67" s="16"/>
      <c r="R67" s="16"/>
    </row>
    <row r="70" spans="1:18">
      <c r="B70" s="3" t="s">
        <v>1012</v>
      </c>
      <c r="C70" s="147" t="s">
        <v>1013</v>
      </c>
      <c r="D70" s="84">
        <v>5888.5839999999998</v>
      </c>
      <c r="E70" s="149"/>
      <c r="F70" s="84" t="s">
        <v>1014</v>
      </c>
      <c r="G70" s="84" t="s">
        <v>1015</v>
      </c>
      <c r="H70" s="84" t="s">
        <v>1016</v>
      </c>
      <c r="I70" s="22" t="s">
        <v>1018</v>
      </c>
      <c r="J70" s="84" t="s">
        <v>1019</v>
      </c>
      <c r="K70" s="84" t="s">
        <v>1020</v>
      </c>
      <c r="L70" s="16"/>
    </row>
    <row r="71" spans="1:18">
      <c r="B71" s="2"/>
      <c r="C71" s="147" t="s">
        <v>1017</v>
      </c>
      <c r="D71" s="84">
        <v>5889.9508999999998</v>
      </c>
      <c r="E71" s="149"/>
      <c r="F71" s="84" t="s">
        <v>874</v>
      </c>
      <c r="G71" s="84" t="s">
        <v>875</v>
      </c>
      <c r="H71" s="84" t="s">
        <v>876</v>
      </c>
      <c r="I71" s="22" t="s">
        <v>1203</v>
      </c>
      <c r="J71" s="84" t="s">
        <v>1204</v>
      </c>
      <c r="K71" s="84" t="s">
        <v>700</v>
      </c>
      <c r="L71" s="16"/>
    </row>
    <row r="72" spans="1:18">
      <c r="B72" s="2"/>
      <c r="C72" s="147" t="s">
        <v>701</v>
      </c>
      <c r="D72" s="84">
        <v>5891.451</v>
      </c>
      <c r="E72" s="149"/>
      <c r="F72" s="84" t="s">
        <v>702</v>
      </c>
      <c r="G72" s="84" t="s">
        <v>703</v>
      </c>
      <c r="H72" s="84" t="s">
        <v>704</v>
      </c>
      <c r="I72" s="22" t="s">
        <v>384</v>
      </c>
      <c r="J72" s="84" t="s">
        <v>695</v>
      </c>
      <c r="K72" s="84" t="s">
        <v>478</v>
      </c>
      <c r="L72" s="16"/>
    </row>
    <row r="73" spans="1:18">
      <c r="B73" s="2"/>
      <c r="C73" s="147" t="s">
        <v>696</v>
      </c>
      <c r="D73" s="155">
        <v>7647.38</v>
      </c>
      <c r="E73" s="149"/>
      <c r="F73" s="84" t="s">
        <v>1188</v>
      </c>
      <c r="G73" s="84" t="s">
        <v>1201</v>
      </c>
      <c r="H73" s="84" t="s">
        <v>1202</v>
      </c>
      <c r="I73" s="22" t="s">
        <v>697</v>
      </c>
      <c r="J73" s="84" t="s">
        <v>698</v>
      </c>
      <c r="K73" s="84" t="s">
        <v>699</v>
      </c>
      <c r="L73" s="16"/>
    </row>
    <row r="74" spans="1:18">
      <c r="B74" s="2"/>
      <c r="C74" s="147" t="s">
        <v>538</v>
      </c>
      <c r="D74" s="84">
        <v>7698.9647000000004</v>
      </c>
      <c r="E74" s="149"/>
      <c r="F74" s="84" t="s">
        <v>539</v>
      </c>
      <c r="G74" s="84" t="s">
        <v>540</v>
      </c>
      <c r="H74" s="84" t="s">
        <v>541</v>
      </c>
      <c r="I74" s="22" t="s">
        <v>542</v>
      </c>
      <c r="J74" s="84" t="s">
        <v>543</v>
      </c>
      <c r="K74" s="84" t="s">
        <v>544</v>
      </c>
      <c r="L74" s="16"/>
    </row>
    <row r="75" spans="1:18">
      <c r="B75" s="2"/>
      <c r="C75" s="147"/>
      <c r="D75" s="84"/>
      <c r="E75" s="149"/>
      <c r="F75" s="84"/>
      <c r="J75" s="16"/>
      <c r="K75" s="16"/>
      <c r="L75" s="16"/>
    </row>
    <row r="76" spans="1:18">
      <c r="B76" s="2"/>
      <c r="C76" s="147" t="s">
        <v>1211</v>
      </c>
      <c r="D76" s="631" t="s">
        <v>1206</v>
      </c>
      <c r="E76" s="631"/>
      <c r="F76" s="84" t="s">
        <v>545</v>
      </c>
      <c r="I76" s="138" t="s">
        <v>1195</v>
      </c>
      <c r="J76" s="623" t="s">
        <v>1196</v>
      </c>
      <c r="K76" s="623"/>
      <c r="L76" s="148" t="s">
        <v>1197</v>
      </c>
    </row>
    <row r="77" spans="1:18">
      <c r="B77" s="2"/>
      <c r="C77" s="147" t="s">
        <v>1212</v>
      </c>
      <c r="D77" s="631" t="s">
        <v>1207</v>
      </c>
      <c r="E77" s="631"/>
      <c r="F77" s="19"/>
      <c r="J77" s="623" t="s">
        <v>479</v>
      </c>
      <c r="K77" s="623"/>
      <c r="L77" s="148" t="s">
        <v>1199</v>
      </c>
    </row>
    <row r="78" spans="1:18">
      <c r="B78" s="2"/>
      <c r="C78" s="147" t="s">
        <v>1213</v>
      </c>
      <c r="D78" s="631" t="s">
        <v>1208</v>
      </c>
      <c r="E78" s="631"/>
      <c r="F78" s="19"/>
      <c r="J78" s="16"/>
      <c r="K78" s="16"/>
      <c r="L78" s="16"/>
    </row>
    <row r="79" spans="1:18">
      <c r="B79" s="2"/>
      <c r="C79" s="147" t="s">
        <v>1214</v>
      </c>
      <c r="D79" s="631" t="s">
        <v>1194</v>
      </c>
      <c r="E79" s="631"/>
      <c r="F79" s="19"/>
      <c r="I79" s="16"/>
      <c r="J79" s="16"/>
      <c r="K79" s="16"/>
      <c r="L79" s="16"/>
    </row>
    <row r="80" spans="1:18">
      <c r="B80" s="2"/>
      <c r="C80" s="85"/>
      <c r="E80" s="15"/>
      <c r="F80" s="19"/>
      <c r="I80" s="16"/>
      <c r="J80" s="16"/>
      <c r="K80" s="16"/>
      <c r="L80" s="16"/>
    </row>
    <row r="81" spans="2:12">
      <c r="B81" s="2"/>
      <c r="C81" s="28" t="s">
        <v>859</v>
      </c>
      <c r="D81" s="141">
        <v>1</v>
      </c>
      <c r="E81" s="632" t="s">
        <v>1286</v>
      </c>
      <c r="F81" s="632"/>
      <c r="G81" s="632"/>
      <c r="I81" s="16"/>
      <c r="J81" s="16"/>
      <c r="K81" s="16"/>
      <c r="L81" s="16"/>
    </row>
    <row r="82" spans="2:12">
      <c r="B82" s="2"/>
      <c r="C82" s="19"/>
      <c r="D82" s="28"/>
      <c r="E82" s="633" t="s">
        <v>925</v>
      </c>
      <c r="F82" s="634"/>
      <c r="G82" s="634"/>
      <c r="I82" s="16"/>
      <c r="J82" s="16"/>
      <c r="K82" s="16"/>
      <c r="L82" s="16"/>
    </row>
    <row r="83" spans="2:12">
      <c r="B83" s="2"/>
      <c r="C83" s="85"/>
      <c r="D83" s="28">
        <v>2</v>
      </c>
      <c r="E83" s="632" t="s">
        <v>926</v>
      </c>
      <c r="F83" s="632"/>
      <c r="G83" s="632"/>
      <c r="I83" s="16"/>
      <c r="J83" s="16"/>
      <c r="K83" s="16"/>
      <c r="L83" s="16"/>
    </row>
    <row r="84" spans="2:12">
      <c r="B84" s="2"/>
      <c r="C84" s="85"/>
      <c r="D84" s="28"/>
      <c r="E84" s="633" t="s">
        <v>927</v>
      </c>
      <c r="F84" s="634"/>
      <c r="G84" s="634"/>
      <c r="I84" s="16"/>
      <c r="J84" s="16"/>
      <c r="K84" s="16"/>
      <c r="L84" s="16"/>
    </row>
    <row r="85" spans="2:12">
      <c r="B85" s="2"/>
      <c r="D85" s="141">
        <v>3</v>
      </c>
      <c r="E85" s="623" t="s">
        <v>928</v>
      </c>
      <c r="F85" s="623"/>
      <c r="G85" s="623"/>
      <c r="I85" s="16"/>
      <c r="J85" s="16"/>
      <c r="K85" s="16"/>
      <c r="L85" s="16"/>
    </row>
    <row r="86" spans="2:12">
      <c r="B86" s="2"/>
      <c r="D86" s="141"/>
      <c r="E86" s="629" t="s">
        <v>929</v>
      </c>
      <c r="F86" s="629"/>
      <c r="G86" s="629"/>
      <c r="I86" s="16"/>
      <c r="J86" s="16"/>
      <c r="K86" s="16"/>
      <c r="L86" s="16"/>
    </row>
    <row r="87" spans="2:12">
      <c r="B87" s="2"/>
      <c r="D87" s="141">
        <v>4</v>
      </c>
      <c r="E87" s="623" t="s">
        <v>1289</v>
      </c>
      <c r="F87" s="623"/>
      <c r="G87" s="623"/>
      <c r="I87" s="16"/>
      <c r="J87" s="16"/>
      <c r="K87" s="16"/>
      <c r="L87" s="16"/>
    </row>
    <row r="88" spans="2:12">
      <c r="B88" s="2"/>
      <c r="E88" s="629" t="s">
        <v>1290</v>
      </c>
      <c r="F88" s="629"/>
      <c r="G88" s="629"/>
      <c r="I88" s="16"/>
      <c r="J88" s="16"/>
      <c r="K88" s="16"/>
      <c r="L88" s="16"/>
    </row>
  </sheetData>
  <mergeCells count="36">
    <mergeCell ref="AC12:AD12"/>
    <mergeCell ref="AE12:AF12"/>
    <mergeCell ref="Q12:R12"/>
    <mergeCell ref="F6:I6"/>
    <mergeCell ref="F7:I7"/>
    <mergeCell ref="F8:I8"/>
    <mergeCell ref="F9:I9"/>
    <mergeCell ref="G12:H12"/>
    <mergeCell ref="O12:P12"/>
    <mergeCell ref="A1:H1"/>
    <mergeCell ref="A3:E3"/>
    <mergeCell ref="F3:I3"/>
    <mergeCell ref="F4:I4"/>
    <mergeCell ref="A5:E5"/>
    <mergeCell ref="F5:I5"/>
    <mergeCell ref="D76:E76"/>
    <mergeCell ref="J76:K76"/>
    <mergeCell ref="D77:E77"/>
    <mergeCell ref="J77:K77"/>
    <mergeCell ref="D78:E78"/>
    <mergeCell ref="E85:G85"/>
    <mergeCell ref="E86:G86"/>
    <mergeCell ref="E87:G87"/>
    <mergeCell ref="E88:G88"/>
    <mergeCell ref="K3:N3"/>
    <mergeCell ref="K4:P4"/>
    <mergeCell ref="K5:P5"/>
    <mergeCell ref="K6:P6"/>
    <mergeCell ref="K7:P7"/>
    <mergeCell ref="K8:P8"/>
    <mergeCell ref="K9:P9"/>
    <mergeCell ref="D79:E79"/>
    <mergeCell ref="E81:G81"/>
    <mergeCell ref="E82:G82"/>
    <mergeCell ref="E83:G83"/>
    <mergeCell ref="E84:G8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4"/>
  <sheetViews>
    <sheetView topLeftCell="A60" workbookViewId="0">
      <selection activeCell="I65" sqref="I65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3" customWidth="true" style="578" width="10.6640625" collapsed="true"/>
    <col min="4" max="4" customWidth="true" hidden="true" width="10.6640625" collapsed="true"/>
    <col min="5" max="5" customWidth="true" width="6.6640625" collapsed="true"/>
    <col min="6" max="6" customWidth="true" hidden="true" width="15.6640625" collapsed="true"/>
    <col min="7" max="8" customWidth="true" hidden="true" style="140" width="7.6640625" collapsed="true"/>
    <col min="9" max="9" customWidth="true" width="30.6640625" collapsed="true"/>
    <col min="10" max="10" customWidth="true" hidden="true" width="7.6640625" collapsed="true"/>
    <col min="11" max="11" customWidth="true" hidden="true" width="6.6640625" collapsed="true"/>
    <col min="12" max="12" customWidth="true" hidden="true" width="7.6640625" collapsed="true"/>
    <col min="13" max="13" customWidth="true" width="13.6640625" collapsed="true"/>
    <col min="14" max="14" customWidth="true" width="30.6640625" collapsed="true"/>
    <col min="15" max="18" customWidth="true" style="14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"/>
      <c r="P3" s="16"/>
      <c r="Q3" s="100"/>
      <c r="R3" s="100"/>
    </row>
    <row r="4" spans="1:39">
      <c r="A4" s="3" t="s">
        <v>296</v>
      </c>
      <c r="B4" s="3"/>
      <c r="C4" s="577"/>
      <c r="D4" s="43"/>
      <c r="E4" s="129"/>
      <c r="F4" s="621" t="s">
        <v>378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515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129" t="s">
        <v>1212</v>
      </c>
      <c r="C6" s="577" t="s">
        <v>1213</v>
      </c>
      <c r="D6" s="43" t="s">
        <v>1214</v>
      </c>
      <c r="E6" s="129"/>
      <c r="F6" s="624" t="s">
        <v>174</v>
      </c>
      <c r="G6" s="624"/>
      <c r="H6" s="624"/>
      <c r="I6" s="624"/>
      <c r="J6" s="26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129" t="s">
        <v>1179</v>
      </c>
      <c r="C7" s="577" t="s">
        <v>1180</v>
      </c>
      <c r="D7" s="43" t="s">
        <v>1181</v>
      </c>
      <c r="E7" s="129"/>
      <c r="F7" s="624" t="s">
        <v>409</v>
      </c>
      <c r="G7" s="624"/>
      <c r="H7" s="624"/>
      <c r="I7" s="624"/>
      <c r="J7" s="26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67" t="s">
        <v>1183</v>
      </c>
      <c r="B8" s="67" t="s">
        <v>1184</v>
      </c>
      <c r="C8" s="577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577"/>
      <c r="D9" s="43"/>
      <c r="E9" s="8"/>
      <c r="F9" s="621" t="s">
        <v>791</v>
      </c>
      <c r="G9" s="621"/>
      <c r="H9" s="621"/>
      <c r="I9" s="621"/>
      <c r="J9" s="7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77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577"/>
      <c r="D11" s="43"/>
      <c r="E11" s="8"/>
      <c r="F11" s="128"/>
      <c r="G11" s="16"/>
      <c r="H11" s="16"/>
      <c r="I11" s="44"/>
      <c r="J11" s="127"/>
      <c r="K11" s="127"/>
      <c r="L11" s="127"/>
      <c r="N11" s="75"/>
      <c r="O11" s="16"/>
      <c r="P11" s="16"/>
      <c r="Q11" s="100"/>
      <c r="R11" s="100"/>
    </row>
    <row r="12" spans="1:39" s="560" customFormat="1">
      <c r="A12" s="3"/>
      <c r="B12" s="3"/>
      <c r="C12" s="577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7.2916666666666671E-2</v>
      </c>
      <c r="D14" s="15">
        <v>0</v>
      </c>
      <c r="E14" s="16">
        <v>10</v>
      </c>
      <c r="F14" s="16" t="s">
        <v>645</v>
      </c>
      <c r="G14" s="140">
        <v>1190</v>
      </c>
      <c r="H14" s="140">
        <v>1101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O14" s="140">
        <v>274</v>
      </c>
      <c r="P14" s="140">
        <v>270.39999999999998</v>
      </c>
    </row>
    <row r="15" spans="1:39">
      <c r="A15" t="s">
        <v>727</v>
      </c>
      <c r="B15" t="s">
        <v>991</v>
      </c>
      <c r="C15" s="15">
        <v>0.11180555555555556</v>
      </c>
      <c r="D15" s="15">
        <v>0</v>
      </c>
      <c r="E15" s="16">
        <v>30</v>
      </c>
      <c r="F15" s="16" t="s">
        <v>645</v>
      </c>
      <c r="G15" s="140">
        <v>1190</v>
      </c>
      <c r="H15" s="140">
        <v>995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40">
        <v>273.8</v>
      </c>
      <c r="P15" s="140">
        <v>270.60000000000002</v>
      </c>
    </row>
    <row r="16" spans="1:39">
      <c r="A16" s="45" t="s">
        <v>727</v>
      </c>
      <c r="B16" s="45" t="s">
        <v>1096</v>
      </c>
      <c r="C16" s="15">
        <v>0.11527777777777777</v>
      </c>
      <c r="D16" s="15">
        <v>0</v>
      </c>
      <c r="E16" s="16">
        <v>30</v>
      </c>
      <c r="F16" s="16" t="s">
        <v>645</v>
      </c>
      <c r="G16" s="140">
        <v>1070</v>
      </c>
      <c r="H16" s="140">
        <v>875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  <c r="O16" s="140">
        <v>273.60000000000002</v>
      </c>
      <c r="P16" s="140">
        <v>270.60000000000002</v>
      </c>
    </row>
    <row r="17" spans="1:39">
      <c r="A17" t="s">
        <v>728</v>
      </c>
      <c r="B17" t="s">
        <v>1097</v>
      </c>
      <c r="C17" s="15">
        <v>0.14444444444444446</v>
      </c>
      <c r="D17" s="15">
        <v>0</v>
      </c>
      <c r="E17" s="16">
        <v>30</v>
      </c>
      <c r="F17" s="16" t="s">
        <v>1292</v>
      </c>
      <c r="G17" s="140">
        <v>880</v>
      </c>
      <c r="H17" s="140">
        <v>864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t="s">
        <v>970</v>
      </c>
      <c r="O17" s="140">
        <v>268.39999999999998</v>
      </c>
      <c r="P17" s="140">
        <v>273</v>
      </c>
    </row>
    <row r="18" spans="1:39">
      <c r="A18" t="s">
        <v>1104</v>
      </c>
      <c r="B18" t="s">
        <v>994</v>
      </c>
      <c r="C18" s="15">
        <v>0.16250000000000001</v>
      </c>
      <c r="D18" s="16"/>
      <c r="E18" s="16">
        <v>30</v>
      </c>
      <c r="F18" s="16" t="s">
        <v>1293</v>
      </c>
      <c r="G18" s="140">
        <v>870</v>
      </c>
      <c r="H18" s="140">
        <v>780</v>
      </c>
      <c r="I18" t="s">
        <v>923</v>
      </c>
      <c r="J18" s="16" t="s">
        <v>377</v>
      </c>
      <c r="K18" s="16">
        <v>4</v>
      </c>
      <c r="L18" s="16">
        <v>180</v>
      </c>
      <c r="M18" s="19">
        <v>7698.9647000000004</v>
      </c>
      <c r="N18" t="s">
        <v>392</v>
      </c>
      <c r="S18" s="1237" t="n">
        <v>116.95915</v>
      </c>
      <c r="T18" s="1237" t="n">
        <v>15.88843</v>
      </c>
      <c r="U18" s="1234" t="n">
        <v>94.5259</v>
      </c>
      <c r="V18" s="1234" t="n">
        <v>37.999</v>
      </c>
      <c r="W18" s="1236" t="n">
        <v>4.1613921635</v>
      </c>
      <c r="X18" s="1234" t="n">
        <v>1.621</v>
      </c>
      <c r="Y18" s="1234" t="n">
        <v>0.256</v>
      </c>
      <c r="Z18" s="1234" t="n">
        <v>3.47</v>
      </c>
      <c r="AA18" s="1234" t="n">
        <v>99.799</v>
      </c>
      <c r="AB18" s="1233" t="n">
        <v>1780.375</v>
      </c>
      <c r="AC18" s="1234" t="n">
        <v>0.51666</v>
      </c>
      <c r="AD18" s="1234" t="n">
        <v>6.71661</v>
      </c>
      <c r="AE18" s="1234" t="n">
        <v>0.30072</v>
      </c>
      <c r="AF18" s="1234" t="n">
        <v>1.57691</v>
      </c>
      <c r="AG18" s="1232" t="n">
        <v>1.475612118E8</v>
      </c>
      <c r="AH18" s="1235" t="n">
        <v>0.1150766</v>
      </c>
      <c r="AI18" s="1232" t="n">
        <v>402573.22775</v>
      </c>
      <c r="AJ18" s="1235" t="n">
        <v>-0.2995906</v>
      </c>
      <c r="AK18" s="1234" t="n">
        <v>174.8415</v>
      </c>
      <c r="AL18" s="1232" t="s">
        <v>264</v>
      </c>
      <c r="AM18" s="1234" t="n">
        <v>5.1445</v>
      </c>
    </row>
    <row r="19" spans="1:39">
      <c r="A19" t="s">
        <v>729</v>
      </c>
      <c r="B19" t="s">
        <v>996</v>
      </c>
      <c r="C19" s="15">
        <v>0.16666666666666666</v>
      </c>
      <c r="E19">
        <v>300</v>
      </c>
      <c r="F19" s="16" t="s">
        <v>1293</v>
      </c>
      <c r="G19" s="140">
        <v>870</v>
      </c>
      <c r="H19" s="140">
        <v>780</v>
      </c>
      <c r="I19" t="s">
        <v>597</v>
      </c>
      <c r="J19" s="16" t="s">
        <v>377</v>
      </c>
      <c r="K19" s="16">
        <v>4</v>
      </c>
      <c r="L19" s="16">
        <v>180</v>
      </c>
      <c r="M19" s="19">
        <v>7698.9647000000004</v>
      </c>
      <c r="S19" s="1237" t="n">
        <v>117.01663</v>
      </c>
      <c r="T19" s="1237" t="n">
        <v>15.8807</v>
      </c>
      <c r="U19" s="1234" t="n">
        <v>95.8347</v>
      </c>
      <c r="V19" s="1234" t="n">
        <v>39.8531</v>
      </c>
      <c r="W19" s="1236" t="n">
        <v>4.3118028536</v>
      </c>
      <c r="X19" s="1234" t="n">
        <v>1.557</v>
      </c>
      <c r="Y19" s="1234" t="n">
        <v>0.246</v>
      </c>
      <c r="Z19" s="1234" t="n">
        <v>3.47</v>
      </c>
      <c r="AA19" s="1234" t="n">
        <v>99.799</v>
      </c>
      <c r="AB19" s="1233" t="n">
        <v>1781.081</v>
      </c>
      <c r="AC19" s="1234" t="n">
        <v>0.49045</v>
      </c>
      <c r="AD19" s="1234" t="n">
        <v>6.71439</v>
      </c>
      <c r="AE19" s="1234" t="n">
        <v>0.2249</v>
      </c>
      <c r="AF19" s="1234" t="n">
        <v>1.57693</v>
      </c>
      <c r="AG19" s="1232" t="n">
        <v>1.475612737E8</v>
      </c>
      <c r="AH19" s="1235" t="n">
        <v>0.1140577</v>
      </c>
      <c r="AI19" s="1232" t="n">
        <v>402413.66462</v>
      </c>
      <c r="AJ19" s="1235" t="n">
        <v>-0.291311</v>
      </c>
      <c r="AK19" s="1234" t="n">
        <v>174.8413</v>
      </c>
      <c r="AL19" s="1232" t="s">
        <v>264</v>
      </c>
      <c r="AM19" s="1234" t="n">
        <v>5.1446</v>
      </c>
    </row>
    <row r="20" spans="1:39">
      <c r="A20" t="s">
        <v>729</v>
      </c>
      <c r="B20" t="s">
        <v>1166</v>
      </c>
      <c r="C20" s="15">
        <v>0.17152777777777775</v>
      </c>
      <c r="E20">
        <v>300</v>
      </c>
      <c r="F20" s="16" t="s">
        <v>1293</v>
      </c>
      <c r="G20" s="140">
        <v>870</v>
      </c>
      <c r="H20" s="140">
        <v>780</v>
      </c>
      <c r="I20" t="s">
        <v>731</v>
      </c>
      <c r="J20" s="16" t="s">
        <v>377</v>
      </c>
      <c r="K20" s="16">
        <v>4</v>
      </c>
      <c r="L20" s="16">
        <v>180</v>
      </c>
      <c r="M20" s="19">
        <v>7698.9647000000004</v>
      </c>
      <c r="S20" s="1237" t="n">
        <v>117.06068</v>
      </c>
      <c r="T20" s="1237" t="n">
        <v>15.87453</v>
      </c>
      <c r="U20" s="1234" t="n">
        <v>96.8851</v>
      </c>
      <c r="V20" s="1234" t="n">
        <v>41.2926</v>
      </c>
      <c r="W20" s="1236" t="n">
        <v>4.4287889459</v>
      </c>
      <c r="X20" s="1234" t="n">
        <v>1.513</v>
      </c>
      <c r="Y20" s="1234" t="n">
        <v>0.239</v>
      </c>
      <c r="Z20" s="1234" t="n">
        <v>3.47</v>
      </c>
      <c r="AA20" s="1234" t="n">
        <v>99.799</v>
      </c>
      <c r="AB20" s="1233" t="n">
        <v>1781.616</v>
      </c>
      <c r="AC20" s="1234" t="n">
        <v>0.46947</v>
      </c>
      <c r="AD20" s="1234" t="n">
        <v>6.71291</v>
      </c>
      <c r="AE20" s="1234" t="n">
        <v>0.16594</v>
      </c>
      <c r="AF20" s="1234" t="n">
        <v>1.57695</v>
      </c>
      <c r="AG20" s="1232" t="n">
        <v>1.475613214E8</v>
      </c>
      <c r="AH20" s="1235" t="n">
        <v>0.1132652</v>
      </c>
      <c r="AI20" s="1232" t="n">
        <v>402292.72051</v>
      </c>
      <c r="AJ20" s="1235" t="n">
        <v>-0.2845705</v>
      </c>
      <c r="AK20" s="1234" t="n">
        <v>174.8407</v>
      </c>
      <c r="AL20" s="1232" t="s">
        <v>264</v>
      </c>
      <c r="AM20" s="1234" t="n">
        <v>5.1452</v>
      </c>
    </row>
    <row r="21" spans="1:39">
      <c r="A21" t="s">
        <v>493</v>
      </c>
      <c r="B21" t="s">
        <v>924</v>
      </c>
      <c r="C21" s="15">
        <v>0.17777777777777778</v>
      </c>
      <c r="E21">
        <v>300</v>
      </c>
      <c r="F21" s="16" t="s">
        <v>1293</v>
      </c>
      <c r="G21" s="140">
        <v>870</v>
      </c>
      <c r="H21" s="140">
        <v>780</v>
      </c>
      <c r="I21" t="s">
        <v>494</v>
      </c>
      <c r="J21" s="16" t="s">
        <v>377</v>
      </c>
      <c r="K21" s="16">
        <v>4</v>
      </c>
      <c r="L21" s="16">
        <v>180</v>
      </c>
      <c r="M21" s="19">
        <v>7698.9647000000004</v>
      </c>
      <c r="S21" s="1237" t="n">
        <v>117.11649</v>
      </c>
      <c r="T21" s="1237" t="n">
        <v>15.86639</v>
      </c>
      <c r="U21" s="1234" t="n">
        <v>98.2831</v>
      </c>
      <c r="V21" s="1234" t="n">
        <v>43.1391</v>
      </c>
      <c r="W21" s="1236" t="n">
        <v>4.5791996359</v>
      </c>
      <c r="X21" s="1234" t="n">
        <v>1.46</v>
      </c>
      <c r="Y21" s="1234" t="n">
        <v>0.231</v>
      </c>
      <c r="Z21" s="1234" t="n">
        <v>3.47</v>
      </c>
      <c r="AA21" s="1234" t="n">
        <v>99.798</v>
      </c>
      <c r="AB21" s="1233" t="n">
        <v>1782.286</v>
      </c>
      <c r="AC21" s="1234" t="n">
        <v>0.44176</v>
      </c>
      <c r="AD21" s="1234" t="n">
        <v>6.71133</v>
      </c>
      <c r="AE21" s="1234" t="n">
        <v>0.09013</v>
      </c>
      <c r="AF21" s="1234" t="n">
        <v>1.57698</v>
      </c>
      <c r="AG21" s="1232" t="n">
        <v>1.475613823E8</v>
      </c>
      <c r="AH21" s="1235" t="n">
        <v>0.1122463</v>
      </c>
      <c r="AI21" s="1232" t="n">
        <v>402141.47537</v>
      </c>
      <c r="AJ21" s="1235" t="n">
        <v>-0.2755275</v>
      </c>
      <c r="AK21" s="1234" t="n">
        <v>174.8392</v>
      </c>
      <c r="AL21" s="1232" t="s">
        <v>264</v>
      </c>
      <c r="AM21" s="1234" t="n">
        <v>5.1467</v>
      </c>
    </row>
    <row r="22" spans="1:39">
      <c r="A22" t="s">
        <v>1104</v>
      </c>
      <c r="B22" t="s">
        <v>794</v>
      </c>
      <c r="C22" s="15">
        <v>0.18958333333333333</v>
      </c>
      <c r="E22">
        <v>30</v>
      </c>
      <c r="F22" s="16" t="s">
        <v>645</v>
      </c>
      <c r="G22" s="140">
        <v>1190</v>
      </c>
      <c r="H22" s="140">
        <v>1101</v>
      </c>
      <c r="I22" t="s">
        <v>923</v>
      </c>
      <c r="J22" s="16" t="s">
        <v>377</v>
      </c>
      <c r="K22" s="16">
        <v>4</v>
      </c>
      <c r="L22" s="16">
        <v>180</v>
      </c>
      <c r="M22" s="19">
        <v>5889.9508999999998</v>
      </c>
      <c r="N22" t="s">
        <v>288</v>
      </c>
      <c r="S22" s="1237" t="n">
        <v>117.20155</v>
      </c>
      <c r="T22" s="1237" t="n">
        <v>15.85327</v>
      </c>
      <c r="U22" s="1234" t="n">
        <v>100.5814</v>
      </c>
      <c r="V22" s="1234" t="n">
        <v>45.9988</v>
      </c>
      <c r="W22" s="1236" t="n">
        <v>4.8131718204</v>
      </c>
      <c r="X22" s="1234" t="n">
        <v>1.388</v>
      </c>
      <c r="Y22" s="1234" t="n">
        <v>0.22</v>
      </c>
      <c r="Z22" s="1234" t="n">
        <v>3.47</v>
      </c>
      <c r="AA22" s="1234" t="n">
        <v>99.798</v>
      </c>
      <c r="AB22" s="1233" t="n">
        <v>1783.285</v>
      </c>
      <c r="AC22" s="1234" t="n">
        <v>0.39705</v>
      </c>
      <c r="AD22" s="1234" t="n">
        <v>6.7096</v>
      </c>
      <c r="AE22" s="1234" t="n">
        <v>359.9722</v>
      </c>
      <c r="AF22" s="1234" t="n">
        <v>1.57701</v>
      </c>
      <c r="AG22" s="1232" t="n">
        <v>1.47561476E8</v>
      </c>
      <c r="AH22" s="1235" t="n">
        <v>0.1106613</v>
      </c>
      <c r="AI22" s="1232" t="n">
        <v>401916.21428</v>
      </c>
      <c r="AJ22" s="1235" t="n">
        <v>-0.2606472</v>
      </c>
      <c r="AK22" s="1234" t="n">
        <v>174.8354</v>
      </c>
      <c r="AL22" s="1232" t="s">
        <v>264</v>
      </c>
      <c r="AM22" s="1234" t="n">
        <v>5.1505</v>
      </c>
    </row>
    <row r="23" spans="1:39">
      <c r="A23" t="s">
        <v>584</v>
      </c>
      <c r="B23" t="s">
        <v>1041</v>
      </c>
      <c r="C23" s="15">
        <v>0.19236111111111112</v>
      </c>
      <c r="E23">
        <v>300</v>
      </c>
      <c r="F23" s="16" t="s">
        <v>645</v>
      </c>
      <c r="G23" s="140">
        <v>1190</v>
      </c>
      <c r="H23" s="140">
        <v>1101</v>
      </c>
      <c r="I23" t="s">
        <v>597</v>
      </c>
      <c r="J23" s="16" t="s">
        <v>377</v>
      </c>
      <c r="K23" s="16">
        <v>4</v>
      </c>
      <c r="L23" s="16">
        <v>180</v>
      </c>
      <c r="M23" s="19">
        <v>5889.9508999999998</v>
      </c>
      <c r="S23" s="1237" t="n">
        <v>117.2433</v>
      </c>
      <c r="T23" s="1237" t="n">
        <v>15.84648</v>
      </c>
      <c r="U23" s="1234" t="n">
        <v>101.7962</v>
      </c>
      <c r="V23" s="1234" t="n">
        <v>47.4211</v>
      </c>
      <c r="W23" s="1236" t="n">
        <v>4.9301579126</v>
      </c>
      <c r="X23" s="1234" t="n">
        <v>1.356</v>
      </c>
      <c r="Y23" s="1234" t="n">
        <v>0.215</v>
      </c>
      <c r="Z23" s="1234" t="n">
        <v>3.47</v>
      </c>
      <c r="AA23" s="1234" t="n">
        <v>99.798</v>
      </c>
      <c r="AB23" s="1233" t="n">
        <v>1783.764</v>
      </c>
      <c r="AC23" s="1234" t="n">
        <v>0.374</v>
      </c>
      <c r="AD23" s="1234" t="n">
        <v>6.70907</v>
      </c>
      <c r="AE23" s="1234" t="n">
        <v>359.91323</v>
      </c>
      <c r="AF23" s="1234" t="n">
        <v>1.57703</v>
      </c>
      <c r="AG23" s="1232" t="n">
        <v>1.475615223E8</v>
      </c>
      <c r="AH23" s="1235" t="n">
        <v>0.1098688</v>
      </c>
      <c r="AI23" s="1232" t="n">
        <v>401808.37192</v>
      </c>
      <c r="AJ23" s="1235" t="n">
        <v>-0.2528496</v>
      </c>
      <c r="AK23" s="1234" t="n">
        <v>174.8329</v>
      </c>
      <c r="AL23" s="1232" t="s">
        <v>264</v>
      </c>
      <c r="AM23" s="1234" t="n">
        <v>5.1531</v>
      </c>
    </row>
    <row r="24" spans="1:39">
      <c r="A24" t="s">
        <v>715</v>
      </c>
      <c r="B24" t="s">
        <v>1042</v>
      </c>
      <c r="C24" s="15">
        <v>0.19930555555555554</v>
      </c>
      <c r="E24">
        <v>300</v>
      </c>
      <c r="F24" s="16" t="s">
        <v>645</v>
      </c>
      <c r="G24" s="140">
        <v>1190</v>
      </c>
      <c r="H24" s="140">
        <v>1101</v>
      </c>
      <c r="I24" t="s">
        <v>731</v>
      </c>
      <c r="J24" s="16" t="s">
        <v>377</v>
      </c>
      <c r="K24" s="16">
        <v>4</v>
      </c>
      <c r="L24" s="16">
        <v>180</v>
      </c>
      <c r="M24" s="19">
        <v>5889.9508999999998</v>
      </c>
      <c r="S24" s="1237" t="n">
        <v>117.30208</v>
      </c>
      <c r="T24" s="1237" t="n">
        <v>15.8365</v>
      </c>
      <c r="U24" s="1234" t="n">
        <v>103.6204</v>
      </c>
      <c r="V24" s="1234" t="n">
        <v>49.4421</v>
      </c>
      <c r="W24" s="1236" t="n">
        <v>5.0972809015</v>
      </c>
      <c r="X24" s="1234" t="n">
        <v>1.315</v>
      </c>
      <c r="Y24" s="1234" t="n">
        <v>0.208</v>
      </c>
      <c r="Z24" s="1234" t="n">
        <v>3.47</v>
      </c>
      <c r="AA24" s="1234" t="n">
        <v>99.798</v>
      </c>
      <c r="AB24" s="1233" t="n">
        <v>1784.422</v>
      </c>
      <c r="AC24" s="1234" t="n">
        <v>0.3403</v>
      </c>
      <c r="AD24" s="1234" t="n">
        <v>6.70872</v>
      </c>
      <c r="AE24" s="1234" t="n">
        <v>359.829</v>
      </c>
      <c r="AF24" s="1234" t="n">
        <v>1.57706</v>
      </c>
      <c r="AG24" s="1232" t="n">
        <v>1.475615878E8</v>
      </c>
      <c r="AH24" s="1235" t="n">
        <v>0.1087367</v>
      </c>
      <c r="AI24" s="1232" t="n">
        <v>401660.10005</v>
      </c>
      <c r="AJ24" s="1235" t="n">
        <v>-0.2413143</v>
      </c>
      <c r="AK24" s="1234" t="n">
        <v>174.8284</v>
      </c>
      <c r="AL24" s="1232" t="s">
        <v>264</v>
      </c>
      <c r="AM24" s="1234" t="n">
        <v>5.1575</v>
      </c>
    </row>
    <row r="25" spans="1:39">
      <c r="A25" t="s">
        <v>715</v>
      </c>
      <c r="B25" t="s">
        <v>1044</v>
      </c>
      <c r="C25" s="15">
        <v>0.20902777777777778</v>
      </c>
      <c r="E25">
        <v>300</v>
      </c>
      <c r="F25" s="16" t="s">
        <v>645</v>
      </c>
      <c r="G25" s="140">
        <v>1190</v>
      </c>
      <c r="H25" s="140">
        <v>1101</v>
      </c>
      <c r="I25" t="s">
        <v>852</v>
      </c>
      <c r="J25" s="16" t="s">
        <v>377</v>
      </c>
      <c r="K25" s="16">
        <v>4</v>
      </c>
      <c r="L25" s="16">
        <v>180</v>
      </c>
      <c r="M25" s="19">
        <v>5889.9508999999998</v>
      </c>
      <c r="S25" s="1237" t="n">
        <v>117.38275</v>
      </c>
      <c r="T25" s="1237" t="n">
        <v>15.82199</v>
      </c>
      <c r="U25" s="1234" t="n">
        <v>106.3803</v>
      </c>
      <c r="V25" s="1234" t="n">
        <v>52.2446</v>
      </c>
      <c r="W25" s="1236" t="n">
        <v>5.3312530859</v>
      </c>
      <c r="X25" s="1234" t="n">
        <v>1.264</v>
      </c>
      <c r="Y25" s="1234" t="n">
        <v>0.2</v>
      </c>
      <c r="Z25" s="1234" t="n">
        <v>3.47</v>
      </c>
      <c r="AA25" s="1234" t="n">
        <v>99.797</v>
      </c>
      <c r="AB25" s="1233" t="n">
        <v>1785.292</v>
      </c>
      <c r="AC25" s="1234" t="n">
        <v>0.29167</v>
      </c>
      <c r="AD25" s="1234" t="n">
        <v>6.70901</v>
      </c>
      <c r="AE25" s="1234" t="n">
        <v>359.71107</v>
      </c>
      <c r="AF25" s="1234" t="n">
        <v>1.57709</v>
      </c>
      <c r="AG25" s="1232" t="n">
        <v>1.475616785E8</v>
      </c>
      <c r="AH25" s="1235" t="n">
        <v>0.1071516</v>
      </c>
      <c r="AI25" s="1232" t="n">
        <v>401464.4333</v>
      </c>
      <c r="AJ25" s="1235" t="n">
        <v>-0.2244184</v>
      </c>
      <c r="AK25" s="1234" t="n">
        <v>174.8208</v>
      </c>
      <c r="AL25" s="1232" t="s">
        <v>264</v>
      </c>
      <c r="AM25" s="1234" t="n">
        <v>5.1651</v>
      </c>
    </row>
    <row r="26" spans="1:39">
      <c r="A26" t="s">
        <v>744</v>
      </c>
      <c r="B26" t="s">
        <v>1257</v>
      </c>
      <c r="C26" s="15">
        <v>0.24722222222222223</v>
      </c>
      <c r="D26" s="15">
        <v>0</v>
      </c>
      <c r="E26">
        <v>30</v>
      </c>
      <c r="F26" s="16" t="s">
        <v>645</v>
      </c>
      <c r="G26" s="140">
        <v>1190</v>
      </c>
      <c r="H26" s="140">
        <v>995</v>
      </c>
      <c r="I26" s="35" t="s">
        <v>306</v>
      </c>
      <c r="J26" s="16" t="s">
        <v>376</v>
      </c>
      <c r="K26" s="16">
        <v>4</v>
      </c>
      <c r="L26" s="16">
        <v>180</v>
      </c>
      <c r="M26" s="8">
        <v>5891.451</v>
      </c>
      <c r="O26" s="140">
        <v>266.5</v>
      </c>
      <c r="P26" s="140">
        <v>269.7</v>
      </c>
    </row>
    <row r="27" spans="1:39">
      <c r="A27" t="s">
        <v>1104</v>
      </c>
      <c r="B27" t="s">
        <v>1046</v>
      </c>
      <c r="C27" s="15">
        <v>0.25416666666666665</v>
      </c>
      <c r="E27">
        <v>30</v>
      </c>
      <c r="F27" s="16" t="s">
        <v>645</v>
      </c>
      <c r="G27" s="140">
        <v>1190</v>
      </c>
      <c r="H27" s="140">
        <v>1101</v>
      </c>
      <c r="I27" t="s">
        <v>923</v>
      </c>
      <c r="J27" s="16" t="s">
        <v>377</v>
      </c>
      <c r="K27" s="16">
        <v>4</v>
      </c>
      <c r="L27" s="16">
        <v>180</v>
      </c>
      <c r="M27" s="19">
        <v>5889.9508999999998</v>
      </c>
      <c r="S27" s="1237" t="n">
        <v>117.72063</v>
      </c>
      <c r="T27" s="1237" t="n">
        <v>15.74933</v>
      </c>
      <c r="U27" s="1234" t="n">
        <v>123.318</v>
      </c>
      <c r="V27" s="1234" t="n">
        <v>63.9397</v>
      </c>
      <c r="W27" s="1236" t="n">
        <v>6.3674156162</v>
      </c>
      <c r="X27" s="1234" t="n">
        <v>1.112</v>
      </c>
      <c r="Y27" s="1234" t="n">
        <v>0.176</v>
      </c>
      <c r="Z27" s="1234" t="n">
        <v>3.47</v>
      </c>
      <c r="AA27" s="1234" t="n">
        <v>99.793</v>
      </c>
      <c r="AB27" s="1233" t="n">
        <v>1788.335</v>
      </c>
      <c r="AC27" s="1234" t="n">
        <v>0.05948</v>
      </c>
      <c r="AD27" s="1234" t="n">
        <v>6.72141</v>
      </c>
      <c r="AE27" s="1234" t="n">
        <v>359.18881</v>
      </c>
      <c r="AF27" s="1234" t="n">
        <v>1.57725</v>
      </c>
      <c r="AG27" s="1232" t="n">
        <v>1.475620641E8</v>
      </c>
      <c r="AH27" s="1235" t="n">
        <v>0.1001323</v>
      </c>
      <c r="AI27" s="1232" t="n">
        <v>400781.28639</v>
      </c>
      <c r="AJ27" s="1235" t="n">
        <v>-0.1406693</v>
      </c>
      <c r="AK27" s="1234" t="n">
        <v>174.768</v>
      </c>
      <c r="AL27" s="1232" t="s">
        <v>264</v>
      </c>
      <c r="AM27" s="1234" t="n">
        <v>5.2179</v>
      </c>
    </row>
    <row r="28" spans="1:39">
      <c r="A28" t="s">
        <v>913</v>
      </c>
      <c r="B28" t="s">
        <v>610</v>
      </c>
      <c r="C28" s="15">
        <v>0.25694444444444448</v>
      </c>
      <c r="E28">
        <v>600</v>
      </c>
      <c r="F28" s="16" t="s">
        <v>645</v>
      </c>
      <c r="G28" s="140">
        <v>1190</v>
      </c>
      <c r="H28" s="140">
        <v>1101</v>
      </c>
      <c r="I28" t="s">
        <v>228</v>
      </c>
      <c r="J28" s="16" t="s">
        <v>377</v>
      </c>
      <c r="K28" s="16">
        <v>4</v>
      </c>
      <c r="L28" s="16">
        <v>180</v>
      </c>
      <c r="M28" s="19">
        <v>5889.9508999999998</v>
      </c>
    </row>
    <row r="29" spans="1:39">
      <c r="A29" t="s">
        <v>379</v>
      </c>
      <c r="B29" t="s">
        <v>1294</v>
      </c>
      <c r="C29" s="15">
        <v>0.2722222222222222</v>
      </c>
      <c r="E29">
        <v>300</v>
      </c>
      <c r="F29" s="16" t="s">
        <v>645</v>
      </c>
      <c r="G29" s="140">
        <v>1190</v>
      </c>
      <c r="H29" s="140">
        <v>1101</v>
      </c>
      <c r="I29" t="s">
        <v>494</v>
      </c>
      <c r="J29" s="16" t="s">
        <v>377</v>
      </c>
      <c r="K29" s="16">
        <v>4</v>
      </c>
      <c r="L29" s="16">
        <v>180</v>
      </c>
      <c r="M29" s="19">
        <v>5889.9508999999998</v>
      </c>
      <c r="S29" s="1237" t="n">
        <v>117.87034</v>
      </c>
      <c r="T29" s="1237" t="n">
        <v>15.71029</v>
      </c>
      <c r="U29" s="1234" t="n">
        <v>135.9313</v>
      </c>
      <c r="V29" s="1234" t="n">
        <v>68.5785</v>
      </c>
      <c r="W29" s="1236" t="n">
        <v>6.8520722832</v>
      </c>
      <c r="X29" s="1234" t="n">
        <v>1.074</v>
      </c>
      <c r="Y29" s="1234" t="n">
        <v>0.17</v>
      </c>
      <c r="Z29" s="1234" t="n">
        <v>3.47</v>
      </c>
      <c r="AA29" s="1234" t="n">
        <v>99.79</v>
      </c>
      <c r="AB29" s="1233" t="n">
        <v>1789.262</v>
      </c>
      <c r="AC29" s="1234" t="n">
        <v>359.94391</v>
      </c>
      <c r="AD29" s="1234" t="n">
        <v>6.73338</v>
      </c>
      <c r="AE29" s="1234" t="n">
        <v>358.94453</v>
      </c>
      <c r="AF29" s="1234" t="n">
        <v>1.57732</v>
      </c>
      <c r="AG29" s="1232" t="n">
        <v>1.475622354E8</v>
      </c>
      <c r="AH29" s="1235" t="n">
        <v>0.0968492</v>
      </c>
      <c r="AI29" s="1232" t="n">
        <v>400573.67504</v>
      </c>
      <c r="AJ29" s="1235" t="n">
        <v>-0.0976508</v>
      </c>
      <c r="AK29" s="1234" t="n">
        <v>174.7332</v>
      </c>
      <c r="AL29" s="1232" t="s">
        <v>265</v>
      </c>
      <c r="AM29" s="1234" t="n">
        <v>5.2526</v>
      </c>
    </row>
    <row r="30" spans="1:39">
      <c r="A30" t="s">
        <v>820</v>
      </c>
      <c r="B30" t="s">
        <v>1295</v>
      </c>
      <c r="C30" s="15">
        <v>0.27777777777777779</v>
      </c>
      <c r="E30">
        <v>300</v>
      </c>
      <c r="F30" s="16" t="s">
        <v>645</v>
      </c>
      <c r="G30" s="140">
        <v>1190</v>
      </c>
      <c r="H30" s="140">
        <v>1101</v>
      </c>
      <c r="I30" t="s">
        <v>731</v>
      </c>
      <c r="J30" s="16" t="s">
        <v>377</v>
      </c>
      <c r="K30" s="16">
        <v>4</v>
      </c>
      <c r="L30" s="16">
        <v>180</v>
      </c>
      <c r="M30" s="19">
        <v>5889.9508999999998</v>
      </c>
      <c r="S30" s="1237" t="n">
        <v>117.91098</v>
      </c>
      <c r="T30" s="1237" t="n">
        <v>15.69893</v>
      </c>
      <c r="U30" s="1234" t="n">
        <v>140.2448</v>
      </c>
      <c r="V30" s="1234" t="n">
        <v>69.6833</v>
      </c>
      <c r="W30" s="1236" t="n">
        <v>6.9857706741</v>
      </c>
      <c r="X30" s="1234" t="n">
        <v>1.066</v>
      </c>
      <c r="Y30" s="1234" t="n">
        <v>0.169</v>
      </c>
      <c r="Z30" s="1234" t="n">
        <v>3.47</v>
      </c>
      <c r="AA30" s="1234" t="n">
        <v>99.789</v>
      </c>
      <c r="AB30" s="1233" t="n">
        <v>1789.458</v>
      </c>
      <c r="AC30" s="1234" t="n">
        <v>359.91153</v>
      </c>
      <c r="AD30" s="1234" t="n">
        <v>6.73735</v>
      </c>
      <c r="AE30" s="1234" t="n">
        <v>358.87714</v>
      </c>
      <c r="AF30" s="1234" t="n">
        <v>1.57734</v>
      </c>
      <c r="AG30" s="1232" t="n">
        <v>1.475622817E8</v>
      </c>
      <c r="AH30" s="1235" t="n">
        <v>0.0959435</v>
      </c>
      <c r="AI30" s="1232" t="n">
        <v>400529.71869</v>
      </c>
      <c r="AJ30" s="1235" t="n">
        <v>-0.0854827</v>
      </c>
      <c r="AK30" s="1234" t="n">
        <v>174.7225</v>
      </c>
      <c r="AL30" s="1232" t="s">
        <v>265</v>
      </c>
      <c r="AM30" s="1234" t="n">
        <v>5.2632</v>
      </c>
    </row>
    <row r="31" spans="1:39">
      <c r="A31" t="s">
        <v>820</v>
      </c>
      <c r="B31" t="s">
        <v>1296</v>
      </c>
      <c r="C31" s="15">
        <v>0.28333333333333333</v>
      </c>
      <c r="E31">
        <v>300</v>
      </c>
      <c r="F31" s="16" t="s">
        <v>645</v>
      </c>
      <c r="G31" s="140">
        <v>1190</v>
      </c>
      <c r="H31" s="140">
        <v>1101</v>
      </c>
      <c r="I31" t="s">
        <v>655</v>
      </c>
      <c r="J31" s="16" t="s">
        <v>377</v>
      </c>
      <c r="K31" s="16">
        <v>4</v>
      </c>
      <c r="L31" s="16">
        <v>180</v>
      </c>
      <c r="M31" s="19">
        <v>5889.9508999999998</v>
      </c>
      <c r="S31" s="1237" t="n">
        <v>117.95141</v>
      </c>
      <c r="T31" s="1237" t="n">
        <v>15.68731</v>
      </c>
      <c r="U31" s="1234" t="n">
        <v>144.9807</v>
      </c>
      <c r="V31" s="1234" t="n">
        <v>70.6864</v>
      </c>
      <c r="W31" s="1236" t="n">
        <v>7.119469065</v>
      </c>
      <c r="X31" s="1234" t="n">
        <v>1.059</v>
      </c>
      <c r="Y31" s="1234" t="n">
        <v>0.168</v>
      </c>
      <c r="Z31" s="1234" t="n">
        <v>3.47</v>
      </c>
      <c r="AA31" s="1234" t="n">
        <v>99.788</v>
      </c>
      <c r="AB31" s="1233" t="n">
        <v>1789.628</v>
      </c>
      <c r="AC31" s="1234" t="n">
        <v>359.87898</v>
      </c>
      <c r="AD31" s="1234" t="n">
        <v>6.74161</v>
      </c>
      <c r="AE31" s="1234" t="n">
        <v>358.80975</v>
      </c>
      <c r="AF31" s="1234" t="n">
        <v>1.57736</v>
      </c>
      <c r="AG31" s="1232" t="n">
        <v>1.475623275E8</v>
      </c>
      <c r="AH31" s="1235" t="n">
        <v>0.0950378</v>
      </c>
      <c r="AI31" s="1232" t="n">
        <v>400491.62838</v>
      </c>
      <c r="AJ31" s="1235" t="n">
        <v>-0.0732113</v>
      </c>
      <c r="AK31" s="1234" t="n">
        <v>174.7114</v>
      </c>
      <c r="AL31" s="1232" t="s">
        <v>265</v>
      </c>
      <c r="AM31" s="1234" t="n">
        <v>5.2743</v>
      </c>
    </row>
    <row r="32" spans="1:39">
      <c r="A32" t="s">
        <v>820</v>
      </c>
      <c r="B32" t="s">
        <v>1297</v>
      </c>
      <c r="C32" s="15">
        <v>0.28888888888888892</v>
      </c>
      <c r="E32">
        <v>300</v>
      </c>
      <c r="F32" s="16" t="s">
        <v>645</v>
      </c>
      <c r="G32" s="140">
        <v>1190</v>
      </c>
      <c r="H32" s="140">
        <v>1101</v>
      </c>
      <c r="I32" t="s">
        <v>818</v>
      </c>
      <c r="J32" s="16" t="s">
        <v>377</v>
      </c>
      <c r="K32" s="16">
        <v>4</v>
      </c>
      <c r="L32" s="16">
        <v>180</v>
      </c>
      <c r="M32" s="19">
        <v>5889.9508999999998</v>
      </c>
      <c r="S32" s="1237" t="n">
        <v>117.99164</v>
      </c>
      <c r="T32" s="1237" t="n">
        <v>15.67543</v>
      </c>
      <c r="U32" s="1234" t="n">
        <v>150.1568</v>
      </c>
      <c r="V32" s="1234" t="n">
        <v>71.5707</v>
      </c>
      <c r="W32" s="1236" t="n">
        <v>7.2531674558</v>
      </c>
      <c r="X32" s="1234" t="n">
        <v>1.054</v>
      </c>
      <c r="Y32" s="1234" t="n">
        <v>0.167</v>
      </c>
      <c r="Z32" s="1234" t="n">
        <v>3.48</v>
      </c>
      <c r="AA32" s="1234" t="n">
        <v>99.787</v>
      </c>
      <c r="AB32" s="1233" t="n">
        <v>1789.772</v>
      </c>
      <c r="AC32" s="1234" t="n">
        <v>359.84631</v>
      </c>
      <c r="AD32" s="1234" t="n">
        <v>6.74614</v>
      </c>
      <c r="AE32" s="1234" t="n">
        <v>358.74236</v>
      </c>
      <c r="AF32" s="1234" t="n">
        <v>1.57737</v>
      </c>
      <c r="AG32" s="1232" t="n">
        <v>1.475623729E8</v>
      </c>
      <c r="AH32" s="1235" t="n">
        <v>0.0941322</v>
      </c>
      <c r="AI32" s="1232" t="n">
        <v>400459.45017</v>
      </c>
      <c r="AJ32" s="1235" t="n">
        <v>-0.0608513</v>
      </c>
      <c r="AK32" s="1234" t="n">
        <v>174.6998</v>
      </c>
      <c r="AL32" s="1232" t="s">
        <v>265</v>
      </c>
      <c r="AM32" s="1234" t="n">
        <v>5.2859</v>
      </c>
    </row>
    <row r="33" spans="1:39">
      <c r="A33" t="s">
        <v>820</v>
      </c>
      <c r="B33" t="s">
        <v>1298</v>
      </c>
      <c r="C33" s="15">
        <v>0.29444444444444445</v>
      </c>
      <c r="E33">
        <v>300</v>
      </c>
      <c r="F33" s="16" t="s">
        <v>645</v>
      </c>
      <c r="G33" s="140">
        <v>1190</v>
      </c>
      <c r="H33" s="140">
        <v>1101</v>
      </c>
      <c r="I33" t="s">
        <v>569</v>
      </c>
      <c r="J33" s="16" t="s">
        <v>377</v>
      </c>
      <c r="K33" s="16">
        <v>4</v>
      </c>
      <c r="L33" s="16">
        <v>180</v>
      </c>
      <c r="M33" s="19">
        <v>5889.9508999999998</v>
      </c>
      <c r="S33" s="1237" t="n">
        <v>118.03171</v>
      </c>
      <c r="T33" s="1237" t="n">
        <v>15.66329</v>
      </c>
      <c r="U33" s="1234" t="n">
        <v>155.7706</v>
      </c>
      <c r="V33" s="1234" t="n">
        <v>72.3181</v>
      </c>
      <c r="W33" s="1236" t="n">
        <v>7.3868658466</v>
      </c>
      <c r="X33" s="1234" t="n">
        <v>1.049</v>
      </c>
      <c r="Y33" s="1234" t="n">
        <v>0.166</v>
      </c>
      <c r="Z33" s="1234" t="n">
        <v>3.48</v>
      </c>
      <c r="AA33" s="1234" t="n">
        <v>99.787</v>
      </c>
      <c r="AB33" s="1233" t="n">
        <v>1789.889</v>
      </c>
      <c r="AC33" s="1234" t="n">
        <v>359.81354</v>
      </c>
      <c r="AD33" s="1234" t="n">
        <v>6.75095</v>
      </c>
      <c r="AE33" s="1234" t="n">
        <v>358.67498</v>
      </c>
      <c r="AF33" s="1234" t="n">
        <v>1.57739</v>
      </c>
      <c r="AG33" s="1232" t="n">
        <v>1.475624179E8</v>
      </c>
      <c r="AH33" s="1235" t="n">
        <v>0.0932265</v>
      </c>
      <c r="AI33" s="1232" t="n">
        <v>400433.22308</v>
      </c>
      <c r="AJ33" s="1235" t="n">
        <v>-0.0484174</v>
      </c>
      <c r="AK33" s="1234" t="n">
        <v>174.6878</v>
      </c>
      <c r="AL33" s="1232" t="s">
        <v>265</v>
      </c>
      <c r="AM33" s="1234" t="n">
        <v>5.2979</v>
      </c>
    </row>
    <row r="34" spans="1:39">
      <c r="A34" t="s">
        <v>1104</v>
      </c>
      <c r="B34" t="s">
        <v>1117</v>
      </c>
      <c r="C34" s="15">
        <v>0.29930555555555555</v>
      </c>
      <c r="E34">
        <v>30</v>
      </c>
      <c r="F34" s="16" t="s">
        <v>645</v>
      </c>
      <c r="G34" s="140">
        <v>1190</v>
      </c>
      <c r="H34" s="140">
        <v>1101</v>
      </c>
      <c r="I34" t="s">
        <v>923</v>
      </c>
      <c r="J34" s="16" t="s">
        <v>377</v>
      </c>
      <c r="K34" s="16">
        <v>4</v>
      </c>
      <c r="L34" s="16">
        <v>180</v>
      </c>
      <c r="M34" s="19">
        <v>5889.9508999999998</v>
      </c>
      <c r="S34" s="1237" t="n">
        <v>118.0517</v>
      </c>
      <c r="T34" s="1237" t="n">
        <v>15.65712</v>
      </c>
      <c r="U34" s="1234" t="n">
        <v>158.7334</v>
      </c>
      <c r="V34" s="1234" t="n">
        <v>72.6348</v>
      </c>
      <c r="W34" s="1236" t="n">
        <v>7.453715042</v>
      </c>
      <c r="X34" s="1234" t="n">
        <v>1.047</v>
      </c>
      <c r="Y34" s="1234" t="n">
        <v>0.166</v>
      </c>
      <c r="Z34" s="1234" t="n">
        <v>3.48</v>
      </c>
      <c r="AA34" s="1234" t="n">
        <v>99.786</v>
      </c>
      <c r="AB34" s="1233" t="n">
        <v>1789.938</v>
      </c>
      <c r="AC34" s="1234" t="n">
        <v>359.79712</v>
      </c>
      <c r="AD34" s="1234" t="n">
        <v>6.75346</v>
      </c>
      <c r="AE34" s="1234" t="n">
        <v>358.64128</v>
      </c>
      <c r="AF34" s="1234" t="n">
        <v>1.5774</v>
      </c>
      <c r="AG34" s="1232" t="n">
        <v>1.475624402E8</v>
      </c>
      <c r="AH34" s="1235" t="n">
        <v>0.0927737</v>
      </c>
      <c r="AI34" s="1232" t="n">
        <v>400422.35147</v>
      </c>
      <c r="AJ34" s="1235" t="n">
        <v>-0.0421773</v>
      </c>
      <c r="AK34" s="1234" t="n">
        <v>174.6816</v>
      </c>
      <c r="AL34" s="1232" t="s">
        <v>265</v>
      </c>
      <c r="AM34" s="1234" t="n">
        <v>5.3041</v>
      </c>
    </row>
    <row r="35" spans="1:39">
      <c r="A35" t="s">
        <v>913</v>
      </c>
      <c r="B35" t="s">
        <v>903</v>
      </c>
      <c r="C35" s="15">
        <v>0.30138888888888887</v>
      </c>
      <c r="E35">
        <v>300</v>
      </c>
      <c r="F35" s="16" t="s">
        <v>645</v>
      </c>
      <c r="G35" s="140">
        <v>1190</v>
      </c>
      <c r="H35" s="140">
        <v>1101</v>
      </c>
      <c r="I35" t="s">
        <v>228</v>
      </c>
      <c r="J35" s="16" t="s">
        <v>377</v>
      </c>
      <c r="K35" s="16">
        <v>4</v>
      </c>
      <c r="L35" s="16">
        <v>180</v>
      </c>
      <c r="M35" s="19">
        <v>5889.9508999999998</v>
      </c>
    </row>
    <row r="36" spans="1:39">
      <c r="A36" t="s">
        <v>475</v>
      </c>
      <c r="B36" t="s">
        <v>1120</v>
      </c>
      <c r="C36" s="15">
        <v>0.30694444444444441</v>
      </c>
      <c r="E36">
        <v>300</v>
      </c>
      <c r="F36" s="16" t="s">
        <v>645</v>
      </c>
      <c r="G36" s="140">
        <v>1190</v>
      </c>
      <c r="H36" s="140">
        <v>1101</v>
      </c>
      <c r="I36" t="s">
        <v>494</v>
      </c>
      <c r="J36" s="16" t="s">
        <v>377</v>
      </c>
      <c r="K36" s="16">
        <v>4</v>
      </c>
      <c r="L36" s="16">
        <v>180</v>
      </c>
      <c r="M36" s="19">
        <v>5889.9508999999998</v>
      </c>
      <c r="S36" s="1237" t="n">
        <v>118.12146</v>
      </c>
      <c r="T36" s="1237" t="n">
        <v>15.635</v>
      </c>
      <c r="U36" s="1234" t="n">
        <v>169.7843</v>
      </c>
      <c r="V36" s="1234" t="n">
        <v>73.4076</v>
      </c>
      <c r="W36" s="1236" t="n">
        <v>7.6876872259</v>
      </c>
      <c r="X36" s="1234" t="n">
        <v>1.043</v>
      </c>
      <c r="Y36" s="1234" t="n">
        <v>0.165</v>
      </c>
      <c r="Z36" s="1234" t="n">
        <v>3.48</v>
      </c>
      <c r="AA36" s="1234" t="n">
        <v>99.784</v>
      </c>
      <c r="AB36" s="1233" t="n">
        <v>1790.055</v>
      </c>
      <c r="AC36" s="1234" t="n">
        <v>359.73959</v>
      </c>
      <c r="AD36" s="1234" t="n">
        <v>6.76275</v>
      </c>
      <c r="AE36" s="1234" t="n">
        <v>358.52335</v>
      </c>
      <c r="AF36" s="1234" t="n">
        <v>1.57744</v>
      </c>
      <c r="AG36" s="1232" t="n">
        <v>1.475625175E8</v>
      </c>
      <c r="AH36" s="1235" t="n">
        <v>0.0911889</v>
      </c>
      <c r="AI36" s="1232" t="n">
        <v>400396.12481</v>
      </c>
      <c r="AJ36" s="1235" t="n">
        <v>-0.0202475</v>
      </c>
      <c r="AK36" s="1234" t="n">
        <v>174.659</v>
      </c>
      <c r="AL36" s="1232" t="s">
        <v>265</v>
      </c>
      <c r="AM36" s="1234" t="n">
        <v>5.3265</v>
      </c>
    </row>
    <row r="37" spans="1:39">
      <c r="A37" t="s">
        <v>475</v>
      </c>
      <c r="B37" t="s">
        <v>1122</v>
      </c>
      <c r="C37" s="15">
        <v>0.31180555555555556</v>
      </c>
      <c r="E37">
        <v>300</v>
      </c>
      <c r="F37" s="16" t="s">
        <v>645</v>
      </c>
      <c r="G37" s="140">
        <v>1190</v>
      </c>
      <c r="H37" s="140">
        <v>1101</v>
      </c>
      <c r="I37" t="s">
        <v>731</v>
      </c>
      <c r="J37" s="16" t="s">
        <v>377</v>
      </c>
      <c r="K37" s="16">
        <v>4</v>
      </c>
      <c r="L37" s="16">
        <v>180</v>
      </c>
      <c r="M37" s="19">
        <v>5889.9508999999998</v>
      </c>
      <c r="S37" s="1237" t="n">
        <v>118.15626</v>
      </c>
      <c r="T37" s="1237" t="n">
        <v>15.62364</v>
      </c>
      <c r="U37" s="1234" t="n">
        <v>175.5859</v>
      </c>
      <c r="V37" s="1234" t="n">
        <v>73.5822</v>
      </c>
      <c r="W37" s="1236" t="n">
        <v>7.8046733179</v>
      </c>
      <c r="X37" s="1234" t="n">
        <v>1.042</v>
      </c>
      <c r="Y37" s="1234" t="n">
        <v>0.165</v>
      </c>
      <c r="Z37" s="1234" t="n">
        <v>3.48</v>
      </c>
      <c r="AA37" s="1234" t="n">
        <v>99.783</v>
      </c>
      <c r="AB37" s="1233" t="n">
        <v>1790.083</v>
      </c>
      <c r="AC37" s="1234" t="n">
        <v>359.71082</v>
      </c>
      <c r="AD37" s="1234" t="n">
        <v>6.76769</v>
      </c>
      <c r="AE37" s="1234" t="n">
        <v>358.46439</v>
      </c>
      <c r="AF37" s="1234" t="n">
        <v>1.57745</v>
      </c>
      <c r="AG37" s="1232" t="n">
        <v>1.475625556E8</v>
      </c>
      <c r="AH37" s="1235" t="n">
        <v>0.0903965</v>
      </c>
      <c r="AI37" s="1232" t="n">
        <v>400389.9302</v>
      </c>
      <c r="AJ37" s="1235" t="n">
        <v>-0.0092483</v>
      </c>
      <c r="AK37" s="1234" t="n">
        <v>174.6472</v>
      </c>
      <c r="AL37" s="1232" t="s">
        <v>265</v>
      </c>
      <c r="AM37" s="1234" t="n">
        <v>5.3383</v>
      </c>
    </row>
    <row r="38" spans="1:39">
      <c r="A38" t="s">
        <v>475</v>
      </c>
      <c r="B38" t="s">
        <v>831</v>
      </c>
      <c r="C38" s="15">
        <v>0.31875000000000003</v>
      </c>
      <c r="E38">
        <v>300</v>
      </c>
      <c r="F38" s="16" t="s">
        <v>645</v>
      </c>
      <c r="G38" s="140">
        <v>1190</v>
      </c>
      <c r="H38" s="140">
        <v>1101</v>
      </c>
      <c r="I38" t="s">
        <v>655</v>
      </c>
      <c r="J38" s="16" t="s">
        <v>377</v>
      </c>
      <c r="K38" s="16">
        <v>4</v>
      </c>
      <c r="L38" s="16">
        <v>180</v>
      </c>
      <c r="M38" s="19">
        <v>5889.9508999999998</v>
      </c>
      <c r="S38" s="1237" t="n">
        <v>118.20596</v>
      </c>
      <c r="T38" s="1237" t="n">
        <v>15.60707</v>
      </c>
      <c r="U38" s="1234" t="n">
        <v>183.9652</v>
      </c>
      <c r="V38" s="1234" t="n">
        <v>73.5738</v>
      </c>
      <c r="W38" s="1236" t="n">
        <v>7.9717963063</v>
      </c>
      <c r="X38" s="1234" t="n">
        <v>1.042</v>
      </c>
      <c r="Y38" s="1234" t="n">
        <v>0.165</v>
      </c>
      <c r="Z38" s="1234" t="n">
        <v>3.48</v>
      </c>
      <c r="AA38" s="1234" t="n">
        <v>99.782</v>
      </c>
      <c r="AB38" s="1233" t="n">
        <v>1790.087</v>
      </c>
      <c r="AC38" s="1234" t="n">
        <v>359.66976</v>
      </c>
      <c r="AD38" s="1234" t="n">
        <v>6.77509</v>
      </c>
      <c r="AE38" s="1234" t="n">
        <v>358.38015</v>
      </c>
      <c r="AF38" s="1234" t="n">
        <v>1.57747</v>
      </c>
      <c r="AG38" s="1232" t="n">
        <v>1.475626095E8</v>
      </c>
      <c r="AH38" s="1235" t="n">
        <v>0.0892645</v>
      </c>
      <c r="AI38" s="1232" t="n">
        <v>400389.09915</v>
      </c>
      <c r="AJ38" s="1235" t="n">
        <v>0.0064789</v>
      </c>
      <c r="AK38" s="1234" t="n">
        <v>174.6298</v>
      </c>
      <c r="AL38" s="1232" t="s">
        <v>265</v>
      </c>
      <c r="AM38" s="1234" t="n">
        <v>5.3557</v>
      </c>
    </row>
    <row r="39" spans="1:39">
      <c r="A39" t="s">
        <v>475</v>
      </c>
      <c r="B39" t="s">
        <v>833</v>
      </c>
      <c r="C39" s="15">
        <v>0.32361111111111113</v>
      </c>
      <c r="E39">
        <v>300</v>
      </c>
      <c r="F39" s="16" t="s">
        <v>645</v>
      </c>
      <c r="G39" s="140">
        <v>1190</v>
      </c>
      <c r="H39" s="140">
        <v>1101</v>
      </c>
      <c r="I39" t="s">
        <v>818</v>
      </c>
      <c r="J39" s="16" t="s">
        <v>377</v>
      </c>
      <c r="K39" s="16">
        <v>4</v>
      </c>
      <c r="L39" s="16">
        <v>180</v>
      </c>
      <c r="M39" s="19">
        <v>5889.9508999999998</v>
      </c>
      <c r="S39" s="1237" t="n">
        <v>118.24075</v>
      </c>
      <c r="T39" s="1237" t="n">
        <v>15.59522</v>
      </c>
      <c r="U39" s="1234" t="n">
        <v>189.7582</v>
      </c>
      <c r="V39" s="1234" t="n">
        <v>73.3874</v>
      </c>
      <c r="W39" s="1236" t="n">
        <v>8.0887823982</v>
      </c>
      <c r="X39" s="1234" t="n">
        <v>1.043</v>
      </c>
      <c r="Y39" s="1234" t="n">
        <v>0.165</v>
      </c>
      <c r="Z39" s="1234" t="n">
        <v>3.48</v>
      </c>
      <c r="AA39" s="1234" t="n">
        <v>99.781</v>
      </c>
      <c r="AB39" s="1233" t="n">
        <v>1790.064</v>
      </c>
      <c r="AC39" s="1234" t="n">
        <v>359.64107</v>
      </c>
      <c r="AD39" s="1234" t="n">
        <v>6.78049</v>
      </c>
      <c r="AE39" s="1234" t="n">
        <v>358.32119</v>
      </c>
      <c r="AF39" s="1234" t="n">
        <v>1.57749</v>
      </c>
      <c r="AG39" s="1232" t="n">
        <v>1.475626469E8</v>
      </c>
      <c r="AH39" s="1235" t="n">
        <v>0.0884721</v>
      </c>
      <c r="AI39" s="1232" t="n">
        <v>400394.13166</v>
      </c>
      <c r="AJ39" s="1235" t="n">
        <v>0.0174838</v>
      </c>
      <c r="AK39" s="1234" t="n">
        <v>174.6172</v>
      </c>
      <c r="AL39" s="1232" t="s">
        <v>265</v>
      </c>
      <c r="AM39" s="1234" t="n">
        <v>5.3683</v>
      </c>
    </row>
    <row r="40" spans="1:39">
      <c r="A40" t="s">
        <v>475</v>
      </c>
      <c r="B40" t="s">
        <v>1127</v>
      </c>
      <c r="C40" s="15">
        <v>0.33055555555555555</v>
      </c>
      <c r="E40">
        <v>300</v>
      </c>
      <c r="F40" s="16" t="s">
        <v>645</v>
      </c>
      <c r="G40" s="140">
        <v>1190</v>
      </c>
      <c r="H40" s="140">
        <v>1101</v>
      </c>
      <c r="I40" t="s">
        <v>569</v>
      </c>
      <c r="J40" s="16" t="s">
        <v>377</v>
      </c>
      <c r="K40" s="16">
        <v>4</v>
      </c>
      <c r="L40" s="16">
        <v>180</v>
      </c>
      <c r="M40" s="19">
        <v>5889.9508999999998</v>
      </c>
      <c r="S40" s="1237" t="n">
        <v>118.29052</v>
      </c>
      <c r="T40" s="1237" t="n">
        <v>15.57795</v>
      </c>
      <c r="U40" s="1234" t="n">
        <v>197.7288</v>
      </c>
      <c r="V40" s="1234" t="n">
        <v>72.8743</v>
      </c>
      <c r="W40" s="1236" t="n">
        <v>8.2559053866</v>
      </c>
      <c r="X40" s="1234" t="n">
        <v>1.046</v>
      </c>
      <c r="Y40" s="1234" t="n">
        <v>0.165</v>
      </c>
      <c r="Z40" s="1234" t="n">
        <v>3.48</v>
      </c>
      <c r="AA40" s="1234" t="n">
        <v>99.779</v>
      </c>
      <c r="AB40" s="1233" t="n">
        <v>1789.996</v>
      </c>
      <c r="AC40" s="1234" t="n">
        <v>359.60023</v>
      </c>
      <c r="AD40" s="1234" t="n">
        <v>6.78852</v>
      </c>
      <c r="AE40" s="1234" t="n">
        <v>358.23695</v>
      </c>
      <c r="AF40" s="1234" t="n">
        <v>1.57751</v>
      </c>
      <c r="AG40" s="1232" t="n">
        <v>1.475626996E8</v>
      </c>
      <c r="AH40" s="1235" t="n">
        <v>0.0873402</v>
      </c>
      <c r="AI40" s="1232" t="n">
        <v>400409.33203</v>
      </c>
      <c r="AJ40" s="1235" t="n">
        <v>0.0331767</v>
      </c>
      <c r="AK40" s="1234" t="n">
        <v>174.5986</v>
      </c>
      <c r="AL40" s="1232" t="s">
        <v>265</v>
      </c>
      <c r="AM40" s="1234" t="n">
        <v>5.3868</v>
      </c>
    </row>
    <row r="41" spans="1:39">
      <c r="A41" t="s">
        <v>1104</v>
      </c>
      <c r="B41" t="s">
        <v>1128</v>
      </c>
      <c r="C41" s="15">
        <v>0.3354166666666667</v>
      </c>
      <c r="E41">
        <v>30</v>
      </c>
      <c r="F41" s="16" t="s">
        <v>645</v>
      </c>
      <c r="G41" s="140">
        <v>1190</v>
      </c>
      <c r="H41" s="140">
        <v>1101</v>
      </c>
      <c r="I41" t="s">
        <v>923</v>
      </c>
      <c r="J41" s="16" t="s">
        <v>377</v>
      </c>
      <c r="K41" s="16">
        <v>4</v>
      </c>
      <c r="L41" s="16">
        <v>180</v>
      </c>
      <c r="M41" s="19">
        <v>5889.9508999999998</v>
      </c>
      <c r="S41" s="1237" t="n">
        <v>118.31046</v>
      </c>
      <c r="T41" s="1237" t="n">
        <v>15.57093</v>
      </c>
      <c r="U41" s="1234" t="n">
        <v>200.775</v>
      </c>
      <c r="V41" s="1234" t="n">
        <v>72.5925</v>
      </c>
      <c r="W41" s="1236" t="n">
        <v>8.322754582</v>
      </c>
      <c r="X41" s="1234" t="n">
        <v>1.048</v>
      </c>
      <c r="Y41" s="1234" t="n">
        <v>0.166</v>
      </c>
      <c r="Z41" s="1234" t="n">
        <v>3.48</v>
      </c>
      <c r="AA41" s="1234" t="n">
        <v>99.779</v>
      </c>
      <c r="AB41" s="1233" t="n">
        <v>1789.957</v>
      </c>
      <c r="AC41" s="1234" t="n">
        <v>359.58394</v>
      </c>
      <c r="AD41" s="1234" t="n">
        <v>6.79183</v>
      </c>
      <c r="AE41" s="1234" t="n">
        <v>358.20326</v>
      </c>
      <c r="AF41" s="1234" t="n">
        <v>1.57752</v>
      </c>
      <c r="AG41" s="1232" t="n">
        <v>1.475627205E8</v>
      </c>
      <c r="AH41" s="1235" t="n">
        <v>0.0868874</v>
      </c>
      <c r="AI41" s="1232" t="n">
        <v>400418.04607</v>
      </c>
      <c r="AJ41" s="1235" t="n">
        <v>0.0394388</v>
      </c>
      <c r="AK41" s="1234" t="n">
        <v>174.591</v>
      </c>
      <c r="AL41" s="1232" t="s">
        <v>265</v>
      </c>
      <c r="AM41" s="1234" t="n">
        <v>5.3944</v>
      </c>
    </row>
    <row r="42" spans="1:39">
      <c r="A42" t="s">
        <v>913</v>
      </c>
      <c r="B42" t="s">
        <v>835</v>
      </c>
      <c r="C42" s="15">
        <v>0.33680555555555558</v>
      </c>
      <c r="E42">
        <v>300</v>
      </c>
      <c r="F42" s="16" t="s">
        <v>645</v>
      </c>
      <c r="G42" s="140">
        <v>1190</v>
      </c>
      <c r="H42" s="140">
        <v>1101</v>
      </c>
      <c r="I42" t="s">
        <v>229</v>
      </c>
      <c r="J42" s="16" t="s">
        <v>377</v>
      </c>
      <c r="K42" s="16">
        <v>4</v>
      </c>
      <c r="L42" s="16">
        <v>180</v>
      </c>
      <c r="M42" s="19">
        <v>5889.9508999999998</v>
      </c>
    </row>
    <row r="43" spans="1:39">
      <c r="A43" t="s">
        <v>744</v>
      </c>
      <c r="B43" t="s">
        <v>1190</v>
      </c>
      <c r="C43" s="15">
        <v>0.34236111111111112</v>
      </c>
      <c r="D43" s="15">
        <v>0</v>
      </c>
      <c r="E43">
        <v>30</v>
      </c>
      <c r="F43" s="16" t="s">
        <v>645</v>
      </c>
      <c r="G43" s="140">
        <v>1190</v>
      </c>
      <c r="H43" s="140">
        <v>995</v>
      </c>
      <c r="I43" s="35" t="s">
        <v>306</v>
      </c>
      <c r="J43" s="16" t="s">
        <v>376</v>
      </c>
      <c r="K43" s="16">
        <v>4</v>
      </c>
      <c r="L43" s="16">
        <v>180</v>
      </c>
      <c r="M43" s="8">
        <v>5891.451</v>
      </c>
      <c r="O43" s="140">
        <v>266.5</v>
      </c>
      <c r="P43" s="140">
        <v>270</v>
      </c>
    </row>
    <row r="44" spans="1:39">
      <c r="A44" t="s">
        <v>403</v>
      </c>
      <c r="B44" t="s">
        <v>880</v>
      </c>
      <c r="C44" s="15">
        <v>0.34652777777777777</v>
      </c>
      <c r="E44">
        <v>300</v>
      </c>
      <c r="F44" s="16" t="s">
        <v>645</v>
      </c>
      <c r="G44" s="140">
        <v>1190</v>
      </c>
      <c r="H44" s="140">
        <v>1101</v>
      </c>
      <c r="I44" t="s">
        <v>597</v>
      </c>
      <c r="J44" s="16" t="s">
        <v>377</v>
      </c>
      <c r="K44" s="16">
        <v>4</v>
      </c>
      <c r="L44" s="16">
        <v>180</v>
      </c>
      <c r="M44" s="19">
        <v>5889.9508999999998</v>
      </c>
      <c r="S44" s="1237" t="n">
        <v>118.40559</v>
      </c>
      <c r="T44" s="1237" t="n">
        <v>15.5367</v>
      </c>
      <c r="U44" s="1234" t="n">
        <v>213.8396</v>
      </c>
      <c r="V44" s="1234" t="n">
        <v>70.7358</v>
      </c>
      <c r="W44" s="1236" t="n">
        <v>8.6402882598</v>
      </c>
      <c r="X44" s="1234" t="n">
        <v>1.059</v>
      </c>
      <c r="Y44" s="1234" t="n">
        <v>0.167</v>
      </c>
      <c r="Z44" s="1234" t="n">
        <v>3.48</v>
      </c>
      <c r="AA44" s="1234" t="n">
        <v>99.776</v>
      </c>
      <c r="AB44" s="1233" t="n">
        <v>1789.681</v>
      </c>
      <c r="AC44" s="1234" t="n">
        <v>359.50717</v>
      </c>
      <c r="AD44" s="1234" t="n">
        <v>6.80833</v>
      </c>
      <c r="AE44" s="1234" t="n">
        <v>358.04321</v>
      </c>
      <c r="AF44" s="1234" t="n">
        <v>1.57757</v>
      </c>
      <c r="AG44" s="1232" t="n">
        <v>1.475628183E8</v>
      </c>
      <c r="AH44" s="1235" t="n">
        <v>0.0847369</v>
      </c>
      <c r="AI44" s="1232" t="n">
        <v>400479.88765</v>
      </c>
      <c r="AJ44" s="1235" t="n">
        <v>0.0689959</v>
      </c>
      <c r="AK44" s="1234" t="n">
        <v>174.5532</v>
      </c>
      <c r="AL44" s="1232" t="s">
        <v>265</v>
      </c>
      <c r="AM44" s="1234" t="n">
        <v>5.4321</v>
      </c>
    </row>
    <row r="45" spans="1:39">
      <c r="A45" t="s">
        <v>403</v>
      </c>
      <c r="B45" t="s">
        <v>881</v>
      </c>
      <c r="C45" s="15">
        <v>0.3520833333333333</v>
      </c>
      <c r="E45">
        <v>300</v>
      </c>
      <c r="F45" s="16" t="s">
        <v>645</v>
      </c>
      <c r="G45" s="140">
        <v>1190</v>
      </c>
      <c r="H45" s="140">
        <v>1101</v>
      </c>
      <c r="I45" t="s">
        <v>731</v>
      </c>
      <c r="J45" s="16" t="s">
        <v>377</v>
      </c>
      <c r="K45" s="16">
        <v>4</v>
      </c>
      <c r="L45" s="16">
        <v>180</v>
      </c>
      <c r="M45" s="19">
        <v>5889.9508999999998</v>
      </c>
      <c r="S45" s="1237" t="n">
        <v>118.44591</v>
      </c>
      <c r="T45" s="1237" t="n">
        <v>15.52185</v>
      </c>
      <c r="U45" s="1234" t="n">
        <v>218.6015</v>
      </c>
      <c r="V45" s="1234" t="n">
        <v>69.7373</v>
      </c>
      <c r="W45" s="1236" t="n">
        <v>8.7739866505</v>
      </c>
      <c r="X45" s="1234" t="n">
        <v>1.065</v>
      </c>
      <c r="Y45" s="1234" t="n">
        <v>0.169</v>
      </c>
      <c r="Z45" s="1234" t="n">
        <v>3.48</v>
      </c>
      <c r="AA45" s="1234" t="n">
        <v>99.774</v>
      </c>
      <c r="AB45" s="1233" t="n">
        <v>1789.52</v>
      </c>
      <c r="AC45" s="1234" t="n">
        <v>359.47519</v>
      </c>
      <c r="AD45" s="1234" t="n">
        <v>6.81562</v>
      </c>
      <c r="AE45" s="1234" t="n">
        <v>357.97582</v>
      </c>
      <c r="AF45" s="1234" t="n">
        <v>1.57758</v>
      </c>
      <c r="AG45" s="1232" t="n">
        <v>1.475628588E8</v>
      </c>
      <c r="AH45" s="1235" t="n">
        <v>0.0838314</v>
      </c>
      <c r="AI45" s="1232" t="n">
        <v>400515.96592</v>
      </c>
      <c r="AJ45" s="1235" t="n">
        <v>0.0813159</v>
      </c>
      <c r="AK45" s="1234" t="n">
        <v>174.5365</v>
      </c>
      <c r="AL45" s="1232" t="s">
        <v>265</v>
      </c>
      <c r="AM45" s="1234" t="n">
        <v>5.4488</v>
      </c>
    </row>
    <row r="46" spans="1:39">
      <c r="A46" t="s">
        <v>380</v>
      </c>
      <c r="B46" t="s">
        <v>1191</v>
      </c>
      <c r="C46" s="15">
        <v>0.3576388888888889</v>
      </c>
      <c r="E46">
        <v>300</v>
      </c>
      <c r="F46" s="16" t="s">
        <v>645</v>
      </c>
      <c r="G46" s="140">
        <v>1190</v>
      </c>
      <c r="H46" s="140">
        <v>1101</v>
      </c>
      <c r="I46" t="s">
        <v>852</v>
      </c>
      <c r="J46" s="16" t="s">
        <v>377</v>
      </c>
      <c r="K46" s="16">
        <v>4</v>
      </c>
      <c r="L46" s="16">
        <v>180</v>
      </c>
      <c r="M46" s="19">
        <v>5889.9508999999998</v>
      </c>
      <c r="S46" s="1237" t="n">
        <v>118.48645</v>
      </c>
      <c r="T46" s="1237" t="n">
        <v>15.50676</v>
      </c>
      <c r="U46" s="1234" t="n">
        <v>222.9392</v>
      </c>
      <c r="V46" s="1234" t="n">
        <v>68.6358</v>
      </c>
      <c r="W46" s="1236" t="n">
        <v>8.9076850411</v>
      </c>
      <c r="X46" s="1234" t="n">
        <v>1.073</v>
      </c>
      <c r="Y46" s="1234" t="n">
        <v>0.17</v>
      </c>
      <c r="Z46" s="1234" t="n">
        <v>3.48</v>
      </c>
      <c r="AA46" s="1234" t="n">
        <v>99.773</v>
      </c>
      <c r="AB46" s="1233" t="n">
        <v>1789.332</v>
      </c>
      <c r="AC46" s="1234" t="n">
        <v>359.44346</v>
      </c>
      <c r="AD46" s="1234" t="n">
        <v>6.82312</v>
      </c>
      <c r="AE46" s="1234" t="n">
        <v>357.90844</v>
      </c>
      <c r="AF46" s="1234" t="n">
        <v>1.5776</v>
      </c>
      <c r="AG46" s="1232" t="n">
        <v>1.475628988E8</v>
      </c>
      <c r="AH46" s="1235" t="n">
        <v>0.082926</v>
      </c>
      <c r="AI46" s="1232" t="n">
        <v>400557.9354</v>
      </c>
      <c r="AJ46" s="1235" t="n">
        <v>0.0935403</v>
      </c>
      <c r="AK46" s="1234" t="n">
        <v>174.5194</v>
      </c>
      <c r="AL46" s="1232" t="s">
        <v>265</v>
      </c>
      <c r="AM46" s="1234" t="n">
        <v>5.4658</v>
      </c>
    </row>
    <row r="47" spans="1:39">
      <c r="A47" t="s">
        <v>697</v>
      </c>
      <c r="B47" t="s">
        <v>1192</v>
      </c>
      <c r="C47" s="15">
        <v>0.36249999999999999</v>
      </c>
      <c r="E47">
        <v>300</v>
      </c>
      <c r="F47" s="16" t="s">
        <v>645</v>
      </c>
      <c r="G47" s="140">
        <v>1190</v>
      </c>
      <c r="H47" s="140">
        <v>1101</v>
      </c>
      <c r="I47" s="600" t="s">
        <v>1245</v>
      </c>
      <c r="J47" s="16" t="s">
        <v>377</v>
      </c>
      <c r="K47" s="16">
        <v>4</v>
      </c>
      <c r="L47" s="16">
        <v>180</v>
      </c>
      <c r="M47" s="19">
        <v>5889.9508999999998</v>
      </c>
      <c r="S47" s="1237" t="n">
        <v>118.52211</v>
      </c>
      <c r="T47" s="1237" t="n">
        <v>15.49335</v>
      </c>
      <c r="U47" s="1234" t="n">
        <v>226.4096</v>
      </c>
      <c r="V47" s="1234" t="n">
        <v>67.5994</v>
      </c>
      <c r="W47" s="1236" t="n">
        <v>9.0246711329</v>
      </c>
      <c r="X47" s="1234" t="n">
        <v>1.081</v>
      </c>
      <c r="Y47" s="1234" t="n">
        <v>0.171</v>
      </c>
      <c r="Z47" s="1234" t="n">
        <v>3.48</v>
      </c>
      <c r="AA47" s="1234" t="n">
        <v>99.772</v>
      </c>
      <c r="AB47" s="1233" t="n">
        <v>1789.147</v>
      </c>
      <c r="AC47" s="1234" t="n">
        <v>359.41593</v>
      </c>
      <c r="AD47" s="1234" t="n">
        <v>6.82983</v>
      </c>
      <c r="AE47" s="1234" t="n">
        <v>357.84947</v>
      </c>
      <c r="AF47" s="1234" t="n">
        <v>1.57762</v>
      </c>
      <c r="AG47" s="1232" t="n">
        <v>1.475629335E8</v>
      </c>
      <c r="AH47" s="1235" t="n">
        <v>0.0821337</v>
      </c>
      <c r="AI47" s="1232" t="n">
        <v>400599.45267</v>
      </c>
      <c r="AJ47" s="1235" t="n">
        <v>0.1041467</v>
      </c>
      <c r="AK47" s="1234" t="n">
        <v>174.504</v>
      </c>
      <c r="AL47" s="1232" t="s">
        <v>265</v>
      </c>
      <c r="AM47" s="1234" t="n">
        <v>5.4811</v>
      </c>
    </row>
    <row r="48" spans="1:39">
      <c r="A48" t="s">
        <v>697</v>
      </c>
      <c r="B48" t="s">
        <v>885</v>
      </c>
      <c r="C48" s="15">
        <v>0.36805555555555558</v>
      </c>
      <c r="E48">
        <v>300</v>
      </c>
      <c r="F48" s="16" t="s">
        <v>645</v>
      </c>
      <c r="G48" s="140">
        <v>1190</v>
      </c>
      <c r="H48" s="140">
        <v>1101</v>
      </c>
      <c r="I48" t="s">
        <v>226</v>
      </c>
      <c r="J48" s="16" t="s">
        <v>377</v>
      </c>
      <c r="K48" s="16">
        <v>4</v>
      </c>
      <c r="L48" s="16">
        <v>180</v>
      </c>
      <c r="M48" s="19">
        <v>5889.9508999999998</v>
      </c>
      <c r="S48" s="1237" t="n">
        <v>118.56311</v>
      </c>
      <c r="T48" s="1237" t="n">
        <v>15.47779</v>
      </c>
      <c r="U48" s="1234" t="n">
        <v>230.0362</v>
      </c>
      <c r="V48" s="1234" t="n">
        <v>66.3443</v>
      </c>
      <c r="W48" s="1236" t="n">
        <v>9.1583695236</v>
      </c>
      <c r="X48" s="1234" t="n">
        <v>1.091</v>
      </c>
      <c r="Y48" s="1234" t="n">
        <v>0.173</v>
      </c>
      <c r="Z48" s="1234" t="n">
        <v>3.48</v>
      </c>
      <c r="AA48" s="1234" t="n">
        <v>99.77</v>
      </c>
      <c r="AB48" s="1233" t="n">
        <v>1788.911</v>
      </c>
      <c r="AC48" s="1234" t="n">
        <v>359.38475</v>
      </c>
      <c r="AD48" s="1234" t="n">
        <v>6.83768</v>
      </c>
      <c r="AE48" s="1234" t="n">
        <v>357.78208</v>
      </c>
      <c r="AF48" s="1234" t="n">
        <v>1.57763</v>
      </c>
      <c r="AG48" s="1232" t="n">
        <v>1.475629727E8</v>
      </c>
      <c r="AH48" s="1235" t="n">
        <v>0.0812283</v>
      </c>
      <c r="AI48" s="1232" t="n">
        <v>400652.32956</v>
      </c>
      <c r="AJ48" s="1235" t="n">
        <v>0.1161527</v>
      </c>
      <c r="AK48" s="1234" t="n">
        <v>174.4861</v>
      </c>
      <c r="AL48" s="1232" t="s">
        <v>265</v>
      </c>
      <c r="AM48" s="1234" t="n">
        <v>5.499</v>
      </c>
    </row>
    <row r="49" spans="1:39">
      <c r="A49" t="s">
        <v>1104</v>
      </c>
      <c r="B49" t="s">
        <v>1159</v>
      </c>
      <c r="C49" s="15">
        <v>0.37291666666666662</v>
      </c>
      <c r="E49">
        <v>30</v>
      </c>
      <c r="F49" s="16" t="s">
        <v>645</v>
      </c>
      <c r="G49" s="140">
        <v>1190</v>
      </c>
      <c r="H49" s="140">
        <v>1101</v>
      </c>
      <c r="I49" t="s">
        <v>923</v>
      </c>
      <c r="J49" s="16" t="s">
        <v>377</v>
      </c>
      <c r="K49" s="16">
        <v>4</v>
      </c>
      <c r="L49" s="16">
        <v>180</v>
      </c>
      <c r="M49" s="19">
        <v>5889.9508999999998</v>
      </c>
      <c r="S49" s="1237" t="n">
        <v>118.58373</v>
      </c>
      <c r="T49" s="1237" t="n">
        <v>15.46992</v>
      </c>
      <c r="U49" s="1234" t="n">
        <v>231.7247</v>
      </c>
      <c r="V49" s="1234" t="n">
        <v>65.692</v>
      </c>
      <c r="W49" s="1236" t="n">
        <v>9.2252187189</v>
      </c>
      <c r="X49" s="1234" t="n">
        <v>1.097</v>
      </c>
      <c r="Y49" s="1234" t="n">
        <v>0.173</v>
      </c>
      <c r="Z49" s="1234" t="n">
        <v>3.48</v>
      </c>
      <c r="AA49" s="1234" t="n">
        <v>99.769</v>
      </c>
      <c r="AB49" s="1233" t="n">
        <v>1788.783</v>
      </c>
      <c r="AC49" s="1234" t="n">
        <v>359.36929</v>
      </c>
      <c r="AD49" s="1234" t="n">
        <v>6.84166</v>
      </c>
      <c r="AE49" s="1234" t="n">
        <v>357.74839</v>
      </c>
      <c r="AF49" s="1234" t="n">
        <v>1.57764</v>
      </c>
      <c r="AG49" s="1232" t="n">
        <v>1.475629921E8</v>
      </c>
      <c r="AH49" s="1235" t="n">
        <v>0.0807756</v>
      </c>
      <c r="AI49" s="1232" t="n">
        <v>400680.92111</v>
      </c>
      <c r="AJ49" s="1235" t="n">
        <v>0.1221051</v>
      </c>
      <c r="AK49" s="1234" t="n">
        <v>174.4769</v>
      </c>
      <c r="AL49" s="1232" t="s">
        <v>265</v>
      </c>
      <c r="AM49" s="1234" t="n">
        <v>5.5082</v>
      </c>
    </row>
    <row r="50" spans="1:39">
      <c r="A50" t="s">
        <v>913</v>
      </c>
      <c r="B50" t="s">
        <v>861</v>
      </c>
      <c r="C50" s="15">
        <v>0.3756944444444445</v>
      </c>
      <c r="E50">
        <v>300</v>
      </c>
      <c r="F50" s="16" t="s">
        <v>645</v>
      </c>
      <c r="G50" s="140">
        <v>1190</v>
      </c>
      <c r="H50" s="140">
        <v>1101</v>
      </c>
      <c r="I50" t="s">
        <v>230</v>
      </c>
      <c r="J50" s="16" t="s">
        <v>377</v>
      </c>
      <c r="K50" s="16">
        <v>4</v>
      </c>
      <c r="L50" s="16">
        <v>180</v>
      </c>
      <c r="M50" s="19">
        <v>5889.9508999999998</v>
      </c>
    </row>
    <row r="51" spans="1:39">
      <c r="A51" t="s">
        <v>744</v>
      </c>
      <c r="B51" t="s">
        <v>862</v>
      </c>
      <c r="C51" s="15">
        <v>0.38125000000000003</v>
      </c>
      <c r="D51" s="15">
        <v>0</v>
      </c>
      <c r="E51">
        <v>30</v>
      </c>
      <c r="F51" s="16" t="s">
        <v>645</v>
      </c>
      <c r="G51" s="140">
        <v>1190</v>
      </c>
      <c r="H51" s="140">
        <v>995</v>
      </c>
      <c r="I51" s="35" t="s">
        <v>306</v>
      </c>
      <c r="J51" s="16" t="s">
        <v>376</v>
      </c>
      <c r="K51" s="16">
        <v>4</v>
      </c>
      <c r="L51" s="16">
        <v>180</v>
      </c>
      <c r="M51" s="8">
        <v>5891.451</v>
      </c>
      <c r="O51" s="140">
        <v>266.5</v>
      </c>
      <c r="P51" s="140">
        <v>270</v>
      </c>
    </row>
    <row r="52" spans="1:39">
      <c r="A52" t="s">
        <v>905</v>
      </c>
      <c r="B52" t="s">
        <v>1163</v>
      </c>
      <c r="C52" s="15">
        <v>0.38541666666666669</v>
      </c>
      <c r="E52">
        <v>300</v>
      </c>
      <c r="F52" s="16" t="s">
        <v>645</v>
      </c>
      <c r="G52" s="140">
        <v>1190</v>
      </c>
      <c r="H52" s="140">
        <v>1101</v>
      </c>
      <c r="I52" t="s">
        <v>345</v>
      </c>
      <c r="J52" s="16" t="s">
        <v>377</v>
      </c>
      <c r="K52" s="16">
        <v>4</v>
      </c>
      <c r="L52" s="16">
        <v>180</v>
      </c>
      <c r="M52" s="19">
        <v>5889.9508999999998</v>
      </c>
      <c r="S52" s="1237" t="n">
        <v>118.69331</v>
      </c>
      <c r="T52" s="1237" t="n">
        <v>15.42762</v>
      </c>
      <c r="U52" s="1234" t="n">
        <v>239.4286</v>
      </c>
      <c r="V52" s="1234" t="n">
        <v>62.0515</v>
      </c>
      <c r="W52" s="1236" t="n">
        <v>9.5761769941</v>
      </c>
      <c r="X52" s="1234" t="n">
        <v>1.131</v>
      </c>
      <c r="Y52" s="1234" t="n">
        <v>0.179</v>
      </c>
      <c r="Z52" s="1234" t="n">
        <v>3.48</v>
      </c>
      <c r="AA52" s="1234" t="n">
        <v>99.765</v>
      </c>
      <c r="AB52" s="1233" t="n">
        <v>1788.01</v>
      </c>
      <c r="AC52" s="1234" t="n">
        <v>359.2896</v>
      </c>
      <c r="AD52" s="1234" t="n">
        <v>6.86325</v>
      </c>
      <c r="AE52" s="1234" t="n">
        <v>357.57149</v>
      </c>
      <c r="AF52" s="1234" t="n">
        <v>1.57769</v>
      </c>
      <c r="AG52" s="1232" t="n">
        <v>1.475630924E8</v>
      </c>
      <c r="AH52" s="1235" t="n">
        <v>0.0783991</v>
      </c>
      <c r="AI52" s="1232" t="n">
        <v>400854.1803</v>
      </c>
      <c r="AJ52" s="1235" t="n">
        <v>0.1527238</v>
      </c>
      <c r="AK52" s="1234" t="n">
        <v>174.427</v>
      </c>
      <c r="AL52" s="1232" t="s">
        <v>265</v>
      </c>
      <c r="AM52" s="1234" t="n">
        <v>5.558</v>
      </c>
    </row>
    <row r="53" spans="1:39">
      <c r="A53" t="s">
        <v>905</v>
      </c>
      <c r="B53" t="s">
        <v>1164</v>
      </c>
      <c r="C53" s="15">
        <v>0.39027777777777778</v>
      </c>
      <c r="E53">
        <v>300</v>
      </c>
      <c r="F53" s="16" t="s">
        <v>645</v>
      </c>
      <c r="G53" s="140">
        <v>1190</v>
      </c>
      <c r="H53" s="140">
        <v>1101</v>
      </c>
      <c r="I53" t="s">
        <v>731</v>
      </c>
      <c r="J53" s="16" t="s">
        <v>377</v>
      </c>
      <c r="K53" s="16">
        <v>4</v>
      </c>
      <c r="L53" s="16">
        <v>180</v>
      </c>
      <c r="M53" s="19">
        <v>5889.9508999999998</v>
      </c>
      <c r="S53" s="1237" t="n">
        <v>118.7304</v>
      </c>
      <c r="T53" s="1237" t="n">
        <v>15.41317</v>
      </c>
      <c r="U53" s="1234" t="n">
        <v>241.6305</v>
      </c>
      <c r="V53" s="1234" t="n">
        <v>60.7733</v>
      </c>
      <c r="W53" s="1236" t="n">
        <v>9.6931630858</v>
      </c>
      <c r="X53" s="1234" t="n">
        <v>1.145</v>
      </c>
      <c r="Y53" s="1234" t="n">
        <v>0.181</v>
      </c>
      <c r="Z53" s="1234" t="n">
        <v>3.48</v>
      </c>
      <c r="AA53" s="1234" t="n">
        <v>99.764</v>
      </c>
      <c r="AB53" s="1233" t="n">
        <v>1787.714</v>
      </c>
      <c r="AC53" s="1234" t="n">
        <v>359.26366</v>
      </c>
      <c r="AD53" s="1234" t="n">
        <v>6.87067</v>
      </c>
      <c r="AE53" s="1234" t="n">
        <v>357.51253</v>
      </c>
      <c r="AF53" s="1234" t="n">
        <v>1.5777</v>
      </c>
      <c r="AG53" s="1232" t="n">
        <v>1.475631252E8</v>
      </c>
      <c r="AH53" s="1235" t="n">
        <v>0.077607</v>
      </c>
      <c r="AI53" s="1232" t="n">
        <v>400920.41691</v>
      </c>
      <c r="AJ53" s="1235" t="n">
        <v>0.1626659</v>
      </c>
      <c r="AK53" s="1234" t="n">
        <v>174.4097</v>
      </c>
      <c r="AL53" s="1232" t="s">
        <v>265</v>
      </c>
      <c r="AM53" s="1234" t="n">
        <v>5.5752</v>
      </c>
    </row>
    <row r="54" spans="1:39">
      <c r="A54" t="s">
        <v>381</v>
      </c>
      <c r="B54" t="s">
        <v>1140</v>
      </c>
      <c r="C54" s="15">
        <v>0.39513888888888887</v>
      </c>
      <c r="E54">
        <v>300</v>
      </c>
      <c r="F54" s="16" t="s">
        <v>645</v>
      </c>
      <c r="G54" s="140">
        <v>1190</v>
      </c>
      <c r="H54" s="140">
        <v>1101</v>
      </c>
      <c r="I54" t="s">
        <v>838</v>
      </c>
      <c r="J54" s="16" t="s">
        <v>377</v>
      </c>
      <c r="K54" s="16">
        <v>4</v>
      </c>
      <c r="L54" s="16">
        <v>180</v>
      </c>
      <c r="M54" s="19">
        <v>5889.9508999999998</v>
      </c>
      <c r="S54" s="1237" t="n">
        <v>118.76782</v>
      </c>
      <c r="T54" s="1237" t="n">
        <v>15.39854</v>
      </c>
      <c r="U54" s="1234" t="n">
        <v>243.6815</v>
      </c>
      <c r="V54" s="1234" t="n">
        <v>59.4698</v>
      </c>
      <c r="W54" s="1236" t="n">
        <v>9.8101491776</v>
      </c>
      <c r="X54" s="1234" t="n">
        <v>1.16</v>
      </c>
      <c r="Y54" s="1234" t="n">
        <v>0.183</v>
      </c>
      <c r="Z54" s="1234" t="n">
        <v>3.48</v>
      </c>
      <c r="AA54" s="1234" t="n">
        <v>99.762</v>
      </c>
      <c r="AB54" s="1233" t="n">
        <v>1787.401</v>
      </c>
      <c r="AC54" s="1234" t="n">
        <v>359.23807</v>
      </c>
      <c r="AD54" s="1234" t="n">
        <v>6.8782</v>
      </c>
      <c r="AE54" s="1234" t="n">
        <v>357.45357</v>
      </c>
      <c r="AF54" s="1234" t="n">
        <v>1.57772</v>
      </c>
      <c r="AG54" s="1232" t="n">
        <v>1.475631576E8</v>
      </c>
      <c r="AH54" s="1235" t="n">
        <v>0.0768149</v>
      </c>
      <c r="AI54" s="1232" t="n">
        <v>400990.79861</v>
      </c>
      <c r="AJ54" s="1235" t="n">
        <v>0.1724609</v>
      </c>
      <c r="AK54" s="1234" t="n">
        <v>174.392</v>
      </c>
      <c r="AL54" s="1232" t="s">
        <v>265</v>
      </c>
      <c r="AM54" s="1234" t="n">
        <v>5.5929</v>
      </c>
    </row>
    <row r="55" spans="1:39">
      <c r="A55" t="s">
        <v>539</v>
      </c>
      <c r="B55" t="s">
        <v>863</v>
      </c>
      <c r="C55" s="15">
        <v>0.40069444444444446</v>
      </c>
      <c r="E55">
        <v>300</v>
      </c>
      <c r="F55" s="16" t="s">
        <v>645</v>
      </c>
      <c r="G55" s="140">
        <v>1190</v>
      </c>
      <c r="H55" s="140">
        <v>1101</v>
      </c>
      <c r="I55" t="s">
        <v>671</v>
      </c>
      <c r="J55" s="16" t="s">
        <v>377</v>
      </c>
      <c r="K55" s="16">
        <v>4</v>
      </c>
      <c r="L55" s="16">
        <v>180</v>
      </c>
      <c r="M55" s="19">
        <v>5889.9508999999998</v>
      </c>
      <c r="S55" s="1237" t="n">
        <v>118.81099</v>
      </c>
      <c r="T55" s="1237" t="n">
        <v>15.38161</v>
      </c>
      <c r="U55" s="1234" t="n">
        <v>245.862</v>
      </c>
      <c r="V55" s="1234" t="n">
        <v>57.9533</v>
      </c>
      <c r="W55" s="1236" t="n">
        <v>9.9438475681</v>
      </c>
      <c r="X55" s="1234" t="n">
        <v>1.179</v>
      </c>
      <c r="Y55" s="1234" t="n">
        <v>0.186</v>
      </c>
      <c r="Z55" s="1234" t="n">
        <v>3.48</v>
      </c>
      <c r="AA55" s="1234" t="n">
        <v>99.76</v>
      </c>
      <c r="AB55" s="1233" t="n">
        <v>1787.02</v>
      </c>
      <c r="AC55" s="1234" t="n">
        <v>359.20925</v>
      </c>
      <c r="AD55" s="1234" t="n">
        <v>6.88691</v>
      </c>
      <c r="AE55" s="1234" t="n">
        <v>357.38618</v>
      </c>
      <c r="AF55" s="1234" t="n">
        <v>1.57774</v>
      </c>
      <c r="AG55" s="1232" t="n">
        <v>1.475631942E8</v>
      </c>
      <c r="AH55" s="1235" t="n">
        <v>0.0759097</v>
      </c>
      <c r="AI55" s="1232" t="n">
        <v>401076.22863</v>
      </c>
      <c r="AJ55" s="1235" t="n">
        <v>0.1834637</v>
      </c>
      <c r="AK55" s="1234" t="n">
        <v>174.3713</v>
      </c>
      <c r="AL55" s="1232" t="s">
        <v>265</v>
      </c>
      <c r="AM55" s="1234" t="n">
        <v>5.6135</v>
      </c>
    </row>
    <row r="56" spans="1:39">
      <c r="A56" t="s">
        <v>1104</v>
      </c>
      <c r="B56" t="s">
        <v>864</v>
      </c>
      <c r="C56" s="15">
        <v>0.40763888888888888</v>
      </c>
      <c r="E56">
        <v>300</v>
      </c>
      <c r="F56" s="16" t="s">
        <v>645</v>
      </c>
      <c r="G56" s="140">
        <v>1190</v>
      </c>
      <c r="H56" s="140">
        <v>1101</v>
      </c>
      <c r="I56" t="s">
        <v>923</v>
      </c>
      <c r="J56" s="16" t="s">
        <v>377</v>
      </c>
      <c r="K56" s="16">
        <v>4</v>
      </c>
      <c r="L56" s="16">
        <v>180</v>
      </c>
      <c r="M56" s="19">
        <v>5889.9508999999998</v>
      </c>
      <c r="S56" s="1237" t="n">
        <v>118.86561</v>
      </c>
      <c r="T56" s="1237" t="n">
        <v>15.36015</v>
      </c>
      <c r="U56" s="1234" t="n">
        <v>248.3735</v>
      </c>
      <c r="V56" s="1234" t="n">
        <v>56.0238</v>
      </c>
      <c r="W56" s="1236" t="n">
        <v>10.1109705562</v>
      </c>
      <c r="X56" s="1234" t="n">
        <v>1.205</v>
      </c>
      <c r="Y56" s="1234" t="n">
        <v>0.191</v>
      </c>
      <c r="Z56" s="1234" t="n">
        <v>3.48</v>
      </c>
      <c r="AA56" s="1234" t="n">
        <v>99.758</v>
      </c>
      <c r="AB56" s="1233" t="n">
        <v>1786.512</v>
      </c>
      <c r="AC56" s="1234" t="n">
        <v>359.17393</v>
      </c>
      <c r="AD56" s="1234" t="n">
        <v>6.89797</v>
      </c>
      <c r="AE56" s="1234" t="n">
        <v>357.30194</v>
      </c>
      <c r="AF56" s="1234" t="n">
        <v>1.57776</v>
      </c>
      <c r="AG56" s="1232" t="n">
        <v>1.475632394E8</v>
      </c>
      <c r="AH56" s="1235" t="n">
        <v>0.0747782</v>
      </c>
      <c r="AI56" s="1232" t="n">
        <v>401190.35812</v>
      </c>
      <c r="AJ56" s="1235" t="n">
        <v>0.1969108</v>
      </c>
      <c r="AK56" s="1234" t="n">
        <v>174.3448</v>
      </c>
      <c r="AL56" s="1232" t="s">
        <v>265</v>
      </c>
      <c r="AM56" s="1234" t="n">
        <v>5.6399</v>
      </c>
    </row>
    <row r="57" spans="1:39">
      <c r="A57" t="s">
        <v>906</v>
      </c>
      <c r="B57" t="s">
        <v>973</v>
      </c>
      <c r="C57" s="15">
        <v>0.4201388888888889</v>
      </c>
      <c r="E57">
        <v>300</v>
      </c>
      <c r="F57" s="16" t="s">
        <v>645</v>
      </c>
      <c r="G57" s="140">
        <v>1190</v>
      </c>
      <c r="H57" s="140">
        <v>1101</v>
      </c>
      <c r="I57" t="s">
        <v>672</v>
      </c>
      <c r="J57" s="16" t="s">
        <v>377</v>
      </c>
      <c r="K57" s="16">
        <v>4</v>
      </c>
      <c r="L57" s="16">
        <v>180</v>
      </c>
      <c r="M57" s="19">
        <v>5889.9508999999998</v>
      </c>
      <c r="S57" s="1237" t="n">
        <v>118.96595</v>
      </c>
      <c r="T57" s="1237" t="n">
        <v>15.32069</v>
      </c>
      <c r="U57" s="1234" t="n">
        <v>252.3994</v>
      </c>
      <c r="V57" s="1234" t="n">
        <v>52.4752</v>
      </c>
      <c r="W57" s="1236" t="n">
        <v>10.4117919347</v>
      </c>
      <c r="X57" s="1234" t="n">
        <v>1.26</v>
      </c>
      <c r="Y57" s="1234" t="n">
        <v>0.199</v>
      </c>
      <c r="Z57" s="1234" t="n">
        <v>3.49</v>
      </c>
      <c r="AA57" s="1234" t="n">
        <v>99.754</v>
      </c>
      <c r="AB57" s="1233" t="n">
        <v>1785.509</v>
      </c>
      <c r="AC57" s="1234" t="n">
        <v>359.11245</v>
      </c>
      <c r="AD57" s="1234" t="n">
        <v>6.91825</v>
      </c>
      <c r="AE57" s="1234" t="n">
        <v>357.15032</v>
      </c>
      <c r="AF57" s="1234" t="n">
        <v>1.57779</v>
      </c>
      <c r="AG57" s="1232" t="n">
        <v>1.475633191E8</v>
      </c>
      <c r="AH57" s="1235" t="n">
        <v>0.0727416</v>
      </c>
      <c r="AI57" s="1232" t="n">
        <v>401415.70075</v>
      </c>
      <c r="AJ57" s="1235" t="n">
        <v>0.220184</v>
      </c>
      <c r="AK57" s="1234" t="n">
        <v>174.2952</v>
      </c>
      <c r="AL57" s="1232" t="s">
        <v>265</v>
      </c>
      <c r="AM57" s="1234" t="n">
        <v>5.6894</v>
      </c>
    </row>
    <row r="58" spans="1:39">
      <c r="A58" t="s">
        <v>906</v>
      </c>
      <c r="B58" t="s">
        <v>975</v>
      </c>
      <c r="C58" s="15">
        <v>0.42638888888888887</v>
      </c>
      <c r="E58">
        <v>300</v>
      </c>
      <c r="F58" s="16" t="s">
        <v>645</v>
      </c>
      <c r="G58" s="140">
        <v>1190</v>
      </c>
      <c r="H58" s="140">
        <v>1101</v>
      </c>
      <c r="I58" t="s">
        <v>731</v>
      </c>
      <c r="J58" s="16" t="s">
        <v>377</v>
      </c>
      <c r="K58" s="16">
        <v>4</v>
      </c>
      <c r="L58" s="16">
        <v>180</v>
      </c>
      <c r="M58" s="19">
        <v>5889.9508999999998</v>
      </c>
      <c r="S58" s="1237" t="n">
        <v>119.01716</v>
      </c>
      <c r="T58" s="1237" t="n">
        <v>15.30058</v>
      </c>
      <c r="U58" s="1234" t="n">
        <v>254.2167</v>
      </c>
      <c r="V58" s="1234" t="n">
        <v>50.6723</v>
      </c>
      <c r="W58" s="1236" t="n">
        <v>10.562202624</v>
      </c>
      <c r="X58" s="1234" t="n">
        <v>1.291</v>
      </c>
      <c r="Y58" s="1234" t="n">
        <v>0.204</v>
      </c>
      <c r="Z58" s="1234" t="n">
        <v>3.49</v>
      </c>
      <c r="AA58" s="1234" t="n">
        <v>99.752</v>
      </c>
      <c r="AB58" s="1233" t="n">
        <v>1784.966</v>
      </c>
      <c r="AC58" s="1234" t="n">
        <v>359.08279</v>
      </c>
      <c r="AD58" s="1234" t="n">
        <v>6.92854</v>
      </c>
      <c r="AE58" s="1234" t="n">
        <v>357.07451</v>
      </c>
      <c r="AF58" s="1234" t="n">
        <v>1.57781</v>
      </c>
      <c r="AG58" s="1232" t="n">
        <v>1.475633581E8</v>
      </c>
      <c r="AH58" s="1235" t="n">
        <v>0.0717234</v>
      </c>
      <c r="AI58" s="1232" t="n">
        <v>401537.62582</v>
      </c>
      <c r="AJ58" s="1235" t="n">
        <v>0.2313359</v>
      </c>
      <c r="AK58" s="1234" t="n">
        <v>174.2695</v>
      </c>
      <c r="AL58" s="1232" t="s">
        <v>265</v>
      </c>
      <c r="AM58" s="1234" t="n">
        <v>5.715</v>
      </c>
    </row>
    <row r="59" spans="1:39">
      <c r="A59" t="s">
        <v>382</v>
      </c>
      <c r="B59" t="s">
        <v>976</v>
      </c>
      <c r="C59" s="15">
        <v>0.43124999999999997</v>
      </c>
      <c r="E59">
        <v>300</v>
      </c>
      <c r="F59" s="16" t="s">
        <v>645</v>
      </c>
      <c r="G59" s="140">
        <v>1190</v>
      </c>
      <c r="H59" s="140">
        <v>1101</v>
      </c>
      <c r="I59" t="s">
        <v>839</v>
      </c>
      <c r="J59" s="16" t="s">
        <v>377</v>
      </c>
      <c r="K59" s="16">
        <v>4</v>
      </c>
      <c r="L59" s="16">
        <v>180</v>
      </c>
      <c r="M59" s="19">
        <v>5889.9508999999998</v>
      </c>
      <c r="S59" s="1237" t="n">
        <v>119.0575</v>
      </c>
      <c r="T59" s="1237" t="n">
        <v>15.28477</v>
      </c>
      <c r="U59" s="1234" t="n">
        <v>255.5548</v>
      </c>
      <c r="V59" s="1234" t="n">
        <v>49.2596</v>
      </c>
      <c r="W59" s="1236" t="n">
        <v>10.6791887156</v>
      </c>
      <c r="X59" s="1234" t="n">
        <v>1.318</v>
      </c>
      <c r="Y59" s="1234" t="n">
        <v>0.209</v>
      </c>
      <c r="Z59" s="1234" t="n">
        <v>3.49</v>
      </c>
      <c r="AA59" s="1234" t="n">
        <v>99.75</v>
      </c>
      <c r="AB59" s="1233" t="n">
        <v>1784.527</v>
      </c>
      <c r="AC59" s="1234" t="n">
        <v>359.06026</v>
      </c>
      <c r="AD59" s="1234" t="n">
        <v>6.93661</v>
      </c>
      <c r="AE59" s="1234" t="n">
        <v>357.01554</v>
      </c>
      <c r="AF59" s="1234" t="n">
        <v>1.57783</v>
      </c>
      <c r="AG59" s="1232" t="n">
        <v>1.475633881E8</v>
      </c>
      <c r="AH59" s="1235" t="n">
        <v>0.0709314</v>
      </c>
      <c r="AI59" s="1232" t="n">
        <v>401636.56547</v>
      </c>
      <c r="AJ59" s="1235" t="n">
        <v>0.2397717</v>
      </c>
      <c r="AK59" s="1234" t="n">
        <v>174.2491</v>
      </c>
      <c r="AL59" s="1232" t="s">
        <v>265</v>
      </c>
      <c r="AM59" s="1234" t="n">
        <v>5.7354</v>
      </c>
    </row>
    <row r="60" spans="1:39">
      <c r="A60" t="s">
        <v>1188</v>
      </c>
      <c r="B60" t="s">
        <v>978</v>
      </c>
      <c r="C60" s="15">
        <v>0.43611111111111112</v>
      </c>
      <c r="E60">
        <v>300</v>
      </c>
      <c r="F60" s="16" t="s">
        <v>645</v>
      </c>
      <c r="G60" s="140">
        <v>1190</v>
      </c>
      <c r="H60" s="140">
        <v>1101</v>
      </c>
      <c r="I60" t="s">
        <v>512</v>
      </c>
      <c r="J60" s="16" t="s">
        <v>377</v>
      </c>
      <c r="K60" s="16">
        <v>4</v>
      </c>
      <c r="L60" s="16">
        <v>180</v>
      </c>
      <c r="M60" s="19">
        <v>5889.9508999999998</v>
      </c>
      <c r="S60" s="1237" t="n">
        <v>119.09831</v>
      </c>
      <c r="T60" s="1237" t="n">
        <v>15.26882</v>
      </c>
      <c r="U60" s="1234" t="n">
        <v>256.8343</v>
      </c>
      <c r="V60" s="1234" t="n">
        <v>47.8391</v>
      </c>
      <c r="W60" s="1236" t="n">
        <v>10.7961748072</v>
      </c>
      <c r="X60" s="1234" t="n">
        <v>1.347</v>
      </c>
      <c r="Y60" s="1234" t="n">
        <v>0.213</v>
      </c>
      <c r="Z60" s="1234" t="n">
        <v>3.49</v>
      </c>
      <c r="AA60" s="1234" t="n">
        <v>99.748</v>
      </c>
      <c r="AB60" s="1233" t="n">
        <v>1784.072</v>
      </c>
      <c r="AC60" s="1234" t="n">
        <v>359.03819</v>
      </c>
      <c r="AD60" s="1234" t="n">
        <v>6.94471</v>
      </c>
      <c r="AE60" s="1234" t="n">
        <v>356.95658</v>
      </c>
      <c r="AF60" s="1234" t="n">
        <v>1.57784</v>
      </c>
      <c r="AG60" s="1232" t="n">
        <v>1.475634177E8</v>
      </c>
      <c r="AH60" s="1235" t="n">
        <v>0.0701395</v>
      </c>
      <c r="AI60" s="1232" t="n">
        <v>401739.00294</v>
      </c>
      <c r="AJ60" s="1235" t="n">
        <v>0.2479911</v>
      </c>
      <c r="AK60" s="1234" t="n">
        <v>174.2282</v>
      </c>
      <c r="AL60" s="1232" t="s">
        <v>265</v>
      </c>
      <c r="AM60" s="1234" t="n">
        <v>5.7562</v>
      </c>
    </row>
    <row r="61" spans="1:39">
      <c r="A61" t="s">
        <v>1104</v>
      </c>
      <c r="B61" t="s">
        <v>979</v>
      </c>
      <c r="C61" s="15">
        <v>0.44166666666666665</v>
      </c>
      <c r="E61">
        <v>30</v>
      </c>
      <c r="F61" s="16" t="s">
        <v>645</v>
      </c>
      <c r="G61" s="140">
        <v>1190</v>
      </c>
      <c r="H61" s="140">
        <v>1101</v>
      </c>
      <c r="I61" t="s">
        <v>923</v>
      </c>
      <c r="J61" s="16" t="s">
        <v>377</v>
      </c>
      <c r="K61" s="16">
        <v>4</v>
      </c>
      <c r="L61" s="16">
        <v>180</v>
      </c>
      <c r="M61" s="19">
        <v>5889.9508999999998</v>
      </c>
      <c r="S61" s="1237" t="n">
        <v>119.12775</v>
      </c>
      <c r="T61" s="1237" t="n">
        <v>15.25734</v>
      </c>
      <c r="U61" s="1234" t="n">
        <v>257.7158</v>
      </c>
      <c r="V61" s="1234" t="n">
        <v>46.8202</v>
      </c>
      <c r="W61" s="1236" t="n">
        <v>10.8797363012</v>
      </c>
      <c r="X61" s="1234" t="n">
        <v>1.37</v>
      </c>
      <c r="Y61" s="1234" t="n">
        <v>0.217</v>
      </c>
      <c r="Z61" s="1234" t="n">
        <v>3.49</v>
      </c>
      <c r="AA61" s="1234" t="n">
        <v>99.747</v>
      </c>
      <c r="AB61" s="1233" t="n">
        <v>1783.738</v>
      </c>
      <c r="AC61" s="1234" t="n">
        <v>359.02274</v>
      </c>
      <c r="AD61" s="1234" t="n">
        <v>6.95053</v>
      </c>
      <c r="AE61" s="1234" t="n">
        <v>356.91446</v>
      </c>
      <c r="AF61" s="1234" t="n">
        <v>1.57785</v>
      </c>
      <c r="AG61" s="1232" t="n">
        <v>1.475634387E8</v>
      </c>
      <c r="AH61" s="1235" t="n">
        <v>0.0695739</v>
      </c>
      <c r="AI61" s="1232" t="n">
        <v>401814.26302</v>
      </c>
      <c r="AJ61" s="1235" t="n">
        <v>0.2537255</v>
      </c>
      <c r="AK61" s="1234" t="n">
        <v>174.2131</v>
      </c>
      <c r="AL61" s="1232" t="s">
        <v>265</v>
      </c>
      <c r="AM61" s="1234" t="n">
        <v>5.7712</v>
      </c>
    </row>
    <row r="62" spans="1:39">
      <c r="A62" t="s">
        <v>913</v>
      </c>
      <c r="B62" t="s">
        <v>784</v>
      </c>
      <c r="C62" s="15">
        <v>0.44375000000000003</v>
      </c>
      <c r="E62">
        <v>600</v>
      </c>
      <c r="F62" s="16" t="s">
        <v>645</v>
      </c>
      <c r="G62" s="140">
        <v>1190</v>
      </c>
      <c r="H62" s="140">
        <v>1101</v>
      </c>
      <c r="I62" t="s">
        <v>229</v>
      </c>
      <c r="J62" s="16" t="s">
        <v>377</v>
      </c>
      <c r="K62" s="16">
        <v>4</v>
      </c>
      <c r="L62" s="16">
        <v>180</v>
      </c>
      <c r="M62" s="19">
        <v>5889.9508999999998</v>
      </c>
    </row>
    <row r="63" spans="1:39">
      <c r="A63" t="s">
        <v>744</v>
      </c>
      <c r="B63" t="s">
        <v>785</v>
      </c>
      <c r="C63" s="15">
        <v>0.45694444444444443</v>
      </c>
      <c r="D63" s="15">
        <v>0</v>
      </c>
      <c r="E63">
        <v>30</v>
      </c>
      <c r="F63" s="16" t="s">
        <v>645</v>
      </c>
      <c r="G63" s="140">
        <v>1190</v>
      </c>
      <c r="H63" s="140">
        <v>995</v>
      </c>
      <c r="I63" s="35" t="s">
        <v>306</v>
      </c>
      <c r="J63" s="16" t="s">
        <v>376</v>
      </c>
      <c r="K63" s="16">
        <v>4</v>
      </c>
      <c r="L63" s="16">
        <v>180</v>
      </c>
      <c r="M63" s="8">
        <v>5891.451</v>
      </c>
      <c r="N63" t="s">
        <v>295</v>
      </c>
      <c r="O63" s="140">
        <v>266.5</v>
      </c>
      <c r="P63" s="140">
        <v>270</v>
      </c>
    </row>
    <row r="64" spans="1:39">
      <c r="A64" t="s">
        <v>807</v>
      </c>
      <c r="B64" t="s">
        <v>1232</v>
      </c>
      <c r="C64" s="15">
        <v>0.46111111111111108</v>
      </c>
      <c r="E64">
        <v>300</v>
      </c>
      <c r="F64" s="16" t="s">
        <v>645</v>
      </c>
      <c r="G64" s="140">
        <v>1190</v>
      </c>
      <c r="H64" s="140">
        <v>1101</v>
      </c>
      <c r="I64" t="s">
        <v>597</v>
      </c>
      <c r="J64" s="16" t="s">
        <v>377</v>
      </c>
      <c r="K64" s="16">
        <v>4</v>
      </c>
      <c r="L64" s="16">
        <v>180</v>
      </c>
      <c r="M64" s="19">
        <v>5889.9508999999998</v>
      </c>
      <c r="S64" s="1237" t="n">
        <v>119.31609</v>
      </c>
      <c r="T64" s="1237" t="n">
        <v>15.18468</v>
      </c>
      <c r="U64" s="1234" t="n">
        <v>262.691</v>
      </c>
      <c r="V64" s="1234" t="n">
        <v>40.4447</v>
      </c>
      <c r="W64" s="1236" t="n">
        <v>11.3978175638</v>
      </c>
      <c r="X64" s="1234" t="n">
        <v>1.539</v>
      </c>
      <c r="Y64" s="1234" t="n">
        <v>0.243</v>
      </c>
      <c r="Z64" s="1234" t="n">
        <v>3.49</v>
      </c>
      <c r="AA64" s="1234" t="n">
        <v>99.738</v>
      </c>
      <c r="AB64" s="1233" t="n">
        <v>1781.506</v>
      </c>
      <c r="AC64" s="1234" t="n">
        <v>358.93279</v>
      </c>
      <c r="AD64" s="1234" t="n">
        <v>6.9868</v>
      </c>
      <c r="AE64" s="1234" t="n">
        <v>356.65333</v>
      </c>
      <c r="AF64" s="1234" t="n">
        <v>1.57791</v>
      </c>
      <c r="AG64" s="1232" t="n">
        <v>1.475635648E8</v>
      </c>
      <c r="AH64" s="1235" t="n">
        <v>0.0660674</v>
      </c>
      <c r="AI64" s="1232" t="n">
        <v>402317.484</v>
      </c>
      <c r="AJ64" s="1235" t="n">
        <v>0.2865779</v>
      </c>
      <c r="AK64" s="1234" t="n">
        <v>174.1151</v>
      </c>
      <c r="AL64" s="1232" t="s">
        <v>265</v>
      </c>
      <c r="AM64" s="1234" t="n">
        <v>5.869</v>
      </c>
    </row>
    <row r="65" spans="1:39">
      <c r="A65" t="s">
        <v>807</v>
      </c>
      <c r="B65" t="s">
        <v>1233</v>
      </c>
      <c r="C65" s="15">
        <v>0.46736111111111112</v>
      </c>
      <c r="E65">
        <v>300</v>
      </c>
      <c r="F65" s="16" t="s">
        <v>645</v>
      </c>
      <c r="G65" s="140">
        <v>1190</v>
      </c>
      <c r="H65" s="140">
        <v>1101</v>
      </c>
      <c r="I65" s="600" t="s">
        <v>1246</v>
      </c>
      <c r="J65" s="16" t="s">
        <v>377</v>
      </c>
      <c r="K65" s="16">
        <v>4</v>
      </c>
      <c r="L65" s="16">
        <v>180</v>
      </c>
      <c r="M65" s="19">
        <v>5889.9508999999998</v>
      </c>
      <c r="S65" s="1237" t="n">
        <v>119.37275</v>
      </c>
      <c r="T65" s="1237" t="n">
        <v>15.16314</v>
      </c>
      <c r="U65" s="1234" t="n">
        <v>264.0091</v>
      </c>
      <c r="V65" s="1234" t="n">
        <v>38.5806</v>
      </c>
      <c r="W65" s="1236" t="n">
        <v>11.5482282529</v>
      </c>
      <c r="X65" s="1234" t="n">
        <v>1.6</v>
      </c>
      <c r="Y65" s="1234" t="n">
        <v>0.253</v>
      </c>
      <c r="Z65" s="1234" t="n">
        <v>3.49</v>
      </c>
      <c r="AA65" s="1234" t="n">
        <v>99.735</v>
      </c>
      <c r="AB65" s="1233" t="n">
        <v>1780.811</v>
      </c>
      <c r="AC65" s="1234" t="n">
        <v>358.90867</v>
      </c>
      <c r="AD65" s="1234" t="n">
        <v>6.99734</v>
      </c>
      <c r="AE65" s="1234" t="n">
        <v>356.57752</v>
      </c>
      <c r="AF65" s="1234" t="n">
        <v>1.57793</v>
      </c>
      <c r="AG65" s="1232" t="n">
        <v>1.475636002E8</v>
      </c>
      <c r="AH65" s="1235" t="n">
        <v>0.0650495</v>
      </c>
      <c r="AI65" s="1232" t="n">
        <v>402474.58098</v>
      </c>
      <c r="AJ65" s="1235" t="n">
        <v>0.2951933</v>
      </c>
      <c r="AK65" s="1234" t="n">
        <v>174.0851</v>
      </c>
      <c r="AL65" s="1232" t="s">
        <v>265</v>
      </c>
      <c r="AM65" s="1234" t="n">
        <v>5.8989</v>
      </c>
    </row>
    <row r="66" spans="1:39">
      <c r="A66" t="s">
        <v>807</v>
      </c>
      <c r="B66" t="s">
        <v>1234</v>
      </c>
      <c r="C66" s="15">
        <v>0.47569444444444442</v>
      </c>
      <c r="E66">
        <v>300</v>
      </c>
      <c r="F66" s="16" t="s">
        <v>645</v>
      </c>
      <c r="G66" s="140">
        <v>1190</v>
      </c>
      <c r="H66" s="140">
        <v>1101</v>
      </c>
      <c r="I66" t="s">
        <v>852</v>
      </c>
      <c r="J66" s="16" t="s">
        <v>377</v>
      </c>
      <c r="K66" s="16">
        <v>4</v>
      </c>
      <c r="L66" s="16">
        <v>180</v>
      </c>
      <c r="M66" s="19">
        <v>5889.9508999999998</v>
      </c>
      <c r="S66" s="1237" t="n">
        <v>119.44977</v>
      </c>
      <c r="T66" s="1237" t="n">
        <v>15.13414</v>
      </c>
      <c r="U66" s="1234" t="n">
        <v>265.699</v>
      </c>
      <c r="V66" s="1234" t="n">
        <v>36.0896</v>
      </c>
      <c r="W66" s="1236" t="n">
        <v>11.7487758384</v>
      </c>
      <c r="X66" s="1234" t="n">
        <v>1.694</v>
      </c>
      <c r="Y66" s="1234" t="n">
        <v>0.268</v>
      </c>
      <c r="Z66" s="1234" t="n">
        <v>3.49</v>
      </c>
      <c r="AA66" s="1234" t="n">
        <v>99.732</v>
      </c>
      <c r="AB66" s="1233" t="n">
        <v>1779.854</v>
      </c>
      <c r="AC66" s="1234" t="n">
        <v>358.87799</v>
      </c>
      <c r="AD66" s="1234" t="n">
        <v>7.01137</v>
      </c>
      <c r="AE66" s="1234" t="n">
        <v>356.47643</v>
      </c>
      <c r="AF66" s="1234" t="n">
        <v>1.57795</v>
      </c>
      <c r="AG66" s="1232" t="n">
        <v>1.475636465E8</v>
      </c>
      <c r="AH66" s="1235" t="n">
        <v>0.0636923</v>
      </c>
      <c r="AI66" s="1232" t="n">
        <v>402691.05588</v>
      </c>
      <c r="AJ66" s="1235" t="n">
        <v>0.3059964</v>
      </c>
      <c r="AK66" s="1234" t="n">
        <v>174.0442</v>
      </c>
      <c r="AL66" s="1232" t="s">
        <v>265</v>
      </c>
      <c r="AM66" s="1234" t="n">
        <v>5.9397</v>
      </c>
    </row>
    <row r="67" spans="1:39">
      <c r="A67" t="s">
        <v>383</v>
      </c>
      <c r="B67" t="s">
        <v>1260</v>
      </c>
      <c r="C67" s="15">
        <v>0.48749999999999999</v>
      </c>
      <c r="E67">
        <v>300</v>
      </c>
      <c r="F67" s="16" t="s">
        <v>645</v>
      </c>
      <c r="G67" s="140">
        <v>1190</v>
      </c>
      <c r="H67" s="140">
        <v>1101</v>
      </c>
      <c r="I67" t="s">
        <v>853</v>
      </c>
      <c r="J67" s="16" t="s">
        <v>377</v>
      </c>
      <c r="K67" s="16">
        <v>4</v>
      </c>
      <c r="L67" s="16">
        <v>180</v>
      </c>
      <c r="M67" s="19">
        <v>5889.9508999999998</v>
      </c>
      <c r="S67" s="1237" t="n">
        <v>119.56184</v>
      </c>
      <c r="T67" s="1237" t="n">
        <v>15.09256</v>
      </c>
      <c r="U67" s="1234" t="n">
        <v>267.9843</v>
      </c>
      <c r="V67" s="1234" t="n">
        <v>32.5545</v>
      </c>
      <c r="W67" s="1236" t="n">
        <v>12.0328849177</v>
      </c>
      <c r="X67" s="1234" t="n">
        <v>1.853</v>
      </c>
      <c r="Y67" s="1234" t="n">
        <v>0.293</v>
      </c>
      <c r="Z67" s="1234" t="n">
        <v>3.49</v>
      </c>
      <c r="AA67" s="1234" t="n">
        <v>99.726</v>
      </c>
      <c r="AB67" s="1233" t="n">
        <v>1778.443</v>
      </c>
      <c r="AC67" s="1234" t="n">
        <v>358.83749</v>
      </c>
      <c r="AD67" s="1234" t="n">
        <v>7.0311</v>
      </c>
      <c r="AE67" s="1234" t="n">
        <v>356.33323</v>
      </c>
      <c r="AF67" s="1234" t="n">
        <v>1.57799</v>
      </c>
      <c r="AG67" s="1232" t="n">
        <v>1.475637105E8</v>
      </c>
      <c r="AH67" s="1235" t="n">
        <v>0.0617699</v>
      </c>
      <c r="AI67" s="1232" t="n">
        <v>403010.40931</v>
      </c>
      <c r="AJ67" s="1235" t="n">
        <v>0.3199138</v>
      </c>
      <c r="AK67" s="1234" t="n">
        <v>173.984</v>
      </c>
      <c r="AL67" s="1232" t="s">
        <v>265</v>
      </c>
      <c r="AM67" s="1234" t="n">
        <v>5.9997</v>
      </c>
    </row>
    <row r="68" spans="1:39">
      <c r="A68" t="s">
        <v>384</v>
      </c>
      <c r="B68" t="s">
        <v>1261</v>
      </c>
      <c r="C68" s="15">
        <v>0.49305555555555558</v>
      </c>
      <c r="E68">
        <v>300</v>
      </c>
      <c r="F68" s="16" t="s">
        <v>645</v>
      </c>
      <c r="G68" s="140">
        <v>1190</v>
      </c>
      <c r="H68" s="140">
        <v>1101</v>
      </c>
      <c r="I68" t="s">
        <v>226</v>
      </c>
      <c r="J68" s="16" t="s">
        <v>377</v>
      </c>
      <c r="K68" s="16">
        <v>4</v>
      </c>
      <c r="L68" s="16">
        <v>180</v>
      </c>
      <c r="M68" s="19">
        <v>5889.9508999999998</v>
      </c>
      <c r="S68" s="1237" t="n">
        <v>119.61582</v>
      </c>
      <c r="T68" s="1237" t="n">
        <v>15.0728</v>
      </c>
      <c r="U68" s="1234" t="n">
        <v>269.0236</v>
      </c>
      <c r="V68" s="1234" t="n">
        <v>30.8898</v>
      </c>
      <c r="W68" s="1236" t="n">
        <v>12.1665833079</v>
      </c>
      <c r="X68" s="1234" t="n">
        <v>1.941</v>
      </c>
      <c r="Y68" s="1234" t="n">
        <v>0.307</v>
      </c>
      <c r="Z68" s="1234" t="n">
        <v>3.49</v>
      </c>
      <c r="AA68" s="1234" t="n">
        <v>99.724</v>
      </c>
      <c r="AB68" s="1233" t="n">
        <v>1777.76</v>
      </c>
      <c r="AC68" s="1234" t="n">
        <v>358.81966</v>
      </c>
      <c r="AD68" s="1234" t="n">
        <v>7.04031</v>
      </c>
      <c r="AE68" s="1234" t="n">
        <v>356.26585</v>
      </c>
      <c r="AF68" s="1234" t="n">
        <v>1.578</v>
      </c>
      <c r="AG68" s="1232" t="n">
        <v>1.4756374E8</v>
      </c>
      <c r="AH68" s="1235" t="n">
        <v>0.0608652</v>
      </c>
      <c r="AI68" s="1232" t="n">
        <v>403165.41482</v>
      </c>
      <c r="AJ68" s="1235" t="n">
        <v>0.3258826</v>
      </c>
      <c r="AK68" s="1234" t="n">
        <v>173.9548</v>
      </c>
      <c r="AL68" s="1232" t="s">
        <v>265</v>
      </c>
      <c r="AM68" s="1234" t="n">
        <v>6.0288</v>
      </c>
    </row>
    <row r="69" spans="1:39">
      <c r="A69" t="s">
        <v>1104</v>
      </c>
      <c r="B69" t="s">
        <v>787</v>
      </c>
      <c r="C69" s="15">
        <v>0.49861111111111112</v>
      </c>
      <c r="E69">
        <v>30</v>
      </c>
      <c r="F69" s="16" t="s">
        <v>645</v>
      </c>
      <c r="G69" s="140">
        <v>1190</v>
      </c>
      <c r="H69" s="140">
        <v>1101</v>
      </c>
      <c r="I69" t="s">
        <v>923</v>
      </c>
      <c r="J69" s="16" t="s">
        <v>377</v>
      </c>
      <c r="K69" s="16">
        <v>4</v>
      </c>
      <c r="L69" s="16">
        <v>180</v>
      </c>
      <c r="M69" s="19">
        <v>5889.9508999999998</v>
      </c>
      <c r="S69" s="1237" t="n">
        <v>119.64998</v>
      </c>
      <c r="T69" s="1237" t="n">
        <v>15.0604</v>
      </c>
      <c r="U69" s="1234" t="n">
        <v>269.6632</v>
      </c>
      <c r="V69" s="1234" t="n">
        <v>29.8495</v>
      </c>
      <c r="W69" s="1236" t="n">
        <v>12.2501448018</v>
      </c>
      <c r="X69" s="1234" t="n">
        <v>2.002</v>
      </c>
      <c r="Y69" s="1234" t="n">
        <v>0.317</v>
      </c>
      <c r="Z69" s="1234" t="n">
        <v>3.49</v>
      </c>
      <c r="AA69" s="1234" t="n">
        <v>99.722</v>
      </c>
      <c r="AB69" s="1233" t="n">
        <v>1777.326</v>
      </c>
      <c r="AC69" s="1234" t="n">
        <v>358.80893</v>
      </c>
      <c r="AD69" s="1234" t="n">
        <v>7.04603</v>
      </c>
      <c r="AE69" s="1234" t="n">
        <v>356.22373</v>
      </c>
      <c r="AF69" s="1234" t="n">
        <v>1.57801</v>
      </c>
      <c r="AG69" s="1232" t="n">
        <v>1.475637581E8</v>
      </c>
      <c r="AH69" s="1235" t="n">
        <v>0.0602999</v>
      </c>
      <c r="AI69" s="1232" t="n">
        <v>403263.71351</v>
      </c>
      <c r="AJ69" s="1235" t="n">
        <v>0.3294202</v>
      </c>
      <c r="AK69" s="1234" t="n">
        <v>173.9363</v>
      </c>
      <c r="AL69" s="1232" t="s">
        <v>265</v>
      </c>
      <c r="AM69" s="1234" t="n">
        <v>6.0472</v>
      </c>
    </row>
    <row r="70" spans="1:39">
      <c r="A70" t="s">
        <v>913</v>
      </c>
      <c r="B70" t="s">
        <v>788</v>
      </c>
      <c r="C70" s="15">
        <v>0.50069444444444444</v>
      </c>
      <c r="E70">
        <v>600</v>
      </c>
      <c r="F70" s="16" t="s">
        <v>645</v>
      </c>
      <c r="G70" s="140">
        <v>1190</v>
      </c>
      <c r="H70" s="140">
        <v>1101</v>
      </c>
      <c r="I70" t="s">
        <v>229</v>
      </c>
      <c r="J70" s="16" t="s">
        <v>377</v>
      </c>
      <c r="K70" s="16">
        <v>4</v>
      </c>
      <c r="L70" s="16">
        <v>180</v>
      </c>
      <c r="M70" s="19">
        <v>5889.9508999999998</v>
      </c>
    </row>
    <row r="71" spans="1:39">
      <c r="A71" t="s">
        <v>990</v>
      </c>
      <c r="B71" t="s">
        <v>897</v>
      </c>
      <c r="C71" s="15">
        <v>0.52013888888888882</v>
      </c>
      <c r="D71" s="15">
        <v>0</v>
      </c>
      <c r="E71">
        <v>10</v>
      </c>
      <c r="F71" s="16" t="s">
        <v>645</v>
      </c>
      <c r="G71" s="140">
        <v>1190</v>
      </c>
      <c r="H71" s="140">
        <v>1101</v>
      </c>
      <c r="I71" s="35" t="s">
        <v>305</v>
      </c>
      <c r="J71" s="16" t="s">
        <v>376</v>
      </c>
      <c r="K71" s="16">
        <v>4</v>
      </c>
      <c r="L71" s="16">
        <v>180</v>
      </c>
      <c r="M71" s="19">
        <v>5889.9508999999998</v>
      </c>
      <c r="O71" s="140">
        <v>266.39999999999998</v>
      </c>
      <c r="P71" s="140">
        <v>269.8</v>
      </c>
    </row>
    <row r="72" spans="1:39">
      <c r="A72" t="s">
        <v>744</v>
      </c>
      <c r="B72" t="s">
        <v>628</v>
      </c>
      <c r="C72" s="15">
        <v>0.52708333333333335</v>
      </c>
      <c r="D72" s="15">
        <v>0</v>
      </c>
      <c r="E72">
        <v>30</v>
      </c>
      <c r="F72" s="16" t="s">
        <v>645</v>
      </c>
      <c r="G72" s="140">
        <v>1190</v>
      </c>
      <c r="H72" s="140">
        <v>995</v>
      </c>
      <c r="I72" s="35" t="s">
        <v>306</v>
      </c>
      <c r="J72" s="16" t="s">
        <v>376</v>
      </c>
      <c r="K72" s="16">
        <v>4</v>
      </c>
      <c r="L72" s="16">
        <v>180</v>
      </c>
      <c r="M72" s="8">
        <v>5891.451</v>
      </c>
      <c r="N72" t="s">
        <v>289</v>
      </c>
      <c r="O72" s="140">
        <v>266.5</v>
      </c>
      <c r="P72" s="140">
        <v>270</v>
      </c>
    </row>
    <row r="73" spans="1:39" s="35" customFormat="1" ht="24">
      <c r="A73" s="35" t="s">
        <v>744</v>
      </c>
      <c r="B73" s="35" t="s">
        <v>658</v>
      </c>
      <c r="C73" s="15">
        <v>0.52847222222222223</v>
      </c>
      <c r="D73" s="15">
        <v>0</v>
      </c>
      <c r="E73" s="35">
        <v>30</v>
      </c>
      <c r="F73" s="16" t="s">
        <v>645</v>
      </c>
      <c r="G73" s="16">
        <v>1070</v>
      </c>
      <c r="H73" s="16">
        <v>875</v>
      </c>
      <c r="I73" s="35" t="s">
        <v>412</v>
      </c>
      <c r="J73" s="16" t="s">
        <v>376</v>
      </c>
      <c r="K73" s="16">
        <v>4</v>
      </c>
      <c r="L73" s="16">
        <v>180</v>
      </c>
      <c r="M73" s="19">
        <v>5891.451</v>
      </c>
      <c r="N73" s="25" t="s">
        <v>294</v>
      </c>
      <c r="O73" s="16">
        <v>266.5</v>
      </c>
      <c r="P73" s="16">
        <v>270</v>
      </c>
      <c r="Q73" s="16"/>
      <c r="R73" s="16"/>
    </row>
    <row r="76" spans="1:39">
      <c r="B76" s="3" t="s">
        <v>1012</v>
      </c>
      <c r="C76" s="147" t="s">
        <v>1013</v>
      </c>
      <c r="D76" s="84">
        <v>5888.5839999999998</v>
      </c>
      <c r="E76" s="149"/>
      <c r="F76" s="84" t="s">
        <v>1014</v>
      </c>
      <c r="G76" s="84" t="s">
        <v>1015</v>
      </c>
      <c r="H76" s="84" t="s">
        <v>1016</v>
      </c>
      <c r="I76" s="22" t="s">
        <v>1018</v>
      </c>
      <c r="J76" s="84" t="s">
        <v>1019</v>
      </c>
      <c r="K76" s="84" t="s">
        <v>1020</v>
      </c>
      <c r="L76" s="16"/>
    </row>
    <row r="77" spans="1:39">
      <c r="B77" s="2"/>
      <c r="C77" s="147" t="s">
        <v>1017</v>
      </c>
      <c r="D77" s="84">
        <v>5889.9508999999998</v>
      </c>
      <c r="E77" s="149"/>
      <c r="F77" s="84" t="s">
        <v>874</v>
      </c>
      <c r="G77" s="84" t="s">
        <v>875</v>
      </c>
      <c r="H77" s="84" t="s">
        <v>876</v>
      </c>
      <c r="I77" s="22" t="s">
        <v>1203</v>
      </c>
      <c r="J77" s="84" t="s">
        <v>1204</v>
      </c>
      <c r="K77" s="84" t="s">
        <v>700</v>
      </c>
      <c r="L77" s="16"/>
    </row>
    <row r="78" spans="1:39">
      <c r="B78" s="2"/>
      <c r="C78" s="147" t="s">
        <v>701</v>
      </c>
      <c r="D78" s="84">
        <v>5891.451</v>
      </c>
      <c r="E78" s="149"/>
      <c r="F78" s="84" t="s">
        <v>702</v>
      </c>
      <c r="G78" s="84" t="s">
        <v>703</v>
      </c>
      <c r="H78" s="84" t="s">
        <v>704</v>
      </c>
      <c r="I78" s="22" t="s">
        <v>384</v>
      </c>
      <c r="J78" s="84" t="s">
        <v>695</v>
      </c>
      <c r="K78" s="84" t="s">
        <v>478</v>
      </c>
      <c r="L78" s="16"/>
    </row>
    <row r="79" spans="1:39">
      <c r="B79" s="2"/>
      <c r="C79" s="147" t="s">
        <v>696</v>
      </c>
      <c r="D79" s="155">
        <v>7647.38</v>
      </c>
      <c r="E79" s="149"/>
      <c r="F79" s="84" t="s">
        <v>1188</v>
      </c>
      <c r="G79" s="84" t="s">
        <v>1201</v>
      </c>
      <c r="H79" s="84" t="s">
        <v>1202</v>
      </c>
      <c r="I79" s="22" t="s">
        <v>697</v>
      </c>
      <c r="J79" s="84" t="s">
        <v>698</v>
      </c>
      <c r="K79" s="84" t="s">
        <v>699</v>
      </c>
      <c r="L79" s="16"/>
    </row>
    <row r="80" spans="1:39">
      <c r="B80" s="2"/>
      <c r="C80" s="147" t="s">
        <v>538</v>
      </c>
      <c r="D80" s="84">
        <v>7698.9647000000004</v>
      </c>
      <c r="E80" s="149"/>
      <c r="F80" s="84" t="s">
        <v>539</v>
      </c>
      <c r="G80" s="84" t="s">
        <v>540</v>
      </c>
      <c r="H80" s="84" t="s">
        <v>541</v>
      </c>
      <c r="I80" s="22" t="s">
        <v>542</v>
      </c>
      <c r="J80" s="84" t="s">
        <v>543</v>
      </c>
      <c r="K80" s="84" t="s">
        <v>544</v>
      </c>
      <c r="L80" s="16"/>
    </row>
    <row r="81" spans="2:12">
      <c r="B81" s="2"/>
      <c r="C81" s="147"/>
      <c r="D81" s="84"/>
      <c r="E81" s="149"/>
      <c r="F81" s="84"/>
      <c r="G81" s="16"/>
      <c r="H81" s="16"/>
      <c r="J81" s="16"/>
      <c r="K81" s="16"/>
      <c r="L81" s="16"/>
    </row>
    <row r="82" spans="2:12">
      <c r="B82" s="2"/>
      <c r="C82" s="147" t="s">
        <v>1211</v>
      </c>
      <c r="D82" s="631" t="s">
        <v>1206</v>
      </c>
      <c r="E82" s="631"/>
      <c r="F82" s="84" t="s">
        <v>545</v>
      </c>
      <c r="G82" s="16"/>
      <c r="H82" s="16"/>
      <c r="I82" s="138" t="s">
        <v>1195</v>
      </c>
      <c r="J82" s="623" t="s">
        <v>1196</v>
      </c>
      <c r="K82" s="623"/>
      <c r="L82" s="148" t="s">
        <v>1197</v>
      </c>
    </row>
    <row r="83" spans="2:12">
      <c r="B83" s="2"/>
      <c r="C83" s="147" t="s">
        <v>1212</v>
      </c>
      <c r="D83" s="631" t="s">
        <v>1207</v>
      </c>
      <c r="E83" s="631"/>
      <c r="F83" s="19"/>
      <c r="G83" s="16"/>
      <c r="H83" s="16"/>
      <c r="J83" s="623" t="s">
        <v>479</v>
      </c>
      <c r="K83" s="623"/>
      <c r="L83" s="148" t="s">
        <v>1199</v>
      </c>
    </row>
    <row r="84" spans="2:12">
      <c r="B84" s="2"/>
      <c r="C84" s="147" t="s">
        <v>1213</v>
      </c>
      <c r="D84" s="631" t="s">
        <v>1208</v>
      </c>
      <c r="E84" s="631"/>
      <c r="F84" s="19"/>
      <c r="G84" s="16"/>
      <c r="H84" s="16"/>
      <c r="J84" s="16"/>
      <c r="K84" s="16"/>
      <c r="L84" s="16"/>
    </row>
    <row r="85" spans="2:12">
      <c r="B85" s="2"/>
      <c r="C85" s="147" t="s">
        <v>1214</v>
      </c>
      <c r="D85" s="631" t="s">
        <v>1194</v>
      </c>
      <c r="E85" s="631"/>
      <c r="F85" s="19"/>
      <c r="G85" s="16"/>
      <c r="H85" s="16"/>
      <c r="I85" s="16"/>
      <c r="J85" s="16"/>
      <c r="K85" s="16"/>
      <c r="L85" s="16"/>
    </row>
    <row r="86" spans="2:12">
      <c r="B86" s="2"/>
      <c r="C86" s="85"/>
      <c r="D86" s="16"/>
      <c r="E86" s="15"/>
      <c r="F86" s="19"/>
      <c r="G86" s="16"/>
      <c r="H86" s="16"/>
      <c r="I86" s="16"/>
      <c r="J86" s="16"/>
      <c r="K86" s="16"/>
      <c r="L86" s="16"/>
    </row>
    <row r="87" spans="2:12">
      <c r="B87" s="2"/>
      <c r="C87" s="28" t="s">
        <v>859</v>
      </c>
      <c r="D87" s="141">
        <v>1</v>
      </c>
      <c r="E87" s="632" t="s">
        <v>1286</v>
      </c>
      <c r="F87" s="632"/>
      <c r="G87" s="632"/>
      <c r="H87" s="16"/>
      <c r="I87" s="16"/>
      <c r="J87" s="16"/>
      <c r="K87" s="16"/>
      <c r="L87" s="16"/>
    </row>
    <row r="88" spans="2:12">
      <c r="B88" s="2"/>
      <c r="C88" s="19"/>
      <c r="D88" s="28"/>
      <c r="E88" s="633" t="s">
        <v>925</v>
      </c>
      <c r="F88" s="634"/>
      <c r="G88" s="634"/>
      <c r="H88" s="16"/>
      <c r="I88" s="16"/>
      <c r="J88" s="16"/>
      <c r="K88" s="16"/>
      <c r="L88" s="16"/>
    </row>
    <row r="89" spans="2:12">
      <c r="B89" s="2"/>
      <c r="C89" s="85"/>
      <c r="D89" s="28">
        <v>2</v>
      </c>
      <c r="E89" s="632" t="s">
        <v>926</v>
      </c>
      <c r="F89" s="632"/>
      <c r="G89" s="632"/>
      <c r="H89" s="16"/>
      <c r="I89" s="16"/>
      <c r="J89" s="16"/>
      <c r="K89" s="16"/>
      <c r="L89" s="16"/>
    </row>
    <row r="90" spans="2:12">
      <c r="B90" s="2"/>
      <c r="C90" s="85"/>
      <c r="D90" s="28"/>
      <c r="E90" s="633" t="s">
        <v>927</v>
      </c>
      <c r="F90" s="634"/>
      <c r="G90" s="634"/>
      <c r="H90" s="16"/>
      <c r="I90" s="16"/>
      <c r="J90" s="16"/>
      <c r="K90" s="16"/>
      <c r="L90" s="16"/>
    </row>
    <row r="91" spans="2:12">
      <c r="B91" s="2"/>
      <c r="D91" s="141">
        <v>3</v>
      </c>
      <c r="E91" s="623" t="s">
        <v>928</v>
      </c>
      <c r="F91" s="623"/>
      <c r="G91" s="623"/>
      <c r="H91" s="16"/>
      <c r="I91" s="16"/>
      <c r="J91" s="16"/>
      <c r="K91" s="16"/>
      <c r="L91" s="16"/>
    </row>
    <row r="92" spans="2:12">
      <c r="B92" s="2"/>
      <c r="D92" s="141"/>
      <c r="E92" s="629" t="s">
        <v>929</v>
      </c>
      <c r="F92" s="629"/>
      <c r="G92" s="629"/>
      <c r="H92" s="16"/>
      <c r="I92" s="16"/>
      <c r="J92" s="16"/>
      <c r="K92" s="16"/>
      <c r="L92" s="16"/>
    </row>
    <row r="93" spans="2:12">
      <c r="B93" s="2"/>
      <c r="D93" s="141">
        <v>4</v>
      </c>
      <c r="E93" s="623" t="s">
        <v>1289</v>
      </c>
      <c r="F93" s="623"/>
      <c r="G93" s="623"/>
      <c r="H93" s="16"/>
      <c r="I93" s="16"/>
      <c r="J93" s="16"/>
      <c r="K93" s="16"/>
      <c r="L93" s="16"/>
    </row>
    <row r="94" spans="2:12">
      <c r="B94" s="2"/>
      <c r="D94" s="16"/>
      <c r="E94" s="629" t="s">
        <v>1290</v>
      </c>
      <c r="F94" s="629"/>
      <c r="G94" s="629"/>
      <c r="H94" s="16"/>
      <c r="I94" s="16"/>
      <c r="J94" s="16"/>
      <c r="K94" s="16"/>
      <c r="L94" s="16"/>
    </row>
  </sheetData>
  <mergeCells count="36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F9:I9"/>
    <mergeCell ref="G12:H12"/>
    <mergeCell ref="O12:P12"/>
    <mergeCell ref="D82:E82"/>
    <mergeCell ref="J82:K82"/>
    <mergeCell ref="D83:E83"/>
    <mergeCell ref="J83:K83"/>
    <mergeCell ref="D84:E84"/>
    <mergeCell ref="E91:G91"/>
    <mergeCell ref="E92:G92"/>
    <mergeCell ref="E93:G93"/>
    <mergeCell ref="E94:G94"/>
    <mergeCell ref="K3:N3"/>
    <mergeCell ref="K4:P4"/>
    <mergeCell ref="K5:P5"/>
    <mergeCell ref="K6:P6"/>
    <mergeCell ref="K7:P7"/>
    <mergeCell ref="K8:P8"/>
    <mergeCell ref="K9:P9"/>
    <mergeCell ref="D85:E85"/>
    <mergeCell ref="E87:G87"/>
    <mergeCell ref="E88:G88"/>
    <mergeCell ref="E89:G89"/>
    <mergeCell ref="E90:G9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workbookViewId="0">
      <selection activeCell="M45" sqref="M45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style="16" width="10.6640625" collapsed="true"/>
    <col min="5" max="5" customWidth="true" style="16" width="6.6640625" collapsed="true"/>
    <col min="6" max="6" customWidth="true" style="140" width="15.6640625" collapsed="true"/>
    <col min="7" max="8" customWidth="true" style="140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width="30.6640625" collapsed="true"/>
    <col min="15" max="18" customWidth="true" style="14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"/>
      <c r="P3" s="16"/>
      <c r="Q3" s="100"/>
      <c r="R3" s="100"/>
    </row>
    <row r="4" spans="1:39">
      <c r="A4" s="3" t="s">
        <v>297</v>
      </c>
      <c r="B4" s="3"/>
      <c r="C4" s="141"/>
      <c r="D4" s="148"/>
      <c r="E4" s="141"/>
      <c r="F4" s="621" t="s">
        <v>378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385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131" t="s">
        <v>1212</v>
      </c>
      <c r="C6" s="141" t="s">
        <v>1213</v>
      </c>
      <c r="D6" s="148" t="s">
        <v>1214</v>
      </c>
      <c r="E6" s="141"/>
      <c r="F6" s="624" t="s">
        <v>180</v>
      </c>
      <c r="G6" s="624"/>
      <c r="H6" s="624"/>
      <c r="I6" s="624"/>
      <c r="J6" s="26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131" t="s">
        <v>1179</v>
      </c>
      <c r="C7" s="141" t="s">
        <v>1180</v>
      </c>
      <c r="D7" s="148" t="s">
        <v>1181</v>
      </c>
      <c r="E7" s="141"/>
      <c r="F7" s="624" t="s">
        <v>302</v>
      </c>
      <c r="G7" s="624"/>
      <c r="H7" s="624"/>
      <c r="I7" s="624"/>
      <c r="J7" s="26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67" t="s">
        <v>1183</v>
      </c>
      <c r="B8" s="67" t="s">
        <v>1184</v>
      </c>
      <c r="C8" s="141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7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141"/>
      <c r="D9" s="148"/>
      <c r="E9" s="19"/>
      <c r="F9" s="621" t="s">
        <v>1086</v>
      </c>
      <c r="G9" s="621"/>
      <c r="H9" s="621"/>
      <c r="I9" s="621"/>
      <c r="J9" s="7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1"/>
      <c r="D11" s="148"/>
      <c r="E11" s="19"/>
      <c r="G11" s="16"/>
      <c r="H11" s="16"/>
      <c r="I11" s="44"/>
      <c r="J11" s="130"/>
      <c r="K11" s="130"/>
      <c r="L11" s="130"/>
      <c r="N11" s="75"/>
      <c r="O11" s="16"/>
      <c r="P11" s="16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8.4027777777777771E-2</v>
      </c>
      <c r="D14" s="15">
        <v>0</v>
      </c>
      <c r="E14" s="16">
        <v>10</v>
      </c>
      <c r="F14" s="16" t="s">
        <v>645</v>
      </c>
      <c r="G14" s="140">
        <v>1190</v>
      </c>
      <c r="H14" s="140">
        <v>1101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O14" s="140">
        <v>266.60000000000002</v>
      </c>
      <c r="P14" s="140">
        <v>269.5</v>
      </c>
    </row>
    <row r="15" spans="1:39">
      <c r="A15" t="s">
        <v>727</v>
      </c>
      <c r="B15" t="s">
        <v>991</v>
      </c>
      <c r="C15" s="15">
        <v>0.11041666666666666</v>
      </c>
      <c r="D15" s="15">
        <v>0</v>
      </c>
      <c r="E15" s="16">
        <v>30</v>
      </c>
      <c r="F15" s="16" t="s">
        <v>645</v>
      </c>
      <c r="G15" s="140">
        <v>1190</v>
      </c>
      <c r="H15" s="140">
        <v>996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40">
        <v>266.5</v>
      </c>
      <c r="P15" s="140">
        <v>270</v>
      </c>
    </row>
    <row r="16" spans="1:39">
      <c r="A16" s="45" t="s">
        <v>727</v>
      </c>
      <c r="B16" s="45" t="s">
        <v>1096</v>
      </c>
      <c r="C16" s="15">
        <v>0.13819444444444443</v>
      </c>
      <c r="D16" s="15">
        <v>0</v>
      </c>
      <c r="E16" s="16">
        <v>30</v>
      </c>
      <c r="F16" s="16" t="s">
        <v>645</v>
      </c>
      <c r="G16" s="140">
        <v>1070</v>
      </c>
      <c r="H16" s="140">
        <v>876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  <c r="O16" s="140">
        <v>266.5</v>
      </c>
      <c r="P16" s="140">
        <v>270</v>
      </c>
    </row>
    <row r="17" spans="1:39">
      <c r="A17" t="s">
        <v>728</v>
      </c>
      <c r="B17" t="s">
        <v>1097</v>
      </c>
      <c r="C17" s="15">
        <v>0.15</v>
      </c>
      <c r="D17" s="15">
        <v>0</v>
      </c>
      <c r="E17" s="16">
        <v>30</v>
      </c>
      <c r="F17" s="16" t="s">
        <v>1292</v>
      </c>
      <c r="G17" s="140">
        <v>880</v>
      </c>
      <c r="H17" s="140">
        <v>866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t="s">
        <v>970</v>
      </c>
      <c r="O17" s="140">
        <v>266.8</v>
      </c>
      <c r="P17" s="140">
        <v>266</v>
      </c>
    </row>
    <row r="18" spans="1:39">
      <c r="A18" t="s">
        <v>1218</v>
      </c>
      <c r="B18" t="s">
        <v>994</v>
      </c>
      <c r="C18" s="15">
        <v>0.16458333333333333</v>
      </c>
      <c r="E18" s="16">
        <v>30</v>
      </c>
      <c r="F18" s="16" t="s">
        <v>1293</v>
      </c>
      <c r="G18" s="140">
        <v>870</v>
      </c>
      <c r="H18" s="140">
        <v>782</v>
      </c>
      <c r="I18" t="s">
        <v>860</v>
      </c>
      <c r="J18" s="16" t="s">
        <v>377</v>
      </c>
      <c r="K18" s="16">
        <v>4</v>
      </c>
      <c r="L18" s="16">
        <v>180</v>
      </c>
      <c r="M18" s="19">
        <v>7698.9647000000004</v>
      </c>
      <c r="N18" t="s">
        <v>392</v>
      </c>
      <c r="S18" s="1247" t="n">
        <v>129.0131</v>
      </c>
      <c r="T18" s="1247" t="n">
        <v>13.26614</v>
      </c>
      <c r="U18" s="1244" t="n">
        <v>91.5171</v>
      </c>
      <c r="V18" s="1244" t="n">
        <v>27.9894</v>
      </c>
      <c r="W18" s="1246" t="n">
        <v>4.2772392034</v>
      </c>
      <c r="X18" s="1244" t="n">
        <v>2.121</v>
      </c>
      <c r="Y18" s="1244" t="n">
        <v>0.336</v>
      </c>
      <c r="Z18" s="1244" t="n">
        <v>3.65</v>
      </c>
      <c r="AA18" s="1244" t="n">
        <v>98.851</v>
      </c>
      <c r="AB18" s="1243" t="n">
        <v>1777.975</v>
      </c>
      <c r="AC18" s="1244" t="n">
        <v>359.3482</v>
      </c>
      <c r="AD18" s="1244" t="n">
        <v>6.75023</v>
      </c>
      <c r="AE18" s="1244" t="n">
        <v>348.14538</v>
      </c>
      <c r="AF18" s="1244" t="n">
        <v>1.57912</v>
      </c>
      <c r="AG18" s="1242" t="n">
        <v>1.475641183E8</v>
      </c>
      <c r="AH18" s="1245" t="n">
        <v>-0.047541</v>
      </c>
      <c r="AI18" s="1242" t="n">
        <v>403116.59413</v>
      </c>
      <c r="AJ18" s="1245" t="n">
        <v>-0.3438742</v>
      </c>
      <c r="AK18" s="1244" t="n">
        <v>167.6533</v>
      </c>
      <c r="AL18" s="1242" t="s">
        <v>265</v>
      </c>
      <c r="AM18" s="1244" t="n">
        <v>12.3134</v>
      </c>
    </row>
    <row r="19" spans="1:39">
      <c r="A19" t="s">
        <v>493</v>
      </c>
      <c r="B19" t="s">
        <v>996</v>
      </c>
      <c r="C19" s="15">
        <v>0.18055555555555555</v>
      </c>
      <c r="E19" s="16">
        <v>600</v>
      </c>
      <c r="F19" s="16" t="s">
        <v>1293</v>
      </c>
      <c r="G19" s="140">
        <v>870</v>
      </c>
      <c r="H19" s="140">
        <v>782</v>
      </c>
      <c r="I19" t="s">
        <v>494</v>
      </c>
      <c r="J19" s="16" t="s">
        <v>377</v>
      </c>
      <c r="K19" s="16">
        <v>4</v>
      </c>
      <c r="L19" s="16">
        <v>180</v>
      </c>
      <c r="M19" s="19">
        <v>7698.9647000000004</v>
      </c>
      <c r="S19" s="1247" t="n">
        <v>129.19843</v>
      </c>
      <c r="T19" s="1247" t="n">
        <v>13.22809</v>
      </c>
      <c r="U19" s="1244" t="n">
        <v>95.385</v>
      </c>
      <c r="V19" s="1244" t="n">
        <v>33.7572</v>
      </c>
      <c r="W19" s="1246" t="n">
        <v>4.7451835616</v>
      </c>
      <c r="X19" s="1244" t="n">
        <v>1.795</v>
      </c>
      <c r="Y19" s="1244" t="n">
        <v>0.284</v>
      </c>
      <c r="Z19" s="1244" t="n">
        <v>3.65</v>
      </c>
      <c r="AA19" s="1244" t="n">
        <v>98.823</v>
      </c>
      <c r="AB19" s="1243" t="n">
        <v>1780.452</v>
      </c>
      <c r="AC19" s="1244" t="n">
        <v>359.27738</v>
      </c>
      <c r="AD19" s="1244" t="n">
        <v>6.74118</v>
      </c>
      <c r="AE19" s="1244" t="n">
        <v>347.90951</v>
      </c>
      <c r="AF19" s="1244" t="n">
        <v>1.57913</v>
      </c>
      <c r="AG19" s="1242" t="n">
        <v>1.475640358E8</v>
      </c>
      <c r="AH19" s="1245" t="n">
        <v>-0.0506637</v>
      </c>
      <c r="AI19" s="1242" t="n">
        <v>402555.71316</v>
      </c>
      <c r="AJ19" s="1245" t="n">
        <v>-0.3230718</v>
      </c>
      <c r="AK19" s="1244" t="n">
        <v>167.5071</v>
      </c>
      <c r="AL19" s="1242" t="s">
        <v>265</v>
      </c>
      <c r="AM19" s="1244" t="n">
        <v>12.4593</v>
      </c>
    </row>
    <row r="20" spans="1:39">
      <c r="A20" t="s">
        <v>493</v>
      </c>
      <c r="B20" t="s">
        <v>1166</v>
      </c>
      <c r="C20" s="15">
        <v>0.19097222222222221</v>
      </c>
      <c r="E20" s="16">
        <v>600</v>
      </c>
      <c r="F20" s="16" t="s">
        <v>1293</v>
      </c>
      <c r="G20" s="140">
        <v>870</v>
      </c>
      <c r="H20" s="140">
        <v>782</v>
      </c>
      <c r="I20" t="s">
        <v>386</v>
      </c>
      <c r="J20" s="16" t="s">
        <v>377</v>
      </c>
      <c r="K20" s="16">
        <v>4</v>
      </c>
      <c r="L20" s="16">
        <v>180</v>
      </c>
      <c r="M20" s="19">
        <v>7698.9647000000004</v>
      </c>
      <c r="S20" s="1247" t="n">
        <v>129.2937</v>
      </c>
      <c r="T20" s="1247" t="n">
        <v>13.20705</v>
      </c>
      <c r="U20" s="1244" t="n">
        <v>97.5968</v>
      </c>
      <c r="V20" s="1244" t="n">
        <v>36.8361</v>
      </c>
      <c r="W20" s="1246" t="n">
        <v>4.9958680391</v>
      </c>
      <c r="X20" s="1244" t="n">
        <v>1.664</v>
      </c>
      <c r="Y20" s="1244" t="n">
        <v>0.263</v>
      </c>
      <c r="Z20" s="1244" t="n">
        <v>3.65</v>
      </c>
      <c r="AA20" s="1244" t="n">
        <v>98.809</v>
      </c>
      <c r="AB20" s="1243" t="n">
        <v>1781.713</v>
      </c>
      <c r="AC20" s="1244" t="n">
        <v>359.23581</v>
      </c>
      <c r="AD20" s="1244" t="n">
        <v>6.73787</v>
      </c>
      <c r="AE20" s="1244" t="n">
        <v>347.78315</v>
      </c>
      <c r="AF20" s="1244" t="n">
        <v>1.57913</v>
      </c>
      <c r="AG20" s="1242" t="n">
        <v>1.475639894E8</v>
      </c>
      <c r="AH20" s="1245" t="n">
        <v>-0.0523358</v>
      </c>
      <c r="AI20" s="1242" t="n">
        <v>402270.72365</v>
      </c>
      <c r="AJ20" s="1245" t="n">
        <v>-0.3100375</v>
      </c>
      <c r="AK20" s="1244" t="n">
        <v>167.4312</v>
      </c>
      <c r="AL20" s="1242" t="s">
        <v>265</v>
      </c>
      <c r="AM20" s="1244" t="n">
        <v>12.5349</v>
      </c>
    </row>
    <row r="21" spans="1:39">
      <c r="A21" t="s">
        <v>729</v>
      </c>
      <c r="B21" t="s">
        <v>924</v>
      </c>
      <c r="C21" s="15">
        <v>0.19999999999999998</v>
      </c>
      <c r="E21" s="16">
        <v>600</v>
      </c>
      <c r="F21" s="16" t="s">
        <v>1293</v>
      </c>
      <c r="G21" s="140">
        <v>870</v>
      </c>
      <c r="H21" s="140">
        <v>782</v>
      </c>
      <c r="I21" t="s">
        <v>597</v>
      </c>
      <c r="J21" s="156" t="s">
        <v>377</v>
      </c>
      <c r="K21" s="156">
        <v>4</v>
      </c>
      <c r="L21" s="156">
        <v>180</v>
      </c>
      <c r="M21" s="19">
        <v>7698.9647000000004</v>
      </c>
      <c r="S21" s="1247" t="n">
        <v>129.37411</v>
      </c>
      <c r="T21" s="1247" t="n">
        <v>13.18841</v>
      </c>
      <c r="U21" s="1244" t="n">
        <v>99.6173</v>
      </c>
      <c r="V21" s="1244" t="n">
        <v>39.4929</v>
      </c>
      <c r="W21" s="1246" t="n">
        <v>5.2131279196</v>
      </c>
      <c r="X21" s="1244" t="n">
        <v>1.569</v>
      </c>
      <c r="Y21" s="1244" t="n">
        <v>0.248</v>
      </c>
      <c r="Z21" s="1244" t="n">
        <v>3.65</v>
      </c>
      <c r="AA21" s="1244" t="n">
        <v>98.797</v>
      </c>
      <c r="AB21" s="1243" t="n">
        <v>1782.764</v>
      </c>
      <c r="AC21" s="1244" t="n">
        <v>359.19784</v>
      </c>
      <c r="AD21" s="1244" t="n">
        <v>6.73589</v>
      </c>
      <c r="AE21" s="1244" t="n">
        <v>347.67364</v>
      </c>
      <c r="AF21" s="1244" t="n">
        <v>1.57914</v>
      </c>
      <c r="AG21" s="1242" t="n">
        <v>1.47563948E8</v>
      </c>
      <c r="AH21" s="1245" t="n">
        <v>-0.0537844</v>
      </c>
      <c r="AI21" s="1242" t="n">
        <v>402033.64129</v>
      </c>
      <c r="AJ21" s="1245" t="n">
        <v>-0.2977243</v>
      </c>
      <c r="AK21" s="1244" t="n">
        <v>167.3668</v>
      </c>
      <c r="AL21" s="1242" t="s">
        <v>265</v>
      </c>
      <c r="AM21" s="1244" t="n">
        <v>12.5992</v>
      </c>
    </row>
    <row r="22" spans="1:39">
      <c r="A22" t="s">
        <v>493</v>
      </c>
      <c r="B22" t="s">
        <v>794</v>
      </c>
      <c r="C22" s="15">
        <v>0.21041666666666667</v>
      </c>
      <c r="E22" s="16">
        <v>600</v>
      </c>
      <c r="F22" s="16" t="s">
        <v>1293</v>
      </c>
      <c r="G22" s="140">
        <v>870</v>
      </c>
      <c r="H22" s="140">
        <v>782</v>
      </c>
      <c r="I22" t="s">
        <v>494</v>
      </c>
      <c r="J22" s="156" t="s">
        <v>377</v>
      </c>
      <c r="K22" s="156">
        <v>4</v>
      </c>
      <c r="L22" s="156">
        <v>120</v>
      </c>
      <c r="M22" s="19">
        <v>7698.9647000000004</v>
      </c>
      <c r="N22" t="s">
        <v>740</v>
      </c>
      <c r="S22" s="1247" t="n">
        <v>129.4645</v>
      </c>
      <c r="T22" s="1247" t="n">
        <v>13.1664</v>
      </c>
      <c r="U22" s="1244" t="n">
        <v>102.0955</v>
      </c>
      <c r="V22" s="1244" t="n">
        <v>42.5393</v>
      </c>
      <c r="W22" s="1246" t="n">
        <v>5.463812397</v>
      </c>
      <c r="X22" s="1244" t="n">
        <v>1.477</v>
      </c>
      <c r="Y22" s="1244" t="n">
        <v>0.234</v>
      </c>
      <c r="Z22" s="1244" t="n">
        <v>3.66</v>
      </c>
      <c r="AA22" s="1244" t="n">
        <v>98.783</v>
      </c>
      <c r="AB22" s="1243" t="n">
        <v>1783.923</v>
      </c>
      <c r="AC22" s="1244" t="n">
        <v>359.15191</v>
      </c>
      <c r="AD22" s="1244" t="n">
        <v>6.73464</v>
      </c>
      <c r="AE22" s="1244" t="n">
        <v>347.54728</v>
      </c>
      <c r="AF22" s="1244" t="n">
        <v>1.57914</v>
      </c>
      <c r="AG22" s="1242" t="n">
        <v>1.475638989E8</v>
      </c>
      <c r="AH22" s="1245" t="n">
        <v>-0.0554555</v>
      </c>
      <c r="AI22" s="1242" t="n">
        <v>401772.50547</v>
      </c>
      <c r="AJ22" s="1245" t="n">
        <v>-0.2823934</v>
      </c>
      <c r="AK22" s="1244" t="n">
        <v>167.294</v>
      </c>
      <c r="AL22" s="1242" t="s">
        <v>265</v>
      </c>
      <c r="AM22" s="1244" t="n">
        <v>12.6719</v>
      </c>
    </row>
    <row r="23" spans="1:39">
      <c r="A23" t="s">
        <v>379</v>
      </c>
      <c r="B23" t="s">
        <v>1041</v>
      </c>
      <c r="C23" s="15">
        <v>0.22013888888888888</v>
      </c>
      <c r="E23" s="16">
        <v>600</v>
      </c>
      <c r="F23" s="16" t="s">
        <v>645</v>
      </c>
      <c r="G23" s="140">
        <v>1190</v>
      </c>
      <c r="H23" s="140">
        <v>1101</v>
      </c>
      <c r="I23" t="s">
        <v>494</v>
      </c>
      <c r="J23" s="156" t="s">
        <v>377</v>
      </c>
      <c r="K23" s="156">
        <v>4</v>
      </c>
      <c r="L23" s="603">
        <v>120</v>
      </c>
      <c r="M23" s="19">
        <v>5889.9508999999998</v>
      </c>
      <c r="N23" t="s">
        <v>740</v>
      </c>
      <c r="S23" s="1247" t="n">
        <v>129.54668</v>
      </c>
      <c r="T23" s="1247" t="n">
        <v>13.14534</v>
      </c>
      <c r="U23" s="1244" t="n">
        <v>104.5818</v>
      </c>
      <c r="V23" s="1244" t="n">
        <v>45.3575</v>
      </c>
      <c r="W23" s="1246" t="n">
        <v>5.6977845758</v>
      </c>
      <c r="X23" s="1244" t="n">
        <v>1.403</v>
      </c>
      <c r="Y23" s="1244" t="n">
        <v>0.222</v>
      </c>
      <c r="Z23" s="1244" t="n">
        <v>3.66</v>
      </c>
      <c r="AA23" s="1244" t="n">
        <v>98.77</v>
      </c>
      <c r="AB23" s="1243" t="n">
        <v>1784.948</v>
      </c>
      <c r="AC23" s="1244" t="n">
        <v>359.1071</v>
      </c>
      <c r="AD23" s="1244" t="n">
        <v>6.73447</v>
      </c>
      <c r="AE23" s="1244" t="n">
        <v>347.42935</v>
      </c>
      <c r="AF23" s="1244" t="n">
        <v>1.57915</v>
      </c>
      <c r="AG23" s="1242" t="n">
        <v>1.475638516E8</v>
      </c>
      <c r="AH23" s="1245" t="n">
        <v>-0.0570146</v>
      </c>
      <c r="AI23" s="1242" t="n">
        <v>401541.67593</v>
      </c>
      <c r="AJ23" s="1245" t="n">
        <v>-0.2670502</v>
      </c>
      <c r="AK23" s="1244" t="n">
        <v>167.2272</v>
      </c>
      <c r="AL23" s="1242" t="s">
        <v>265</v>
      </c>
      <c r="AM23" s="1244" t="n">
        <v>12.7384</v>
      </c>
    </row>
    <row r="24" spans="1:39">
      <c r="A24" t="s">
        <v>528</v>
      </c>
      <c r="B24" t="s">
        <v>1042</v>
      </c>
      <c r="C24" s="15">
        <v>0.2298611111111111</v>
      </c>
      <c r="E24" s="16">
        <v>600</v>
      </c>
      <c r="F24" s="16" t="s">
        <v>645</v>
      </c>
      <c r="G24" s="140">
        <v>1190</v>
      </c>
      <c r="H24" s="140">
        <v>1101</v>
      </c>
      <c r="I24" t="s">
        <v>494</v>
      </c>
      <c r="J24" s="156" t="s">
        <v>377</v>
      </c>
      <c r="K24" s="156">
        <v>4</v>
      </c>
      <c r="L24" s="603">
        <v>120</v>
      </c>
      <c r="M24" s="19">
        <v>5889.9508999999998</v>
      </c>
      <c r="N24" t="s">
        <v>740</v>
      </c>
      <c r="S24" s="1247" t="n">
        <v>129.62685</v>
      </c>
      <c r="T24" s="1247" t="n">
        <v>13.12376</v>
      </c>
      <c r="U24" s="1244" t="n">
        <v>107.2728</v>
      </c>
      <c r="V24" s="1244" t="n">
        <v>48.1437</v>
      </c>
      <c r="W24" s="1246" t="n">
        <v>5.9317567546</v>
      </c>
      <c r="X24" s="1244" t="n">
        <v>1.341</v>
      </c>
      <c r="Y24" s="1244" t="n">
        <v>0.212</v>
      </c>
      <c r="Z24" s="1244" t="n">
        <v>3.66</v>
      </c>
      <c r="AA24" s="1244" t="n">
        <v>98.758</v>
      </c>
      <c r="AB24" s="1243" t="n">
        <v>1785.916</v>
      </c>
      <c r="AC24" s="1244" t="n">
        <v>359.06054</v>
      </c>
      <c r="AD24" s="1244" t="n">
        <v>6.73526</v>
      </c>
      <c r="AE24" s="1244" t="n">
        <v>347.31141</v>
      </c>
      <c r="AF24" s="1244" t="n">
        <v>1.57915</v>
      </c>
      <c r="AG24" s="1242" t="n">
        <v>1.475638031E8</v>
      </c>
      <c r="AH24" s="1245" t="n">
        <v>-0.0585731</v>
      </c>
      <c r="AI24" s="1242" t="n">
        <v>401324.13466</v>
      </c>
      <c r="AJ24" s="1245" t="n">
        <v>-0.2507633</v>
      </c>
      <c r="AK24" s="1244" t="n">
        <v>167.1617</v>
      </c>
      <c r="AL24" s="1242" t="s">
        <v>265</v>
      </c>
      <c r="AM24" s="1244" t="n">
        <v>12.8038</v>
      </c>
    </row>
    <row r="25" spans="1:39">
      <c r="A25" t="s">
        <v>497</v>
      </c>
      <c r="B25" t="s">
        <v>1044</v>
      </c>
      <c r="C25" s="15">
        <v>0.23958333333333334</v>
      </c>
      <c r="E25" s="16">
        <v>600</v>
      </c>
      <c r="F25" s="16" t="s">
        <v>645</v>
      </c>
      <c r="G25" s="140">
        <v>1190</v>
      </c>
      <c r="H25" s="140">
        <v>1101</v>
      </c>
      <c r="I25" t="s">
        <v>597</v>
      </c>
      <c r="J25" s="156" t="s">
        <v>377</v>
      </c>
      <c r="K25" s="156">
        <v>4</v>
      </c>
      <c r="L25" s="603">
        <v>120</v>
      </c>
      <c r="M25" s="19">
        <v>5889.9508999999998</v>
      </c>
      <c r="N25" t="s">
        <v>740</v>
      </c>
      <c r="S25" s="1247" t="n">
        <v>129.70515</v>
      </c>
      <c r="T25" s="1247" t="n">
        <v>13.10163</v>
      </c>
      <c r="U25" s="1244" t="n">
        <v>110.2137</v>
      </c>
      <c r="V25" s="1244" t="n">
        <v>50.888</v>
      </c>
      <c r="W25" s="1246" t="n">
        <v>6.1657289334</v>
      </c>
      <c r="X25" s="1244" t="n">
        <v>1.287</v>
      </c>
      <c r="Y25" s="1244" t="n">
        <v>0.204</v>
      </c>
      <c r="Z25" s="1244" t="n">
        <v>3.66</v>
      </c>
      <c r="AA25" s="1244" t="n">
        <v>98.745</v>
      </c>
      <c r="AB25" s="1243" t="n">
        <v>1786.822</v>
      </c>
      <c r="AC25" s="1244" t="n">
        <v>359.01234</v>
      </c>
      <c r="AD25" s="1244" t="n">
        <v>6.73701</v>
      </c>
      <c r="AE25" s="1244" t="n">
        <v>347.19347</v>
      </c>
      <c r="AF25" s="1244" t="n">
        <v>1.57916</v>
      </c>
      <c r="AG25" s="1242" t="n">
        <v>1.475637532E8</v>
      </c>
      <c r="AH25" s="1245" t="n">
        <v>-0.0601312</v>
      </c>
      <c r="AI25" s="1242" t="n">
        <v>401120.65059</v>
      </c>
      <c r="AJ25" s="1245" t="n">
        <v>-0.23359</v>
      </c>
      <c r="AK25" s="1244" t="n">
        <v>167.0972</v>
      </c>
      <c r="AL25" s="1242" t="s">
        <v>265</v>
      </c>
      <c r="AM25" s="1244" t="n">
        <v>12.8682</v>
      </c>
    </row>
    <row r="26" spans="1:39">
      <c r="A26" t="s">
        <v>403</v>
      </c>
      <c r="B26" t="s">
        <v>1045</v>
      </c>
      <c r="C26" s="15">
        <v>0.25069444444444444</v>
      </c>
      <c r="E26" s="16">
        <v>600</v>
      </c>
      <c r="F26" s="16" t="s">
        <v>645</v>
      </c>
      <c r="G26" s="140">
        <v>1190</v>
      </c>
      <c r="H26" s="140">
        <v>1101</v>
      </c>
      <c r="I26" t="s">
        <v>597</v>
      </c>
      <c r="J26" s="156" t="s">
        <v>377</v>
      </c>
      <c r="K26" s="156">
        <v>4</v>
      </c>
      <c r="L26" s="603">
        <v>120</v>
      </c>
      <c r="M26" s="19">
        <v>5889.9508999999998</v>
      </c>
      <c r="N26" t="s">
        <v>740</v>
      </c>
      <c r="S26" s="1247" t="n">
        <v>129.7925</v>
      </c>
      <c r="T26" s="1247" t="n">
        <v>13.07565</v>
      </c>
      <c r="U26" s="1244" t="n">
        <v>113.9525</v>
      </c>
      <c r="V26" s="1244" t="n">
        <v>53.9576</v>
      </c>
      <c r="W26" s="1246" t="n">
        <v>6.433125709</v>
      </c>
      <c r="X26" s="1244" t="n">
        <v>1.236</v>
      </c>
      <c r="Y26" s="1244" t="n">
        <v>0.195</v>
      </c>
      <c r="Z26" s="1244" t="n">
        <v>3.66</v>
      </c>
      <c r="AA26" s="1244" t="n">
        <v>98.731</v>
      </c>
      <c r="AB26" s="1243" t="n">
        <v>1787.778</v>
      </c>
      <c r="AC26" s="1244" t="n">
        <v>358.95543</v>
      </c>
      <c r="AD26" s="1244" t="n">
        <v>6.74017</v>
      </c>
      <c r="AE26" s="1244" t="n">
        <v>347.05869</v>
      </c>
      <c r="AF26" s="1244" t="n">
        <v>1.57916</v>
      </c>
      <c r="AG26" s="1242" t="n">
        <v>1.475636947E8</v>
      </c>
      <c r="AH26" s="1245" t="n">
        <v>-0.0619113</v>
      </c>
      <c r="AI26" s="1242" t="n">
        <v>400906.23048</v>
      </c>
      <c r="AJ26" s="1245" t="n">
        <v>-0.2129562</v>
      </c>
      <c r="AK26" s="1244" t="n">
        <v>167.0246</v>
      </c>
      <c r="AL26" s="1242" t="s">
        <v>265</v>
      </c>
      <c r="AM26" s="1244" t="n">
        <v>12.9406</v>
      </c>
    </row>
    <row r="27" spans="1:39">
      <c r="A27" t="s">
        <v>744</v>
      </c>
      <c r="B27" t="s">
        <v>717</v>
      </c>
      <c r="C27" s="15">
        <v>0.26111111111111113</v>
      </c>
      <c r="D27" s="15">
        <v>0</v>
      </c>
      <c r="E27" s="16">
        <v>30</v>
      </c>
      <c r="F27" s="16" t="s">
        <v>645</v>
      </c>
      <c r="G27" s="140">
        <v>1190</v>
      </c>
      <c r="H27" s="140">
        <v>996</v>
      </c>
      <c r="I27" s="35" t="s">
        <v>306</v>
      </c>
      <c r="J27" s="156" t="s">
        <v>376</v>
      </c>
      <c r="K27" s="156">
        <v>4</v>
      </c>
      <c r="L27" s="603">
        <v>120</v>
      </c>
      <c r="M27" s="8">
        <v>5891.451</v>
      </c>
      <c r="N27" t="s">
        <v>740</v>
      </c>
    </row>
    <row r="28" spans="1:39">
      <c r="A28" t="s">
        <v>744</v>
      </c>
      <c r="B28" t="s">
        <v>850</v>
      </c>
      <c r="C28" s="15">
        <v>0.26250000000000001</v>
      </c>
      <c r="D28" s="15">
        <v>0</v>
      </c>
      <c r="E28" s="16">
        <v>30</v>
      </c>
      <c r="F28" s="16" t="s">
        <v>645</v>
      </c>
      <c r="G28" s="140">
        <v>1190</v>
      </c>
      <c r="H28" s="140">
        <v>996</v>
      </c>
      <c r="I28" s="35" t="s">
        <v>306</v>
      </c>
      <c r="J28" s="156" t="s">
        <v>377</v>
      </c>
      <c r="K28" s="156">
        <v>4</v>
      </c>
      <c r="L28" s="156">
        <v>180</v>
      </c>
      <c r="M28" s="8">
        <v>5891.451</v>
      </c>
      <c r="N28" t="s">
        <v>741</v>
      </c>
    </row>
    <row r="29" spans="1:39" s="35" customFormat="1" ht="24">
      <c r="A29" s="35" t="s">
        <v>744</v>
      </c>
      <c r="B29" s="35" t="s">
        <v>611</v>
      </c>
      <c r="C29" s="15">
        <v>0.2673611111111111</v>
      </c>
      <c r="D29" s="15">
        <v>0</v>
      </c>
      <c r="E29" s="16">
        <v>120</v>
      </c>
      <c r="F29" s="16" t="s">
        <v>645</v>
      </c>
      <c r="G29" s="16">
        <v>1190</v>
      </c>
      <c r="H29" s="16">
        <v>996</v>
      </c>
      <c r="I29" s="25" t="s">
        <v>555</v>
      </c>
      <c r="J29" s="156" t="s">
        <v>377</v>
      </c>
      <c r="K29" s="156">
        <v>4</v>
      </c>
      <c r="L29" s="156">
        <v>180</v>
      </c>
      <c r="M29" s="8">
        <v>5891.451</v>
      </c>
      <c r="N29" s="35" t="s">
        <v>741</v>
      </c>
      <c r="O29" s="16"/>
      <c r="P29" s="16"/>
      <c r="Q29" s="16"/>
      <c r="R29" s="16"/>
    </row>
    <row r="30" spans="1:39">
      <c r="A30" t="s">
        <v>584</v>
      </c>
      <c r="B30" t="s">
        <v>1295</v>
      </c>
      <c r="C30" s="15">
        <v>0.2722222222222222</v>
      </c>
      <c r="E30" s="16">
        <v>600</v>
      </c>
      <c r="F30" s="16" t="s">
        <v>645</v>
      </c>
      <c r="G30" s="140">
        <v>1190</v>
      </c>
      <c r="H30" s="140">
        <v>1101</v>
      </c>
      <c r="I30" t="s">
        <v>597</v>
      </c>
      <c r="J30" s="156" t="s">
        <v>377</v>
      </c>
      <c r="K30" s="156">
        <v>4</v>
      </c>
      <c r="L30" s="156">
        <v>180</v>
      </c>
      <c r="M30" s="19">
        <v>5889.9508999999998</v>
      </c>
      <c r="N30" t="s">
        <v>741</v>
      </c>
      <c r="S30" s="1247" t="n">
        <v>129.95601</v>
      </c>
      <c r="T30" s="1247" t="n">
        <v>13.02308</v>
      </c>
      <c r="U30" s="1244" t="n">
        <v>122.7434</v>
      </c>
      <c r="V30" s="1244" t="n">
        <v>59.6094</v>
      </c>
      <c r="W30" s="1246" t="n">
        <v>6.9512069615</v>
      </c>
      <c r="X30" s="1244" t="n">
        <v>1.158</v>
      </c>
      <c r="Y30" s="1244" t="n">
        <v>0.183</v>
      </c>
      <c r="Z30" s="1244" t="n">
        <v>3.67</v>
      </c>
      <c r="AA30" s="1244" t="n">
        <v>98.704</v>
      </c>
      <c r="AB30" s="1243" t="n">
        <v>1789.371</v>
      </c>
      <c r="AC30" s="1244" t="n">
        <v>358.84036</v>
      </c>
      <c r="AD30" s="1244" t="n">
        <v>6.74974</v>
      </c>
      <c r="AE30" s="1244" t="n">
        <v>346.79755</v>
      </c>
      <c r="AF30" s="1244" t="n">
        <v>1.57916</v>
      </c>
      <c r="AG30" s="1242" t="n">
        <v>1.475635763E8</v>
      </c>
      <c r="AH30" s="1245" t="n">
        <v>-0.0653581</v>
      </c>
      <c r="AI30" s="1242" t="n">
        <v>400549.32005</v>
      </c>
      <c r="AJ30" s="1245" t="n">
        <v>-0.1702736</v>
      </c>
      <c r="AK30" s="1244" t="n">
        <v>166.8869</v>
      </c>
      <c r="AL30" s="1242" t="s">
        <v>265</v>
      </c>
      <c r="AM30" s="1244" t="n">
        <v>13.078</v>
      </c>
    </row>
    <row r="31" spans="1:39">
      <c r="A31" t="s">
        <v>715</v>
      </c>
      <c r="B31" t="s">
        <v>1296</v>
      </c>
      <c r="C31" s="15">
        <v>0.28194444444444444</v>
      </c>
      <c r="E31" s="16">
        <v>600</v>
      </c>
      <c r="F31" s="16" t="s">
        <v>645</v>
      </c>
      <c r="G31" s="140">
        <v>1190</v>
      </c>
      <c r="H31" s="140">
        <v>1101</v>
      </c>
      <c r="I31" t="s">
        <v>598</v>
      </c>
      <c r="J31" s="156" t="s">
        <v>377</v>
      </c>
      <c r="K31" s="156">
        <v>4</v>
      </c>
      <c r="L31" s="156">
        <v>180</v>
      </c>
      <c r="M31" s="19">
        <v>5889.9508999999998</v>
      </c>
      <c r="S31" s="1247" t="n">
        <v>130.02773</v>
      </c>
      <c r="T31" s="1247" t="n">
        <v>12.99835</v>
      </c>
      <c r="U31" s="1244" t="n">
        <v>127.6063</v>
      </c>
      <c r="V31" s="1244" t="n">
        <v>61.977</v>
      </c>
      <c r="W31" s="1246" t="n">
        <v>7.18517914</v>
      </c>
      <c r="X31" s="1244" t="n">
        <v>1.132</v>
      </c>
      <c r="Y31" s="1244" t="n">
        <v>0.179</v>
      </c>
      <c r="Z31" s="1244" t="n">
        <v>3.67</v>
      </c>
      <c r="AA31" s="1244" t="n">
        <v>98.692</v>
      </c>
      <c r="AB31" s="1243" t="n">
        <v>1789.972</v>
      </c>
      <c r="AC31" s="1244" t="n">
        <v>358.78665</v>
      </c>
      <c r="AD31" s="1244" t="n">
        <v>6.7555</v>
      </c>
      <c r="AE31" s="1244" t="n">
        <v>346.67961</v>
      </c>
      <c r="AF31" s="1244" t="n">
        <v>1.57917</v>
      </c>
      <c r="AG31" s="1242" t="n">
        <v>1.475635207E8</v>
      </c>
      <c r="AH31" s="1245" t="n">
        <v>-0.0669139</v>
      </c>
      <c r="AI31" s="1242" t="n">
        <v>400414.77302</v>
      </c>
      <c r="AJ31" s="1245" t="n">
        <v>-0.1499896</v>
      </c>
      <c r="AK31" s="1244" t="n">
        <v>166.8257</v>
      </c>
      <c r="AL31" s="1242" t="s">
        <v>265</v>
      </c>
      <c r="AM31" s="1244" t="n">
        <v>13.139</v>
      </c>
    </row>
    <row r="32" spans="1:39">
      <c r="A32" t="s">
        <v>715</v>
      </c>
      <c r="B32" t="s">
        <v>1297</v>
      </c>
      <c r="C32" s="15">
        <v>0.29166666666666669</v>
      </c>
      <c r="E32" s="16">
        <v>600</v>
      </c>
      <c r="F32" s="16" t="s">
        <v>645</v>
      </c>
      <c r="G32" s="140">
        <v>1190</v>
      </c>
      <c r="H32" s="140">
        <v>1101</v>
      </c>
      <c r="I32" t="s">
        <v>852</v>
      </c>
      <c r="J32" s="156" t="s">
        <v>377</v>
      </c>
      <c r="K32" s="156">
        <v>4</v>
      </c>
      <c r="L32" s="156">
        <v>180</v>
      </c>
      <c r="M32" s="19">
        <v>5889.9508999999998</v>
      </c>
      <c r="S32" s="1247" t="n">
        <v>130.09834</v>
      </c>
      <c r="T32" s="1247" t="n">
        <v>12.97297</v>
      </c>
      <c r="U32" s="1244" t="n">
        <v>133.1895</v>
      </c>
      <c r="V32" s="1244" t="n">
        <v>64.1813</v>
      </c>
      <c r="W32" s="1246" t="n">
        <v>7.4191513185</v>
      </c>
      <c r="X32" s="1244" t="n">
        <v>1.11</v>
      </c>
      <c r="Y32" s="1244" t="n">
        <v>0.176</v>
      </c>
      <c r="Z32" s="1244" t="n">
        <v>3.67</v>
      </c>
      <c r="AA32" s="1244" t="n">
        <v>98.68</v>
      </c>
      <c r="AB32" s="1243" t="n">
        <v>1790.496</v>
      </c>
      <c r="AC32" s="1244" t="n">
        <v>358.73206</v>
      </c>
      <c r="AD32" s="1244" t="n">
        <v>6.76213</v>
      </c>
      <c r="AE32" s="1244" t="n">
        <v>346.56167</v>
      </c>
      <c r="AF32" s="1244" t="n">
        <v>1.57917</v>
      </c>
      <c r="AG32" s="1242" t="n">
        <v>1.475634639E8</v>
      </c>
      <c r="AH32" s="1245" t="n">
        <v>-0.0684692</v>
      </c>
      <c r="AI32" s="1242" t="n">
        <v>400297.48994</v>
      </c>
      <c r="AJ32" s="1245" t="n">
        <v>-0.1291805</v>
      </c>
      <c r="AK32" s="1244" t="n">
        <v>166.7649</v>
      </c>
      <c r="AL32" s="1242" t="s">
        <v>265</v>
      </c>
      <c r="AM32" s="1244" t="n">
        <v>13.1997</v>
      </c>
    </row>
    <row r="33" spans="1:39">
      <c r="A33" t="s">
        <v>715</v>
      </c>
      <c r="B33" t="s">
        <v>1298</v>
      </c>
      <c r="C33" s="15">
        <v>0.30069444444444443</v>
      </c>
      <c r="E33" s="16">
        <v>600</v>
      </c>
      <c r="F33" s="16" t="s">
        <v>645</v>
      </c>
      <c r="G33" s="140">
        <v>1190</v>
      </c>
      <c r="H33" s="140">
        <v>1101</v>
      </c>
      <c r="I33" s="604" t="s">
        <v>853</v>
      </c>
      <c r="J33" s="156" t="s">
        <v>376</v>
      </c>
      <c r="K33" s="156">
        <v>4</v>
      </c>
      <c r="L33" s="156">
        <v>180</v>
      </c>
      <c r="M33" s="19">
        <v>5889.9508999999998</v>
      </c>
      <c r="S33" s="1247" t="n">
        <v>130.16305</v>
      </c>
      <c r="T33" s="1247" t="n">
        <v>12.94883</v>
      </c>
      <c r="U33" s="1244" t="n">
        <v>139.13</v>
      </c>
      <c r="V33" s="1244" t="n">
        <v>66.0405</v>
      </c>
      <c r="W33" s="1246" t="n">
        <v>7.6364111984</v>
      </c>
      <c r="X33" s="1244" t="n">
        <v>1.094</v>
      </c>
      <c r="Y33" s="1244" t="n">
        <v>0.173</v>
      </c>
      <c r="Z33" s="1244" t="n">
        <v>3.67</v>
      </c>
      <c r="AA33" s="1244" t="n">
        <v>98.669</v>
      </c>
      <c r="AB33" s="1243" t="n">
        <v>1790.913</v>
      </c>
      <c r="AC33" s="1244" t="n">
        <v>358.68073</v>
      </c>
      <c r="AD33" s="1244" t="n">
        <v>6.76903</v>
      </c>
      <c r="AE33" s="1244" t="n">
        <v>346.45216</v>
      </c>
      <c r="AF33" s="1244" t="n">
        <v>1.57917</v>
      </c>
      <c r="AG33" s="1242" t="n">
        <v>1.475634099E8</v>
      </c>
      <c r="AH33" s="1245" t="n">
        <v>-0.0699128</v>
      </c>
      <c r="AI33" s="1242" t="n">
        <v>400204.40151</v>
      </c>
      <c r="AJ33" s="1245" t="n">
        <v>-0.1094534</v>
      </c>
      <c r="AK33" s="1244" t="n">
        <v>166.7087</v>
      </c>
      <c r="AL33" s="1242" t="s">
        <v>265</v>
      </c>
      <c r="AM33" s="1244" t="n">
        <v>13.2557</v>
      </c>
    </row>
    <row r="34" spans="1:39">
      <c r="A34" t="s">
        <v>715</v>
      </c>
      <c r="B34" t="s">
        <v>1117</v>
      </c>
      <c r="C34" s="15">
        <v>0.30902777777777779</v>
      </c>
      <c r="E34" s="16">
        <v>600</v>
      </c>
      <c r="F34" s="16" t="s">
        <v>645</v>
      </c>
      <c r="G34" s="140">
        <v>1190</v>
      </c>
      <c r="H34" s="140">
        <v>1101</v>
      </c>
      <c r="I34" s="604" t="s">
        <v>1121</v>
      </c>
      <c r="J34" s="156" t="s">
        <v>376</v>
      </c>
      <c r="K34" s="156">
        <v>4</v>
      </c>
      <c r="L34" s="156">
        <v>180</v>
      </c>
      <c r="M34" s="19">
        <v>5889.9508999999998</v>
      </c>
      <c r="S34" s="1247" t="n">
        <v>130.22217</v>
      </c>
      <c r="T34" s="1247" t="n">
        <v>12.92604</v>
      </c>
      <c r="U34" s="1244" t="n">
        <v>145.3385</v>
      </c>
      <c r="V34" s="1244" t="n">
        <v>67.5549</v>
      </c>
      <c r="W34" s="1246" t="n">
        <v>7.8369587798</v>
      </c>
      <c r="X34" s="1244" t="n">
        <v>1.081</v>
      </c>
      <c r="Y34" s="1244" t="n">
        <v>0.171</v>
      </c>
      <c r="Z34" s="1244" t="n">
        <v>3.67</v>
      </c>
      <c r="AA34" s="1244" t="n">
        <v>98.659</v>
      </c>
      <c r="AB34" s="1243" t="n">
        <v>1791.236</v>
      </c>
      <c r="AC34" s="1244" t="n">
        <v>358.63291</v>
      </c>
      <c r="AD34" s="1244" t="n">
        <v>6.77602</v>
      </c>
      <c r="AE34" s="1244" t="n">
        <v>346.35107</v>
      </c>
      <c r="AF34" s="1244" t="n">
        <v>1.57917</v>
      </c>
      <c r="AG34" s="1242" t="n">
        <v>1.475633591E8</v>
      </c>
      <c r="AH34" s="1245" t="n">
        <v>-0.0712451</v>
      </c>
      <c r="AI34" s="1242" t="n">
        <v>400132.24151</v>
      </c>
      <c r="AJ34" s="1245" t="n">
        <v>-0.0909532</v>
      </c>
      <c r="AK34" s="1244" t="n">
        <v>166.6571</v>
      </c>
      <c r="AL34" s="1242" t="s">
        <v>265</v>
      </c>
      <c r="AM34" s="1244" t="n">
        <v>13.3072</v>
      </c>
    </row>
    <row r="35" spans="1:39">
      <c r="A35" t="s">
        <v>1218</v>
      </c>
      <c r="B35" t="s">
        <v>1118</v>
      </c>
      <c r="C35" s="15">
        <v>0.31805555555555554</v>
      </c>
      <c r="E35" s="16">
        <v>30</v>
      </c>
      <c r="F35" s="16" t="s">
        <v>645</v>
      </c>
      <c r="G35" s="140">
        <v>1190</v>
      </c>
      <c r="H35" s="140">
        <v>1101</v>
      </c>
      <c r="I35" t="s">
        <v>860</v>
      </c>
      <c r="J35" s="16" t="s">
        <v>377</v>
      </c>
      <c r="K35" s="16">
        <v>4</v>
      </c>
      <c r="L35" s="16">
        <v>180</v>
      </c>
      <c r="M35" s="19">
        <v>5889.9508999999998</v>
      </c>
      <c r="S35" s="1247" t="n">
        <v>130.26131</v>
      </c>
      <c r="T35" s="1247" t="n">
        <v>12.91058</v>
      </c>
      <c r="U35" s="1244" t="n">
        <v>149.8855</v>
      </c>
      <c r="V35" s="1244" t="n">
        <v>68.4353</v>
      </c>
      <c r="W35" s="1246" t="n">
        <v>7.9706571674</v>
      </c>
      <c r="X35" s="1244" t="n">
        <v>1.075</v>
      </c>
      <c r="Y35" s="1244" t="n">
        <v>0.17</v>
      </c>
      <c r="Z35" s="1244" t="n">
        <v>3.67</v>
      </c>
      <c r="AA35" s="1244" t="n">
        <v>98.652</v>
      </c>
      <c r="AB35" s="1243" t="n">
        <v>1791.418</v>
      </c>
      <c r="AC35" s="1244" t="n">
        <v>358.60084</v>
      </c>
      <c r="AD35" s="1244" t="n">
        <v>6.781</v>
      </c>
      <c r="AE35" s="1244" t="n">
        <v>346.28368</v>
      </c>
      <c r="AF35" s="1244" t="n">
        <v>1.57917</v>
      </c>
      <c r="AG35" s="1242" t="n">
        <v>1.475633247E8</v>
      </c>
      <c r="AH35" s="1245" t="n">
        <v>-0.072133</v>
      </c>
      <c r="AI35" s="1242" t="n">
        <v>400091.57232</v>
      </c>
      <c r="AJ35" s="1245" t="n">
        <v>-0.0784898</v>
      </c>
      <c r="AK35" s="1244" t="n">
        <v>166.6227</v>
      </c>
      <c r="AL35" s="1242" t="s">
        <v>265</v>
      </c>
      <c r="AM35" s="1244" t="n">
        <v>13.3415</v>
      </c>
    </row>
    <row r="36" spans="1:39">
      <c r="A36" t="s">
        <v>913</v>
      </c>
      <c r="B36" t="s">
        <v>998</v>
      </c>
      <c r="C36" s="15">
        <v>0.31944444444444448</v>
      </c>
      <c r="E36" s="16">
        <v>600</v>
      </c>
      <c r="F36" s="16" t="s">
        <v>645</v>
      </c>
      <c r="G36" s="140">
        <v>1190</v>
      </c>
      <c r="H36" s="140">
        <v>1101</v>
      </c>
      <c r="I36" t="s">
        <v>336</v>
      </c>
      <c r="J36" s="16" t="s">
        <v>377</v>
      </c>
      <c r="K36" s="16">
        <v>4</v>
      </c>
      <c r="L36" s="16">
        <v>180</v>
      </c>
      <c r="M36" s="19">
        <v>5889.9508999999998</v>
      </c>
    </row>
    <row r="37" spans="1:39">
      <c r="A37" t="s">
        <v>744</v>
      </c>
      <c r="B37" t="s">
        <v>1074</v>
      </c>
      <c r="C37" s="15">
        <v>0.32847222222222222</v>
      </c>
      <c r="D37" s="15">
        <v>0</v>
      </c>
      <c r="E37" s="16">
        <v>30</v>
      </c>
      <c r="F37" s="16" t="s">
        <v>645</v>
      </c>
      <c r="G37" s="140">
        <v>1190</v>
      </c>
      <c r="H37" s="140">
        <v>996</v>
      </c>
      <c r="I37" s="35" t="s">
        <v>306</v>
      </c>
      <c r="J37" s="16" t="s">
        <v>376</v>
      </c>
      <c r="K37" s="16">
        <v>4</v>
      </c>
      <c r="L37" s="16">
        <v>180</v>
      </c>
      <c r="M37" s="8">
        <v>5891.451</v>
      </c>
    </row>
    <row r="38" spans="1:39">
      <c r="A38" t="s">
        <v>379</v>
      </c>
      <c r="B38" t="s">
        <v>831</v>
      </c>
      <c r="C38" s="15">
        <v>0.33124999999999999</v>
      </c>
      <c r="E38" s="16">
        <v>600</v>
      </c>
      <c r="F38" s="16" t="s">
        <v>645</v>
      </c>
      <c r="G38" s="140">
        <v>1190</v>
      </c>
      <c r="H38" s="140">
        <v>1101</v>
      </c>
      <c r="I38" t="s">
        <v>494</v>
      </c>
      <c r="J38" s="16" t="s">
        <v>377</v>
      </c>
      <c r="K38" s="16">
        <v>4</v>
      </c>
      <c r="L38" s="16">
        <v>180</v>
      </c>
      <c r="M38" s="19">
        <v>5889.9508999999998</v>
      </c>
      <c r="S38" s="1247" t="n">
        <v>130.36811</v>
      </c>
      <c r="T38" s="1247" t="n">
        <v>12.86694</v>
      </c>
      <c r="U38" s="1244" t="n">
        <v>163.9985</v>
      </c>
      <c r="V38" s="1244" t="n">
        <v>70.2004</v>
      </c>
      <c r="W38" s="1246" t="n">
        <v>8.3383277332</v>
      </c>
      <c r="X38" s="1244" t="n">
        <v>1.062</v>
      </c>
      <c r="Y38" s="1244" t="n">
        <v>0.168</v>
      </c>
      <c r="Z38" s="1244" t="n">
        <v>3.67</v>
      </c>
      <c r="AA38" s="1244" t="n">
        <v>98.633</v>
      </c>
      <c r="AB38" s="1243" t="n">
        <v>1791.78</v>
      </c>
      <c r="AC38" s="1244" t="n">
        <v>358.51218</v>
      </c>
      <c r="AD38" s="1244" t="n">
        <v>6.79592</v>
      </c>
      <c r="AE38" s="1244" t="n">
        <v>346.09835</v>
      </c>
      <c r="AF38" s="1244" t="n">
        <v>1.57917</v>
      </c>
      <c r="AG38" s="1242" t="n">
        <v>1.475632279E8</v>
      </c>
      <c r="AH38" s="1245" t="n">
        <v>-0.0745738</v>
      </c>
      <c r="AI38" s="1242" t="n">
        <v>400010.79846</v>
      </c>
      <c r="AJ38" s="1245" t="n">
        <v>-0.0438144</v>
      </c>
      <c r="AK38" s="1244" t="n">
        <v>166.528</v>
      </c>
      <c r="AL38" s="1242" t="s">
        <v>265</v>
      </c>
      <c r="AM38" s="1244" t="n">
        <v>13.436</v>
      </c>
    </row>
    <row r="39" spans="1:39">
      <c r="A39" t="s">
        <v>820</v>
      </c>
      <c r="B39" t="s">
        <v>833</v>
      </c>
      <c r="C39" s="15">
        <v>0.33958333333333335</v>
      </c>
      <c r="E39" s="16">
        <v>600</v>
      </c>
      <c r="F39" s="16" t="s">
        <v>645</v>
      </c>
      <c r="G39" s="140">
        <v>1190</v>
      </c>
      <c r="H39" s="140">
        <v>1101</v>
      </c>
      <c r="I39" t="s">
        <v>731</v>
      </c>
      <c r="J39" s="16" t="s">
        <v>377</v>
      </c>
      <c r="K39" s="16">
        <v>4</v>
      </c>
      <c r="L39" s="16">
        <v>180</v>
      </c>
      <c r="M39" s="19">
        <v>5889.9508999999998</v>
      </c>
      <c r="S39" s="1247" t="n">
        <v>130.43566</v>
      </c>
      <c r="T39" s="1247" t="n">
        <v>12.83831</v>
      </c>
      <c r="U39" s="1244" t="n">
        <v>173.9225</v>
      </c>
      <c r="V39" s="1244" t="n">
        <v>70.7328</v>
      </c>
      <c r="W39" s="1246" t="n">
        <v>8.5722999113</v>
      </c>
      <c r="X39" s="1244" t="n">
        <v>1.059</v>
      </c>
      <c r="Y39" s="1244" t="n">
        <v>0.167</v>
      </c>
      <c r="Z39" s="1244" t="n">
        <v>3.68</v>
      </c>
      <c r="AA39" s="1244" t="n">
        <v>98.62</v>
      </c>
      <c r="AB39" s="1243" t="n">
        <v>1791.903</v>
      </c>
      <c r="AC39" s="1244" t="n">
        <v>358.45561</v>
      </c>
      <c r="AD39" s="1244" t="n">
        <v>6.80631</v>
      </c>
      <c r="AE39" s="1244" t="n">
        <v>345.98041</v>
      </c>
      <c r="AF39" s="1244" t="n">
        <v>1.57917</v>
      </c>
      <c r="AG39" s="1242" t="n">
        <v>1.475631646E8</v>
      </c>
      <c r="AH39" s="1245" t="n">
        <v>-0.0761263</v>
      </c>
      <c r="AI39" s="1242" t="n">
        <v>399983.33893</v>
      </c>
      <c r="AJ39" s="1245" t="n">
        <v>-0.0215506</v>
      </c>
      <c r="AK39" s="1244" t="n">
        <v>166.4675</v>
      </c>
      <c r="AL39" s="1242" t="s">
        <v>265</v>
      </c>
      <c r="AM39" s="1244" t="n">
        <v>13.4963</v>
      </c>
    </row>
    <row r="40" spans="1:39">
      <c r="A40" t="s">
        <v>820</v>
      </c>
      <c r="B40" t="s">
        <v>1127</v>
      </c>
      <c r="C40" s="15">
        <v>0.34791666666666665</v>
      </c>
      <c r="E40" s="16">
        <v>600</v>
      </c>
      <c r="F40" s="16" t="s">
        <v>645</v>
      </c>
      <c r="G40" s="140">
        <v>1190</v>
      </c>
      <c r="H40" s="140">
        <v>1101</v>
      </c>
      <c r="I40" s="604" t="s">
        <v>386</v>
      </c>
      <c r="J40" s="156" t="s">
        <v>376</v>
      </c>
      <c r="K40" s="156">
        <v>4</v>
      </c>
      <c r="L40" s="156">
        <v>180</v>
      </c>
      <c r="M40" s="19">
        <v>5889.9508999999998</v>
      </c>
      <c r="S40" s="1247" t="n">
        <v>130.49346</v>
      </c>
      <c r="T40" s="1247" t="n">
        <v>12.81324</v>
      </c>
      <c r="U40" s="1244" t="n">
        <v>182.6601</v>
      </c>
      <c r="V40" s="1244" t="n">
        <v>70.7824</v>
      </c>
      <c r="W40" s="1246" t="n">
        <v>8.7728474926</v>
      </c>
      <c r="X40" s="1244" t="n">
        <v>1.059</v>
      </c>
      <c r="Y40" s="1244" t="n">
        <v>0.167</v>
      </c>
      <c r="Z40" s="1244" t="n">
        <v>3.68</v>
      </c>
      <c r="AA40" s="1244" t="n">
        <v>98.61</v>
      </c>
      <c r="AB40" s="1243" t="n">
        <v>1791.941</v>
      </c>
      <c r="AC40" s="1244" t="n">
        <v>358.40718</v>
      </c>
      <c r="AD40" s="1244" t="n">
        <v>6.81573</v>
      </c>
      <c r="AE40" s="1244" t="n">
        <v>345.87932</v>
      </c>
      <c r="AF40" s="1244" t="n">
        <v>1.57917</v>
      </c>
      <c r="AG40" s="1242" t="n">
        <v>1.475631093E8</v>
      </c>
      <c r="AH40" s="1245" t="n">
        <v>-0.0774566</v>
      </c>
      <c r="AI40" s="1242" t="n">
        <v>399974.70908</v>
      </c>
      <c r="AJ40" s="1245" t="n">
        <v>-0.0024191</v>
      </c>
      <c r="AK40" s="1244" t="n">
        <v>166.4154</v>
      </c>
      <c r="AL40" s="1242" t="s">
        <v>265</v>
      </c>
      <c r="AM40" s="1244" t="n">
        <v>13.5483</v>
      </c>
    </row>
    <row r="41" spans="1:39">
      <c r="A41" t="s">
        <v>820</v>
      </c>
      <c r="B41" t="s">
        <v>1128</v>
      </c>
      <c r="C41" s="15">
        <v>0.35625000000000001</v>
      </c>
      <c r="E41" s="16">
        <v>600</v>
      </c>
      <c r="F41" s="16" t="s">
        <v>645</v>
      </c>
      <c r="G41" s="140">
        <v>1190</v>
      </c>
      <c r="H41" s="140">
        <v>1101</v>
      </c>
      <c r="I41" s="604" t="s">
        <v>655</v>
      </c>
      <c r="J41" s="156" t="s">
        <v>376</v>
      </c>
      <c r="K41" s="156">
        <v>4</v>
      </c>
      <c r="L41" s="156">
        <v>180</v>
      </c>
      <c r="M41" s="19">
        <v>5889.9508999999998</v>
      </c>
      <c r="N41" t="s">
        <v>213</v>
      </c>
      <c r="S41" s="1247" t="n">
        <v>130.55128</v>
      </c>
      <c r="T41" s="1247" t="n">
        <v>12.78769</v>
      </c>
      <c r="U41" s="1244" t="n">
        <v>191.2819</v>
      </c>
      <c r="V41" s="1244" t="n">
        <v>70.4524</v>
      </c>
      <c r="W41" s="1246" t="n">
        <v>8.9733950737</v>
      </c>
      <c r="X41" s="1244" t="n">
        <v>1.061</v>
      </c>
      <c r="Y41" s="1244" t="n">
        <v>0.168</v>
      </c>
      <c r="Z41" s="1244" t="n">
        <v>3.68</v>
      </c>
      <c r="AA41" s="1244" t="n">
        <v>98.599</v>
      </c>
      <c r="AB41" s="1243" t="n">
        <v>1791.918</v>
      </c>
      <c r="AC41" s="1244" t="n">
        <v>358.35891</v>
      </c>
      <c r="AD41" s="1244" t="n">
        <v>6.82558</v>
      </c>
      <c r="AE41" s="1244" t="n">
        <v>345.77823</v>
      </c>
      <c r="AF41" s="1244" t="n">
        <v>1.57917</v>
      </c>
      <c r="AG41" s="1242" t="n">
        <v>1.47563053E8</v>
      </c>
      <c r="AH41" s="1245" t="n">
        <v>-0.0787865</v>
      </c>
      <c r="AI41" s="1242" t="n">
        <v>399979.85318</v>
      </c>
      <c r="AJ41" s="1245" t="n">
        <v>0.0167027</v>
      </c>
      <c r="AK41" s="1244" t="n">
        <v>166.363</v>
      </c>
      <c r="AL41" s="1242" t="s">
        <v>265</v>
      </c>
      <c r="AM41" s="1244" t="n">
        <v>13.6006</v>
      </c>
    </row>
    <row r="42" spans="1:39">
      <c r="A42" t="s">
        <v>820</v>
      </c>
      <c r="B42" t="s">
        <v>1129</v>
      </c>
      <c r="C42" s="15">
        <v>0.36458333333333331</v>
      </c>
      <c r="E42" s="16">
        <v>600</v>
      </c>
      <c r="F42" s="16" t="s">
        <v>645</v>
      </c>
      <c r="G42" s="140">
        <v>1190</v>
      </c>
      <c r="H42" s="140">
        <v>1101</v>
      </c>
      <c r="I42" s="604" t="s">
        <v>818</v>
      </c>
      <c r="J42" s="156" t="s">
        <v>376</v>
      </c>
      <c r="K42" s="156">
        <v>4</v>
      </c>
      <c r="L42" s="156">
        <v>180</v>
      </c>
      <c r="M42" s="19">
        <v>5889.9508999999998</v>
      </c>
      <c r="S42" s="1247" t="n">
        <v>130.60924</v>
      </c>
      <c r="T42" s="1247" t="n">
        <v>12.76166</v>
      </c>
      <c r="U42" s="1244" t="n">
        <v>199.5001</v>
      </c>
      <c r="V42" s="1244" t="n">
        <v>69.7615</v>
      </c>
      <c r="W42" s="1246" t="n">
        <v>9.1739426549</v>
      </c>
      <c r="X42" s="1244" t="n">
        <v>1.065</v>
      </c>
      <c r="Y42" s="1244" t="n">
        <v>0.168</v>
      </c>
      <c r="Z42" s="1244" t="n">
        <v>3.68</v>
      </c>
      <c r="AA42" s="1244" t="n">
        <v>98.588</v>
      </c>
      <c r="AB42" s="1243" t="n">
        <v>1791.834</v>
      </c>
      <c r="AC42" s="1244" t="n">
        <v>358.31089</v>
      </c>
      <c r="AD42" s="1244" t="n">
        <v>6.83585</v>
      </c>
      <c r="AE42" s="1244" t="n">
        <v>345.67715</v>
      </c>
      <c r="AF42" s="1244" t="n">
        <v>1.57917</v>
      </c>
      <c r="AG42" s="1242" t="n">
        <v>1.475629958E8</v>
      </c>
      <c r="AH42" s="1245" t="n">
        <v>-0.080116</v>
      </c>
      <c r="AI42" s="1242" t="n">
        <v>399998.74568</v>
      </c>
      <c r="AJ42" s="1245" t="n">
        <v>0.0357632</v>
      </c>
      <c r="AK42" s="1244" t="n">
        <v>166.3101</v>
      </c>
      <c r="AL42" s="1242" t="s">
        <v>265</v>
      </c>
      <c r="AM42" s="1244" t="n">
        <v>13.6532</v>
      </c>
    </row>
    <row r="43" spans="1:39">
      <c r="A43" t="s">
        <v>1218</v>
      </c>
      <c r="B43" t="s">
        <v>879</v>
      </c>
      <c r="C43" s="15">
        <v>0.37291666666666662</v>
      </c>
      <c r="E43" s="16">
        <v>30</v>
      </c>
      <c r="F43" s="16" t="s">
        <v>645</v>
      </c>
      <c r="G43" s="140">
        <v>1190</v>
      </c>
      <c r="H43" s="140">
        <v>1101</v>
      </c>
      <c r="I43" s="604" t="s">
        <v>1061</v>
      </c>
      <c r="J43" s="156" t="s">
        <v>376</v>
      </c>
      <c r="K43" s="156">
        <v>4</v>
      </c>
      <c r="L43" s="156">
        <v>180</v>
      </c>
      <c r="M43" s="19">
        <v>5889.9508999999998</v>
      </c>
      <c r="S43" s="1247" t="n">
        <v>130.64315</v>
      </c>
      <c r="T43" s="1247" t="n">
        <v>12.74625</v>
      </c>
      <c r="U43" s="1244" t="n">
        <v>204.0212</v>
      </c>
      <c r="V43" s="1244" t="n">
        <v>69.2053</v>
      </c>
      <c r="W43" s="1246" t="n">
        <v>9.2909287439</v>
      </c>
      <c r="X43" s="1244" t="n">
        <v>1.069</v>
      </c>
      <c r="Y43" s="1244" t="n">
        <v>0.169</v>
      </c>
      <c r="Z43" s="1244" t="n">
        <v>3.68</v>
      </c>
      <c r="AA43" s="1244" t="n">
        <v>98.582</v>
      </c>
      <c r="AB43" s="1243" t="n">
        <v>1791.756</v>
      </c>
      <c r="AC43" s="1244" t="n">
        <v>358.28305</v>
      </c>
      <c r="AD43" s="1244" t="n">
        <v>6.84201</v>
      </c>
      <c r="AE43" s="1244" t="n">
        <v>345.61818</v>
      </c>
      <c r="AF43" s="1244" t="n">
        <v>1.57917</v>
      </c>
      <c r="AG43" s="1242" t="n">
        <v>1.47562962E8</v>
      </c>
      <c r="AH43" s="1245" t="n">
        <v>-0.0808913</v>
      </c>
      <c r="AI43" s="1242" t="n">
        <v>400016.09202</v>
      </c>
      <c r="AJ43" s="1245" t="n">
        <v>0.0468331</v>
      </c>
      <c r="AK43" s="1244" t="n">
        <v>166.2791</v>
      </c>
      <c r="AL43" s="1242" t="s">
        <v>265</v>
      </c>
      <c r="AM43" s="1244" t="n">
        <v>13.6842</v>
      </c>
    </row>
    <row r="44" spans="1:39">
      <c r="A44" t="s">
        <v>913</v>
      </c>
      <c r="B44" t="s">
        <v>1149</v>
      </c>
      <c r="C44" s="15">
        <v>0.3743055555555555</v>
      </c>
      <c r="E44" s="16">
        <v>600</v>
      </c>
      <c r="F44" s="16" t="s">
        <v>645</v>
      </c>
      <c r="G44" s="140">
        <v>1190</v>
      </c>
      <c r="H44" s="140">
        <v>1101</v>
      </c>
      <c r="I44" t="s">
        <v>337</v>
      </c>
      <c r="J44" s="16" t="s">
        <v>377</v>
      </c>
      <c r="K44" s="16">
        <v>4</v>
      </c>
      <c r="L44" s="16">
        <v>180</v>
      </c>
      <c r="M44" s="19">
        <v>5889.9508999999998</v>
      </c>
    </row>
    <row r="45" spans="1:39">
      <c r="A45" t="s">
        <v>744</v>
      </c>
      <c r="B45" t="s">
        <v>1069</v>
      </c>
      <c r="C45" s="15">
        <v>0.38263888888888892</v>
      </c>
      <c r="D45" s="15">
        <v>0</v>
      </c>
      <c r="E45" s="16">
        <v>30</v>
      </c>
      <c r="F45" s="16" t="s">
        <v>645</v>
      </c>
      <c r="G45" s="140">
        <v>1190</v>
      </c>
      <c r="H45" s="140">
        <v>996</v>
      </c>
      <c r="I45" s="35" t="s">
        <v>306</v>
      </c>
      <c r="J45" s="16" t="s">
        <v>376</v>
      </c>
      <c r="K45" s="16">
        <v>4</v>
      </c>
      <c r="L45" s="16">
        <v>180</v>
      </c>
      <c r="M45" s="8">
        <v>5891.451</v>
      </c>
    </row>
    <row r="46" spans="1:39">
      <c r="A46" t="s">
        <v>528</v>
      </c>
      <c r="B46" t="s">
        <v>1191</v>
      </c>
      <c r="C46" s="15">
        <v>0.38541666666666669</v>
      </c>
      <c r="E46" s="16">
        <v>600</v>
      </c>
      <c r="F46" s="16" t="s">
        <v>645</v>
      </c>
      <c r="G46" s="140">
        <v>1190</v>
      </c>
      <c r="H46" s="140">
        <v>1101</v>
      </c>
      <c r="I46" t="s">
        <v>494</v>
      </c>
      <c r="J46" s="16" t="s">
        <v>377</v>
      </c>
      <c r="K46" s="16">
        <v>4</v>
      </c>
      <c r="L46" s="16">
        <v>180</v>
      </c>
      <c r="M46" s="19">
        <v>5889.9508999999998</v>
      </c>
      <c r="S46" s="1247" t="n">
        <v>130.75541</v>
      </c>
      <c r="T46" s="1247" t="n">
        <v>12.6945</v>
      </c>
      <c r="U46" s="1244" t="n">
        <v>217.1692</v>
      </c>
      <c r="V46" s="1244" t="n">
        <v>66.7068</v>
      </c>
      <c r="W46" s="1246" t="n">
        <v>9.6753116076</v>
      </c>
      <c r="X46" s="1244" t="n">
        <v>1.088</v>
      </c>
      <c r="Y46" s="1244" t="n">
        <v>0.172</v>
      </c>
      <c r="Z46" s="1244" t="n">
        <v>3.68</v>
      </c>
      <c r="AA46" s="1244" t="n">
        <v>98.56</v>
      </c>
      <c r="AB46" s="1243" t="n">
        <v>1791.355</v>
      </c>
      <c r="AC46" s="1244" t="n">
        <v>358.19268</v>
      </c>
      <c r="AD46" s="1244" t="n">
        <v>6.86307</v>
      </c>
      <c r="AE46" s="1244" t="n">
        <v>345.42442</v>
      </c>
      <c r="AF46" s="1244" t="n">
        <v>1.57917</v>
      </c>
      <c r="AG46" s="1242" t="n">
        <v>1.475628486E8</v>
      </c>
      <c r="AH46" s="1245" t="n">
        <v>-0.0834377</v>
      </c>
      <c r="AI46" s="1242" t="n">
        <v>400105.6249</v>
      </c>
      <c r="AJ46" s="1245" t="n">
        <v>0.0828107</v>
      </c>
      <c r="AK46" s="1244" t="n">
        <v>166.1758</v>
      </c>
      <c r="AL46" s="1242" t="s">
        <v>265</v>
      </c>
      <c r="AM46" s="1244" t="n">
        <v>13.7873</v>
      </c>
    </row>
    <row r="47" spans="1:39">
      <c r="A47" t="s">
        <v>528</v>
      </c>
      <c r="B47" t="s">
        <v>1192</v>
      </c>
      <c r="C47" s="15">
        <v>0.39305555555555555</v>
      </c>
      <c r="E47" s="16">
        <v>600</v>
      </c>
      <c r="F47" s="16" t="s">
        <v>645</v>
      </c>
      <c r="G47" s="140">
        <v>1190</v>
      </c>
      <c r="H47" s="140">
        <v>1101</v>
      </c>
      <c r="I47" t="s">
        <v>386</v>
      </c>
      <c r="J47" s="16" t="s">
        <v>377</v>
      </c>
      <c r="K47" s="16">
        <v>4</v>
      </c>
      <c r="L47" s="16">
        <v>180</v>
      </c>
      <c r="M47" s="19">
        <v>5889.9508999999998</v>
      </c>
      <c r="S47" s="1247" t="n">
        <v>130.80971</v>
      </c>
      <c r="T47" s="1247" t="n">
        <v>12.66915</v>
      </c>
      <c r="U47" s="1244" t="n">
        <v>222.5148</v>
      </c>
      <c r="V47" s="1244" t="n">
        <v>65.2153</v>
      </c>
      <c r="W47" s="1246" t="n">
        <v>9.8591468902</v>
      </c>
      <c r="X47" s="1244" t="n">
        <v>1.101</v>
      </c>
      <c r="Y47" s="1244" t="n">
        <v>0.174</v>
      </c>
      <c r="Z47" s="1244" t="n">
        <v>3.68</v>
      </c>
      <c r="AA47" s="1244" t="n">
        <v>98.55</v>
      </c>
      <c r="AB47" s="1243" t="n">
        <v>1791.085</v>
      </c>
      <c r="AC47" s="1244" t="n">
        <v>358.15021</v>
      </c>
      <c r="AD47" s="1244" t="n">
        <v>6.87353</v>
      </c>
      <c r="AE47" s="1244" t="n">
        <v>345.33176</v>
      </c>
      <c r="AF47" s="1244" t="n">
        <v>1.57917</v>
      </c>
      <c r="AG47" s="1242" t="n">
        <v>1.475627932E8</v>
      </c>
      <c r="AH47" s="1245" t="n">
        <v>-0.084655</v>
      </c>
      <c r="AI47" s="1242" t="n">
        <v>400165.87366</v>
      </c>
      <c r="AJ47" s="1245" t="n">
        <v>0.0997287</v>
      </c>
      <c r="AK47" s="1244" t="n">
        <v>166.1255</v>
      </c>
      <c r="AL47" s="1242" t="s">
        <v>265</v>
      </c>
      <c r="AM47" s="1244" t="n">
        <v>13.8374</v>
      </c>
    </row>
    <row r="48" spans="1:39">
      <c r="A48" t="s">
        <v>528</v>
      </c>
      <c r="B48" t="s">
        <v>885</v>
      </c>
      <c r="C48" s="15">
        <v>0.40208333333333335</v>
      </c>
      <c r="E48" s="16">
        <v>600</v>
      </c>
      <c r="F48" s="16" t="s">
        <v>645</v>
      </c>
      <c r="G48" s="140">
        <v>1190</v>
      </c>
      <c r="H48" s="140">
        <v>1101</v>
      </c>
      <c r="I48" s="604" t="s">
        <v>655</v>
      </c>
      <c r="J48" s="16" t="s">
        <v>377</v>
      </c>
      <c r="K48" s="16">
        <v>4</v>
      </c>
      <c r="L48" s="16">
        <v>180</v>
      </c>
      <c r="M48" s="19">
        <v>5889.9508999999998</v>
      </c>
      <c r="S48" s="1247" t="n">
        <v>130.87454</v>
      </c>
      <c r="T48" s="1247" t="n">
        <v>12.63871</v>
      </c>
      <c r="U48" s="1244" t="n">
        <v>228.1129</v>
      </c>
      <c r="V48" s="1244" t="n">
        <v>63.2633</v>
      </c>
      <c r="W48" s="1246" t="n">
        <v>10.0764067695</v>
      </c>
      <c r="X48" s="1244" t="n">
        <v>1.119</v>
      </c>
      <c r="Y48" s="1244" t="n">
        <v>0.177</v>
      </c>
      <c r="Z48" s="1244" t="n">
        <v>3.69</v>
      </c>
      <c r="AA48" s="1244" t="n">
        <v>98.537</v>
      </c>
      <c r="AB48" s="1243" t="n">
        <v>1790.703</v>
      </c>
      <c r="AC48" s="1244" t="n">
        <v>358.10079</v>
      </c>
      <c r="AD48" s="1244" t="n">
        <v>6.88617</v>
      </c>
      <c r="AE48" s="1244" t="n">
        <v>345.22224</v>
      </c>
      <c r="AF48" s="1244" t="n">
        <v>1.57917</v>
      </c>
      <c r="AG48" s="1242" t="n">
        <v>1.475627266E8</v>
      </c>
      <c r="AH48" s="1245" t="n">
        <v>-0.0860932</v>
      </c>
      <c r="AI48" s="1242" t="n">
        <v>400251.36018</v>
      </c>
      <c r="AJ48" s="1245" t="n">
        <v>0.1194116</v>
      </c>
      <c r="AK48" s="1244" t="n">
        <v>166.0653</v>
      </c>
      <c r="AL48" s="1242" t="s">
        <v>265</v>
      </c>
      <c r="AM48" s="1244" t="n">
        <v>13.8975</v>
      </c>
    </row>
    <row r="49" spans="1:39">
      <c r="A49" t="s">
        <v>528</v>
      </c>
      <c r="B49" t="s">
        <v>1159</v>
      </c>
      <c r="C49" s="15">
        <v>0.41111111111111115</v>
      </c>
      <c r="E49" s="16">
        <v>600</v>
      </c>
      <c r="F49" s="16" t="s">
        <v>645</v>
      </c>
      <c r="G49" s="140">
        <v>1190</v>
      </c>
      <c r="H49" s="140">
        <v>1101</v>
      </c>
      <c r="I49" s="604" t="s">
        <v>818</v>
      </c>
      <c r="J49" s="16" t="s">
        <v>377</v>
      </c>
      <c r="K49" s="16">
        <v>4</v>
      </c>
      <c r="L49" s="16">
        <v>180</v>
      </c>
      <c r="M49" s="19">
        <v>5889.9508999999998</v>
      </c>
      <c r="S49" s="1247" t="n">
        <v>130.9402</v>
      </c>
      <c r="T49" s="1247" t="n">
        <v>12.60775</v>
      </c>
      <c r="U49" s="1244" t="n">
        <v>233.0242</v>
      </c>
      <c r="V49" s="1244" t="n">
        <v>61.1468</v>
      </c>
      <c r="W49" s="1246" t="n">
        <v>10.2936666489</v>
      </c>
      <c r="X49" s="1244" t="n">
        <v>1.141</v>
      </c>
      <c r="Y49" s="1244" t="n">
        <v>0.18</v>
      </c>
      <c r="Z49" s="1244" t="n">
        <v>3.69</v>
      </c>
      <c r="AA49" s="1244" t="n">
        <v>98.525</v>
      </c>
      <c r="AB49" s="1243" t="n">
        <v>1790.252</v>
      </c>
      <c r="AC49" s="1244" t="n">
        <v>358.05231</v>
      </c>
      <c r="AD49" s="1244" t="n">
        <v>6.89906</v>
      </c>
      <c r="AE49" s="1244" t="n">
        <v>345.11273</v>
      </c>
      <c r="AF49" s="1244" t="n">
        <v>1.57917</v>
      </c>
      <c r="AG49" s="1242" t="n">
        <v>1.475626588E8</v>
      </c>
      <c r="AH49" s="1245" t="n">
        <v>-0.0875308</v>
      </c>
      <c r="AI49" s="1242" t="n">
        <v>400352.0487</v>
      </c>
      <c r="AJ49" s="1245" t="n">
        <v>0.1386989</v>
      </c>
      <c r="AK49" s="1244" t="n">
        <v>166.0041</v>
      </c>
      <c r="AL49" s="1242" t="s">
        <v>265</v>
      </c>
      <c r="AM49" s="1244" t="n">
        <v>13.9585</v>
      </c>
    </row>
    <row r="50" spans="1:39">
      <c r="A50" t="s">
        <v>528</v>
      </c>
      <c r="B50" t="s">
        <v>1160</v>
      </c>
      <c r="C50" s="15">
        <v>0.42083333333333334</v>
      </c>
      <c r="E50" s="16">
        <v>600</v>
      </c>
      <c r="F50" s="16" t="s">
        <v>645</v>
      </c>
      <c r="G50" s="140">
        <v>1190</v>
      </c>
      <c r="H50" s="140">
        <v>1101</v>
      </c>
      <c r="I50" s="604" t="s">
        <v>1061</v>
      </c>
      <c r="J50" s="16" t="s">
        <v>377</v>
      </c>
      <c r="K50" s="16">
        <v>4</v>
      </c>
      <c r="L50" s="16">
        <v>180</v>
      </c>
      <c r="M50" s="19">
        <v>5889.9508999999998</v>
      </c>
      <c r="S50" s="1247" t="n">
        <v>131.01199</v>
      </c>
      <c r="T50" s="1247" t="n">
        <v>12.57385</v>
      </c>
      <c r="U50" s="1244" t="n">
        <v>237.6619</v>
      </c>
      <c r="V50" s="1244" t="n">
        <v>58.723</v>
      </c>
      <c r="W50" s="1246" t="n">
        <v>10.5276388265</v>
      </c>
      <c r="X50" s="1244" t="n">
        <v>1.169</v>
      </c>
      <c r="Y50" s="1244" t="n">
        <v>0.185</v>
      </c>
      <c r="Z50" s="1244" t="n">
        <v>3.69</v>
      </c>
      <c r="AA50" s="1244" t="n">
        <v>98.511</v>
      </c>
      <c r="AB50" s="1243" t="n">
        <v>1789.693</v>
      </c>
      <c r="AC50" s="1244" t="n">
        <v>358.00129</v>
      </c>
      <c r="AD50" s="1244" t="n">
        <v>6.91317</v>
      </c>
      <c r="AE50" s="1244" t="n">
        <v>344.99479</v>
      </c>
      <c r="AF50" s="1244" t="n">
        <v>1.57917</v>
      </c>
      <c r="AG50" s="1242" t="n">
        <v>1.475625847E8</v>
      </c>
      <c r="AH50" s="1245" t="n">
        <v>-0.0890785</v>
      </c>
      <c r="AI50" s="1242" t="n">
        <v>400477.10132</v>
      </c>
      <c r="AJ50" s="1245" t="n">
        <v>0.1589579</v>
      </c>
      <c r="AK50" s="1244" t="n">
        <v>165.937</v>
      </c>
      <c r="AL50" s="1242" t="s">
        <v>265</v>
      </c>
      <c r="AM50" s="1244" t="n">
        <v>14.0254</v>
      </c>
    </row>
    <row r="51" spans="1:39">
      <c r="A51" t="s">
        <v>1218</v>
      </c>
      <c r="B51" t="s">
        <v>1162</v>
      </c>
      <c r="C51" s="15">
        <v>0.4291666666666667</v>
      </c>
      <c r="E51" s="16">
        <v>30</v>
      </c>
      <c r="F51" s="16" t="s">
        <v>645</v>
      </c>
      <c r="G51" s="140">
        <v>1190</v>
      </c>
      <c r="H51" s="140">
        <v>1101</v>
      </c>
      <c r="I51" t="s">
        <v>860</v>
      </c>
      <c r="J51" s="16" t="s">
        <v>377</v>
      </c>
      <c r="K51" s="16">
        <v>4</v>
      </c>
      <c r="L51" s="16">
        <v>180</v>
      </c>
      <c r="M51" s="19">
        <v>5889.9508999999998</v>
      </c>
      <c r="S51" s="1247" t="n">
        <v>131.04836</v>
      </c>
      <c r="T51" s="1247" t="n">
        <v>12.55669</v>
      </c>
      <c r="U51" s="1244" t="n">
        <v>239.7636</v>
      </c>
      <c r="V51" s="1244" t="n">
        <v>57.4654</v>
      </c>
      <c r="W51" s="1246" t="n">
        <v>10.6446249154</v>
      </c>
      <c r="X51" s="1244" t="n">
        <v>1.185</v>
      </c>
      <c r="Y51" s="1244" t="n">
        <v>0.187</v>
      </c>
      <c r="Z51" s="1244" t="n">
        <v>3.69</v>
      </c>
      <c r="AA51" s="1244" t="n">
        <v>98.503</v>
      </c>
      <c r="AB51" s="1243" t="n">
        <v>1789.386</v>
      </c>
      <c r="AC51" s="1244" t="n">
        <v>357.97628</v>
      </c>
      <c r="AD51" s="1244" t="n">
        <v>6.92029</v>
      </c>
      <c r="AE51" s="1244" t="n">
        <v>344.93582</v>
      </c>
      <c r="AF51" s="1244" t="n">
        <v>1.57916</v>
      </c>
      <c r="AG51" s="1242" t="n">
        <v>1.475625471E8</v>
      </c>
      <c r="AH51" s="1245" t="n">
        <v>-0.0898521</v>
      </c>
      <c r="AI51" s="1242" t="n">
        <v>400545.94817</v>
      </c>
      <c r="AJ51" s="1245" t="n">
        <v>0.1688659</v>
      </c>
      <c r="AK51" s="1244" t="n">
        <v>165.9029</v>
      </c>
      <c r="AL51" s="1242" t="s">
        <v>265</v>
      </c>
      <c r="AM51" s="1244" t="n">
        <v>14.0594</v>
      </c>
    </row>
    <row r="52" spans="1:39">
      <c r="A52" t="s">
        <v>913</v>
      </c>
      <c r="B52" t="s">
        <v>396</v>
      </c>
      <c r="C52" s="15">
        <v>0.43055555555555558</v>
      </c>
      <c r="E52" s="16">
        <v>600</v>
      </c>
      <c r="F52" s="16" t="s">
        <v>645</v>
      </c>
      <c r="G52" s="140">
        <v>1190</v>
      </c>
      <c r="H52" s="140">
        <v>1101</v>
      </c>
      <c r="I52" t="s">
        <v>337</v>
      </c>
      <c r="J52" s="16" t="s">
        <v>377</v>
      </c>
      <c r="K52" s="16">
        <v>4</v>
      </c>
      <c r="L52" s="16">
        <v>180</v>
      </c>
      <c r="M52" s="19">
        <v>5889.9508999999998</v>
      </c>
    </row>
    <row r="53" spans="1:39">
      <c r="A53" t="s">
        <v>744</v>
      </c>
      <c r="B53" t="s">
        <v>525</v>
      </c>
      <c r="C53" s="15">
        <v>0.44166666666666665</v>
      </c>
      <c r="D53" s="15">
        <v>0</v>
      </c>
      <c r="E53" s="16">
        <v>30</v>
      </c>
      <c r="F53" s="16" t="s">
        <v>645</v>
      </c>
      <c r="G53" s="140">
        <v>1190</v>
      </c>
      <c r="H53" s="140">
        <v>996</v>
      </c>
      <c r="I53" s="35" t="s">
        <v>306</v>
      </c>
      <c r="J53" s="16" t="s">
        <v>376</v>
      </c>
      <c r="K53" s="16">
        <v>4</v>
      </c>
      <c r="L53" s="16">
        <v>180</v>
      </c>
      <c r="M53" s="8">
        <v>5891.451</v>
      </c>
    </row>
    <row r="54" spans="1:39">
      <c r="A54" t="s">
        <v>571</v>
      </c>
      <c r="B54" t="s">
        <v>1140</v>
      </c>
      <c r="C54" s="15">
        <v>0.44444444444444442</v>
      </c>
      <c r="E54" s="16">
        <v>600</v>
      </c>
      <c r="F54" s="16" t="s">
        <v>645</v>
      </c>
      <c r="G54" s="140">
        <v>1190</v>
      </c>
      <c r="H54" s="140">
        <v>1101</v>
      </c>
      <c r="I54" t="s">
        <v>597</v>
      </c>
      <c r="J54" s="16" t="s">
        <v>377</v>
      </c>
      <c r="K54" s="16">
        <v>4</v>
      </c>
      <c r="L54" s="16">
        <v>180</v>
      </c>
      <c r="M54" s="19">
        <v>5889.9508999999998</v>
      </c>
      <c r="S54" s="1247" t="n">
        <v>131.19193</v>
      </c>
      <c r="T54" s="1247" t="n">
        <v>12.48925</v>
      </c>
      <c r="U54" s="1244" t="n">
        <v>246.7857</v>
      </c>
      <c r="V54" s="1244" t="n">
        <v>52.3999</v>
      </c>
      <c r="W54" s="1246" t="n">
        <v>11.0958569721</v>
      </c>
      <c r="X54" s="1244" t="n">
        <v>1.261</v>
      </c>
      <c r="Y54" s="1244" t="n">
        <v>0.199</v>
      </c>
      <c r="Z54" s="1244" t="n">
        <v>3.69</v>
      </c>
      <c r="AA54" s="1244" t="n">
        <v>98.475</v>
      </c>
      <c r="AB54" s="1243" t="n">
        <v>1788.03</v>
      </c>
      <c r="AC54" s="1244" t="n">
        <v>357.88335</v>
      </c>
      <c r="AD54" s="1244" t="n">
        <v>6.94803</v>
      </c>
      <c r="AE54" s="1244" t="n">
        <v>344.70837</v>
      </c>
      <c r="AF54" s="1244" t="n">
        <v>1.57916</v>
      </c>
      <c r="AG54" s="1242" t="n">
        <v>1.475623991E8</v>
      </c>
      <c r="AH54" s="1245" t="n">
        <v>-0.0928345</v>
      </c>
      <c r="AI54" s="1242" t="n">
        <v>400849.53919</v>
      </c>
      <c r="AJ54" s="1245" t="n">
        <v>0.2055089</v>
      </c>
      <c r="AK54" s="1244" t="n">
        <v>165.7682</v>
      </c>
      <c r="AL54" s="1242" t="s">
        <v>265</v>
      </c>
      <c r="AM54" s="1244" t="n">
        <v>14.1937</v>
      </c>
    </row>
    <row r="55" spans="1:39">
      <c r="A55" t="s">
        <v>403</v>
      </c>
      <c r="B55" t="s">
        <v>863</v>
      </c>
      <c r="C55" s="15">
        <v>0.45277777777777778</v>
      </c>
      <c r="E55" s="16">
        <v>600</v>
      </c>
      <c r="F55" s="16" t="s">
        <v>645</v>
      </c>
      <c r="G55" s="140">
        <v>1190</v>
      </c>
      <c r="H55" s="140">
        <v>1101</v>
      </c>
      <c r="I55" t="s">
        <v>598</v>
      </c>
      <c r="J55" s="16" t="s">
        <v>377</v>
      </c>
      <c r="K55" s="16">
        <v>4</v>
      </c>
      <c r="L55" s="16">
        <v>180</v>
      </c>
      <c r="M55" s="19">
        <v>5889.9508999999998</v>
      </c>
      <c r="S55" s="1247" t="n">
        <v>131.25761</v>
      </c>
      <c r="T55" s="1247" t="n">
        <v>12.45866</v>
      </c>
      <c r="U55" s="1244" t="n">
        <v>249.4625</v>
      </c>
      <c r="V55" s="1244" t="n">
        <v>50.0649</v>
      </c>
      <c r="W55" s="1246" t="n">
        <v>11.2964045528</v>
      </c>
      <c r="X55" s="1244" t="n">
        <v>1.303</v>
      </c>
      <c r="Y55" s="1244" t="n">
        <v>0.206</v>
      </c>
      <c r="Z55" s="1244" t="n">
        <v>3.69</v>
      </c>
      <c r="AA55" s="1244" t="n">
        <v>98.462</v>
      </c>
      <c r="AB55" s="1243" t="n">
        <v>1787.346</v>
      </c>
      <c r="AC55" s="1244" t="n">
        <v>357.84401</v>
      </c>
      <c r="AD55" s="1244" t="n">
        <v>6.96042</v>
      </c>
      <c r="AE55" s="1244" t="n">
        <v>344.60728</v>
      </c>
      <c r="AF55" s="1244" t="n">
        <v>1.57916</v>
      </c>
      <c r="AG55" s="1242" t="n">
        <v>1.475623318E8</v>
      </c>
      <c r="AH55" s="1245" t="n">
        <v>-0.0941593</v>
      </c>
      <c r="AI55" s="1242" t="n">
        <v>401003.07916</v>
      </c>
      <c r="AJ55" s="1245" t="n">
        <v>0.2209031</v>
      </c>
      <c r="AK55" s="1244" t="n">
        <v>165.7065</v>
      </c>
      <c r="AL55" s="1242" t="s">
        <v>265</v>
      </c>
      <c r="AM55" s="1244" t="n">
        <v>14.2552</v>
      </c>
    </row>
    <row r="56" spans="1:39">
      <c r="A56" t="s">
        <v>403</v>
      </c>
      <c r="B56" t="s">
        <v>864</v>
      </c>
      <c r="C56" s="15">
        <v>0.46111111111111108</v>
      </c>
      <c r="E56" s="16">
        <v>600</v>
      </c>
      <c r="F56" s="16" t="s">
        <v>645</v>
      </c>
      <c r="G56" s="140">
        <v>1190</v>
      </c>
      <c r="H56" s="140">
        <v>1101</v>
      </c>
      <c r="I56" s="604" t="s">
        <v>852</v>
      </c>
      <c r="J56" s="16" t="s">
        <v>377</v>
      </c>
      <c r="K56" s="16">
        <v>4</v>
      </c>
      <c r="L56" s="16">
        <v>180</v>
      </c>
      <c r="M56" s="19">
        <v>5889.9508999999998</v>
      </c>
      <c r="S56" s="1247" t="n">
        <v>131.32457</v>
      </c>
      <c r="T56" s="1247" t="n">
        <v>12.42772</v>
      </c>
      <c r="U56" s="1244" t="n">
        <v>251.9261</v>
      </c>
      <c r="V56" s="1244" t="n">
        <v>47.6919</v>
      </c>
      <c r="W56" s="1246" t="n">
        <v>11.4969521335</v>
      </c>
      <c r="X56" s="1244" t="n">
        <v>1.351</v>
      </c>
      <c r="Y56" s="1244" t="n">
        <v>0.214</v>
      </c>
      <c r="Z56" s="1244" t="n">
        <v>3.7</v>
      </c>
      <c r="AA56" s="1244" t="n">
        <v>98.448</v>
      </c>
      <c r="AB56" s="1243" t="n">
        <v>1786.613</v>
      </c>
      <c r="AC56" s="1244" t="n">
        <v>357.80598</v>
      </c>
      <c r="AD56" s="1244" t="n">
        <v>6.97277</v>
      </c>
      <c r="AE56" s="1244" t="n">
        <v>344.50619</v>
      </c>
      <c r="AF56" s="1244" t="n">
        <v>1.57915</v>
      </c>
      <c r="AG56" s="1242" t="n">
        <v>1.475622635E8</v>
      </c>
      <c r="AH56" s="1245" t="n">
        <v>-0.0954837</v>
      </c>
      <c r="AI56" s="1242" t="n">
        <v>401167.48663</v>
      </c>
      <c r="AJ56" s="1245" t="n">
        <v>0.2356905</v>
      </c>
      <c r="AK56" s="1244" t="n">
        <v>165.6436</v>
      </c>
      <c r="AL56" s="1242" t="s">
        <v>265</v>
      </c>
      <c r="AM56" s="1244" t="n">
        <v>14.318</v>
      </c>
    </row>
    <row r="57" spans="1:39" s="604" customFormat="1">
      <c r="A57" s="604" t="s">
        <v>403</v>
      </c>
      <c r="B57" s="604" t="s">
        <v>973</v>
      </c>
      <c r="C57" s="15">
        <v>0.47013888888888888</v>
      </c>
      <c r="D57" s="603"/>
      <c r="E57" s="603">
        <v>600</v>
      </c>
      <c r="F57" s="603" t="s">
        <v>645</v>
      </c>
      <c r="G57" s="601">
        <v>1190</v>
      </c>
      <c r="H57" s="601">
        <v>1101</v>
      </c>
      <c r="I57" s="604" t="s">
        <v>853</v>
      </c>
      <c r="J57" s="603" t="s">
        <v>377</v>
      </c>
      <c r="K57" s="603">
        <v>4</v>
      </c>
      <c r="L57" s="603">
        <v>180</v>
      </c>
      <c r="M57" s="19">
        <v>5889.9508999999998</v>
      </c>
      <c r="O57" s="601"/>
      <c r="P57" s="601"/>
      <c r="Q57" s="601"/>
      <c r="R57" s="601"/>
      <c r="S57" s="1247" t="n">
        <v>131.39864</v>
      </c>
      <c r="T57" s="1247" t="n">
        <v>12.39383</v>
      </c>
      <c r="U57" s="1244" t="n">
        <v>254.3931</v>
      </c>
      <c r="V57" s="1244" t="n">
        <v>45.0867</v>
      </c>
      <c r="W57" s="1246" t="n">
        <v>11.7142120125</v>
      </c>
      <c r="X57" s="1244" t="n">
        <v>1.41</v>
      </c>
      <c r="Y57" s="1244" t="n">
        <v>0.223</v>
      </c>
      <c r="Z57" s="1244" t="n">
        <v>3.7</v>
      </c>
      <c r="AA57" s="1244" t="n">
        <v>98.433</v>
      </c>
      <c r="AB57" s="1243" t="n">
        <v>1785.768</v>
      </c>
      <c r="AC57" s="1244" t="n">
        <v>357.76636</v>
      </c>
      <c r="AD57" s="1244" t="n">
        <v>6.98609</v>
      </c>
      <c r="AE57" s="1244" t="n">
        <v>344.39668</v>
      </c>
      <c r="AF57" s="1244" t="n">
        <v>1.57915</v>
      </c>
      <c r="AG57" s="1242" t="n">
        <v>1.475621885E8</v>
      </c>
      <c r="AH57" s="1245" t="n">
        <v>-0.0969179</v>
      </c>
      <c r="AI57" s="1242" t="n">
        <v>401357.33461</v>
      </c>
      <c r="AJ57" s="1245" t="n">
        <v>0.2509803</v>
      </c>
      <c r="AK57" s="1244" t="n">
        <v>165.5739</v>
      </c>
      <c r="AL57" s="1242" t="s">
        <v>265</v>
      </c>
      <c r="AM57" s="1244" t="n">
        <v>14.3874</v>
      </c>
    </row>
    <row r="58" spans="1:39">
      <c r="A58" t="s">
        <v>403</v>
      </c>
      <c r="B58" t="s">
        <v>975</v>
      </c>
      <c r="C58" s="15">
        <v>0.47916666666666669</v>
      </c>
      <c r="E58" s="16">
        <v>600</v>
      </c>
      <c r="F58" s="16" t="s">
        <v>645</v>
      </c>
      <c r="G58" s="140">
        <v>1190</v>
      </c>
      <c r="H58" s="140">
        <v>1101</v>
      </c>
      <c r="I58" t="s">
        <v>1121</v>
      </c>
      <c r="J58" s="16" t="s">
        <v>377</v>
      </c>
      <c r="K58" s="16">
        <v>4</v>
      </c>
      <c r="L58" s="16">
        <v>180</v>
      </c>
      <c r="M58" s="19">
        <v>5889.9508999999998</v>
      </c>
      <c r="S58" s="1247" t="n">
        <v>131.4744</v>
      </c>
      <c r="T58" s="1247" t="n">
        <v>12.35957</v>
      </c>
      <c r="U58" s="1244" t="n">
        <v>256.6845</v>
      </c>
      <c r="V58" s="1244" t="n">
        <v>42.453</v>
      </c>
      <c r="W58" s="1246" t="n">
        <v>11.9314718914</v>
      </c>
      <c r="X58" s="1244" t="n">
        <v>1.479</v>
      </c>
      <c r="Y58" s="1244" t="n">
        <v>0.234</v>
      </c>
      <c r="Z58" s="1244" t="n">
        <v>3.7</v>
      </c>
      <c r="AA58" s="1244" t="n">
        <v>98.418</v>
      </c>
      <c r="AB58" s="1243" t="n">
        <v>1784.872</v>
      </c>
      <c r="AC58" s="1244" t="n">
        <v>357.72846</v>
      </c>
      <c r="AD58" s="1244" t="n">
        <v>6.99929</v>
      </c>
      <c r="AE58" s="1244" t="n">
        <v>344.28716</v>
      </c>
      <c r="AF58" s="1244" t="n">
        <v>1.57915</v>
      </c>
      <c r="AG58" s="1242" t="n">
        <v>1.475621123E8</v>
      </c>
      <c r="AH58" s="1245" t="n">
        <v>-0.0983515</v>
      </c>
      <c r="AI58" s="1242" t="n">
        <v>401558.79751</v>
      </c>
      <c r="AJ58" s="1245" t="n">
        <v>0.2654655</v>
      </c>
      <c r="AK58" s="1244" t="n">
        <v>165.5027</v>
      </c>
      <c r="AL58" s="1242" t="s">
        <v>265</v>
      </c>
      <c r="AM58" s="1244" t="n">
        <v>14.4584</v>
      </c>
    </row>
    <row r="59" spans="1:39">
      <c r="A59" t="s">
        <v>1218</v>
      </c>
      <c r="B59" t="s">
        <v>976</v>
      </c>
      <c r="C59" s="15">
        <v>0.48749999999999999</v>
      </c>
      <c r="E59" s="16">
        <v>30</v>
      </c>
      <c r="F59" s="16" t="s">
        <v>645</v>
      </c>
      <c r="G59" s="140">
        <v>1190</v>
      </c>
      <c r="H59" s="140">
        <v>1101</v>
      </c>
      <c r="I59" t="s">
        <v>860</v>
      </c>
      <c r="J59" s="16" t="s">
        <v>377</v>
      </c>
      <c r="K59" s="16">
        <v>4</v>
      </c>
      <c r="L59" s="16">
        <v>180</v>
      </c>
      <c r="M59" s="19">
        <v>5889.9508999999998</v>
      </c>
      <c r="S59" s="1247" t="n">
        <v>131.51592</v>
      </c>
      <c r="T59" s="1247" t="n">
        <v>12.34097</v>
      </c>
      <c r="U59" s="1244" t="n">
        <v>257.856</v>
      </c>
      <c r="V59" s="1244" t="n">
        <v>41.0252</v>
      </c>
      <c r="W59" s="1246" t="n">
        <v>12.0484579801</v>
      </c>
      <c r="X59" s="1244" t="n">
        <v>1.521</v>
      </c>
      <c r="Y59" s="1244" t="n">
        <v>0.241</v>
      </c>
      <c r="Z59" s="1244" t="n">
        <v>3.7</v>
      </c>
      <c r="AA59" s="1244" t="n">
        <v>98.409</v>
      </c>
      <c r="AB59" s="1243" t="n">
        <v>1784.37</v>
      </c>
      <c r="AC59" s="1244" t="n">
        <v>357.70879</v>
      </c>
      <c r="AD59" s="1244" t="n">
        <v>7.00633</v>
      </c>
      <c r="AE59" s="1244" t="n">
        <v>344.22819</v>
      </c>
      <c r="AF59" s="1244" t="n">
        <v>1.57915</v>
      </c>
      <c r="AG59" s="1242" t="n">
        <v>1.475620709E8</v>
      </c>
      <c r="AH59" s="1245" t="n">
        <v>-0.0991232</v>
      </c>
      <c r="AI59" s="1242" t="n">
        <v>401671.86375</v>
      </c>
      <c r="AJ59" s="1245" t="n">
        <v>0.2729164</v>
      </c>
      <c r="AK59" s="1244" t="n">
        <v>165.4637</v>
      </c>
      <c r="AL59" s="1242" t="s">
        <v>265</v>
      </c>
      <c r="AM59" s="1244" t="n">
        <v>14.4973</v>
      </c>
    </row>
    <row r="60" spans="1:39">
      <c r="A60" t="s">
        <v>913</v>
      </c>
      <c r="B60" t="s">
        <v>397</v>
      </c>
      <c r="C60" s="15">
        <v>0.49027777777777781</v>
      </c>
      <c r="E60" s="16">
        <v>600</v>
      </c>
      <c r="F60" s="16" t="s">
        <v>645</v>
      </c>
      <c r="G60" s="140">
        <v>1190</v>
      </c>
      <c r="H60" s="140">
        <v>1101</v>
      </c>
      <c r="I60" t="s">
        <v>337</v>
      </c>
      <c r="J60" s="16" t="s">
        <v>377</v>
      </c>
      <c r="K60" s="16">
        <v>4</v>
      </c>
      <c r="L60" s="16">
        <v>180</v>
      </c>
      <c r="M60" s="19">
        <v>5889.9508999999998</v>
      </c>
    </row>
    <row r="61" spans="1:39">
      <c r="A61" t="s">
        <v>744</v>
      </c>
      <c r="B61" t="s">
        <v>1073</v>
      </c>
      <c r="C61" s="15">
        <v>0.49861111111111112</v>
      </c>
      <c r="D61" s="15">
        <v>0</v>
      </c>
      <c r="E61" s="16">
        <v>30</v>
      </c>
      <c r="F61" s="16" t="s">
        <v>645</v>
      </c>
      <c r="G61" s="140">
        <v>1190</v>
      </c>
      <c r="H61" s="140">
        <v>996</v>
      </c>
      <c r="I61" s="35" t="s">
        <v>306</v>
      </c>
      <c r="J61" s="16" t="s">
        <v>376</v>
      </c>
      <c r="K61" s="16">
        <v>4</v>
      </c>
      <c r="L61" s="16">
        <v>180</v>
      </c>
      <c r="M61" s="8">
        <v>5891.451</v>
      </c>
    </row>
    <row r="62" spans="1:39">
      <c r="A62" t="s">
        <v>398</v>
      </c>
      <c r="B62" t="s">
        <v>1230</v>
      </c>
      <c r="C62" s="15">
        <v>0.50138888888888888</v>
      </c>
      <c r="E62" s="16">
        <v>600</v>
      </c>
      <c r="F62" s="16" t="s">
        <v>645</v>
      </c>
      <c r="G62" s="140">
        <v>1190</v>
      </c>
      <c r="H62" s="140">
        <v>1101</v>
      </c>
      <c r="I62" t="s">
        <v>345</v>
      </c>
      <c r="J62" s="16" t="s">
        <v>377</v>
      </c>
      <c r="K62" s="16">
        <v>4</v>
      </c>
      <c r="L62" s="16">
        <v>180</v>
      </c>
      <c r="M62" s="19">
        <v>5889.9508999999998</v>
      </c>
      <c r="S62" s="1247" t="n">
        <v>131.66864</v>
      </c>
      <c r="T62" s="1247" t="n">
        <v>12.27381</v>
      </c>
      <c r="U62" s="1244" t="n">
        <v>261.7509</v>
      </c>
      <c r="V62" s="1244" t="n">
        <v>35.8849</v>
      </c>
      <c r="W62" s="1246" t="n">
        <v>12.4662654394</v>
      </c>
      <c r="X62" s="1244" t="n">
        <v>1.702</v>
      </c>
      <c r="Y62" s="1244" t="n">
        <v>0.269</v>
      </c>
      <c r="Z62" s="1244" t="n">
        <v>3.7</v>
      </c>
      <c r="AA62" s="1244" t="n">
        <v>98.378</v>
      </c>
      <c r="AB62" s="1243" t="n">
        <v>1782.47</v>
      </c>
      <c r="AC62" s="1244" t="n">
        <v>357.64297</v>
      </c>
      <c r="AD62" s="1244" t="n">
        <v>7.03093</v>
      </c>
      <c r="AE62" s="1244" t="n">
        <v>344.01759</v>
      </c>
      <c r="AF62" s="1244" t="n">
        <v>1.57914</v>
      </c>
      <c r="AG62" s="1242" t="n">
        <v>1.475619201E8</v>
      </c>
      <c r="AH62" s="1245" t="n">
        <v>-0.1018781</v>
      </c>
      <c r="AI62" s="1242" t="n">
        <v>402100.02629</v>
      </c>
      <c r="AJ62" s="1245" t="n">
        <v>0.2974199</v>
      </c>
      <c r="AK62" s="1244" t="n">
        <v>165.3205</v>
      </c>
      <c r="AL62" s="1242" t="s">
        <v>265</v>
      </c>
      <c r="AM62" s="1244" t="n">
        <v>14.6401</v>
      </c>
    </row>
    <row r="63" spans="1:39">
      <c r="A63" t="s">
        <v>399</v>
      </c>
      <c r="B63" t="s">
        <v>1231</v>
      </c>
      <c r="C63" s="15">
        <v>0.50902777777777775</v>
      </c>
      <c r="E63" s="16">
        <v>600</v>
      </c>
      <c r="F63" s="16" t="s">
        <v>645</v>
      </c>
      <c r="G63" s="140">
        <v>1190</v>
      </c>
      <c r="H63" s="140">
        <v>1101</v>
      </c>
      <c r="I63" t="s">
        <v>400</v>
      </c>
      <c r="J63" s="16" t="s">
        <v>377</v>
      </c>
      <c r="K63" s="16">
        <v>4</v>
      </c>
      <c r="L63" s="16">
        <v>180</v>
      </c>
      <c r="M63" s="19">
        <v>5889.9508999999998</v>
      </c>
      <c r="S63" s="1247" t="n">
        <v>131.73811</v>
      </c>
      <c r="T63" s="1247" t="n">
        <v>12.24391</v>
      </c>
      <c r="U63" s="1244" t="n">
        <v>263.3477</v>
      </c>
      <c r="V63" s="1244" t="n">
        <v>33.6082</v>
      </c>
      <c r="W63" s="1246" t="n">
        <v>12.6501007215</v>
      </c>
      <c r="X63" s="1244" t="n">
        <v>1.801</v>
      </c>
      <c r="Y63" s="1244" t="n">
        <v>0.285</v>
      </c>
      <c r="Z63" s="1244" t="n">
        <v>3.7</v>
      </c>
      <c r="AA63" s="1244" t="n">
        <v>98.363</v>
      </c>
      <c r="AB63" s="1243" t="n">
        <v>1781.586</v>
      </c>
      <c r="AC63" s="1244" t="n">
        <v>357.61629</v>
      </c>
      <c r="AD63" s="1244" t="n">
        <v>7.04144</v>
      </c>
      <c r="AE63" s="1244" t="n">
        <v>343.92492</v>
      </c>
      <c r="AF63" s="1244" t="n">
        <v>1.57913</v>
      </c>
      <c r="AG63" s="1242" t="n">
        <v>1.475618525E8</v>
      </c>
      <c r="AH63" s="1245" t="n">
        <v>-0.1030896</v>
      </c>
      <c r="AI63" s="1242" t="n">
        <v>402299.55399</v>
      </c>
      <c r="AJ63" s="1245" t="n">
        <v>0.3071095</v>
      </c>
      <c r="AK63" s="1244" t="n">
        <v>165.2555</v>
      </c>
      <c r="AL63" s="1242" t="s">
        <v>265</v>
      </c>
      <c r="AM63" s="1244" t="n">
        <v>14.705</v>
      </c>
    </row>
    <row r="64" spans="1:39">
      <c r="A64" t="s">
        <v>906</v>
      </c>
      <c r="B64" t="s">
        <v>1232</v>
      </c>
      <c r="C64" s="15">
        <v>0.5180555555555556</v>
      </c>
      <c r="E64" s="16">
        <v>600</v>
      </c>
      <c r="F64" s="16" t="s">
        <v>645</v>
      </c>
      <c r="G64" s="140">
        <v>1190</v>
      </c>
      <c r="H64" s="140">
        <v>1101</v>
      </c>
      <c r="I64" t="s">
        <v>672</v>
      </c>
      <c r="J64" s="16" t="s">
        <v>377</v>
      </c>
      <c r="K64" s="16">
        <v>4</v>
      </c>
      <c r="L64" s="16">
        <v>180</v>
      </c>
      <c r="M64" s="19">
        <v>5889.9508999999998</v>
      </c>
      <c r="S64" s="1247" t="n">
        <v>131.82211</v>
      </c>
      <c r="T64" s="1247" t="n">
        <v>12.20833</v>
      </c>
      <c r="U64" s="1244" t="n">
        <v>265.1623</v>
      </c>
      <c r="V64" s="1244" t="n">
        <v>30.9101</v>
      </c>
      <c r="W64" s="1246" t="n">
        <v>12.8673606002</v>
      </c>
      <c r="X64" s="1244" t="n">
        <v>1.94</v>
      </c>
      <c r="Y64" s="1244" t="n">
        <v>0.307</v>
      </c>
      <c r="Z64" s="1244" t="n">
        <v>3.71</v>
      </c>
      <c r="AA64" s="1244" t="n">
        <v>98.346</v>
      </c>
      <c r="AB64" s="1243" t="n">
        <v>1780.507</v>
      </c>
      <c r="AC64" s="1244" t="n">
        <v>357.58664</v>
      </c>
      <c r="AD64" s="1244" t="n">
        <v>7.05355</v>
      </c>
      <c r="AE64" s="1244" t="n">
        <v>343.8154</v>
      </c>
      <c r="AF64" s="1244" t="n">
        <v>1.57913</v>
      </c>
      <c r="AG64" s="1242" t="n">
        <v>1.475617715E8</v>
      </c>
      <c r="AH64" s="1245" t="n">
        <v>-0.1045208</v>
      </c>
      <c r="AI64" s="1242" t="n">
        <v>402543.27252</v>
      </c>
      <c r="AJ64" s="1245" t="n">
        <v>0.3176599</v>
      </c>
      <c r="AK64" s="1244" t="n">
        <v>165.177</v>
      </c>
      <c r="AL64" s="1242" t="s">
        <v>265</v>
      </c>
      <c r="AM64" s="1244" t="n">
        <v>14.7832</v>
      </c>
    </row>
    <row r="65" spans="1:39">
      <c r="A65" t="s">
        <v>906</v>
      </c>
      <c r="B65" t="s">
        <v>1233</v>
      </c>
      <c r="C65" s="15">
        <v>0.52777777777777779</v>
      </c>
      <c r="E65" s="16">
        <v>600</v>
      </c>
      <c r="F65" s="16" t="s">
        <v>645</v>
      </c>
      <c r="G65" s="140">
        <v>1190</v>
      </c>
      <c r="H65" s="140">
        <v>1101</v>
      </c>
      <c r="I65" t="s">
        <v>401</v>
      </c>
      <c r="J65" s="16" t="s">
        <v>377</v>
      </c>
      <c r="K65" s="16">
        <v>4</v>
      </c>
      <c r="L65" s="16">
        <v>180</v>
      </c>
      <c r="M65" s="19">
        <v>5889.9508999999998</v>
      </c>
      <c r="S65" s="1247" t="n">
        <v>131.91492</v>
      </c>
      <c r="T65" s="1247" t="n">
        <v>12.16976</v>
      </c>
      <c r="U65" s="1244" t="n">
        <v>267.044</v>
      </c>
      <c r="V65" s="1244" t="n">
        <v>27.9986</v>
      </c>
      <c r="W65" s="1246" t="n">
        <v>13.1013327773</v>
      </c>
      <c r="X65" s="1244" t="n">
        <v>2.121</v>
      </c>
      <c r="Y65" s="1244" t="n">
        <v>0.335</v>
      </c>
      <c r="Z65" s="1244" t="n">
        <v>3.71</v>
      </c>
      <c r="AA65" s="1244" t="n">
        <v>98.327</v>
      </c>
      <c r="AB65" s="1243" t="n">
        <v>1779.308</v>
      </c>
      <c r="AC65" s="1244" t="n">
        <v>357.55702</v>
      </c>
      <c r="AD65" s="1244" t="n">
        <v>7.06617</v>
      </c>
      <c r="AE65" s="1244" t="n">
        <v>343.69746</v>
      </c>
      <c r="AF65" s="1244" t="n">
        <v>1.57912</v>
      </c>
      <c r="AG65" s="1242" t="n">
        <v>1.475616831E8</v>
      </c>
      <c r="AH65" s="1245" t="n">
        <v>-0.1060615</v>
      </c>
      <c r="AI65" s="1242" t="n">
        <v>402814.48264</v>
      </c>
      <c r="AJ65" s="1245" t="n">
        <v>0.3278968</v>
      </c>
      <c r="AK65" s="1244" t="n">
        <v>165.0904</v>
      </c>
      <c r="AL65" s="1242" t="s">
        <v>265</v>
      </c>
      <c r="AM65" s="1244" t="n">
        <v>14.8696</v>
      </c>
    </row>
    <row r="66" spans="1:39">
      <c r="A66" t="s">
        <v>1218</v>
      </c>
      <c r="B66" t="s">
        <v>1234</v>
      </c>
      <c r="C66" s="15">
        <v>0.53680555555555554</v>
      </c>
      <c r="E66" s="16">
        <v>30</v>
      </c>
      <c r="F66" s="16" t="s">
        <v>645</v>
      </c>
      <c r="G66" s="140">
        <v>1190</v>
      </c>
      <c r="H66" s="140">
        <v>1101</v>
      </c>
      <c r="I66" t="s">
        <v>860</v>
      </c>
      <c r="J66" s="16" t="s">
        <v>377</v>
      </c>
      <c r="K66" s="16">
        <v>4</v>
      </c>
      <c r="L66" s="16">
        <v>180</v>
      </c>
      <c r="M66" s="19">
        <v>5889.9508999999998</v>
      </c>
      <c r="S66" s="1247" t="n">
        <v>131.96907</v>
      </c>
      <c r="T66" s="1247" t="n">
        <v>12.14761</v>
      </c>
      <c r="U66" s="1244" t="n">
        <v>268.0914</v>
      </c>
      <c r="V66" s="1244" t="n">
        <v>26.3335</v>
      </c>
      <c r="W66" s="1246" t="n">
        <v>13.2350311642</v>
      </c>
      <c r="X66" s="1244" t="n">
        <v>2.243</v>
      </c>
      <c r="Y66" s="1244" t="n">
        <v>0.355</v>
      </c>
      <c r="Z66" s="1244" t="n">
        <v>3.71</v>
      </c>
      <c r="AA66" s="1244" t="n">
        <v>98.316</v>
      </c>
      <c r="AB66" s="1243" t="n">
        <v>1778.608</v>
      </c>
      <c r="AC66" s="1244" t="n">
        <v>357.5412</v>
      </c>
      <c r="AD66" s="1244" t="n">
        <v>7.07317</v>
      </c>
      <c r="AE66" s="1244" t="n">
        <v>343.63007</v>
      </c>
      <c r="AF66" s="1244" t="n">
        <v>1.57912</v>
      </c>
      <c r="AG66" s="1242" t="n">
        <v>1.475616319E8</v>
      </c>
      <c r="AH66" s="1245" t="n">
        <v>-0.1069416</v>
      </c>
      <c r="AI66" s="1242" t="n">
        <v>402973.16009</v>
      </c>
      <c r="AJ66" s="1245" t="n">
        <v>0.3332095</v>
      </c>
      <c r="AK66" s="1244" t="n">
        <v>165.0399</v>
      </c>
      <c r="AL66" s="1242" t="s">
        <v>265</v>
      </c>
      <c r="AM66" s="1244" t="n">
        <v>14.9199</v>
      </c>
    </row>
    <row r="67" spans="1:39">
      <c r="A67" t="s">
        <v>913</v>
      </c>
      <c r="B67" t="s">
        <v>1235</v>
      </c>
      <c r="C67" s="15">
        <v>0.53819444444444442</v>
      </c>
      <c r="E67" s="16">
        <v>300</v>
      </c>
      <c r="F67" s="16" t="s">
        <v>645</v>
      </c>
      <c r="G67" s="140">
        <v>1190</v>
      </c>
      <c r="H67" s="140">
        <v>1101</v>
      </c>
      <c r="I67" t="s">
        <v>227</v>
      </c>
      <c r="J67" s="16" t="s">
        <v>377</v>
      </c>
      <c r="K67" s="16">
        <v>4</v>
      </c>
      <c r="L67" s="16">
        <v>180</v>
      </c>
      <c r="M67" s="19">
        <v>5889.9508999999998</v>
      </c>
    </row>
    <row r="68" spans="1:39">
      <c r="A68" t="s">
        <v>990</v>
      </c>
      <c r="B68" t="s">
        <v>402</v>
      </c>
      <c r="C68" s="15">
        <v>0.5541666666666667</v>
      </c>
      <c r="D68" s="15">
        <v>0</v>
      </c>
      <c r="E68" s="16">
        <v>10</v>
      </c>
      <c r="F68" s="16" t="s">
        <v>645</v>
      </c>
      <c r="G68" s="140">
        <v>1190</v>
      </c>
      <c r="H68" s="140">
        <v>1101</v>
      </c>
      <c r="I68" s="35" t="s">
        <v>305</v>
      </c>
      <c r="J68" s="16" t="s">
        <v>376</v>
      </c>
      <c r="K68" s="16">
        <v>4</v>
      </c>
      <c r="L68" s="16">
        <v>180</v>
      </c>
      <c r="M68" s="19">
        <v>5889.9508999999998</v>
      </c>
    </row>
    <row r="69" spans="1:39">
      <c r="A69" t="s">
        <v>744</v>
      </c>
      <c r="B69" t="s">
        <v>1155</v>
      </c>
      <c r="C69" s="15">
        <v>0.55486111111111114</v>
      </c>
      <c r="D69" s="15">
        <v>0</v>
      </c>
      <c r="E69" s="16">
        <v>30</v>
      </c>
      <c r="F69" s="16" t="s">
        <v>645</v>
      </c>
      <c r="G69" s="140">
        <v>1190</v>
      </c>
      <c r="H69" s="140">
        <v>996</v>
      </c>
      <c r="I69" s="35" t="s">
        <v>306</v>
      </c>
      <c r="J69" s="16" t="s">
        <v>376</v>
      </c>
      <c r="K69" s="16">
        <v>4</v>
      </c>
      <c r="L69" s="16">
        <v>180</v>
      </c>
      <c r="M69" s="8">
        <v>5891.451</v>
      </c>
      <c r="N69" t="s">
        <v>303</v>
      </c>
    </row>
    <row r="70" spans="1:39" s="35" customFormat="1">
      <c r="A70" s="35" t="s">
        <v>744</v>
      </c>
      <c r="B70" s="35" t="s">
        <v>1263</v>
      </c>
      <c r="C70" s="15">
        <v>0.55833333333333335</v>
      </c>
      <c r="D70" s="15">
        <v>0</v>
      </c>
      <c r="E70" s="16">
        <v>30</v>
      </c>
      <c r="F70" s="16" t="s">
        <v>645</v>
      </c>
      <c r="G70" s="16">
        <v>1070</v>
      </c>
      <c r="H70" s="16">
        <v>876</v>
      </c>
      <c r="I70" s="35" t="s">
        <v>412</v>
      </c>
      <c r="J70" s="16" t="s">
        <v>376</v>
      </c>
      <c r="K70" s="16">
        <v>4</v>
      </c>
      <c r="L70" s="16">
        <v>180</v>
      </c>
      <c r="M70" s="19">
        <v>5891.451</v>
      </c>
      <c r="N70" s="25" t="s">
        <v>304</v>
      </c>
      <c r="O70" s="16"/>
      <c r="P70" s="16"/>
      <c r="Q70" s="16"/>
      <c r="R70" s="16"/>
    </row>
    <row r="73" spans="1:39">
      <c r="B73" s="3" t="s">
        <v>1012</v>
      </c>
      <c r="C73" s="147" t="s">
        <v>1013</v>
      </c>
      <c r="D73" s="84">
        <v>5888.5839999999998</v>
      </c>
      <c r="E73" s="149"/>
      <c r="F73" s="84" t="s">
        <v>1014</v>
      </c>
      <c r="G73" s="84" t="s">
        <v>1015</v>
      </c>
      <c r="H73" s="84" t="s">
        <v>1016</v>
      </c>
      <c r="I73" s="22" t="s">
        <v>1018</v>
      </c>
      <c r="J73" s="84" t="s">
        <v>1019</v>
      </c>
      <c r="K73" s="84" t="s">
        <v>1020</v>
      </c>
      <c r="L73" s="16"/>
    </row>
    <row r="74" spans="1:39">
      <c r="B74" s="2"/>
      <c r="C74" s="147" t="s">
        <v>1017</v>
      </c>
      <c r="D74" s="84">
        <v>5889.9508999999998</v>
      </c>
      <c r="E74" s="149"/>
      <c r="F74" s="84" t="s">
        <v>874</v>
      </c>
      <c r="G74" s="84" t="s">
        <v>875</v>
      </c>
      <c r="H74" s="84" t="s">
        <v>876</v>
      </c>
      <c r="I74" s="22" t="s">
        <v>1203</v>
      </c>
      <c r="J74" s="84" t="s">
        <v>1204</v>
      </c>
      <c r="K74" s="84" t="s">
        <v>700</v>
      </c>
      <c r="L74" s="16"/>
    </row>
    <row r="75" spans="1:39">
      <c r="B75" s="2"/>
      <c r="C75" s="147" t="s">
        <v>701</v>
      </c>
      <c r="D75" s="84">
        <v>5891.451</v>
      </c>
      <c r="E75" s="149"/>
      <c r="F75" s="84" t="s">
        <v>702</v>
      </c>
      <c r="G75" s="84" t="s">
        <v>703</v>
      </c>
      <c r="H75" s="84" t="s">
        <v>704</v>
      </c>
      <c r="I75" s="22" t="s">
        <v>384</v>
      </c>
      <c r="J75" s="84" t="s">
        <v>695</v>
      </c>
      <c r="K75" s="84" t="s">
        <v>478</v>
      </c>
      <c r="L75" s="16"/>
    </row>
    <row r="76" spans="1:39">
      <c r="B76" s="2"/>
      <c r="C76" s="147" t="s">
        <v>696</v>
      </c>
      <c r="D76" s="155">
        <v>7647.38</v>
      </c>
      <c r="E76" s="149"/>
      <c r="F76" s="84" t="s">
        <v>1188</v>
      </c>
      <c r="G76" s="84" t="s">
        <v>1201</v>
      </c>
      <c r="H76" s="84" t="s">
        <v>1202</v>
      </c>
      <c r="I76" s="22" t="s">
        <v>697</v>
      </c>
      <c r="J76" s="84" t="s">
        <v>698</v>
      </c>
      <c r="K76" s="84" t="s">
        <v>699</v>
      </c>
      <c r="L76" s="16"/>
    </row>
    <row r="77" spans="1:39">
      <c r="B77" s="2"/>
      <c r="C77" s="147" t="s">
        <v>538</v>
      </c>
      <c r="D77" s="84">
        <v>7698.9647000000004</v>
      </c>
      <c r="E77" s="149"/>
      <c r="F77" s="84" t="s">
        <v>539</v>
      </c>
      <c r="G77" s="84" t="s">
        <v>540</v>
      </c>
      <c r="H77" s="84" t="s">
        <v>541</v>
      </c>
      <c r="I77" s="22" t="s">
        <v>542</v>
      </c>
      <c r="J77" s="84" t="s">
        <v>543</v>
      </c>
      <c r="K77" s="84" t="s">
        <v>544</v>
      </c>
      <c r="L77" s="16"/>
    </row>
    <row r="78" spans="1:39">
      <c r="B78" s="2"/>
      <c r="C78" s="147"/>
      <c r="D78" s="84"/>
      <c r="E78" s="149"/>
      <c r="F78" s="84"/>
      <c r="G78" s="16"/>
      <c r="H78" s="16"/>
      <c r="J78" s="16"/>
      <c r="K78" s="16"/>
      <c r="L78" s="16"/>
    </row>
    <row r="79" spans="1:39">
      <c r="B79" s="2"/>
      <c r="C79" s="147" t="s">
        <v>1211</v>
      </c>
      <c r="D79" s="631" t="s">
        <v>1206</v>
      </c>
      <c r="E79" s="631"/>
      <c r="F79" s="84" t="s">
        <v>545</v>
      </c>
      <c r="G79" s="16"/>
      <c r="H79" s="16"/>
      <c r="I79" s="138" t="s">
        <v>1195</v>
      </c>
      <c r="J79" s="623" t="s">
        <v>1196</v>
      </c>
      <c r="K79" s="623"/>
      <c r="L79" s="148" t="s">
        <v>1197</v>
      </c>
    </row>
    <row r="80" spans="1:39">
      <c r="B80" s="2"/>
      <c r="C80" s="147" t="s">
        <v>1212</v>
      </c>
      <c r="D80" s="631" t="s">
        <v>1207</v>
      </c>
      <c r="E80" s="631"/>
      <c r="F80" s="19"/>
      <c r="G80" s="16"/>
      <c r="H80" s="16"/>
      <c r="J80" s="623" t="s">
        <v>479</v>
      </c>
      <c r="K80" s="623"/>
      <c r="L80" s="148" t="s">
        <v>1199</v>
      </c>
    </row>
    <row r="81" spans="2:12">
      <c r="B81" s="2"/>
      <c r="C81" s="147" t="s">
        <v>1213</v>
      </c>
      <c r="D81" s="631" t="s">
        <v>1208</v>
      </c>
      <c r="E81" s="631"/>
      <c r="F81" s="19"/>
      <c r="G81" s="16"/>
      <c r="H81" s="16"/>
      <c r="J81" s="16"/>
      <c r="K81" s="16"/>
      <c r="L81" s="16"/>
    </row>
    <row r="82" spans="2:12">
      <c r="B82" s="2"/>
      <c r="C82" s="147" t="s">
        <v>1214</v>
      </c>
      <c r="D82" s="631" t="s">
        <v>1194</v>
      </c>
      <c r="E82" s="631"/>
      <c r="F82" s="19"/>
      <c r="G82" s="16"/>
      <c r="H82" s="16"/>
      <c r="I82" s="16"/>
      <c r="J82" s="16"/>
      <c r="K82" s="16"/>
      <c r="L82" s="16"/>
    </row>
    <row r="83" spans="2:12">
      <c r="B83" s="2"/>
      <c r="C83" s="85"/>
      <c r="E83" s="15"/>
      <c r="F83" s="19"/>
      <c r="G83" s="16"/>
      <c r="H83" s="16"/>
      <c r="I83" s="16"/>
      <c r="J83" s="16"/>
      <c r="K83" s="16"/>
      <c r="L83" s="16"/>
    </row>
    <row r="84" spans="2:12">
      <c r="B84" s="2"/>
      <c r="C84" s="28" t="s">
        <v>859</v>
      </c>
      <c r="D84" s="141">
        <v>1</v>
      </c>
      <c r="E84" s="632" t="s">
        <v>1286</v>
      </c>
      <c r="F84" s="632"/>
      <c r="G84" s="632"/>
      <c r="H84" s="16"/>
      <c r="I84" s="16"/>
      <c r="J84" s="16"/>
      <c r="K84" s="16"/>
      <c r="L84" s="16"/>
    </row>
    <row r="85" spans="2:12">
      <c r="B85" s="2"/>
      <c r="C85" s="19"/>
      <c r="D85" s="28"/>
      <c r="E85" s="633" t="s">
        <v>925</v>
      </c>
      <c r="F85" s="634"/>
      <c r="G85" s="634"/>
      <c r="H85" s="16"/>
      <c r="I85" s="16"/>
      <c r="J85" s="16"/>
      <c r="K85" s="16"/>
      <c r="L85" s="16"/>
    </row>
    <row r="86" spans="2:12">
      <c r="B86" s="2"/>
      <c r="C86" s="85"/>
      <c r="D86" s="28">
        <v>2</v>
      </c>
      <c r="E86" s="632" t="s">
        <v>926</v>
      </c>
      <c r="F86" s="632"/>
      <c r="G86" s="632"/>
      <c r="H86" s="16"/>
      <c r="I86" s="16"/>
      <c r="J86" s="16"/>
      <c r="K86" s="16"/>
      <c r="L86" s="16"/>
    </row>
    <row r="87" spans="2:12">
      <c r="B87" s="2"/>
      <c r="C87" s="85"/>
      <c r="D87" s="28"/>
      <c r="E87" s="633" t="s">
        <v>927</v>
      </c>
      <c r="F87" s="634"/>
      <c r="G87" s="634"/>
      <c r="H87" s="16"/>
      <c r="I87" s="16"/>
      <c r="J87" s="16"/>
      <c r="K87" s="16"/>
      <c r="L87" s="16"/>
    </row>
    <row r="88" spans="2:12">
      <c r="B88" s="2"/>
      <c r="D88" s="141">
        <v>3</v>
      </c>
      <c r="E88" s="623" t="s">
        <v>928</v>
      </c>
      <c r="F88" s="623"/>
      <c r="G88" s="623"/>
      <c r="H88" s="16"/>
      <c r="I88" s="16"/>
      <c r="J88" s="16"/>
      <c r="K88" s="16"/>
      <c r="L88" s="16"/>
    </row>
    <row r="89" spans="2:12">
      <c r="B89" s="2"/>
      <c r="D89" s="141"/>
      <c r="E89" s="629" t="s">
        <v>929</v>
      </c>
      <c r="F89" s="629"/>
      <c r="G89" s="629"/>
      <c r="H89" s="16"/>
      <c r="I89" s="16"/>
      <c r="J89" s="16"/>
      <c r="K89" s="16"/>
      <c r="L89" s="16"/>
    </row>
    <row r="90" spans="2:12">
      <c r="B90" s="2"/>
      <c r="D90" s="141">
        <v>4</v>
      </c>
      <c r="E90" s="623" t="s">
        <v>1289</v>
      </c>
      <c r="F90" s="623"/>
      <c r="G90" s="623"/>
      <c r="H90" s="16"/>
      <c r="I90" s="16"/>
      <c r="J90" s="16"/>
      <c r="K90" s="16"/>
      <c r="L90" s="16"/>
    </row>
    <row r="91" spans="2:12">
      <c r="B91" s="2"/>
      <c r="E91" s="629" t="s">
        <v>1290</v>
      </c>
      <c r="F91" s="629"/>
      <c r="G91" s="629"/>
      <c r="H91" s="16"/>
      <c r="I91" s="16"/>
      <c r="J91" s="16"/>
      <c r="K91" s="16"/>
      <c r="L91" s="16"/>
    </row>
  </sheetData>
  <mergeCells count="36">
    <mergeCell ref="AC12:AD12"/>
    <mergeCell ref="AE12:AF12"/>
    <mergeCell ref="Q12:R12"/>
    <mergeCell ref="F6:I6"/>
    <mergeCell ref="F7:I7"/>
    <mergeCell ref="F8:I8"/>
    <mergeCell ref="F9:I9"/>
    <mergeCell ref="G12:H12"/>
    <mergeCell ref="O12:P12"/>
    <mergeCell ref="K8:P8"/>
    <mergeCell ref="K9:P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D79:E79"/>
    <mergeCell ref="J79:K79"/>
    <mergeCell ref="D80:E80"/>
    <mergeCell ref="J80:K80"/>
    <mergeCell ref="D81:E81"/>
    <mergeCell ref="E88:G88"/>
    <mergeCell ref="E89:G89"/>
    <mergeCell ref="E90:G90"/>
    <mergeCell ref="E91:G91"/>
    <mergeCell ref="D82:E82"/>
    <mergeCell ref="E84:G84"/>
    <mergeCell ref="E85:G85"/>
    <mergeCell ref="E86:G86"/>
    <mergeCell ref="E87:G8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1"/>
  <sheetViews>
    <sheetView topLeftCell="A20" workbookViewId="0">
      <selection activeCell="I37" sqref="I37"/>
    </sheetView>
  </sheetViews>
  <sheetFormatPr baseColWidth="10" defaultColWidth="8.83203125" defaultRowHeight="12"/>
  <cols>
    <col min="1" max="1" customWidth="true" width="20.6640625" collapsed="true"/>
    <col min="2" max="2" customWidth="true" width="11.6640625" collapsed="true"/>
    <col min="3" max="4" customWidth="true" style="16" width="10.6640625" collapsed="true"/>
    <col min="5" max="5" customWidth="true" style="16" width="6.6640625" collapsed="true"/>
    <col min="6" max="6" customWidth="true" style="16" width="15.6640625" collapsed="true"/>
    <col min="7" max="8" customWidth="true" style="16" width="7.6640625" collapsed="true"/>
    <col min="9" max="9" customWidth="true" width="30.6640625" collapsed="true"/>
    <col min="10" max="10" customWidth="true" width="7.6640625" collapsed="true"/>
    <col min="11" max="11" customWidth="true" width="6.6640625" collapsed="true"/>
    <col min="12" max="12" customWidth="true" width="7.6640625" collapsed="true"/>
    <col min="13" max="13" customWidth="true" width="13.6640625" collapsed="true"/>
    <col min="14" max="14" customWidth="true" style="2" width="30.6640625" collapsed="true"/>
    <col min="15" max="18" customWidth="true" style="140" width="9.6640625" collapsed="true"/>
    <col min="19" max="22" customWidth="true" width="9.33203125" collapsed="true"/>
    <col min="23" max="23" customWidth="true" width="8.6640625" collapsed="true"/>
    <col min="24" max="25" customWidth="true" width="7.6640625" collapsed="true"/>
    <col min="26" max="26" customWidth="true" width="9.6640625" collapsed="true"/>
    <col min="27" max="27" customWidth="true" width="10.6640625" collapsed="true"/>
    <col min="28" max="32" customWidth="true" width="9.6640625" collapsed="true"/>
    <col min="33" max="33" customWidth="true" width="10.6640625" collapsed="true"/>
    <col min="34" max="36" customWidth="true" width="9.33203125" collapsed="true"/>
    <col min="37" max="37" customWidth="true" width="7.6640625" collapsed="true"/>
    <col min="38" max="38" customWidth="true" width="6.6640625" collapsed="true"/>
    <col min="39" max="39" customWidth="true" width="7.6640625" collapsed="true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56"/>
      <c r="P3" s="156"/>
      <c r="Q3" s="100"/>
      <c r="R3" s="100"/>
    </row>
    <row r="4" spans="1:39">
      <c r="A4" s="3" t="s">
        <v>418</v>
      </c>
      <c r="B4" s="3"/>
      <c r="C4" s="141"/>
      <c r="D4" s="148"/>
      <c r="E4" s="141"/>
      <c r="F4" s="621" t="s">
        <v>378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394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568" t="s">
        <v>1212</v>
      </c>
      <c r="C6" s="568" t="s">
        <v>1213</v>
      </c>
      <c r="D6" s="148" t="s">
        <v>1214</v>
      </c>
      <c r="E6" s="141"/>
      <c r="F6" s="624" t="s">
        <v>175</v>
      </c>
      <c r="G6" s="624"/>
      <c r="H6" s="624"/>
      <c r="I6" s="624"/>
      <c r="J6" s="26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568" t="s">
        <v>1179</v>
      </c>
      <c r="C7" s="568" t="s">
        <v>1180</v>
      </c>
      <c r="D7" s="148" t="s">
        <v>1181</v>
      </c>
      <c r="E7" s="141"/>
      <c r="F7" s="624" t="s">
        <v>556</v>
      </c>
      <c r="G7" s="624"/>
      <c r="H7" s="624"/>
      <c r="I7" s="624"/>
      <c r="J7" s="26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28" t="s">
        <v>1183</v>
      </c>
      <c r="B8" s="28" t="s">
        <v>1184</v>
      </c>
      <c r="C8" s="568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7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141"/>
      <c r="D9" s="148"/>
      <c r="E9" s="19"/>
      <c r="F9" s="621" t="s">
        <v>1086</v>
      </c>
      <c r="G9" s="621"/>
      <c r="H9" s="621"/>
      <c r="I9" s="621"/>
      <c r="J9" s="7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1"/>
      <c r="D11" s="148"/>
      <c r="E11" s="19"/>
      <c r="I11" s="44"/>
      <c r="J11" s="132"/>
      <c r="K11" s="132"/>
      <c r="L11" s="132"/>
      <c r="N11" s="75"/>
      <c r="O11" s="16"/>
      <c r="P11" s="16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W12"/>
      <c r="X12"/>
      <c r="Y12"/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0.12638888888888888</v>
      </c>
      <c r="D14" s="15">
        <v>0</v>
      </c>
      <c r="E14" s="16">
        <v>10</v>
      </c>
      <c r="F14" s="16" t="s">
        <v>645</v>
      </c>
      <c r="G14" s="16">
        <v>1190</v>
      </c>
      <c r="H14" s="16">
        <v>1100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O14" s="140">
        <v>267.10000000000002</v>
      </c>
      <c r="P14" s="140">
        <v>267</v>
      </c>
    </row>
    <row r="15" spans="1:39">
      <c r="A15" t="s">
        <v>727</v>
      </c>
      <c r="B15" t="s">
        <v>991</v>
      </c>
      <c r="C15" s="15">
        <v>0.15694444444444444</v>
      </c>
      <c r="D15" s="15">
        <v>0</v>
      </c>
      <c r="E15" s="16">
        <v>30</v>
      </c>
      <c r="F15" s="16" t="s">
        <v>645</v>
      </c>
      <c r="G15" s="16">
        <v>1190</v>
      </c>
      <c r="H15" s="16">
        <v>991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40">
        <v>267</v>
      </c>
      <c r="P15" s="140">
        <v>267.3</v>
      </c>
    </row>
    <row r="16" spans="1:39">
      <c r="A16" s="45" t="s">
        <v>395</v>
      </c>
      <c r="B16" s="45" t="s">
        <v>1096</v>
      </c>
      <c r="D16" s="15">
        <v>0</v>
      </c>
      <c r="E16" s="16">
        <v>30</v>
      </c>
      <c r="F16" s="16" t="s">
        <v>645</v>
      </c>
      <c r="G16" s="16">
        <v>1070</v>
      </c>
      <c r="H16" s="16">
        <v>871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  <c r="O16" s="140">
        <v>266.60000000000002</v>
      </c>
      <c r="P16" s="140">
        <v>267.39999999999998</v>
      </c>
    </row>
    <row r="17" spans="1:39">
      <c r="A17" t="s">
        <v>728</v>
      </c>
      <c r="B17" t="s">
        <v>1097</v>
      </c>
      <c r="C17" s="15">
        <v>0.17986111111111111</v>
      </c>
      <c r="D17" s="15">
        <v>0</v>
      </c>
      <c r="E17" s="16">
        <v>30</v>
      </c>
      <c r="F17" s="16" t="s">
        <v>1292</v>
      </c>
      <c r="G17" s="16">
        <v>880</v>
      </c>
      <c r="H17" s="16">
        <v>866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s="2" t="s">
        <v>970</v>
      </c>
      <c r="O17" s="140">
        <v>264.10000000000002</v>
      </c>
      <c r="P17" s="140">
        <v>266.8</v>
      </c>
    </row>
    <row r="18" spans="1:39" s="35" customFormat="1" ht="36">
      <c r="A18" s="35" t="s">
        <v>290</v>
      </c>
      <c r="B18" s="35" t="s">
        <v>994</v>
      </c>
      <c r="C18" s="15">
        <v>0.19999999999999998</v>
      </c>
      <c r="D18" s="16"/>
      <c r="E18" s="16">
        <v>30</v>
      </c>
      <c r="F18" s="16" t="s">
        <v>1293</v>
      </c>
      <c r="G18" s="16">
        <v>870</v>
      </c>
      <c r="H18" s="16">
        <v>782</v>
      </c>
      <c r="I18" s="35" t="s">
        <v>860</v>
      </c>
      <c r="J18" s="16" t="s">
        <v>377</v>
      </c>
      <c r="K18" s="16">
        <v>4</v>
      </c>
      <c r="L18" s="16">
        <v>180</v>
      </c>
      <c r="M18" s="19">
        <v>7698.9647000000004</v>
      </c>
      <c r="N18" s="25" t="s">
        <v>414</v>
      </c>
      <c r="O18" s="16"/>
      <c r="P18" s="16"/>
      <c r="Q18" s="16"/>
      <c r="R18" s="16"/>
      <c r="S18" s="1257" t="n">
        <v>141.12123</v>
      </c>
      <c r="T18" s="1257" t="n">
        <v>9.99715</v>
      </c>
      <c r="U18" s="1254" t="n">
        <v>95.6548</v>
      </c>
      <c r="V18" s="1254" t="n">
        <v>27.7521</v>
      </c>
      <c r="W18" s="1256" t="n">
        <v>5.1952759649</v>
      </c>
      <c r="X18" s="1254" t="n">
        <v>2.138</v>
      </c>
      <c r="Y18" s="1254" t="n">
        <v>0.338</v>
      </c>
      <c r="Z18" s="1254" t="n">
        <v>3.89</v>
      </c>
      <c r="AA18" s="1254" t="n">
        <v>96.038</v>
      </c>
      <c r="AB18" s="1253" t="n">
        <v>1782.663</v>
      </c>
      <c r="AC18" s="1254" t="n">
        <v>358.08157</v>
      </c>
      <c r="AD18" s="1254" t="n">
        <v>6.47538</v>
      </c>
      <c r="AE18" s="1254" t="n">
        <v>335.58451</v>
      </c>
      <c r="AF18" s="1254" t="n">
        <v>1.57807</v>
      </c>
      <c r="AG18" s="1252" t="n">
        <v>1.475525277E8</v>
      </c>
      <c r="AH18" s="1255" t="n">
        <v>-0.2101902</v>
      </c>
      <c r="AI18" s="1252" t="n">
        <v>402056.51595</v>
      </c>
      <c r="AJ18" s="1255" t="n">
        <v>-0.350919</v>
      </c>
      <c r="AK18" s="1254" t="n">
        <v>156.9717</v>
      </c>
      <c r="AL18" s="1252" t="s">
        <v>265</v>
      </c>
      <c r="AM18" s="1254" t="n">
        <v>22.9674</v>
      </c>
    </row>
    <row r="19" spans="1:39">
      <c r="A19" t="s">
        <v>493</v>
      </c>
      <c r="B19" t="s">
        <v>996</v>
      </c>
      <c r="C19" s="15">
        <v>0.20416666666666669</v>
      </c>
      <c r="E19" s="16">
        <v>600</v>
      </c>
      <c r="F19" s="16" t="s">
        <v>1293</v>
      </c>
      <c r="G19" s="16">
        <v>870</v>
      </c>
      <c r="H19" s="16">
        <v>782</v>
      </c>
      <c r="I19" t="s">
        <v>494</v>
      </c>
      <c r="J19" s="16" t="s">
        <v>377</v>
      </c>
      <c r="K19" s="16">
        <v>4</v>
      </c>
      <c r="L19" s="16">
        <v>180</v>
      </c>
      <c r="M19" s="19">
        <v>7698.9647000000004</v>
      </c>
      <c r="S19" s="1257" t="n">
        <v>141.19266</v>
      </c>
      <c r="T19" s="1257" t="n">
        <v>9.97654</v>
      </c>
      <c r="U19" s="1254" t="n">
        <v>97.2381</v>
      </c>
      <c r="V19" s="1254" t="n">
        <v>30.0059</v>
      </c>
      <c r="W19" s="1256" t="n">
        <v>5.3791112438</v>
      </c>
      <c r="X19" s="1254" t="n">
        <v>1.992</v>
      </c>
      <c r="Y19" s="1254" t="n">
        <v>0.315</v>
      </c>
      <c r="Z19" s="1254" t="n">
        <v>3.9</v>
      </c>
      <c r="AA19" s="1254" t="n">
        <v>96.016</v>
      </c>
      <c r="AB19" s="1253" t="n">
        <v>1783.678</v>
      </c>
      <c r="AC19" s="1254" t="n">
        <v>358.05461</v>
      </c>
      <c r="AD19" s="1254" t="n">
        <v>6.4725</v>
      </c>
      <c r="AE19" s="1254" t="n">
        <v>335.49184</v>
      </c>
      <c r="AF19" s="1254" t="n">
        <v>1.57805</v>
      </c>
      <c r="AG19" s="1252" t="n">
        <v>1.475523886E8</v>
      </c>
      <c r="AH19" s="1255" t="n">
        <v>-0.2113554</v>
      </c>
      <c r="AI19" s="1252" t="n">
        <v>401827.57467</v>
      </c>
      <c r="AJ19" s="1255" t="n">
        <v>-0.3427465</v>
      </c>
      <c r="AK19" s="1254" t="n">
        <v>156.9081</v>
      </c>
      <c r="AL19" s="1252" t="s">
        <v>265</v>
      </c>
      <c r="AM19" s="1254" t="n">
        <v>23.0308</v>
      </c>
    </row>
    <row r="20" spans="1:39">
      <c r="A20" t="s">
        <v>475</v>
      </c>
      <c r="B20" t="s">
        <v>1166</v>
      </c>
      <c r="C20" s="15">
        <v>0.21249999999999999</v>
      </c>
      <c r="E20" s="16">
        <v>600</v>
      </c>
      <c r="F20" s="16" t="s">
        <v>1293</v>
      </c>
      <c r="G20" s="16">
        <v>870</v>
      </c>
      <c r="H20" s="16">
        <v>782</v>
      </c>
      <c r="I20" t="s">
        <v>494</v>
      </c>
      <c r="J20" s="16" t="s">
        <v>377</v>
      </c>
      <c r="K20" s="16">
        <v>4</v>
      </c>
      <c r="L20" s="16">
        <v>180</v>
      </c>
      <c r="M20" s="19">
        <v>7698.9647000000004</v>
      </c>
      <c r="S20" s="1257" t="n">
        <v>141.26886</v>
      </c>
      <c r="T20" s="1257" t="n">
        <v>9.95385</v>
      </c>
      <c r="U20" s="1254" t="n">
        <v>99.0264</v>
      </c>
      <c r="V20" s="1254" t="n">
        <v>32.4566</v>
      </c>
      <c r="W20" s="1256" t="n">
        <v>5.5796588208</v>
      </c>
      <c r="X20" s="1254" t="n">
        <v>1.858</v>
      </c>
      <c r="Y20" s="1254" t="n">
        <v>0.294</v>
      </c>
      <c r="Z20" s="1254" t="n">
        <v>3.9</v>
      </c>
      <c r="AA20" s="1254" t="n">
        <v>95.993</v>
      </c>
      <c r="AB20" s="1253" t="n">
        <v>1784.759</v>
      </c>
      <c r="AC20" s="1254" t="n">
        <v>358.02366</v>
      </c>
      <c r="AD20" s="1254" t="n">
        <v>6.47007</v>
      </c>
      <c r="AE20" s="1254" t="n">
        <v>335.39073</v>
      </c>
      <c r="AF20" s="1254" t="n">
        <v>1.57803</v>
      </c>
      <c r="AG20" s="1252" t="n">
        <v>1.475522359E8</v>
      </c>
      <c r="AH20" s="1255" t="n">
        <v>-0.2126259</v>
      </c>
      <c r="AI20" s="1252" t="n">
        <v>401584.26392</v>
      </c>
      <c r="AJ20" s="1255" t="n">
        <v>-0.3330004</v>
      </c>
      <c r="AK20" s="1254" t="n">
        <v>156.8401</v>
      </c>
      <c r="AL20" s="1252" t="s">
        <v>265</v>
      </c>
      <c r="AM20" s="1254" t="n">
        <v>23.0987</v>
      </c>
    </row>
    <row r="21" spans="1:39">
      <c r="A21" t="s">
        <v>475</v>
      </c>
      <c r="B21" t="s">
        <v>924</v>
      </c>
      <c r="C21" s="15">
        <v>0.22152777777777777</v>
      </c>
      <c r="E21" s="16">
        <v>600</v>
      </c>
      <c r="F21" s="16" t="s">
        <v>1293</v>
      </c>
      <c r="G21" s="16">
        <v>870</v>
      </c>
      <c r="H21" s="16">
        <v>782</v>
      </c>
      <c r="I21" t="s">
        <v>386</v>
      </c>
      <c r="J21" s="16" t="s">
        <v>377</v>
      </c>
      <c r="K21" s="16">
        <v>4</v>
      </c>
      <c r="L21" s="16">
        <v>180</v>
      </c>
      <c r="M21" s="19">
        <v>7698.9647000000004</v>
      </c>
      <c r="S21" s="1257" t="n">
        <v>141.34943</v>
      </c>
      <c r="T21" s="1257" t="n">
        <v>9.92899</v>
      </c>
      <c r="U21" s="1254" t="n">
        <v>101.0488</v>
      </c>
      <c r="V21" s="1254" t="n">
        <v>35.0986</v>
      </c>
      <c r="W21" s="1256" t="n">
        <v>5.7969186958</v>
      </c>
      <c r="X21" s="1254" t="n">
        <v>1.735</v>
      </c>
      <c r="Y21" s="1254" t="n">
        <v>0.274</v>
      </c>
      <c r="Z21" s="1254" t="n">
        <v>3.9</v>
      </c>
      <c r="AA21" s="1254" t="n">
        <v>95.969</v>
      </c>
      <c r="AB21" s="1253" t="n">
        <v>1785.895</v>
      </c>
      <c r="AC21" s="1254" t="n">
        <v>357.98837</v>
      </c>
      <c r="AD21" s="1254" t="n">
        <v>6.46828</v>
      </c>
      <c r="AE21" s="1254" t="n">
        <v>335.28121</v>
      </c>
      <c r="AF21" s="1254" t="n">
        <v>1.57801</v>
      </c>
      <c r="AG21" s="1252" t="n">
        <v>1.475520696E8</v>
      </c>
      <c r="AH21" s="1255" t="n">
        <v>-0.2140014</v>
      </c>
      <c r="AI21" s="1252" t="n">
        <v>401328.95885</v>
      </c>
      <c r="AJ21" s="1255" t="n">
        <v>-0.3214914</v>
      </c>
      <c r="AK21" s="1254" t="n">
        <v>156.7679</v>
      </c>
      <c r="AL21" s="1252" t="s">
        <v>265</v>
      </c>
      <c r="AM21" s="1254" t="n">
        <v>23.1707</v>
      </c>
    </row>
    <row r="22" spans="1:39">
      <c r="A22" t="s">
        <v>291</v>
      </c>
      <c r="B22" t="s">
        <v>794</v>
      </c>
      <c r="C22" s="15">
        <v>0.23402777777777781</v>
      </c>
      <c r="E22" s="16">
        <v>600</v>
      </c>
      <c r="F22" s="16" t="s">
        <v>1293</v>
      </c>
      <c r="G22" s="16">
        <v>870</v>
      </c>
      <c r="H22" s="16">
        <v>782</v>
      </c>
      <c r="I22" t="s">
        <v>494</v>
      </c>
      <c r="J22" s="16" t="s">
        <v>377</v>
      </c>
      <c r="K22" s="16">
        <v>4</v>
      </c>
      <c r="L22" s="16">
        <v>120</v>
      </c>
      <c r="M22" s="19">
        <v>7698.9647000000004</v>
      </c>
      <c r="N22" s="2" t="s">
        <v>740</v>
      </c>
      <c r="S22" s="1257" t="n">
        <v>141.45775</v>
      </c>
      <c r="T22" s="1257" t="n">
        <v>9.89407</v>
      </c>
      <c r="U22" s="1254" t="n">
        <v>104.0271</v>
      </c>
      <c r="V22" s="1254" t="n">
        <v>38.727</v>
      </c>
      <c r="W22" s="1256" t="n">
        <v>6.0977400611</v>
      </c>
      <c r="X22" s="1254" t="n">
        <v>1.595</v>
      </c>
      <c r="Y22" s="1254" t="n">
        <v>0.252</v>
      </c>
      <c r="Z22" s="1254" t="n">
        <v>3.9</v>
      </c>
      <c r="AA22" s="1254" t="n">
        <v>95.935</v>
      </c>
      <c r="AB22" s="1253" t="n">
        <v>1787.399</v>
      </c>
      <c r="AC22" s="1254" t="n">
        <v>357.93662</v>
      </c>
      <c r="AD22" s="1254" t="n">
        <v>6.46724</v>
      </c>
      <c r="AE22" s="1254" t="n">
        <v>335.12955</v>
      </c>
      <c r="AF22" s="1254" t="n">
        <v>1.57797</v>
      </c>
      <c r="AG22" s="1252" t="n">
        <v>1.475518374E8</v>
      </c>
      <c r="AH22" s="1255" t="n">
        <v>-0.2159045</v>
      </c>
      <c r="AI22" s="1252" t="n">
        <v>400991.0539</v>
      </c>
      <c r="AJ22" s="1255" t="n">
        <v>-0.3039858</v>
      </c>
      <c r="AK22" s="1254" t="n">
        <v>156.6705</v>
      </c>
      <c r="AL22" s="1252" t="s">
        <v>265</v>
      </c>
      <c r="AM22" s="1254" t="n">
        <v>23.2679</v>
      </c>
    </row>
    <row r="23" spans="1:39">
      <c r="A23" t="s">
        <v>290</v>
      </c>
      <c r="B23" t="s">
        <v>1041</v>
      </c>
      <c r="C23" s="15">
        <v>0.24513888888888888</v>
      </c>
      <c r="E23" s="16">
        <v>30</v>
      </c>
      <c r="F23" s="16" t="s">
        <v>1293</v>
      </c>
      <c r="G23" s="16">
        <v>870</v>
      </c>
      <c r="H23" s="16">
        <v>782</v>
      </c>
      <c r="I23" t="s">
        <v>923</v>
      </c>
      <c r="J23" s="16" t="s">
        <v>377</v>
      </c>
      <c r="K23" s="16">
        <v>4</v>
      </c>
      <c r="L23" s="16">
        <v>120</v>
      </c>
      <c r="M23" s="19">
        <v>7698.9647000000004</v>
      </c>
      <c r="N23" s="2" t="s">
        <v>740</v>
      </c>
      <c r="S23" s="1257" t="n">
        <v>141.52216</v>
      </c>
      <c r="T23" s="1257" t="n">
        <v>9.87243</v>
      </c>
      <c r="U23" s="1254" t="n">
        <v>105.9694</v>
      </c>
      <c r="V23" s="1254" t="n">
        <v>40.922</v>
      </c>
      <c r="W23" s="1256" t="n">
        <v>6.2815753399</v>
      </c>
      <c r="X23" s="1254" t="n">
        <v>1.524</v>
      </c>
      <c r="Y23" s="1254" t="n">
        <v>0.241</v>
      </c>
      <c r="Z23" s="1254" t="n">
        <v>3.9</v>
      </c>
      <c r="AA23" s="1254" t="n">
        <v>95.915</v>
      </c>
      <c r="AB23" s="1253" t="n">
        <v>1788.277</v>
      </c>
      <c r="AC23" s="1254" t="n">
        <v>357.90342</v>
      </c>
      <c r="AD23" s="1254" t="n">
        <v>6.46742</v>
      </c>
      <c r="AE23" s="1254" t="n">
        <v>335.03688</v>
      </c>
      <c r="AF23" s="1254" t="n">
        <v>1.57795</v>
      </c>
      <c r="AG23" s="1252" t="n">
        <v>1.475516945E8</v>
      </c>
      <c r="AH23" s="1255" t="n">
        <v>-0.2170667</v>
      </c>
      <c r="AI23" s="1252" t="n">
        <v>400794.21003</v>
      </c>
      <c r="AJ23" s="1255" t="n">
        <v>-0.2924285</v>
      </c>
      <c r="AK23" s="1254" t="n">
        <v>156.6124</v>
      </c>
      <c r="AL23" s="1252" t="s">
        <v>265</v>
      </c>
      <c r="AM23" s="1254" t="n">
        <v>23.3259</v>
      </c>
    </row>
    <row r="24" spans="1:39">
      <c r="A24" t="s">
        <v>728</v>
      </c>
      <c r="B24" t="s">
        <v>1167</v>
      </c>
      <c r="C24" s="15">
        <v>0.24861111111111112</v>
      </c>
      <c r="D24" s="15">
        <v>0</v>
      </c>
      <c r="E24" s="16">
        <v>30</v>
      </c>
      <c r="F24" s="16" t="s">
        <v>1292</v>
      </c>
      <c r="G24" s="16">
        <v>880</v>
      </c>
      <c r="H24" s="16">
        <v>866</v>
      </c>
      <c r="I24" s="35" t="s">
        <v>306</v>
      </c>
      <c r="J24" s="16" t="s">
        <v>376</v>
      </c>
      <c r="K24" s="16">
        <v>4</v>
      </c>
      <c r="L24" s="16">
        <v>120</v>
      </c>
      <c r="M24" s="153">
        <v>7647.38</v>
      </c>
      <c r="N24" s="2" t="s">
        <v>740</v>
      </c>
    </row>
    <row r="25" spans="1:39">
      <c r="A25" t="s">
        <v>379</v>
      </c>
      <c r="B25" t="s">
        <v>1044</v>
      </c>
      <c r="C25" s="15">
        <v>0.25277777777777777</v>
      </c>
      <c r="E25" s="16">
        <v>600</v>
      </c>
      <c r="F25" s="16" t="s">
        <v>645</v>
      </c>
      <c r="G25" s="16">
        <v>1190</v>
      </c>
      <c r="H25" s="16">
        <v>1100</v>
      </c>
      <c r="I25" t="s">
        <v>292</v>
      </c>
      <c r="J25" s="16" t="s">
        <v>377</v>
      </c>
      <c r="K25" s="16">
        <v>4</v>
      </c>
      <c r="L25" s="16">
        <v>180</v>
      </c>
      <c r="M25" s="19">
        <v>5889.9508999999998</v>
      </c>
      <c r="N25" s="2" t="s">
        <v>288</v>
      </c>
      <c r="S25" s="1257" t="n">
        <v>141.61356</v>
      </c>
      <c r="T25" s="1257" t="n">
        <v>9.84051</v>
      </c>
      <c r="U25" s="1254" t="n">
        <v>108.9959</v>
      </c>
      <c r="V25" s="1254" t="n">
        <v>44.0757</v>
      </c>
      <c r="W25" s="1256" t="n">
        <v>6.5489721089</v>
      </c>
      <c r="X25" s="1254" t="n">
        <v>1.435</v>
      </c>
      <c r="Y25" s="1254" t="n">
        <v>0.227</v>
      </c>
      <c r="Z25" s="1254" t="n">
        <v>3.9</v>
      </c>
      <c r="AA25" s="1254" t="n">
        <v>95.887</v>
      </c>
      <c r="AB25" s="1253" t="n">
        <v>1789.493</v>
      </c>
      <c r="AC25" s="1254" t="n">
        <v>357.85313</v>
      </c>
      <c r="AD25" s="1254" t="n">
        <v>6.46877</v>
      </c>
      <c r="AE25" s="1254" t="n">
        <v>334.90207</v>
      </c>
      <c r="AF25" s="1254" t="n">
        <v>1.57792</v>
      </c>
      <c r="AG25" s="1252" t="n">
        <v>1.475514853E8</v>
      </c>
      <c r="AH25" s="1255" t="n">
        <v>-0.218756</v>
      </c>
      <c r="AI25" s="1252" t="n">
        <v>400521.98611</v>
      </c>
      <c r="AJ25" s="1255" t="n">
        <v>-0.2745144</v>
      </c>
      <c r="AK25" s="1254" t="n">
        <v>156.5296</v>
      </c>
      <c r="AL25" s="1252" t="s">
        <v>265</v>
      </c>
      <c r="AM25" s="1254" t="n">
        <v>23.4086</v>
      </c>
    </row>
    <row r="26" spans="1:39">
      <c r="A26" t="s">
        <v>820</v>
      </c>
      <c r="B26" t="s">
        <v>1045</v>
      </c>
      <c r="C26" s="15">
        <v>0.26180555555555557</v>
      </c>
      <c r="E26" s="16">
        <v>600</v>
      </c>
      <c r="F26" s="16" t="s">
        <v>645</v>
      </c>
      <c r="G26" s="16">
        <v>1190</v>
      </c>
      <c r="H26" s="16">
        <v>1100</v>
      </c>
      <c r="I26" t="s">
        <v>386</v>
      </c>
      <c r="J26" s="16" t="s">
        <v>377</v>
      </c>
      <c r="K26" s="16">
        <v>4</v>
      </c>
      <c r="L26" s="16">
        <v>180</v>
      </c>
      <c r="M26" s="19">
        <v>5889.9508999999998</v>
      </c>
      <c r="S26" s="1257" t="n">
        <v>141.68593</v>
      </c>
      <c r="T26" s="1257" t="n">
        <v>9.81419</v>
      </c>
      <c r="U26" s="1254" t="n">
        <v>111.6637</v>
      </c>
      <c r="V26" s="1254" t="n">
        <v>46.5953</v>
      </c>
      <c r="W26" s="1256" t="n">
        <v>6.7662319837</v>
      </c>
      <c r="X26" s="1254" t="n">
        <v>1.375</v>
      </c>
      <c r="Y26" s="1254" t="n">
        <v>0.217</v>
      </c>
      <c r="Z26" s="1254" t="n">
        <v>3.91</v>
      </c>
      <c r="AA26" s="1254" t="n">
        <v>95.864</v>
      </c>
      <c r="AB26" s="1253" t="n">
        <v>1790.423</v>
      </c>
      <c r="AC26" s="1254" t="n">
        <v>357.81063</v>
      </c>
      <c r="AD26" s="1254" t="n">
        <v>6.47081</v>
      </c>
      <c r="AE26" s="1254" t="n">
        <v>334.79255</v>
      </c>
      <c r="AF26" s="1254" t="n">
        <v>1.5779</v>
      </c>
      <c r="AG26" s="1252" t="n">
        <v>1.475513142E8</v>
      </c>
      <c r="AH26" s="1255" t="n">
        <v>-0.2201276</v>
      </c>
      <c r="AI26" s="1252" t="n">
        <v>400313.85407</v>
      </c>
      <c r="AJ26" s="1255" t="n">
        <v>-0.2590467</v>
      </c>
      <c r="AK26" s="1254" t="n">
        <v>156.4637</v>
      </c>
      <c r="AL26" s="1252" t="s">
        <v>265</v>
      </c>
      <c r="AM26" s="1254" t="n">
        <v>23.4744</v>
      </c>
    </row>
    <row r="27" spans="1:39">
      <c r="A27" t="s">
        <v>820</v>
      </c>
      <c r="B27" t="s">
        <v>1046</v>
      </c>
      <c r="C27" s="15">
        <v>0.27083333333333331</v>
      </c>
      <c r="E27" s="16">
        <v>600</v>
      </c>
      <c r="F27" s="16" t="s">
        <v>645</v>
      </c>
      <c r="G27" s="16">
        <v>1190</v>
      </c>
      <c r="H27" s="16">
        <v>1100</v>
      </c>
      <c r="I27" t="s">
        <v>655</v>
      </c>
      <c r="J27" s="16" t="s">
        <v>377</v>
      </c>
      <c r="K27" s="16">
        <v>4</v>
      </c>
      <c r="L27" s="16">
        <v>180</v>
      </c>
      <c r="M27" s="19">
        <v>5889.9508999999998</v>
      </c>
      <c r="S27" s="1257" t="n">
        <v>141.75672</v>
      </c>
      <c r="T27" s="1257" t="n">
        <v>9.7875</v>
      </c>
      <c r="U27" s="1254" t="n">
        <v>114.5554</v>
      </c>
      <c r="V27" s="1254" t="n">
        <v>49.067</v>
      </c>
      <c r="W27" s="1256" t="n">
        <v>6.9834918585</v>
      </c>
      <c r="X27" s="1254" t="n">
        <v>1.322</v>
      </c>
      <c r="Y27" s="1254" t="n">
        <v>0.209</v>
      </c>
      <c r="Z27" s="1254" t="n">
        <v>3.91</v>
      </c>
      <c r="AA27" s="1254" t="n">
        <v>95.841</v>
      </c>
      <c r="AB27" s="1253" t="n">
        <v>1791.299</v>
      </c>
      <c r="AC27" s="1254" t="n">
        <v>357.76677</v>
      </c>
      <c r="AD27" s="1254" t="n">
        <v>6.47367</v>
      </c>
      <c r="AE27" s="1254" t="n">
        <v>334.68302</v>
      </c>
      <c r="AF27" s="1254" t="n">
        <v>1.57787</v>
      </c>
      <c r="AG27" s="1252" t="n">
        <v>1.475511419E8</v>
      </c>
      <c r="AH27" s="1255" t="n">
        <v>-0.2214983</v>
      </c>
      <c r="AI27" s="1252" t="n">
        <v>400118.0888</v>
      </c>
      <c r="AJ27" s="1255" t="n">
        <v>-0.2428116</v>
      </c>
      <c r="AK27" s="1254" t="n">
        <v>156.3989</v>
      </c>
      <c r="AL27" s="1252" t="s">
        <v>265</v>
      </c>
      <c r="AM27" s="1254" t="n">
        <v>23.539</v>
      </c>
    </row>
    <row r="28" spans="1:39">
      <c r="A28" t="s">
        <v>820</v>
      </c>
      <c r="B28" t="s">
        <v>1047</v>
      </c>
      <c r="C28" s="15">
        <v>0.27986111111111112</v>
      </c>
      <c r="E28" s="16">
        <v>600</v>
      </c>
      <c r="F28" s="16" t="s">
        <v>645</v>
      </c>
      <c r="G28" s="16">
        <v>1190</v>
      </c>
      <c r="H28" s="16">
        <v>1100</v>
      </c>
      <c r="I28" t="s">
        <v>818</v>
      </c>
      <c r="J28" s="16" t="s">
        <v>377</v>
      </c>
      <c r="K28" s="16">
        <v>4</v>
      </c>
      <c r="L28" s="16">
        <v>180</v>
      </c>
      <c r="M28" s="19">
        <v>5889.9508999999998</v>
      </c>
      <c r="S28" s="1257" t="n">
        <v>141.82602</v>
      </c>
      <c r="T28" s="1257" t="n">
        <v>9.76043</v>
      </c>
      <c r="U28" s="1254" t="n">
        <v>117.7114</v>
      </c>
      <c r="V28" s="1254" t="n">
        <v>51.4795</v>
      </c>
      <c r="W28" s="1256" t="n">
        <v>7.2007517332</v>
      </c>
      <c r="X28" s="1254" t="n">
        <v>1.277</v>
      </c>
      <c r="Y28" s="1254" t="n">
        <v>0.202</v>
      </c>
      <c r="Z28" s="1254" t="n">
        <v>3.91</v>
      </c>
      <c r="AA28" s="1254" t="n">
        <v>95.819</v>
      </c>
      <c r="AB28" s="1253" t="n">
        <v>1792.118</v>
      </c>
      <c r="AC28" s="1254" t="n">
        <v>357.72164</v>
      </c>
      <c r="AD28" s="1254" t="n">
        <v>6.47732</v>
      </c>
      <c r="AE28" s="1254" t="n">
        <v>334.57349</v>
      </c>
      <c r="AF28" s="1254" t="n">
        <v>1.57785</v>
      </c>
      <c r="AG28" s="1252" t="n">
        <v>1.475509686E8</v>
      </c>
      <c r="AH28" s="1255" t="n">
        <v>-0.2228681</v>
      </c>
      <c r="AI28" s="1252" t="n">
        <v>399935.26965</v>
      </c>
      <c r="AJ28" s="1255" t="n">
        <v>-0.2258588</v>
      </c>
      <c r="AK28" s="1254" t="n">
        <v>156.3353</v>
      </c>
      <c r="AL28" s="1252" t="s">
        <v>265</v>
      </c>
      <c r="AM28" s="1254" t="n">
        <v>23.6025</v>
      </c>
    </row>
    <row r="29" spans="1:39">
      <c r="A29" t="s">
        <v>820</v>
      </c>
      <c r="B29" t="s">
        <v>1294</v>
      </c>
      <c r="C29" s="15">
        <v>0.28819444444444448</v>
      </c>
      <c r="E29" s="16">
        <v>600</v>
      </c>
      <c r="F29" s="16" t="s">
        <v>645</v>
      </c>
      <c r="G29" s="16">
        <v>1190</v>
      </c>
      <c r="H29" s="16">
        <v>1100</v>
      </c>
      <c r="I29" t="s">
        <v>569</v>
      </c>
      <c r="J29" s="16" t="s">
        <v>377</v>
      </c>
      <c r="K29" s="16">
        <v>4</v>
      </c>
      <c r="L29" s="16">
        <v>180</v>
      </c>
      <c r="M29" s="19">
        <v>5889.9508999999998</v>
      </c>
      <c r="S29" s="1257" t="n">
        <v>141.88877</v>
      </c>
      <c r="T29" s="1257" t="n">
        <v>9.7351</v>
      </c>
      <c r="U29" s="1254" t="n">
        <v>120.8999</v>
      </c>
      <c r="V29" s="1254" t="n">
        <v>53.6422</v>
      </c>
      <c r="W29" s="1256" t="n">
        <v>7.4012993098</v>
      </c>
      <c r="X29" s="1254" t="n">
        <v>1.241</v>
      </c>
      <c r="Y29" s="1254" t="n">
        <v>0.196</v>
      </c>
      <c r="Z29" s="1254" t="n">
        <v>3.91</v>
      </c>
      <c r="AA29" s="1254" t="n">
        <v>95.799</v>
      </c>
      <c r="AB29" s="1253" t="n">
        <v>1792.821</v>
      </c>
      <c r="AC29" s="1254" t="n">
        <v>357.67895</v>
      </c>
      <c r="AD29" s="1254" t="n">
        <v>6.48139</v>
      </c>
      <c r="AE29" s="1254" t="n">
        <v>334.47239</v>
      </c>
      <c r="AF29" s="1254" t="n">
        <v>1.57782</v>
      </c>
      <c r="AG29" s="1252" t="n">
        <v>1.475508077E8</v>
      </c>
      <c r="AH29" s="1255" t="n">
        <v>-0.2241318</v>
      </c>
      <c r="AI29" s="1252" t="n">
        <v>399778.47142</v>
      </c>
      <c r="AJ29" s="1255" t="n">
        <v>-0.2096182</v>
      </c>
      <c r="AK29" s="1254" t="n">
        <v>156.2774</v>
      </c>
      <c r="AL29" s="1252" t="s">
        <v>265</v>
      </c>
      <c r="AM29" s="1254" t="n">
        <v>23.6602</v>
      </c>
    </row>
    <row r="30" spans="1:39">
      <c r="A30" t="s">
        <v>293</v>
      </c>
      <c r="B30" t="s">
        <v>1295</v>
      </c>
      <c r="C30" s="15">
        <v>0.29652777777777778</v>
      </c>
      <c r="E30" s="16">
        <v>30</v>
      </c>
      <c r="F30" s="16" t="s">
        <v>645</v>
      </c>
      <c r="G30" s="16">
        <v>1190</v>
      </c>
      <c r="H30" s="16">
        <v>1100</v>
      </c>
      <c r="I30" t="s">
        <v>923</v>
      </c>
      <c r="J30" s="16" t="s">
        <v>377</v>
      </c>
      <c r="K30" s="16">
        <v>4</v>
      </c>
      <c r="L30" s="16">
        <v>180</v>
      </c>
      <c r="M30" s="19">
        <v>5889.9508999999998</v>
      </c>
      <c r="S30" s="1257" t="n">
        <v>141.92487</v>
      </c>
      <c r="T30" s="1257" t="n">
        <v>9.72016</v>
      </c>
      <c r="U30" s="1254" t="n">
        <v>122.8991</v>
      </c>
      <c r="V30" s="1254" t="n">
        <v>54.87</v>
      </c>
      <c r="W30" s="1256" t="n">
        <v>7.5182853961</v>
      </c>
      <c r="X30" s="1254" t="n">
        <v>1.222</v>
      </c>
      <c r="Y30" s="1254" t="n">
        <v>0.193</v>
      </c>
      <c r="Z30" s="1254" t="n">
        <v>3.91</v>
      </c>
      <c r="AA30" s="1254" t="n">
        <v>95.787</v>
      </c>
      <c r="AB30" s="1253" t="n">
        <v>1793.207</v>
      </c>
      <c r="AC30" s="1254" t="n">
        <v>357.65363</v>
      </c>
      <c r="AD30" s="1254" t="n">
        <v>6.48406</v>
      </c>
      <c r="AE30" s="1254" t="n">
        <v>334.41341</v>
      </c>
      <c r="AF30" s="1254" t="n">
        <v>1.57781</v>
      </c>
      <c r="AG30" s="1252" t="n">
        <v>1.475507134E8</v>
      </c>
      <c r="AH30" s="1255" t="n">
        <v>-0.2248685</v>
      </c>
      <c r="AI30" s="1252" t="n">
        <v>399692.47001</v>
      </c>
      <c r="AJ30" s="1255" t="n">
        <v>-0.1998997</v>
      </c>
      <c r="AK30" s="1254" t="n">
        <v>156.244</v>
      </c>
      <c r="AL30" s="1252" t="s">
        <v>265</v>
      </c>
      <c r="AM30" s="1254" t="n">
        <v>23.6936</v>
      </c>
    </row>
    <row r="31" spans="1:39">
      <c r="A31" t="s">
        <v>1248</v>
      </c>
      <c r="B31" t="s">
        <v>680</v>
      </c>
      <c r="C31" s="15">
        <v>0.2986111111111111</v>
      </c>
      <c r="E31" s="16">
        <v>600</v>
      </c>
      <c r="F31" s="16" t="s">
        <v>645</v>
      </c>
      <c r="G31" s="16">
        <v>1190</v>
      </c>
      <c r="H31" s="16">
        <v>1100</v>
      </c>
      <c r="I31" t="s">
        <v>336</v>
      </c>
      <c r="J31" s="16" t="s">
        <v>377</v>
      </c>
      <c r="K31" s="16">
        <v>4</v>
      </c>
      <c r="L31" s="16">
        <v>180</v>
      </c>
      <c r="M31" s="19">
        <v>5889.9508999999998</v>
      </c>
    </row>
    <row r="32" spans="1:39">
      <c r="A32" t="s">
        <v>498</v>
      </c>
      <c r="B32" t="s">
        <v>980</v>
      </c>
      <c r="C32" s="15">
        <v>0.32083333333333336</v>
      </c>
      <c r="D32" s="15">
        <v>0</v>
      </c>
      <c r="E32" s="16">
        <v>30</v>
      </c>
      <c r="F32" s="16" t="s">
        <v>645</v>
      </c>
      <c r="G32" s="16">
        <v>1190</v>
      </c>
      <c r="H32" s="16">
        <v>995</v>
      </c>
      <c r="I32" s="35" t="s">
        <v>306</v>
      </c>
      <c r="J32" s="16" t="s">
        <v>376</v>
      </c>
      <c r="K32" s="16">
        <v>4</v>
      </c>
      <c r="L32" s="16">
        <v>180</v>
      </c>
      <c r="M32" s="19">
        <v>5889.9508999999998</v>
      </c>
      <c r="N32" s="2" t="s">
        <v>557</v>
      </c>
      <c r="O32" s="140">
        <v>264.8</v>
      </c>
      <c r="P32" s="140">
        <v>263.8</v>
      </c>
    </row>
    <row r="33" spans="1:39">
      <c r="A33" t="s">
        <v>475</v>
      </c>
      <c r="B33" t="s">
        <v>1298</v>
      </c>
      <c r="C33" s="15">
        <v>0.33958333333333335</v>
      </c>
      <c r="E33" s="16">
        <v>600</v>
      </c>
      <c r="F33" s="16" t="s">
        <v>645</v>
      </c>
      <c r="G33" s="16">
        <v>1190</v>
      </c>
      <c r="H33" s="16">
        <v>1100</v>
      </c>
      <c r="I33" t="s">
        <v>494</v>
      </c>
      <c r="J33" s="16" t="s">
        <v>377</v>
      </c>
      <c r="K33" s="16">
        <v>4</v>
      </c>
      <c r="L33" s="16">
        <v>180</v>
      </c>
      <c r="M33" s="19">
        <v>5889.9508999999998</v>
      </c>
      <c r="N33" s="2" t="s">
        <v>408</v>
      </c>
      <c r="S33" s="1257" t="n">
        <v>142.25542</v>
      </c>
      <c r="T33" s="1257" t="n">
        <v>9.57115</v>
      </c>
      <c r="U33" s="1254" t="n">
        <v>149.197</v>
      </c>
      <c r="V33" s="1254" t="n">
        <v>64.5733</v>
      </c>
      <c r="W33" s="1256" t="n">
        <v>8.6380093647</v>
      </c>
      <c r="X33" s="1254" t="n">
        <v>1.107</v>
      </c>
      <c r="Y33" s="1254" t="n">
        <v>0.175</v>
      </c>
      <c r="Z33" s="1254" t="n">
        <v>3.92</v>
      </c>
      <c r="AA33" s="1254" t="n">
        <v>95.678</v>
      </c>
      <c r="AB33" s="1253" t="n">
        <v>1795.929</v>
      </c>
      <c r="AC33" s="1254" t="n">
        <v>357.3993</v>
      </c>
      <c r="AD33" s="1254" t="n">
        <v>6.51977</v>
      </c>
      <c r="AE33" s="1254" t="n">
        <v>333.84891</v>
      </c>
      <c r="AF33" s="1254" t="n">
        <v>1.57767</v>
      </c>
      <c r="AG33" s="1252" t="n">
        <v>1.475497953E8</v>
      </c>
      <c r="AH33" s="1255" t="n">
        <v>-0.2319073</v>
      </c>
      <c r="AI33" s="1252" t="n">
        <v>399086.59978</v>
      </c>
      <c r="AJ33" s="1255" t="n">
        <v>-0.0996279</v>
      </c>
      <c r="AK33" s="1254" t="n">
        <v>155.934</v>
      </c>
      <c r="AL33" s="1252" t="s">
        <v>265</v>
      </c>
      <c r="AM33" s="1254" t="n">
        <v>24.003</v>
      </c>
    </row>
    <row r="34" spans="1:39">
      <c r="A34" t="s">
        <v>475</v>
      </c>
      <c r="B34" t="s">
        <v>1117</v>
      </c>
      <c r="C34" s="15">
        <v>0.34791666666666665</v>
      </c>
      <c r="E34" s="16">
        <v>600</v>
      </c>
      <c r="F34" s="16" t="s">
        <v>645</v>
      </c>
      <c r="G34" s="16">
        <v>1190</v>
      </c>
      <c r="H34" s="16">
        <v>1100</v>
      </c>
      <c r="I34" s="606" t="s">
        <v>1039</v>
      </c>
      <c r="J34" s="16" t="s">
        <v>377</v>
      </c>
      <c r="K34" s="16">
        <v>4</v>
      </c>
      <c r="L34" s="16">
        <v>180</v>
      </c>
      <c r="M34" s="19">
        <v>5889.9508999999998</v>
      </c>
      <c r="S34" s="1257" t="n">
        <v>142.31255</v>
      </c>
      <c r="T34" s="1257" t="n">
        <v>9.54328</v>
      </c>
      <c r="U34" s="1254" t="n">
        <v>155.5765</v>
      </c>
      <c r="V34" s="1254" t="n">
        <v>65.7093</v>
      </c>
      <c r="W34" s="1256" t="n">
        <v>8.838556941</v>
      </c>
      <c r="X34" s="1254" t="n">
        <v>1.097</v>
      </c>
      <c r="Y34" s="1254" t="n">
        <v>0.173</v>
      </c>
      <c r="Z34" s="1254" t="n">
        <v>3.92</v>
      </c>
      <c r="AA34" s="1254" t="n">
        <v>95.659</v>
      </c>
      <c r="AB34" s="1253" t="n">
        <v>1796.221</v>
      </c>
      <c r="AC34" s="1254" t="n">
        <v>357.35221</v>
      </c>
      <c r="AD34" s="1254" t="n">
        <v>6.52788</v>
      </c>
      <c r="AE34" s="1254" t="n">
        <v>333.74781</v>
      </c>
      <c r="AF34" s="1254" t="n">
        <v>1.57765</v>
      </c>
      <c r="AG34" s="1252" t="n">
        <v>1.475496279E8</v>
      </c>
      <c r="AH34" s="1255" t="n">
        <v>-0.2331654</v>
      </c>
      <c r="AI34" s="1252" t="n">
        <v>399021.68622</v>
      </c>
      <c r="AJ34" s="1255" t="n">
        <v>-0.0806606</v>
      </c>
      <c r="AK34" s="1254" t="n">
        <v>155.8796</v>
      </c>
      <c r="AL34" s="1252" t="s">
        <v>265</v>
      </c>
      <c r="AM34" s="1254" t="n">
        <v>24.0572</v>
      </c>
    </row>
    <row r="35" spans="1:39">
      <c r="A35" t="s">
        <v>475</v>
      </c>
      <c r="B35" t="s">
        <v>1118</v>
      </c>
      <c r="C35" s="15">
        <v>0.35625000000000001</v>
      </c>
      <c r="E35" s="16">
        <v>600</v>
      </c>
      <c r="F35" s="16" t="s">
        <v>645</v>
      </c>
      <c r="G35" s="16">
        <v>1190</v>
      </c>
      <c r="H35" s="16">
        <v>1100</v>
      </c>
      <c r="I35" s="606" t="s">
        <v>98</v>
      </c>
      <c r="J35" s="16" t="s">
        <v>377</v>
      </c>
      <c r="K35" s="16">
        <v>4</v>
      </c>
      <c r="L35" s="16">
        <v>180</v>
      </c>
      <c r="M35" s="19">
        <v>5889.9508999999998</v>
      </c>
      <c r="S35" s="1257" t="n">
        <v>142.36931</v>
      </c>
      <c r="T35" s="1257" t="n">
        <v>9.51503</v>
      </c>
      <c r="U35" s="1254" t="n">
        <v>162.4503</v>
      </c>
      <c r="V35" s="1254" t="n">
        <v>66.5803</v>
      </c>
      <c r="W35" s="1256" t="n">
        <v>9.0391045173</v>
      </c>
      <c r="X35" s="1254" t="n">
        <v>1.089</v>
      </c>
      <c r="Y35" s="1254" t="n">
        <v>0.172</v>
      </c>
      <c r="Z35" s="1254" t="n">
        <v>3.92</v>
      </c>
      <c r="AA35" s="1254" t="n">
        <v>95.64</v>
      </c>
      <c r="AB35" s="1253" t="n">
        <v>1796.452</v>
      </c>
      <c r="AC35" s="1254" t="n">
        <v>357.30491</v>
      </c>
      <c r="AD35" s="1254" t="n">
        <v>6.53644</v>
      </c>
      <c r="AE35" s="1254" t="n">
        <v>333.6467</v>
      </c>
      <c r="AF35" s="1254" t="n">
        <v>1.57762</v>
      </c>
      <c r="AG35" s="1252" t="n">
        <v>1.475494595E8</v>
      </c>
      <c r="AH35" s="1255" t="n">
        <v>-0.2344227</v>
      </c>
      <c r="AI35" s="1252" t="n">
        <v>398970.49629</v>
      </c>
      <c r="AJ35" s="1255" t="n">
        <v>-0.0615137</v>
      </c>
      <c r="AK35" s="1254" t="n">
        <v>155.8254</v>
      </c>
      <c r="AL35" s="1252" t="s">
        <v>265</v>
      </c>
      <c r="AM35" s="1254" t="n">
        <v>24.1113</v>
      </c>
    </row>
    <row r="36" spans="1:39">
      <c r="A36" t="s">
        <v>475</v>
      </c>
      <c r="B36" t="s">
        <v>1120</v>
      </c>
      <c r="C36" s="15">
        <v>0.36527777777777781</v>
      </c>
      <c r="E36" s="16">
        <v>600</v>
      </c>
      <c r="F36" s="16" t="s">
        <v>645</v>
      </c>
      <c r="G36" s="16">
        <v>1190</v>
      </c>
      <c r="H36" s="16">
        <v>1100</v>
      </c>
      <c r="I36" s="606" t="s">
        <v>96</v>
      </c>
      <c r="J36" s="16" t="s">
        <v>377</v>
      </c>
      <c r="K36" s="16">
        <v>4</v>
      </c>
      <c r="L36" s="16">
        <v>180</v>
      </c>
      <c r="M36" s="19">
        <v>5889.9508999999998</v>
      </c>
      <c r="S36" s="1257" t="n">
        <v>142.4305</v>
      </c>
      <c r="T36" s="1257" t="n">
        <v>9.48402</v>
      </c>
      <c r="U36" s="1254" t="n">
        <v>170.3408</v>
      </c>
      <c r="V36" s="1254" t="n">
        <v>67.189</v>
      </c>
      <c r="W36" s="1256" t="n">
        <v>9.2563643916</v>
      </c>
      <c r="X36" s="1254" t="n">
        <v>1.084</v>
      </c>
      <c r="Y36" s="1254" t="n">
        <v>0.171</v>
      </c>
      <c r="Z36" s="1254" t="n">
        <v>3.92</v>
      </c>
      <c r="AA36" s="1254" t="n">
        <v>95.619</v>
      </c>
      <c r="AB36" s="1253" t="n">
        <v>1796.631</v>
      </c>
      <c r="AC36" s="1254" t="n">
        <v>357.25353</v>
      </c>
      <c r="AD36" s="1254" t="n">
        <v>6.54618</v>
      </c>
      <c r="AE36" s="1254" t="n">
        <v>333.53717</v>
      </c>
      <c r="AF36" s="1254" t="n">
        <v>1.5776</v>
      </c>
      <c r="AG36" s="1252" t="n">
        <v>1.475492762E8</v>
      </c>
      <c r="AH36" s="1255" t="n">
        <v>-0.2357839</v>
      </c>
      <c r="AI36" s="1252" t="n">
        <v>398930.65493</v>
      </c>
      <c r="AJ36" s="1255" t="n">
        <v>-0.0406282</v>
      </c>
      <c r="AK36" s="1254" t="n">
        <v>155.7667</v>
      </c>
      <c r="AL36" s="1252" t="s">
        <v>265</v>
      </c>
      <c r="AM36" s="1254" t="n">
        <v>24.1699</v>
      </c>
    </row>
    <row r="37" spans="1:39">
      <c r="A37" t="s">
        <v>475</v>
      </c>
      <c r="B37" t="s">
        <v>1122</v>
      </c>
      <c r="C37" s="15">
        <v>0.37361111111111112</v>
      </c>
      <c r="E37" s="16">
        <v>600</v>
      </c>
      <c r="F37" s="16" t="s">
        <v>645</v>
      </c>
      <c r="G37" s="16">
        <v>1190</v>
      </c>
      <c r="H37" s="16">
        <v>1100</v>
      </c>
      <c r="I37" s="606" t="s">
        <v>97</v>
      </c>
      <c r="J37" s="16" t="s">
        <v>377</v>
      </c>
      <c r="K37" s="16">
        <v>4</v>
      </c>
      <c r="L37" s="16">
        <v>180</v>
      </c>
      <c r="M37" s="19">
        <v>5889.9508999999998</v>
      </c>
      <c r="S37" s="1257" t="n">
        <v>142.47276</v>
      </c>
      <c r="T37" s="1257" t="n">
        <v>9.4623</v>
      </c>
      <c r="U37" s="1254" t="n">
        <v>175.9762</v>
      </c>
      <c r="V37" s="1254" t="n">
        <v>67.3913</v>
      </c>
      <c r="W37" s="1256" t="n">
        <v>9.4067750738</v>
      </c>
      <c r="X37" s="1254" t="n">
        <v>1.083</v>
      </c>
      <c r="Y37" s="1254" t="n">
        <v>0.171</v>
      </c>
      <c r="Z37" s="1254" t="n">
        <v>3.92</v>
      </c>
      <c r="AA37" s="1254" t="n">
        <v>95.604</v>
      </c>
      <c r="AB37" s="1253" t="n">
        <v>1796.712</v>
      </c>
      <c r="AC37" s="1254" t="n">
        <v>357.21794</v>
      </c>
      <c r="AD37" s="1254" t="n">
        <v>6.55317</v>
      </c>
      <c r="AE37" s="1254" t="n">
        <v>333.46135</v>
      </c>
      <c r="AF37" s="1254" t="n">
        <v>1.57758</v>
      </c>
      <c r="AG37" s="1252" t="n">
        <v>1.475491486E8</v>
      </c>
      <c r="AH37" s="1255" t="n">
        <v>-0.2367257</v>
      </c>
      <c r="AI37" s="1252" t="n">
        <v>398912.6335</v>
      </c>
      <c r="AJ37" s="1255" t="n">
        <v>-0.0261156</v>
      </c>
      <c r="AK37" s="1254" t="n">
        <v>155.726</v>
      </c>
      <c r="AL37" s="1252" t="s">
        <v>265</v>
      </c>
      <c r="AM37" s="1254" t="n">
        <v>24.2105</v>
      </c>
    </row>
    <row r="38" spans="1:39">
      <c r="A38" t="s">
        <v>1218</v>
      </c>
      <c r="B38" t="s">
        <v>831</v>
      </c>
      <c r="C38" s="15">
        <v>0.38263888888888892</v>
      </c>
      <c r="E38" s="16">
        <v>30</v>
      </c>
      <c r="F38" s="16" t="s">
        <v>645</v>
      </c>
      <c r="G38" s="16">
        <v>1190</v>
      </c>
      <c r="H38" s="16">
        <v>1100</v>
      </c>
      <c r="I38" t="s">
        <v>923</v>
      </c>
      <c r="J38" s="16" t="s">
        <v>377</v>
      </c>
      <c r="K38" s="16">
        <v>4</v>
      </c>
      <c r="L38" s="16">
        <v>180</v>
      </c>
      <c r="M38" s="19">
        <v>5889.9508999999998</v>
      </c>
      <c r="S38" s="1257" t="n">
        <v>142.52437</v>
      </c>
      <c r="T38" s="1257" t="n">
        <v>9.43548</v>
      </c>
      <c r="U38" s="1254" t="n">
        <v>182.924</v>
      </c>
      <c r="V38" s="1254" t="n">
        <v>67.3864</v>
      </c>
      <c r="W38" s="1256" t="n">
        <v>9.5906103519</v>
      </c>
      <c r="X38" s="1254" t="n">
        <v>1.083</v>
      </c>
      <c r="Y38" s="1254" t="n">
        <v>0.171</v>
      </c>
      <c r="Z38" s="1254" t="n">
        <v>3.92</v>
      </c>
      <c r="AA38" s="1254" t="n">
        <v>95.586</v>
      </c>
      <c r="AB38" s="1253" t="n">
        <v>1796.763</v>
      </c>
      <c r="AC38" s="1254" t="n">
        <v>357.1745</v>
      </c>
      <c r="AD38" s="1254" t="n">
        <v>6.56199</v>
      </c>
      <c r="AE38" s="1254" t="n">
        <v>333.36867</v>
      </c>
      <c r="AF38" s="1254" t="n">
        <v>1.57755</v>
      </c>
      <c r="AG38" s="1252" t="n">
        <v>1.47548992E8</v>
      </c>
      <c r="AH38" s="1255" t="n">
        <v>-0.2378762</v>
      </c>
      <c r="AI38" s="1252" t="n">
        <v>398901.25815</v>
      </c>
      <c r="AJ38" s="1255" t="n">
        <v>-0.0083553</v>
      </c>
      <c r="AK38" s="1254" t="n">
        <v>155.6761</v>
      </c>
      <c r="AL38" s="1252" t="s">
        <v>265</v>
      </c>
      <c r="AM38" s="1254" t="n">
        <v>24.2602</v>
      </c>
    </row>
    <row r="39" spans="1:39">
      <c r="A39" t="s">
        <v>1248</v>
      </c>
      <c r="B39" t="s">
        <v>668</v>
      </c>
      <c r="C39" s="15">
        <v>0.3833333333333333</v>
      </c>
      <c r="E39" s="16">
        <v>600</v>
      </c>
      <c r="F39" s="16" t="s">
        <v>645</v>
      </c>
      <c r="G39" s="16">
        <v>1190</v>
      </c>
      <c r="H39" s="16">
        <v>1100</v>
      </c>
      <c r="I39" t="s">
        <v>337</v>
      </c>
      <c r="J39" s="16" t="s">
        <v>377</v>
      </c>
      <c r="K39" s="16">
        <v>4</v>
      </c>
      <c r="L39" s="16">
        <v>180</v>
      </c>
      <c r="M39" s="19">
        <v>5889.9508999999998</v>
      </c>
    </row>
    <row r="40" spans="1:39">
      <c r="A40" t="s">
        <v>744</v>
      </c>
      <c r="B40" t="s">
        <v>1076</v>
      </c>
      <c r="C40" s="15">
        <v>0.39374999999999999</v>
      </c>
      <c r="D40" s="15">
        <v>0</v>
      </c>
      <c r="E40" s="16">
        <v>30</v>
      </c>
      <c r="F40" s="16" t="s">
        <v>645</v>
      </c>
      <c r="G40" s="16">
        <v>1190</v>
      </c>
      <c r="H40" s="16">
        <v>995</v>
      </c>
      <c r="I40" s="35" t="s">
        <v>306</v>
      </c>
      <c r="J40" s="16" t="s">
        <v>376</v>
      </c>
      <c r="K40" s="16">
        <v>4</v>
      </c>
      <c r="L40" s="16">
        <v>180</v>
      </c>
      <c r="M40" s="8">
        <v>5891.451</v>
      </c>
    </row>
    <row r="41" spans="1:39">
      <c r="A41" t="s">
        <v>715</v>
      </c>
      <c r="B41" t="s">
        <v>1128</v>
      </c>
      <c r="C41" s="15">
        <v>0.3972222222222222</v>
      </c>
      <c r="E41" s="16">
        <v>600</v>
      </c>
      <c r="F41" s="16" t="s">
        <v>645</v>
      </c>
      <c r="G41" s="16">
        <v>1190</v>
      </c>
      <c r="H41" s="16">
        <v>1100</v>
      </c>
      <c r="I41" t="s">
        <v>223</v>
      </c>
      <c r="J41" s="16" t="s">
        <v>377</v>
      </c>
      <c r="K41" s="16">
        <v>4</v>
      </c>
      <c r="L41" s="16">
        <v>180</v>
      </c>
      <c r="M41" s="19">
        <v>5889.9508999999998</v>
      </c>
      <c r="S41" s="1257" t="n">
        <v>142.64661</v>
      </c>
      <c r="T41" s="1257" t="n">
        <v>9.37089</v>
      </c>
      <c r="U41" s="1254" t="n">
        <v>198.7756</v>
      </c>
      <c r="V41" s="1254" t="n">
        <v>66.2941</v>
      </c>
      <c r="W41" s="1256" t="n">
        <v>10.0251301002</v>
      </c>
      <c r="X41" s="1254" t="n">
        <v>1.092</v>
      </c>
      <c r="Y41" s="1254" t="n">
        <v>0.173</v>
      </c>
      <c r="Z41" s="1254" t="n">
        <v>3.93</v>
      </c>
      <c r="AA41" s="1254" t="n">
        <v>95.544</v>
      </c>
      <c r="AB41" s="1253" t="n">
        <v>1796.675</v>
      </c>
      <c r="AC41" s="1254" t="n">
        <v>357.0725</v>
      </c>
      <c r="AD41" s="1254" t="n">
        <v>6.5838</v>
      </c>
      <c r="AE41" s="1254" t="n">
        <v>333.14961</v>
      </c>
      <c r="AF41" s="1254" t="n">
        <v>1.5775</v>
      </c>
      <c r="AG41" s="1252" t="n">
        <v>1.475486187E8</v>
      </c>
      <c r="AH41" s="1255" t="n">
        <v>-0.2405929</v>
      </c>
      <c r="AI41" s="1252" t="n">
        <v>398920.91434</v>
      </c>
      <c r="AJ41" s="1255" t="n">
        <v>0.0335004</v>
      </c>
      <c r="AK41" s="1254" t="n">
        <v>155.5575</v>
      </c>
      <c r="AL41" s="1252" t="s">
        <v>265</v>
      </c>
      <c r="AM41" s="1254" t="n">
        <v>24.3785</v>
      </c>
    </row>
    <row r="42" spans="1:39">
      <c r="A42" t="s">
        <v>715</v>
      </c>
      <c r="B42" t="s">
        <v>1129</v>
      </c>
      <c r="C42" s="15">
        <v>0.4069444444444445</v>
      </c>
      <c r="E42" s="16">
        <v>600</v>
      </c>
      <c r="F42" s="16" t="s">
        <v>645</v>
      </c>
      <c r="G42" s="16">
        <v>1190</v>
      </c>
      <c r="H42" s="16">
        <v>1100</v>
      </c>
      <c r="I42" t="s">
        <v>224</v>
      </c>
      <c r="J42" s="16" t="s">
        <v>377</v>
      </c>
      <c r="K42" s="16">
        <v>4</v>
      </c>
      <c r="L42" s="16">
        <v>180</v>
      </c>
      <c r="M42" s="19">
        <v>5889.9508999999998</v>
      </c>
      <c r="S42" s="1257" t="n">
        <v>142.71288</v>
      </c>
      <c r="T42" s="1257" t="n">
        <v>9.33543</v>
      </c>
      <c r="U42" s="1254" t="n">
        <v>206.5482</v>
      </c>
      <c r="V42" s="1254" t="n">
        <v>65.1332</v>
      </c>
      <c r="W42" s="1256" t="n">
        <v>10.2591022723</v>
      </c>
      <c r="X42" s="1254" t="n">
        <v>1.102</v>
      </c>
      <c r="Y42" s="1254" t="n">
        <v>0.174</v>
      </c>
      <c r="Z42" s="1254" t="n">
        <v>3.93</v>
      </c>
      <c r="AA42" s="1254" t="n">
        <v>95.521</v>
      </c>
      <c r="AB42" s="1253" t="n">
        <v>1796.506</v>
      </c>
      <c r="AC42" s="1254" t="n">
        <v>357.01824</v>
      </c>
      <c r="AD42" s="1254" t="n">
        <v>6.59601</v>
      </c>
      <c r="AE42" s="1254" t="n">
        <v>333.03165</v>
      </c>
      <c r="AF42" s="1254" t="n">
        <v>1.57747</v>
      </c>
      <c r="AG42" s="1252" t="n">
        <v>1.47548416E8</v>
      </c>
      <c r="AH42" s="1255" t="n">
        <v>-0.2420542</v>
      </c>
      <c r="AI42" s="1252" t="n">
        <v>398958.44361</v>
      </c>
      <c r="AJ42" s="1255" t="n">
        <v>0.0558228</v>
      </c>
      <c r="AK42" s="1254" t="n">
        <v>155.4929</v>
      </c>
      <c r="AL42" s="1252" t="s">
        <v>265</v>
      </c>
      <c r="AM42" s="1254" t="n">
        <v>24.443</v>
      </c>
    </row>
    <row r="43" spans="1:39">
      <c r="A43" t="s">
        <v>715</v>
      </c>
      <c r="B43" t="s">
        <v>879</v>
      </c>
      <c r="C43" s="15">
        <v>0.4152777777777778</v>
      </c>
      <c r="E43" s="16">
        <v>600</v>
      </c>
      <c r="F43" s="16" t="s">
        <v>645</v>
      </c>
      <c r="G43" s="16">
        <v>1190</v>
      </c>
      <c r="H43" s="16">
        <v>1100</v>
      </c>
      <c r="I43" t="s">
        <v>225</v>
      </c>
      <c r="J43" s="16" t="s">
        <v>377</v>
      </c>
      <c r="K43" s="16">
        <v>4</v>
      </c>
      <c r="L43" s="16">
        <v>180</v>
      </c>
      <c r="M43" s="19">
        <v>5889.9508999999998</v>
      </c>
      <c r="S43" s="1257" t="n">
        <v>142.75576</v>
      </c>
      <c r="T43" s="1257" t="n">
        <v>9.31238</v>
      </c>
      <c r="U43" s="1254" t="n">
        <v>211.1726</v>
      </c>
      <c r="V43" s="1254" t="n">
        <v>64.2053</v>
      </c>
      <c r="W43" s="1256" t="n">
        <v>10.4095129543</v>
      </c>
      <c r="X43" s="1254" t="n">
        <v>1.11</v>
      </c>
      <c r="Y43" s="1254" t="n">
        <v>0.176</v>
      </c>
      <c r="Z43" s="1254" t="n">
        <v>3.93</v>
      </c>
      <c r="AA43" s="1254" t="n">
        <v>95.505</v>
      </c>
      <c r="AB43" s="1253" t="n">
        <v>1796.353</v>
      </c>
      <c r="AC43" s="1254" t="n">
        <v>356.9837</v>
      </c>
      <c r="AD43" s="1254" t="n">
        <v>6.60399</v>
      </c>
      <c r="AE43" s="1254" t="n">
        <v>332.95582</v>
      </c>
      <c r="AF43" s="1254" t="n">
        <v>1.57745</v>
      </c>
      <c r="AG43" s="1252" t="n">
        <v>1.475482851E8</v>
      </c>
      <c r="AH43" s="1255" t="n">
        <v>-0.242993</v>
      </c>
      <c r="AI43" s="1252" t="n">
        <v>398992.43114</v>
      </c>
      <c r="AJ43" s="1255" t="n">
        <v>0.0700427</v>
      </c>
      <c r="AK43" s="1254" t="n">
        <v>155.451</v>
      </c>
      <c r="AL43" s="1252" t="s">
        <v>265</v>
      </c>
      <c r="AM43" s="1254" t="n">
        <v>24.4847</v>
      </c>
    </row>
    <row r="44" spans="1:39">
      <c r="A44" t="s">
        <v>715</v>
      </c>
      <c r="B44" t="s">
        <v>880</v>
      </c>
      <c r="C44" s="15">
        <v>0.42430555555555555</v>
      </c>
      <c r="E44" s="16">
        <v>600</v>
      </c>
      <c r="F44" s="16" t="s">
        <v>645</v>
      </c>
      <c r="G44" s="16">
        <v>1190</v>
      </c>
      <c r="H44" s="16">
        <v>1100</v>
      </c>
      <c r="I44" t="s">
        <v>226</v>
      </c>
      <c r="J44" s="16" t="s">
        <v>377</v>
      </c>
      <c r="K44" s="16">
        <v>4</v>
      </c>
      <c r="L44" s="16">
        <v>180</v>
      </c>
      <c r="M44" s="19">
        <v>5889.9508999999998</v>
      </c>
      <c r="S44" s="1257" t="n">
        <v>142.83266</v>
      </c>
      <c r="T44" s="1257" t="n">
        <v>9.27095</v>
      </c>
      <c r="U44" s="1254" t="n">
        <v>218.6397</v>
      </c>
      <c r="V44" s="1254" t="n">
        <v>62.2568</v>
      </c>
      <c r="W44" s="1256" t="n">
        <v>10.6769097223</v>
      </c>
      <c r="X44" s="1254" t="n">
        <v>1.129</v>
      </c>
      <c r="Y44" s="1254" t="n">
        <v>0.179</v>
      </c>
      <c r="Z44" s="1254" t="n">
        <v>3.93</v>
      </c>
      <c r="AA44" s="1254" t="n">
        <v>95.478</v>
      </c>
      <c r="AB44" s="1253" t="n">
        <v>1795.996</v>
      </c>
      <c r="AC44" s="1254" t="n">
        <v>356.9231</v>
      </c>
      <c r="AD44" s="1254" t="n">
        <v>6.61837</v>
      </c>
      <c r="AE44" s="1254" t="n">
        <v>332.82101</v>
      </c>
      <c r="AF44" s="1254" t="n">
        <v>1.57741</v>
      </c>
      <c r="AG44" s="1252" t="n">
        <v>1.47548051E8</v>
      </c>
      <c r="AH44" s="1255" t="n">
        <v>-0.2446609</v>
      </c>
      <c r="AI44" s="1252" t="n">
        <v>399071.68262</v>
      </c>
      <c r="AJ44" s="1255" t="n">
        <v>0.0949943</v>
      </c>
      <c r="AK44" s="1254" t="n">
        <v>155.3757</v>
      </c>
      <c r="AL44" s="1252" t="s">
        <v>265</v>
      </c>
      <c r="AM44" s="1254" t="n">
        <v>24.5598</v>
      </c>
    </row>
    <row r="45" spans="1:39">
      <c r="A45" t="s">
        <v>1218</v>
      </c>
      <c r="B45" t="s">
        <v>881</v>
      </c>
      <c r="C45" s="15">
        <v>0.43194444444444446</v>
      </c>
      <c r="E45" s="16">
        <v>30</v>
      </c>
      <c r="F45" s="16" t="s">
        <v>645</v>
      </c>
      <c r="G45" s="16">
        <v>1190</v>
      </c>
      <c r="H45" s="16">
        <v>1100</v>
      </c>
      <c r="I45" t="s">
        <v>923</v>
      </c>
      <c r="J45" s="16" t="s">
        <v>377</v>
      </c>
      <c r="K45" s="16">
        <v>4</v>
      </c>
      <c r="L45" s="16">
        <v>180</v>
      </c>
      <c r="M45" s="19">
        <v>5889.9508999999998</v>
      </c>
      <c r="S45" s="1257" t="n">
        <v>142.86176</v>
      </c>
      <c r="T45" s="1257" t="n">
        <v>9.25526</v>
      </c>
      <c r="U45" s="1254" t="n">
        <v>221.196</v>
      </c>
      <c r="V45" s="1254" t="n">
        <v>61.4405</v>
      </c>
      <c r="W45" s="1256" t="n">
        <v>10.7771835102</v>
      </c>
      <c r="X45" s="1254" t="n">
        <v>1.138</v>
      </c>
      <c r="Y45" s="1254" t="n">
        <v>0.18</v>
      </c>
      <c r="Z45" s="1254" t="n">
        <v>3.93</v>
      </c>
      <c r="AA45" s="1254" t="n">
        <v>95.468</v>
      </c>
      <c r="AB45" s="1253" t="n">
        <v>1795.835</v>
      </c>
      <c r="AC45" s="1254" t="n">
        <v>356.90068</v>
      </c>
      <c r="AD45" s="1254" t="n">
        <v>6.62381</v>
      </c>
      <c r="AE45" s="1254" t="n">
        <v>332.77046</v>
      </c>
      <c r="AF45" s="1254" t="n">
        <v>1.5774</v>
      </c>
      <c r="AG45" s="1252" t="n">
        <v>1.475479628E8</v>
      </c>
      <c r="AH45" s="1255" t="n">
        <v>-0.245286</v>
      </c>
      <c r="AI45" s="1252" t="n">
        <v>399107.54252</v>
      </c>
      <c r="AJ45" s="1255" t="n">
        <v>0.1042229</v>
      </c>
      <c r="AK45" s="1254" t="n">
        <v>155.3472</v>
      </c>
      <c r="AL45" s="1252" t="s">
        <v>265</v>
      </c>
      <c r="AM45" s="1254" t="n">
        <v>24.5883</v>
      </c>
    </row>
    <row r="46" spans="1:39">
      <c r="A46" t="s">
        <v>1248</v>
      </c>
      <c r="B46" t="s">
        <v>882</v>
      </c>
      <c r="C46" s="15">
        <v>0.43333333333333335</v>
      </c>
      <c r="E46" s="16">
        <v>600</v>
      </c>
      <c r="F46" s="16" t="s">
        <v>645</v>
      </c>
      <c r="G46" s="16">
        <v>1190</v>
      </c>
      <c r="H46" s="16">
        <v>1100</v>
      </c>
      <c r="I46" t="s">
        <v>337</v>
      </c>
      <c r="J46" s="16" t="s">
        <v>377</v>
      </c>
      <c r="K46" s="16">
        <v>4</v>
      </c>
      <c r="L46" s="16">
        <v>180</v>
      </c>
      <c r="M46" s="19">
        <v>5889.9508999999998</v>
      </c>
    </row>
    <row r="47" spans="1:39">
      <c r="A47" t="s">
        <v>744</v>
      </c>
      <c r="B47" t="s">
        <v>883</v>
      </c>
      <c r="C47" s="15">
        <v>0.44236111111111115</v>
      </c>
      <c r="D47" s="15">
        <v>0</v>
      </c>
      <c r="E47" s="16">
        <v>30</v>
      </c>
      <c r="F47" s="16" t="s">
        <v>645</v>
      </c>
      <c r="G47" s="16">
        <v>1190</v>
      </c>
      <c r="H47" s="16">
        <v>995</v>
      </c>
      <c r="I47" s="35" t="s">
        <v>306</v>
      </c>
      <c r="J47" s="16" t="s">
        <v>376</v>
      </c>
      <c r="K47" s="16">
        <v>4</v>
      </c>
      <c r="L47" s="16">
        <v>180</v>
      </c>
      <c r="M47" s="8">
        <v>5891.451</v>
      </c>
    </row>
    <row r="48" spans="1:39">
      <c r="A48" t="s">
        <v>905</v>
      </c>
      <c r="B48" t="s">
        <v>885</v>
      </c>
      <c r="C48" s="15">
        <v>0.44513888888888892</v>
      </c>
      <c r="E48" s="16">
        <v>600</v>
      </c>
      <c r="F48" s="16" t="s">
        <v>645</v>
      </c>
      <c r="G48" s="16">
        <v>1190</v>
      </c>
      <c r="H48" s="16">
        <v>1100</v>
      </c>
      <c r="I48" t="s">
        <v>345</v>
      </c>
      <c r="J48" s="16" t="s">
        <v>377</v>
      </c>
      <c r="K48" s="16">
        <v>4</v>
      </c>
      <c r="L48" s="16">
        <v>180</v>
      </c>
      <c r="M48" s="19">
        <v>5889.9508999999998</v>
      </c>
      <c r="S48" s="1257" t="n">
        <v>142.97995</v>
      </c>
      <c r="T48" s="1257" t="n">
        <v>9.19172</v>
      </c>
      <c r="U48" s="1254" t="n">
        <v>230.2104</v>
      </c>
      <c r="V48" s="1254" t="n">
        <v>57.8031</v>
      </c>
      <c r="W48" s="1256" t="n">
        <v>11.178278662</v>
      </c>
      <c r="X48" s="1254" t="n">
        <v>1.181</v>
      </c>
      <c r="Y48" s="1254" t="n">
        <v>0.187</v>
      </c>
      <c r="Z48" s="1254" t="n">
        <v>3.93</v>
      </c>
      <c r="AA48" s="1254" t="n">
        <v>95.426</v>
      </c>
      <c r="AB48" s="1253" t="n">
        <v>1795.042</v>
      </c>
      <c r="AC48" s="1254" t="n">
        <v>356.81294</v>
      </c>
      <c r="AD48" s="1254" t="n">
        <v>6.64569</v>
      </c>
      <c r="AE48" s="1254" t="n">
        <v>332.56825</v>
      </c>
      <c r="AF48" s="1254" t="n">
        <v>1.57734</v>
      </c>
      <c r="AG48" s="1252" t="n">
        <v>1.475476078E8</v>
      </c>
      <c r="AH48" s="1255" t="n">
        <v>-0.2477843</v>
      </c>
      <c r="AI48" s="1252" t="n">
        <v>399283.75355</v>
      </c>
      <c r="AJ48" s="1255" t="n">
        <v>0.14028</v>
      </c>
      <c r="AK48" s="1254" t="n">
        <v>155.2311</v>
      </c>
      <c r="AL48" s="1252" t="s">
        <v>265</v>
      </c>
      <c r="AM48" s="1254" t="n">
        <v>24.7041</v>
      </c>
    </row>
    <row r="49" spans="1:39">
      <c r="A49" t="s">
        <v>905</v>
      </c>
      <c r="B49" t="s">
        <v>1159</v>
      </c>
      <c r="C49" s="15">
        <v>0.4548611111111111</v>
      </c>
      <c r="E49" s="16">
        <v>600</v>
      </c>
      <c r="F49" s="16" t="s">
        <v>645</v>
      </c>
      <c r="G49" s="16">
        <v>1190</v>
      </c>
      <c r="H49" s="16">
        <v>1100</v>
      </c>
      <c r="I49" t="s">
        <v>400</v>
      </c>
      <c r="J49" s="16" t="s">
        <v>377</v>
      </c>
      <c r="K49" s="16">
        <v>4</v>
      </c>
      <c r="L49" s="16">
        <v>180</v>
      </c>
      <c r="M49" s="19">
        <v>5889.9508999999998</v>
      </c>
      <c r="S49" s="1257" t="n">
        <v>143.05042</v>
      </c>
      <c r="T49" s="1257" t="n">
        <v>9.15408</v>
      </c>
      <c r="U49" s="1254" t="n">
        <v>234.6855</v>
      </c>
      <c r="V49" s="1254" t="n">
        <v>55.4614</v>
      </c>
      <c r="W49" s="1256" t="n">
        <v>11.4122508338</v>
      </c>
      <c r="X49" s="1254" t="n">
        <v>1.213</v>
      </c>
      <c r="Y49" s="1254" t="n">
        <v>0.192</v>
      </c>
      <c r="Z49" s="1254" t="n">
        <v>3.93</v>
      </c>
      <c r="AA49" s="1254" t="n">
        <v>95.401</v>
      </c>
      <c r="AB49" s="1253" t="n">
        <v>1794.474</v>
      </c>
      <c r="AC49" s="1254" t="n">
        <v>356.7634</v>
      </c>
      <c r="AD49" s="1254" t="n">
        <v>6.65846</v>
      </c>
      <c r="AE49" s="1254" t="n">
        <v>332.45029</v>
      </c>
      <c r="AF49" s="1254" t="n">
        <v>1.57731</v>
      </c>
      <c r="AG49" s="1252" t="n">
        <v>1.47547399E8</v>
      </c>
      <c r="AH49" s="1255" t="n">
        <v>-0.2492401</v>
      </c>
      <c r="AI49" s="1252" t="n">
        <v>399410.148</v>
      </c>
      <c r="AJ49" s="1255" t="n">
        <v>0.1605713</v>
      </c>
      <c r="AK49" s="1254" t="n">
        <v>155.1617</v>
      </c>
      <c r="AL49" s="1252" t="s">
        <v>265</v>
      </c>
      <c r="AM49" s="1254" t="n">
        <v>24.7733</v>
      </c>
    </row>
    <row r="50" spans="1:39">
      <c r="A50" t="s">
        <v>905</v>
      </c>
      <c r="B50" t="s">
        <v>1160</v>
      </c>
      <c r="C50" s="15">
        <v>0.46527777777777773</v>
      </c>
      <c r="E50" s="16">
        <v>600</v>
      </c>
      <c r="F50" s="16" t="s">
        <v>645</v>
      </c>
      <c r="G50" s="16">
        <v>1190</v>
      </c>
      <c r="H50" s="16">
        <v>1100</v>
      </c>
      <c r="I50" t="s">
        <v>838</v>
      </c>
      <c r="J50" s="16" t="s">
        <v>377</v>
      </c>
      <c r="K50" s="16">
        <v>4</v>
      </c>
      <c r="L50" s="16">
        <v>180</v>
      </c>
      <c r="M50" s="19">
        <v>5889.9508999999998</v>
      </c>
      <c r="S50" s="1257" t="n">
        <v>143.12739</v>
      </c>
      <c r="T50" s="1257" t="n">
        <v>9.11333</v>
      </c>
      <c r="U50" s="1254" t="n">
        <v>238.9523</v>
      </c>
      <c r="V50" s="1254" t="n">
        <v>52.8169</v>
      </c>
      <c r="W50" s="1256" t="n">
        <v>11.6629353036</v>
      </c>
      <c r="X50" s="1254" t="n">
        <v>1.254</v>
      </c>
      <c r="Y50" s="1254" t="n">
        <v>0.198</v>
      </c>
      <c r="Z50" s="1254" t="n">
        <v>3.94</v>
      </c>
      <c r="AA50" s="1254" t="n">
        <v>95.373</v>
      </c>
      <c r="AB50" s="1253" t="n">
        <v>1793.782</v>
      </c>
      <c r="AC50" s="1254" t="n">
        <v>356.71186</v>
      </c>
      <c r="AD50" s="1254" t="n">
        <v>6.67204</v>
      </c>
      <c r="AE50" s="1254" t="n">
        <v>332.32391</v>
      </c>
      <c r="AF50" s="1254" t="n">
        <v>1.57728</v>
      </c>
      <c r="AG50" s="1252" t="n">
        <v>1.47547174E8</v>
      </c>
      <c r="AH50" s="1255" t="n">
        <v>-0.2507986</v>
      </c>
      <c r="AI50" s="1252" t="n">
        <v>399564.17763</v>
      </c>
      <c r="AJ50" s="1255" t="n">
        <v>0.1816015</v>
      </c>
      <c r="AK50" s="1254" t="n">
        <v>155.086</v>
      </c>
      <c r="AL50" s="1252" t="s">
        <v>265</v>
      </c>
      <c r="AM50" s="1254" t="n">
        <v>24.8488</v>
      </c>
    </row>
    <row r="51" spans="1:39">
      <c r="A51" t="s">
        <v>905</v>
      </c>
      <c r="B51" t="s">
        <v>1162</v>
      </c>
      <c r="C51" s="15">
        <v>0.47500000000000003</v>
      </c>
      <c r="E51" s="16">
        <v>600</v>
      </c>
      <c r="F51" s="16" t="s">
        <v>645</v>
      </c>
      <c r="G51" s="16">
        <v>1190</v>
      </c>
      <c r="H51" s="16">
        <v>1100</v>
      </c>
      <c r="I51" t="s">
        <v>671</v>
      </c>
      <c r="J51" s="16" t="s">
        <v>377</v>
      </c>
      <c r="K51" s="16">
        <v>4</v>
      </c>
      <c r="L51" s="16">
        <v>180</v>
      </c>
      <c r="M51" s="19">
        <v>5889.9508999999998</v>
      </c>
      <c r="S51" s="1257" t="n">
        <v>143.20076</v>
      </c>
      <c r="T51" s="1257" t="n">
        <v>9.0749</v>
      </c>
      <c r="U51" s="1254" t="n">
        <v>242.5193</v>
      </c>
      <c r="V51" s="1254" t="n">
        <v>50.2478</v>
      </c>
      <c r="W51" s="1256" t="n">
        <v>11.8969074753</v>
      </c>
      <c r="X51" s="1254" t="n">
        <v>1.299</v>
      </c>
      <c r="Y51" s="1254" t="n">
        <v>0.205</v>
      </c>
      <c r="Z51" s="1254" t="n">
        <v>3.94</v>
      </c>
      <c r="AA51" s="1254" t="n">
        <v>95.346</v>
      </c>
      <c r="AB51" s="1253" t="n">
        <v>1793.062</v>
      </c>
      <c r="AC51" s="1254" t="n">
        <v>356.66533</v>
      </c>
      <c r="AD51" s="1254" t="n">
        <v>6.68456</v>
      </c>
      <c r="AE51" s="1254" t="n">
        <v>332.20595</v>
      </c>
      <c r="AF51" s="1254" t="n">
        <v>1.57725</v>
      </c>
      <c r="AG51" s="1252" t="n">
        <v>1.475469627E8</v>
      </c>
      <c r="AH51" s="1255" t="n">
        <v>-0.2522521</v>
      </c>
      <c r="AI51" s="1252" t="n">
        <v>399724.70228</v>
      </c>
      <c r="AJ51" s="1255" t="n">
        <v>0.2004912</v>
      </c>
      <c r="AK51" s="1254" t="n">
        <v>155.0137</v>
      </c>
      <c r="AL51" s="1252" t="s">
        <v>265</v>
      </c>
      <c r="AM51" s="1254" t="n">
        <v>24.9209</v>
      </c>
    </row>
    <row r="52" spans="1:39">
      <c r="A52" t="s">
        <v>906</v>
      </c>
      <c r="B52" t="s">
        <v>1163</v>
      </c>
      <c r="C52" s="15">
        <v>0.49861111111111112</v>
      </c>
      <c r="E52" s="16">
        <v>600</v>
      </c>
      <c r="F52" s="16" t="s">
        <v>645</v>
      </c>
      <c r="G52" s="16">
        <v>1190</v>
      </c>
      <c r="H52" s="16">
        <v>1100</v>
      </c>
      <c r="I52" t="s">
        <v>672</v>
      </c>
      <c r="J52" s="16" t="s">
        <v>377</v>
      </c>
      <c r="K52" s="16">
        <v>4</v>
      </c>
      <c r="L52" s="16">
        <v>180</v>
      </c>
      <c r="M52" s="19">
        <v>5889.9508999999998</v>
      </c>
      <c r="N52" s="2" t="s">
        <v>548</v>
      </c>
      <c r="S52" s="1257" t="n">
        <v>143.36914</v>
      </c>
      <c r="T52" s="1257" t="n">
        <v>8.98857</v>
      </c>
      <c r="U52" s="1254" t="n">
        <v>249.3014</v>
      </c>
      <c r="V52" s="1254" t="n">
        <v>44.3037</v>
      </c>
      <c r="W52" s="1256" t="n">
        <v>12.4149887124</v>
      </c>
      <c r="X52" s="1254" t="n">
        <v>1.43</v>
      </c>
      <c r="Y52" s="1254" t="n">
        <v>0.226</v>
      </c>
      <c r="Z52" s="1254" t="n">
        <v>3.94</v>
      </c>
      <c r="AA52" s="1254" t="n">
        <v>95.285</v>
      </c>
      <c r="AB52" s="1253" t="n">
        <v>1791.226</v>
      </c>
      <c r="AC52" s="1254" t="n">
        <v>356.56832</v>
      </c>
      <c r="AD52" s="1254" t="n">
        <v>6.7114</v>
      </c>
      <c r="AE52" s="1254" t="n">
        <v>331.94476</v>
      </c>
      <c r="AF52" s="1254" t="n">
        <v>1.57717</v>
      </c>
      <c r="AG52" s="1252" t="n">
        <v>1.475464906E8</v>
      </c>
      <c r="AH52" s="1255" t="n">
        <v>-0.2554665</v>
      </c>
      <c r="AI52" s="1252" t="n">
        <v>400134.46959</v>
      </c>
      <c r="AJ52" s="1255" t="n">
        <v>0.2394391</v>
      </c>
      <c r="AK52" s="1254" t="n">
        <v>154.8481</v>
      </c>
      <c r="AL52" s="1252" t="s">
        <v>265</v>
      </c>
      <c r="AM52" s="1254" t="n">
        <v>25.0861</v>
      </c>
    </row>
    <row r="53" spans="1:39">
      <c r="A53" t="s">
        <v>906</v>
      </c>
      <c r="B53" t="s">
        <v>1164</v>
      </c>
      <c r="C53" s="15">
        <v>0.50624999999999998</v>
      </c>
      <c r="E53" s="16">
        <v>600</v>
      </c>
      <c r="F53" s="16" t="s">
        <v>645</v>
      </c>
      <c r="G53" s="16">
        <v>1190</v>
      </c>
      <c r="H53" s="16">
        <v>1100</v>
      </c>
      <c r="I53" t="s">
        <v>731</v>
      </c>
      <c r="J53" s="16" t="s">
        <v>377</v>
      </c>
      <c r="K53" s="16">
        <v>4</v>
      </c>
      <c r="L53" s="16">
        <v>180</v>
      </c>
      <c r="M53" s="19">
        <v>5889.9508999999998</v>
      </c>
      <c r="N53" s="2" t="s">
        <v>417</v>
      </c>
      <c r="S53" s="1257" t="n">
        <v>143.44815</v>
      </c>
      <c r="T53" s="1257" t="n">
        <v>8.94908</v>
      </c>
      <c r="U53" s="1254" t="n">
        <v>251.9714</v>
      </c>
      <c r="V53" s="1254" t="n">
        <v>41.5344</v>
      </c>
      <c r="W53" s="1256" t="n">
        <v>12.6489608839</v>
      </c>
      <c r="X53" s="1254" t="n">
        <v>1.506</v>
      </c>
      <c r="Y53" s="1254" t="n">
        <v>0.238</v>
      </c>
      <c r="Z53" s="1254" t="n">
        <v>3.94</v>
      </c>
      <c r="AA53" s="1254" t="n">
        <v>95.257</v>
      </c>
      <c r="AB53" s="1253" t="n">
        <v>1790.295</v>
      </c>
      <c r="AC53" s="1254" t="n">
        <v>356.52749</v>
      </c>
      <c r="AD53" s="1254" t="n">
        <v>6.72298</v>
      </c>
      <c r="AE53" s="1254" t="n">
        <v>331.8268</v>
      </c>
      <c r="AF53" s="1254" t="n">
        <v>1.57714</v>
      </c>
      <c r="AG53" s="1252" t="n">
        <v>1.475462754E8</v>
      </c>
      <c r="AH53" s="1255" t="n">
        <v>-0.2569163</v>
      </c>
      <c r="AI53" s="1252" t="n">
        <v>400342.43798</v>
      </c>
      <c r="AJ53" s="1255" t="n">
        <v>0.255586</v>
      </c>
      <c r="AK53" s="1254" t="n">
        <v>154.7704</v>
      </c>
      <c r="AL53" s="1252" t="s">
        <v>265</v>
      </c>
      <c r="AM53" s="1254" t="n">
        <v>25.1635</v>
      </c>
    </row>
    <row r="54" spans="1:39">
      <c r="A54" t="s">
        <v>906</v>
      </c>
      <c r="B54" t="s">
        <v>1140</v>
      </c>
      <c r="C54" s="15">
        <v>0.51527777777777783</v>
      </c>
      <c r="E54" s="16">
        <v>600</v>
      </c>
      <c r="F54" s="16" t="s">
        <v>645</v>
      </c>
      <c r="G54" s="16">
        <v>1190</v>
      </c>
      <c r="H54" s="16">
        <v>1100</v>
      </c>
      <c r="I54" t="s">
        <v>839</v>
      </c>
      <c r="J54" s="16" t="s">
        <v>377</v>
      </c>
      <c r="K54" s="16">
        <v>4</v>
      </c>
      <c r="L54" s="16">
        <v>180</v>
      </c>
      <c r="M54" s="19">
        <v>5889.9508999999998</v>
      </c>
      <c r="S54" s="1257" t="n">
        <v>143.52332</v>
      </c>
      <c r="T54" s="1257" t="n">
        <v>8.91215</v>
      </c>
      <c r="U54" s="1254" t="n">
        <v>254.2805</v>
      </c>
      <c r="V54" s="1254" t="n">
        <v>38.9284</v>
      </c>
      <c r="W54" s="1256" t="n">
        <v>12.8662207574</v>
      </c>
      <c r="X54" s="1254" t="n">
        <v>1.588</v>
      </c>
      <c r="Y54" s="1254" t="n">
        <v>0.251</v>
      </c>
      <c r="Z54" s="1254" t="n">
        <v>3.94</v>
      </c>
      <c r="AA54" s="1254" t="n">
        <v>95.229</v>
      </c>
      <c r="AB54" s="1253" t="n">
        <v>1789.379</v>
      </c>
      <c r="AC54" s="1254" t="n">
        <v>356.49137</v>
      </c>
      <c r="AD54" s="1254" t="n">
        <v>6.73335</v>
      </c>
      <c r="AE54" s="1254" t="n">
        <v>331.71726</v>
      </c>
      <c r="AF54" s="1254" t="n">
        <v>1.57711</v>
      </c>
      <c r="AG54" s="1252" t="n">
        <v>1.475460745E8</v>
      </c>
      <c r="AH54" s="1255" t="n">
        <v>-0.2582616</v>
      </c>
      <c r="AI54" s="1252" t="n">
        <v>400547.34861</v>
      </c>
      <c r="AJ54" s="1255" t="n">
        <v>0.2697036</v>
      </c>
      <c r="AK54" s="1254" t="n">
        <v>154.6966</v>
      </c>
      <c r="AL54" s="1252" t="s">
        <v>265</v>
      </c>
      <c r="AM54" s="1254" t="n">
        <v>25.2371</v>
      </c>
    </row>
    <row r="55" spans="1:39">
      <c r="A55" t="s">
        <v>906</v>
      </c>
      <c r="B55" t="s">
        <v>863</v>
      </c>
      <c r="C55" s="15">
        <v>0.52430555555555558</v>
      </c>
      <c r="E55" s="16">
        <v>600</v>
      </c>
      <c r="F55" s="16" t="s">
        <v>645</v>
      </c>
      <c r="G55" s="16">
        <v>1190</v>
      </c>
      <c r="H55" s="16">
        <v>1100</v>
      </c>
      <c r="I55" t="s">
        <v>512</v>
      </c>
      <c r="J55" s="16" t="s">
        <v>377</v>
      </c>
      <c r="K55" s="16">
        <v>4</v>
      </c>
      <c r="L55" s="16">
        <v>180</v>
      </c>
      <c r="M55" s="19">
        <v>5889.9508999999998</v>
      </c>
      <c r="S55" s="1257" t="n">
        <v>143.60031</v>
      </c>
      <c r="T55" s="1257" t="n">
        <v>8.87499</v>
      </c>
      <c r="U55" s="1254" t="n">
        <v>256.4516</v>
      </c>
      <c r="V55" s="1254" t="n">
        <v>36.2956</v>
      </c>
      <c r="W55" s="1256" t="n">
        <v>13.0834806309</v>
      </c>
      <c r="X55" s="1254" t="n">
        <v>1.685</v>
      </c>
      <c r="Y55" s="1254" t="n">
        <v>0.267</v>
      </c>
      <c r="Z55" s="1254" t="n">
        <v>3.95</v>
      </c>
      <c r="AA55" s="1254" t="n">
        <v>95.201</v>
      </c>
      <c r="AB55" s="1253" t="n">
        <v>1788.417</v>
      </c>
      <c r="AC55" s="1254" t="n">
        <v>356.45704</v>
      </c>
      <c r="AD55" s="1254" t="n">
        <v>6.74332</v>
      </c>
      <c r="AE55" s="1254" t="n">
        <v>331.60773</v>
      </c>
      <c r="AF55" s="1254" t="n">
        <v>1.57708</v>
      </c>
      <c r="AG55" s="1252" t="n">
        <v>1.475458725E8</v>
      </c>
      <c r="AH55" s="1255" t="n">
        <v>-0.2596058</v>
      </c>
      <c r="AI55" s="1252" t="n">
        <v>400762.92702</v>
      </c>
      <c r="AJ55" s="1255" t="n">
        <v>0.2829336</v>
      </c>
      <c r="AK55" s="1254" t="n">
        <v>154.6212</v>
      </c>
      <c r="AL55" s="1252" t="s">
        <v>265</v>
      </c>
      <c r="AM55" s="1254" t="n">
        <v>25.3123</v>
      </c>
    </row>
    <row r="56" spans="1:39">
      <c r="A56" t="s">
        <v>1218</v>
      </c>
      <c r="B56" t="s">
        <v>864</v>
      </c>
      <c r="C56" s="15">
        <v>0.53194444444444444</v>
      </c>
      <c r="E56" s="16">
        <v>30</v>
      </c>
      <c r="F56" s="16" t="s">
        <v>645</v>
      </c>
      <c r="G56" s="16">
        <v>1190</v>
      </c>
      <c r="H56" s="16">
        <v>1100</v>
      </c>
      <c r="I56" t="s">
        <v>923</v>
      </c>
      <c r="J56" s="16" t="s">
        <v>377</v>
      </c>
      <c r="K56" s="16">
        <v>4</v>
      </c>
      <c r="L56" s="16">
        <v>180</v>
      </c>
      <c r="M56" s="19">
        <v>5889.9508999999998</v>
      </c>
      <c r="S56" s="1257" t="n">
        <v>143.63648</v>
      </c>
      <c r="T56" s="1257" t="n">
        <v>8.85777</v>
      </c>
      <c r="U56" s="1254" t="n">
        <v>257.4131</v>
      </c>
      <c r="V56" s="1254" t="n">
        <v>35.073</v>
      </c>
      <c r="W56" s="1256" t="n">
        <v>13.1837544187</v>
      </c>
      <c r="X56" s="1254" t="n">
        <v>1.736</v>
      </c>
      <c r="Y56" s="1254" t="n">
        <v>0.275</v>
      </c>
      <c r="Z56" s="1254" t="n">
        <v>3.95</v>
      </c>
      <c r="AA56" s="1254" t="n">
        <v>95.188</v>
      </c>
      <c r="AB56" s="1253" t="n">
        <v>1787.958</v>
      </c>
      <c r="AC56" s="1254" t="n">
        <v>356.44183</v>
      </c>
      <c r="AD56" s="1254" t="n">
        <v>6.74776</v>
      </c>
      <c r="AE56" s="1254" t="n">
        <v>331.55718</v>
      </c>
      <c r="AF56" s="1254" t="n">
        <v>1.57706</v>
      </c>
      <c r="AG56" s="1252" t="n">
        <v>1.475457789E8</v>
      </c>
      <c r="AH56" s="1255" t="n">
        <v>-0.2602259</v>
      </c>
      <c r="AI56" s="1252" t="n">
        <v>400865.82794</v>
      </c>
      <c r="AJ56" s="1255" t="n">
        <v>0.2887292</v>
      </c>
      <c r="AK56" s="1254" t="n">
        <v>154.5858</v>
      </c>
      <c r="AL56" s="1252" t="s">
        <v>265</v>
      </c>
      <c r="AM56" s="1254" t="n">
        <v>25.3476</v>
      </c>
    </row>
    <row r="57" spans="1:39">
      <c r="A57" t="s">
        <v>1248</v>
      </c>
      <c r="B57" t="s">
        <v>869</v>
      </c>
      <c r="C57" s="15">
        <v>0.53402777777777777</v>
      </c>
      <c r="E57" s="16">
        <v>600</v>
      </c>
      <c r="F57" s="16" t="s">
        <v>645</v>
      </c>
      <c r="G57" s="16">
        <v>1190</v>
      </c>
      <c r="H57" s="16">
        <v>1100</v>
      </c>
      <c r="I57" t="s">
        <v>337</v>
      </c>
      <c r="J57" s="16" t="s">
        <v>377</v>
      </c>
      <c r="K57" s="16">
        <v>4</v>
      </c>
      <c r="L57" s="16">
        <v>180</v>
      </c>
      <c r="M57" s="19">
        <v>5889.9508999999998</v>
      </c>
    </row>
    <row r="58" spans="1:39">
      <c r="A58" t="s">
        <v>990</v>
      </c>
      <c r="B58" t="s">
        <v>549</v>
      </c>
      <c r="C58" s="15">
        <v>0.55555555555555558</v>
      </c>
      <c r="D58" s="15">
        <v>0</v>
      </c>
      <c r="E58" s="16">
        <v>10</v>
      </c>
      <c r="F58" s="16" t="s">
        <v>645</v>
      </c>
      <c r="G58" s="16">
        <v>1190</v>
      </c>
      <c r="H58" s="16">
        <v>1100</v>
      </c>
      <c r="I58" s="35" t="s">
        <v>305</v>
      </c>
      <c r="J58" s="16" t="s">
        <v>376</v>
      </c>
      <c r="K58" s="16">
        <v>4</v>
      </c>
      <c r="L58" s="16">
        <v>180</v>
      </c>
      <c r="M58" s="19">
        <v>5889.9508999999998</v>
      </c>
    </row>
    <row r="59" spans="1:39">
      <c r="A59" t="s">
        <v>550</v>
      </c>
      <c r="B59" t="s">
        <v>866</v>
      </c>
      <c r="C59" s="15">
        <v>0.55694444444444446</v>
      </c>
      <c r="D59" s="15">
        <v>0</v>
      </c>
      <c r="E59" s="16">
        <v>30</v>
      </c>
      <c r="F59" s="16" t="s">
        <v>645</v>
      </c>
      <c r="G59" s="16">
        <v>1190</v>
      </c>
      <c r="H59" s="16">
        <v>995</v>
      </c>
      <c r="I59" s="35" t="s">
        <v>306</v>
      </c>
      <c r="J59" s="16" t="s">
        <v>376</v>
      </c>
      <c r="K59" s="16">
        <v>4</v>
      </c>
      <c r="L59" s="16">
        <v>180</v>
      </c>
      <c r="M59" s="8">
        <v>5891.451</v>
      </c>
      <c r="N59" t="s">
        <v>415</v>
      </c>
    </row>
    <row r="60" spans="1:39" s="35" customFormat="1">
      <c r="A60" s="35" t="s">
        <v>550</v>
      </c>
      <c r="B60" s="35" t="s">
        <v>894</v>
      </c>
      <c r="C60" s="15">
        <v>0.55972222222222223</v>
      </c>
      <c r="D60" s="15">
        <v>0</v>
      </c>
      <c r="E60" s="16">
        <v>30</v>
      </c>
      <c r="F60" s="16" t="s">
        <v>645</v>
      </c>
      <c r="G60" s="16">
        <v>1070</v>
      </c>
      <c r="H60" s="16">
        <v>875</v>
      </c>
      <c r="I60" s="35" t="s">
        <v>412</v>
      </c>
      <c r="J60" s="16" t="s">
        <v>376</v>
      </c>
      <c r="K60" s="16">
        <v>4</v>
      </c>
      <c r="L60" s="16">
        <v>180</v>
      </c>
      <c r="M60" s="19">
        <v>5891.451</v>
      </c>
      <c r="N60" s="25" t="s">
        <v>416</v>
      </c>
      <c r="O60" s="16"/>
      <c r="P60" s="16"/>
      <c r="Q60" s="16"/>
      <c r="R60" s="16"/>
    </row>
    <row r="63" spans="1:39">
      <c r="B63" s="3" t="s">
        <v>1012</v>
      </c>
      <c r="C63" s="147" t="s">
        <v>1013</v>
      </c>
      <c r="D63" s="84">
        <v>5888.5839999999998</v>
      </c>
      <c r="E63" s="149"/>
      <c r="F63" s="84" t="s">
        <v>1014</v>
      </c>
      <c r="G63" s="84" t="s">
        <v>1015</v>
      </c>
      <c r="H63" s="84" t="s">
        <v>1016</v>
      </c>
      <c r="I63" s="22" t="s">
        <v>1018</v>
      </c>
      <c r="J63" s="84" t="s">
        <v>1019</v>
      </c>
      <c r="K63" s="84" t="s">
        <v>1020</v>
      </c>
      <c r="L63" s="16"/>
    </row>
    <row r="64" spans="1:39">
      <c r="B64" s="2"/>
      <c r="C64" s="147" t="s">
        <v>1017</v>
      </c>
      <c r="D64" s="84">
        <v>5889.9508999999998</v>
      </c>
      <c r="E64" s="149"/>
      <c r="F64" s="84" t="s">
        <v>874</v>
      </c>
      <c r="G64" s="84" t="s">
        <v>875</v>
      </c>
      <c r="H64" s="84" t="s">
        <v>876</v>
      </c>
      <c r="I64" s="22" t="s">
        <v>1203</v>
      </c>
      <c r="J64" s="84" t="s">
        <v>1204</v>
      </c>
      <c r="K64" s="84" t="s">
        <v>700</v>
      </c>
      <c r="L64" s="16"/>
    </row>
    <row r="65" spans="2:12">
      <c r="B65" s="2"/>
      <c r="C65" s="147" t="s">
        <v>701</v>
      </c>
      <c r="D65" s="84">
        <v>5891.451</v>
      </c>
      <c r="E65" s="149"/>
      <c r="F65" s="84" t="s">
        <v>702</v>
      </c>
      <c r="G65" s="84" t="s">
        <v>703</v>
      </c>
      <c r="H65" s="84" t="s">
        <v>704</v>
      </c>
      <c r="I65" s="22" t="s">
        <v>384</v>
      </c>
      <c r="J65" s="84" t="s">
        <v>695</v>
      </c>
      <c r="K65" s="84" t="s">
        <v>478</v>
      </c>
      <c r="L65" s="16"/>
    </row>
    <row r="66" spans="2:12">
      <c r="B66" s="2"/>
      <c r="C66" s="147" t="s">
        <v>696</v>
      </c>
      <c r="D66" s="155">
        <v>7647.38</v>
      </c>
      <c r="E66" s="149"/>
      <c r="F66" s="84" t="s">
        <v>1188</v>
      </c>
      <c r="G66" s="84" t="s">
        <v>1201</v>
      </c>
      <c r="H66" s="84" t="s">
        <v>1202</v>
      </c>
      <c r="I66" s="22" t="s">
        <v>697</v>
      </c>
      <c r="J66" s="84" t="s">
        <v>698</v>
      </c>
      <c r="K66" s="84" t="s">
        <v>699</v>
      </c>
      <c r="L66" s="16"/>
    </row>
    <row r="67" spans="2:12">
      <c r="B67" s="2"/>
      <c r="C67" s="147" t="s">
        <v>538</v>
      </c>
      <c r="D67" s="84">
        <v>7698.9647000000004</v>
      </c>
      <c r="E67" s="149"/>
      <c r="F67" s="84" t="s">
        <v>539</v>
      </c>
      <c r="G67" s="84" t="s">
        <v>540</v>
      </c>
      <c r="H67" s="84" t="s">
        <v>541</v>
      </c>
      <c r="I67" s="22" t="s">
        <v>542</v>
      </c>
      <c r="J67" s="84" t="s">
        <v>543</v>
      </c>
      <c r="K67" s="84" t="s">
        <v>544</v>
      </c>
      <c r="L67" s="16"/>
    </row>
    <row r="68" spans="2:12">
      <c r="B68" s="2"/>
      <c r="C68" s="147"/>
      <c r="D68" s="84"/>
      <c r="E68" s="149"/>
      <c r="F68" s="84"/>
      <c r="J68" s="16"/>
      <c r="K68" s="16"/>
      <c r="L68" s="16"/>
    </row>
    <row r="69" spans="2:12">
      <c r="B69" s="2"/>
      <c r="C69" s="147" t="s">
        <v>1211</v>
      </c>
      <c r="D69" s="631" t="s">
        <v>1206</v>
      </c>
      <c r="E69" s="631"/>
      <c r="F69" s="84" t="s">
        <v>545</v>
      </c>
      <c r="I69" s="138" t="s">
        <v>1195</v>
      </c>
      <c r="J69" s="623" t="s">
        <v>1196</v>
      </c>
      <c r="K69" s="623"/>
      <c r="L69" s="148" t="s">
        <v>1197</v>
      </c>
    </row>
    <row r="70" spans="2:12">
      <c r="B70" s="2"/>
      <c r="C70" s="147" t="s">
        <v>1212</v>
      </c>
      <c r="D70" s="631" t="s">
        <v>1207</v>
      </c>
      <c r="E70" s="631"/>
      <c r="F70" s="19"/>
      <c r="J70" s="623" t="s">
        <v>479</v>
      </c>
      <c r="K70" s="623"/>
      <c r="L70" s="148" t="s">
        <v>1199</v>
      </c>
    </row>
    <row r="71" spans="2:12">
      <c r="B71" s="2"/>
      <c r="C71" s="147" t="s">
        <v>1213</v>
      </c>
      <c r="D71" s="631" t="s">
        <v>1208</v>
      </c>
      <c r="E71" s="631"/>
      <c r="F71" s="19"/>
      <c r="J71" s="16"/>
      <c r="K71" s="16"/>
      <c r="L71" s="16"/>
    </row>
    <row r="72" spans="2:12">
      <c r="B72" s="2"/>
      <c r="C72" s="147" t="s">
        <v>1214</v>
      </c>
      <c r="D72" s="631" t="s">
        <v>1194</v>
      </c>
      <c r="E72" s="631"/>
      <c r="F72" s="19"/>
      <c r="I72" s="16"/>
      <c r="J72" s="16"/>
      <c r="K72" s="16"/>
      <c r="L72" s="16"/>
    </row>
    <row r="73" spans="2:12">
      <c r="B73" s="2"/>
      <c r="C73" s="85"/>
      <c r="E73" s="15"/>
      <c r="F73" s="19"/>
      <c r="I73" s="16"/>
      <c r="J73" s="16"/>
      <c r="K73" s="16"/>
      <c r="L73" s="16"/>
    </row>
    <row r="74" spans="2:12">
      <c r="B74" s="2"/>
      <c r="C74" s="28" t="s">
        <v>859</v>
      </c>
      <c r="D74" s="141">
        <v>1</v>
      </c>
      <c r="E74" s="632" t="s">
        <v>1286</v>
      </c>
      <c r="F74" s="632"/>
      <c r="G74" s="632"/>
      <c r="I74" s="16"/>
      <c r="J74" s="16"/>
      <c r="K74" s="16"/>
      <c r="L74" s="16"/>
    </row>
    <row r="75" spans="2:12">
      <c r="B75" s="2"/>
      <c r="C75" s="19"/>
      <c r="D75" s="28"/>
      <c r="E75" s="633" t="s">
        <v>925</v>
      </c>
      <c r="F75" s="634"/>
      <c r="G75" s="634"/>
      <c r="I75" s="16"/>
      <c r="J75" s="16"/>
      <c r="K75" s="16"/>
      <c r="L75" s="16"/>
    </row>
    <row r="76" spans="2:12">
      <c r="B76" s="2"/>
      <c r="C76" s="85"/>
      <c r="D76" s="28">
        <v>2</v>
      </c>
      <c r="E76" s="632" t="s">
        <v>926</v>
      </c>
      <c r="F76" s="632"/>
      <c r="G76" s="632"/>
      <c r="I76" s="16"/>
      <c r="J76" s="16"/>
      <c r="K76" s="16"/>
      <c r="L76" s="16"/>
    </row>
    <row r="77" spans="2:12">
      <c r="B77" s="2"/>
      <c r="C77" s="85"/>
      <c r="D77" s="28"/>
      <c r="E77" s="633" t="s">
        <v>927</v>
      </c>
      <c r="F77" s="634"/>
      <c r="G77" s="634"/>
      <c r="I77" s="16"/>
      <c r="J77" s="16"/>
      <c r="K77" s="16"/>
      <c r="L77" s="16"/>
    </row>
    <row r="78" spans="2:12">
      <c r="B78" s="2"/>
      <c r="D78" s="141">
        <v>3</v>
      </c>
      <c r="E78" s="623" t="s">
        <v>928</v>
      </c>
      <c r="F78" s="623"/>
      <c r="G78" s="623"/>
      <c r="I78" s="16"/>
      <c r="J78" s="16"/>
      <c r="K78" s="16"/>
      <c r="L78" s="16"/>
    </row>
    <row r="79" spans="2:12">
      <c r="B79" s="2"/>
      <c r="D79" s="141"/>
      <c r="E79" s="629" t="s">
        <v>929</v>
      </c>
      <c r="F79" s="629"/>
      <c r="G79" s="629"/>
      <c r="I79" s="16"/>
      <c r="J79" s="16"/>
      <c r="K79" s="16"/>
      <c r="L79" s="16"/>
    </row>
    <row r="80" spans="2:12">
      <c r="B80" s="2"/>
      <c r="D80" s="141">
        <v>4</v>
      </c>
      <c r="E80" s="623" t="s">
        <v>1289</v>
      </c>
      <c r="F80" s="623"/>
      <c r="G80" s="623"/>
      <c r="I80" s="16"/>
      <c r="J80" s="16"/>
      <c r="K80" s="16"/>
      <c r="L80" s="16"/>
    </row>
    <row r="81" spans="2:12">
      <c r="B81" s="2"/>
      <c r="E81" s="629" t="s">
        <v>1290</v>
      </c>
      <c r="F81" s="629"/>
      <c r="G81" s="629"/>
      <c r="I81" s="16"/>
      <c r="J81" s="16"/>
      <c r="K81" s="16"/>
      <c r="L81" s="16"/>
    </row>
  </sheetData>
  <mergeCells count="36">
    <mergeCell ref="AC12:AD12"/>
    <mergeCell ref="AE12:AF12"/>
    <mergeCell ref="K3:N3"/>
    <mergeCell ref="K4:P4"/>
    <mergeCell ref="K5:P5"/>
    <mergeCell ref="K6:P6"/>
    <mergeCell ref="K7:P7"/>
    <mergeCell ref="Q12:R12"/>
    <mergeCell ref="O12:P12"/>
    <mergeCell ref="K8:P8"/>
    <mergeCell ref="K9:P9"/>
    <mergeCell ref="F6:I6"/>
    <mergeCell ref="F7:I7"/>
    <mergeCell ref="F8:I8"/>
    <mergeCell ref="F9:I9"/>
    <mergeCell ref="G12:H12"/>
    <mergeCell ref="A1:H1"/>
    <mergeCell ref="A3:E3"/>
    <mergeCell ref="F3:I3"/>
    <mergeCell ref="F4:I4"/>
    <mergeCell ref="A5:E5"/>
    <mergeCell ref="F5:I5"/>
    <mergeCell ref="D69:E69"/>
    <mergeCell ref="J69:K69"/>
    <mergeCell ref="D70:E70"/>
    <mergeCell ref="J70:K70"/>
    <mergeCell ref="D71:E71"/>
    <mergeCell ref="E78:G78"/>
    <mergeCell ref="E79:G79"/>
    <mergeCell ref="E80:G80"/>
    <mergeCell ref="E81:G81"/>
    <mergeCell ref="D72:E72"/>
    <mergeCell ref="E74:G74"/>
    <mergeCell ref="E75:G75"/>
    <mergeCell ref="E76:G76"/>
    <mergeCell ref="E77:G7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14Jan10</vt:lpstr>
      <vt:lpstr>14Jan11</vt:lpstr>
      <vt:lpstr>14Jan12</vt:lpstr>
      <vt:lpstr>14Jan13</vt:lpstr>
      <vt:lpstr>14Jan14</vt:lpstr>
      <vt:lpstr>14Jan15</vt:lpstr>
      <vt:lpstr>14Jan16</vt:lpstr>
      <vt:lpstr>14Jan17</vt:lpstr>
      <vt:lpstr>14Jan18</vt:lpstr>
      <vt:lpstr>14Jan19</vt:lpstr>
      <vt:lpstr>14Jan20</vt:lpstr>
      <vt:lpstr>14Jan21</vt:lpstr>
      <vt:lpstr>14Feb09</vt:lpstr>
      <vt:lpstr>14Feb10</vt:lpstr>
      <vt:lpstr>14Feb11</vt:lpstr>
      <vt:lpstr>14Feb12</vt:lpstr>
      <vt:lpstr>14Feb13</vt:lpstr>
      <vt:lpstr>14Feb14</vt:lpstr>
      <vt:lpstr>14Feb15</vt:lpstr>
      <vt:lpstr>14Feb16</vt:lpstr>
      <vt:lpstr>14Feb17</vt:lpstr>
      <vt:lpstr>14Feb18</vt:lpstr>
      <vt:lpstr>14Feb19</vt:lpstr>
      <vt:lpstr>14Feb20</vt:lpstr>
      <vt:lpstr>14Feb21</vt:lpstr>
      <vt:lpstr>14Feb22</vt:lpstr>
      <vt:lpstr>14Apr14</vt:lpstr>
      <vt:lpstr>14Apr15</vt:lpstr>
      <vt:lpstr>14Apr16</vt:lpstr>
      <vt:lpstr>14Apr17</vt:lpstr>
      <vt:lpstr>14Apr18</vt:lpstr>
      <vt:lpstr>14Apr19</vt:lpstr>
      <vt:lpstr>14Apr20</vt:lpstr>
      <vt:lpstr>14Apr21</vt:lpstr>
      <vt:lpstr>14Apr22</vt:lpstr>
      <vt:lpstr>14May09</vt:lpstr>
      <vt:lpstr>14May10</vt:lpstr>
      <vt:lpstr>14May11</vt:lpstr>
      <vt:lpstr>14May12</vt:lpstr>
      <vt:lpstr>14May13</vt:lpstr>
      <vt:lpstr>14May14</vt:lpstr>
      <vt:lpstr>14May15</vt:lpstr>
      <vt:lpstr>14May16</vt:lpstr>
      <vt:lpstr>14May17</vt:lpstr>
      <vt:lpstr>14May18</vt:lpstr>
      <vt:lpstr>14May19</vt:lpstr>
      <vt:lpstr>14May20</vt:lpstr>
      <vt:lpstr>14May21</vt:lpstr>
      <vt:lpstr>14Nov30</vt:lpstr>
      <vt:lpstr>14Dec01</vt:lpstr>
      <vt:lpstr>14Dec02</vt:lpstr>
      <vt:lpstr>14Dec05</vt:lpstr>
      <vt:lpstr>14Dec07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2011-06-15T15:58:17Z</dcterms:created>
  <dc:creator>Ron</dc:creator>
  <cp:lastModifiedBy>Mike Derr</cp:lastModifiedBy>
  <cp:lastPrinted>2015-02-17T06:29:55Z</cp:lastPrinted>
  <dcterms:modified xsi:type="dcterms:W3CDTF">2015-05-27T09:01:54Z</dcterms:modified>
</cp:coreProperties>
</file>