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F:\FAST Research Group\Sheet Press\open-source-cold-and-hot-sheet-press\component-sourcing\"/>
    </mc:Choice>
  </mc:AlternateContent>
  <xr:revisionPtr revIDLastSave="0" documentId="13_ncr:1_{E03BE510-04FD-4415-852A-EB519EEBAF7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in" sheetId="4" r:id="rId1"/>
    <sheet name="Enclosures" sheetId="6" r:id="rId2"/>
    <sheet name="TC Signal Conditioners" sheetId="7" r:id="rId3"/>
    <sheet name="Relays" sheetId="8" r:id="rId4"/>
    <sheet name="Line Filters" sheetId="10" r:id="rId5"/>
    <sheet name="Coils" sheetId="11" r:id="rId6"/>
    <sheet name="AC Inlets" sheetId="12" r:id="rId7"/>
    <sheet name="DIN Block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4" l="1"/>
  <c r="E26" i="4"/>
  <c r="E25" i="4"/>
  <c r="E24" i="4"/>
  <c r="E23" i="4"/>
  <c r="E22" i="4"/>
  <c r="E21" i="4"/>
  <c r="E20" i="4"/>
  <c r="E19" i="4"/>
  <c r="E18" i="4"/>
  <c r="E17" i="4"/>
  <c r="E4" i="4" l="1"/>
  <c r="E5" i="4"/>
  <c r="E6" i="4"/>
  <c r="E7" i="4"/>
  <c r="E8" i="4"/>
  <c r="E9" i="4"/>
  <c r="E10" i="4"/>
  <c r="E11" i="4"/>
  <c r="D12" i="4"/>
  <c r="E12" i="4" s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" i="11"/>
  <c r="G1" i="11"/>
  <c r="C4" i="11"/>
  <c r="E13" i="4"/>
  <c r="E14" i="4"/>
  <c r="E15" i="4"/>
  <c r="E16" i="4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6" i="8"/>
  <c r="A3" i="8"/>
  <c r="A4" i="8"/>
  <c r="A5" i="8"/>
  <c r="A2" i="8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K5" i="6"/>
  <c r="K6" i="6"/>
  <c r="K7" i="6"/>
  <c r="K9" i="6"/>
  <c r="K10" i="6"/>
  <c r="J3" i="6"/>
  <c r="K3" i="6" s="1"/>
  <c r="J4" i="6"/>
  <c r="K4" i="6" s="1"/>
  <c r="J5" i="6"/>
  <c r="J6" i="6"/>
  <c r="J7" i="6"/>
  <c r="J8" i="6"/>
  <c r="K8" i="6" s="1"/>
  <c r="J9" i="6"/>
  <c r="J10" i="6"/>
  <c r="J2" i="6"/>
  <c r="K2" i="6" s="1"/>
  <c r="E3" i="4"/>
  <c r="E28" i="4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</futureMetadata>
  <valueMetadata count="1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</valueMetadata>
</metadata>
</file>

<file path=xl/sharedStrings.xml><?xml version="1.0" encoding="utf-8"?>
<sst xmlns="http://schemas.openxmlformats.org/spreadsheetml/2006/main" count="260" uniqueCount="159">
  <si>
    <t>https://www.digikey.ca/en/products/detail/weidm%C3%BCller/1024100000/497593</t>
  </si>
  <si>
    <t>DIN Rail thermocouple conn</t>
  </si>
  <si>
    <t>https://www.grainger.com/product/CRYDOM-Solid-State-Relay-DIN-Rail-21R970?opr=PDPRRDSP&amp;analytics=dsrrItems_21R969</t>
  </si>
  <si>
    <t>https://www.grainger.com/product/SCHNEIDER-Open-Power-Relay-Surface-Mounted-6CUU5</t>
  </si>
  <si>
    <t>https://www.mouser.ca/ProductDetail/TE-Connectivity-PB/PRD-5DG0-12?qs=fDvdbkAhQ5Z2O7ppLJEKfw%3D%3D</t>
  </si>
  <si>
    <t>Mech relay, 600V 30A (12vdc_in) [panel mount]</t>
  </si>
  <si>
    <t>Thermocouple DIN Rail Terminal Blocks, Narrow 10.7 mm Width</t>
  </si>
  <si>
    <t>https://www.omega.com/en-us/temperature-measurement/temperature-connectors-panels-and-block-assemblies/terminal-blocks-and-lugs/drtb-2/p/DRTB-T-2</t>
  </si>
  <si>
    <t>Thermocouple DIN Terminal Block Connector 2 Position Feed Through Beige 12-26 AWG</t>
  </si>
  <si>
    <t>DIN Rail Thermocouple Input Signal Conditioners | Low Profile</t>
  </si>
  <si>
    <t>https://www.omega.com/en-us/data-acquisition/signal-conditioners/din-rail-signal-conditioners/p/DRSL-TC-Srs-Sig-Cond</t>
  </si>
  <si>
    <t>STATUS SEM1605/TC, TEMP TRANSMITTER, THERMOCOUPLE, DIN RAIL</t>
  </si>
  <si>
    <t>https://www.newark.com/status/sem1605-tc/temp-transmitter-thermocouple/dp/13AC9411?MER=TARG-MER-PDP-RECO-STM71168</t>
  </si>
  <si>
    <t>SENECA WK109TC0 SIGNAL CONDITIONER, FOR THEROCOUPLES</t>
  </si>
  <si>
    <t>https://www.newark.com/seneca/wk109tc0/signal-conditioner-for-therocouples/dp/24M9179</t>
  </si>
  <si>
    <t>Portenta Machine Control</t>
  </si>
  <si>
    <t>ENCLOSURE,WALL MOUNT,NEMA 1,24X18X6</t>
  </si>
  <si>
    <t>ENCLOSURE,WALL MOUNT,NEMA 1,24X18X6, WIEGMANN via Grainger</t>
  </si>
  <si>
    <t>https://www.grainger.ca/en/product/ENCLOSURE%2CWALL-MOUNT%2CNEMA-1%2C24X18X6/p/WWG4DMW7</t>
  </si>
  <si>
    <t>https://www.mcmaster.com/70255K42/</t>
  </si>
  <si>
    <t>DIN-Rail Mount Touch-Safe Screw Terminal Relay
3PST-NO with 1 Normally Open Contact, 12 Terminals, 24V DC Input</t>
  </si>
  <si>
    <t>Touch-Safe DIN-Rail Infrequent-Cycle Relay
4PST-NO, 24V DC Input, 20A Full Load @ 600V AC</t>
  </si>
  <si>
    <t>https://www.mcmaster.com/9114T53/</t>
  </si>
  <si>
    <t>Omron J7KN 9A 230VAC 3PST-NO DIN-Rail Motor Contactor with Screw Termination, 49x45x57.5mm, 223g</t>
  </si>
  <si>
    <t>Rated operational power of three-phase resistive loads 230V kW 6.3</t>
  </si>
  <si>
    <t>https://www.mouser.ca/ProductDetail/Omron-Automation-and-Safety/J7KNA-09-10-230?qs=TwPrcXezm70EmzSdi6FnvA%3D%3D</t>
  </si>
  <si>
    <t>ENCLOSURE,NEMA 1,16 GA,18X18X8 IN</t>
  </si>
  <si>
    <t>https://www.grainger.ca/en/product/ENCLOSURE%2CNEMA-1%2C16-GA%2C18X18X8-IN/p/WWG6JYZ7</t>
  </si>
  <si>
    <t>ENCLOSURE,NEMA 3R,16 GA,18X15X8 IN</t>
  </si>
  <si>
    <t>https://www.grainger.ca/en/product/ENCLOSURE%2CNEMA-3R%2C16-GA%2C18X15X8-IN/p/WWG6JZE9</t>
  </si>
  <si>
    <t>ENCLOSURE,NEMA 1,14 GA,24X24X6 IN</t>
  </si>
  <si>
    <t>https://www.grainger.ca/en/product/ENCLOSURE%2CNEMA-1%2C14-GA%2C24X24X6-IN/p/WWG6JYW3</t>
  </si>
  <si>
    <t>ENCLOSURE, JUNCTION BOX, NEMA 3R/12</t>
  </si>
  <si>
    <t>https://www.grainger.ca/en/product/ENCLOSURE%2C-JUNCTION-BOX%2C-NEMA-3R-12/p/WWG5AAA9</t>
  </si>
  <si>
    <t>ENCLOSR,METALLC,18IN.H X 18IN.W X 8IN.D</t>
  </si>
  <si>
    <t>https://www.grainger.ca/en/product/ENCLOSR%2CMETALLC%2C18IN-H-X-18IN-W-X-8IN-D/p/WWG32FH20</t>
  </si>
  <si>
    <t>Bill of materials</t>
  </si>
  <si>
    <t>Part #</t>
  </si>
  <si>
    <t>Product</t>
  </si>
  <si>
    <t>Number of products to buy</t>
  </si>
  <si>
    <t>Cost/Product</t>
  </si>
  <si>
    <t>Total Cost</t>
  </si>
  <si>
    <t>URL</t>
  </si>
  <si>
    <t>Special instructions</t>
  </si>
  <si>
    <t xml:space="preserve">Project name: </t>
  </si>
  <si>
    <t>Comments</t>
  </si>
  <si>
    <t>Versa-Mount Polycarbonate Washdown Enclosure, Submersible, with See-Thru Cover, 19" x 17" x 11-1/2"</t>
  </si>
  <si>
    <t>Description</t>
  </si>
  <si>
    <t>https://www.mcmaster.com/5376K312/</t>
  </si>
  <si>
    <t>Polycarbonate Submersible Enclosure
See-Through Hinged Cover, 17.75" x 16-5/16" x 9-5/8"</t>
  </si>
  <si>
    <t>https://www.mcmaster.com/4058N525/</t>
  </si>
  <si>
    <t xml:space="preserve">
TCA-MS 8 Channel Amplifier - Type K Thermocouple</t>
  </si>
  <si>
    <t>https://www.hgsind.com/product/tca-ms-8-channel-amplifier-type-k-thermocouple?v=208</t>
  </si>
  <si>
    <t>Isolated Thermocouple Signal Conditioner Single Input Output</t>
  </si>
  <si>
    <t>https://www.brightwinelectronics.com/product/thermocouple-signal-conditioner</t>
  </si>
  <si>
    <t>K Type Thermocouple to Analog Converter with 1.5KV Isolation</t>
  </si>
  <si>
    <t>https://www.hicomponent.com/k-type-thermocouple-to-0-5v-0-10v-conditioner.html?search=Thermocouple%20</t>
  </si>
  <si>
    <t>Schaffner FN3256H-36-33, Power Line Filters 36A 3-Phase Filter</t>
  </si>
  <si>
    <t>https://www.mouser.ca/ProductDetail/Schaffner/FN3256H-36-33?qs=qkDYIeTQ%252BEmKG1qw2B7B4w%3D%3D&amp;_gl=1*18yianf*_ga*dW5kZWZpbmVk*_ga_15W4STQT4T*dW5kZWZpbmVk*_ga_1KQLCYKRX3*dW5kZWZpbmVk</t>
  </si>
  <si>
    <t>Power Line Filters ADV EMC/RFI 50A FILTER 3-PHASE</t>
  </si>
  <si>
    <t>https://www.mouser.ca/ProductDetail/Schaffner/FN3026HL-50-72?qs=wqIvcg4FpYdUFjDyIOOcnQ%3D%3D</t>
  </si>
  <si>
    <t>https://www.mouser.ca/ProductDetail/Arduino/AKX00032?qs=TuK3vfAjtkWefBP01aO4DA%3D%3D</t>
  </si>
  <si>
    <t>Arduino store:  https://store-usa.arduino.cc/products/arduino-portenta-machine-control?selectedStore=us</t>
  </si>
  <si>
    <t>PLC Controllers Opta WiFi</t>
  </si>
  <si>
    <t>8 Inch Large Surface Element WB30M2 / AP2634728</t>
  </si>
  <si>
    <t>TCA-MS-K-8-A4_Thermocouple_Amplifier</t>
  </si>
  <si>
    <t>-</t>
  </si>
  <si>
    <t>Width (in)</t>
  </si>
  <si>
    <t>Height (in)</t>
  </si>
  <si>
    <t>Depth (in)</t>
  </si>
  <si>
    <t>Volume (ft^3)</t>
  </si>
  <si>
    <t>ft^3 / $</t>
  </si>
  <si>
    <t>https://static.grainger.com/rp/s/is/image/Grainger/6JYZ7_AS01?$mdmain$</t>
  </si>
  <si>
    <t>https://static.grainger.com/rp/s/is/image/Grainger/4KP28_AS01?$mdmain$</t>
  </si>
  <si>
    <t>https://static.grainger.com/rp/s/is/image/Grainger/6JYU8_AS01?$mdmain$</t>
  </si>
  <si>
    <t>https://static.grainger.com/rp/s/is/image/Grainger/5AAA9_AS01?$mdmain$</t>
  </si>
  <si>
    <t>https://static.grainger.com/rp/s/is/image/Grainger/32FG35_AS01?$mdmain$</t>
  </si>
  <si>
    <t>https://www.mcmaster.com/mvC/Contents/gfx/ImageCache/405/4058N525multipositive_front_positive_right_standard15_1626723363_126@2x_637623025116138170.png?ver=ImageNotFound</t>
  </si>
  <si>
    <t>https://www.mcmaster.com/mvC/Contents/gfx/ImageCache/537/5376k112-@2x_636995713220808620.png?ver=ImageNotFound</t>
  </si>
  <si>
    <t>TCA-MS 8 Channel Amplifier - Type K Thermocouple</t>
  </si>
  <si>
    <t>Link</t>
  </si>
  <si>
    <t>https://www.mouser.ca/images/tycoelectronics/images/pr1h40138a.jpg</t>
  </si>
  <si>
    <t>Single mechanical relay</t>
  </si>
  <si>
    <t>4PST-NO, 24V DC Input, 20A Full Load @ 600V AC</t>
  </si>
  <si>
    <t>Resistive load: 230V kW 6.3</t>
  </si>
  <si>
    <t>3PST-NO with 1 Normally Open Contact, 12 Terminals, 24V DC Input</t>
  </si>
  <si>
    <t>RELAY,SPST-NO-DM,4 PINS,24VDC Dayton</t>
  </si>
  <si>
    <t>https://static.grainger.com/rp/s/is/image/Grainger/5YZ79_AS01?$zmmain$</t>
  </si>
  <si>
    <t>ENCLOSED POWER RELAY,4 PIN,24VDC,SPST-NO</t>
  </si>
  <si>
    <t>https://www.grainger.ca/en/product/ENCLOSED-POWER-RELAY%2C4-PIN%2C24VDC%2CSPST-NO/p/WWG6CVG8</t>
  </si>
  <si>
    <t>https://static.grainger.com/rp/s/is/image/Grainger/6CVG4_AS01?$zmmain$</t>
  </si>
  <si>
    <t>ENCLOSED POWER RELAY,4 PIN,24VDC,SPST-NO (SCHNEIDER ELECTRIC)</t>
  </si>
  <si>
    <t>https://static.grainger.com/rp/s/is/image/Grainger/6CWZ0_GC01?$zmmain$</t>
  </si>
  <si>
    <t>https://www.grainger.ca/en/product/ENCLOSED-POWER-RELAY%2C4-PIN%2C24VDC%2CSPST-NO/p/WWG6CWZ0</t>
  </si>
  <si>
    <t>https://www.mcmaster.com/mvC/Contents/gfx/ImageCache/702/70255k552c1-d01c-digital-master1559317474-p9@1x_636949189622463610.png?ver=ImageNotFound</t>
  </si>
  <si>
    <t>https://www.mouser.ca/images/omron/images/J7KNA_series_DSL.jpg</t>
  </si>
  <si>
    <t>https://www.mcmaster.com/mvC/Contents/gfx/ImageCache/911/9114t371c1-d01c-digital-master1551467810-p9@1x_636676078023373348.png?ver=ImageNotFound</t>
  </si>
  <si>
    <t>DIN-Rail Solid-State Relay</t>
  </si>
  <si>
    <t>CRYDOM Solid State Relay: DIN-Rail Mounted, 48 to 600V AC Output, Heat Sink Integral, SCR</t>
  </si>
  <si>
    <t>https://static.grainger.com/rp/s/is/image/Grainger/21R957_AS02?$adapimg$&amp;hei=536&amp;wid=536</t>
  </si>
  <si>
    <t>Pic</t>
  </si>
  <si>
    <t>Touch-Safe DIN-Rail Infrequent-Cycle Relay</t>
  </si>
  <si>
    <t xml:space="preserve">Frigidaire 316442301 Surface Burner Element 8 inch 5 Turns </t>
  </si>
  <si>
    <t>https://www.amazon.ca/dp/B0BH3MT898/ref=sspa_dk_detail_0?psc=1&amp;pd_rd_i=B0BH3MT898&amp;pd_rd_w=21TSq&amp;content-id=amzn1.sym.ee8c0ea9-41cf-4400-8d37-c11603ca4c8e&amp;pf_rd_p=ee8c0ea9-41cf-4400-8d37-c11603ca4c8e&amp;pf_rd_r=GED6PWV5TG305JX3XN71&amp;pd_rd_wg=slNCy&amp;pd_rd_r=4994d5b3-965c-4198-8102-3a7eeea17c11&amp;s=hi&amp;sp_csd=d2lkZ2V0TmFtZT1zcF9kZXRhaWxfdGhlbWF0aWM</t>
  </si>
  <si>
    <t>2 PER PACK</t>
  </si>
  <si>
    <t>LXun Upgraded 2 Pack MP21YA 8" Electric Range Burner Element Unit Set</t>
  </si>
  <si>
    <t>https://www.appliancepartspros.com/ge-8-inch-large-wb30m2-ap2634728.html</t>
  </si>
  <si>
    <t>https://www.amazon.ca/LXun-MP21YA-Replacement-Whirlpool-MP22YA/dp/B0BR5KLQ6G/ref=sr_1_8?crid=21SYYDM6789L7&amp;keywords=8%22+coil&amp;qid=1698065730&amp;sprefix=8+coil%2Caps%2C122&amp;sr=8-8</t>
  </si>
  <si>
    <t>Self-Adhesive Polyimide Fast Response Surface Thermocouples - Highest Temp</t>
  </si>
  <si>
    <t>pack of 5</t>
  </si>
  <si>
    <t>https://www.omega.com/en-us/temperature-measurement/temperature-surface-sensors/sa1xl/p/SA1XL-K-120</t>
  </si>
  <si>
    <t xml:space="preserve"> Item# SA1XL-K-120-SRTC </t>
  </si>
  <si>
    <t>Chemical Set High Temperature Cements</t>
  </si>
  <si>
    <t>https://www.omega.com/en-us/accessories/adhesives-and-paste/ob-bond-chem-set/p/CC-HIGH-TEMP</t>
  </si>
  <si>
    <t xml:space="preserve"> Noctua NF-F12 iPPC 3000 PWM, Heavy Duty Cooling Fan, 4-Pin, 3000 RPM (120mm, Black) </t>
  </si>
  <si>
    <t>https://www.amazon.ca/Bearing-NF-F12-iPPC-3000-PWM/dp/B00KFCRATC/ref=sr_1_1?crid=3Q4EGM2B54QUL&amp;keywords=NF-F12+industrial&amp;qid=1698160285&amp;s=electronics&amp;sprefix=nf-f12+industria%2Celectronics%2C140&amp;sr=1-1</t>
  </si>
  <si>
    <t>ø22mm XW Series SEMI Emergency Off (EMO) Switches</t>
  </si>
  <si>
    <t>https://www.digikey.ca/en/products/detail/idec/XW1E-BV413M-R/8344518</t>
  </si>
  <si>
    <t>4PST-3NC/1NO</t>
  </si>
  <si>
    <t>4-pin, 24v</t>
  </si>
  <si>
    <t>https://www.mouser.ca/ProductDetail/Molex/1301500278?qs=l7cgNqFNU1ickeTQiS9eUw%3D%3D</t>
  </si>
  <si>
    <t>Hubbell HBL560B9W 60 Amp 120/208 Volt 3-Phase 4-Pole 5-Wire Watertight Watertight IEC Pin and Sleeve Inlet</t>
  </si>
  <si>
    <t>https://www.cooper-electric.com/product/detail/400570/hubbell-wiring-device-hbl560b9w</t>
  </si>
  <si>
    <t>4P5W 60A 3PH 120/208V Blue WR IEC Pin/Sleeve Inlet</t>
  </si>
  <si>
    <t>https://www.fastenal.com/product/details/0736231</t>
  </si>
  <si>
    <t>Molex AC Power Plugs &amp; Receptacles P&amp;S 4P5W 60A/3P 120-208 REC.SP</t>
  </si>
  <si>
    <t>Molex AC Power Plugs &amp; Receptacles P&amp;S 4P5W 30A 3PY120/208 PLUG</t>
  </si>
  <si>
    <t>Molex AC Power Plugs &amp; Receptacles P&amp;S 4P5W 30A 3P 120-208 REC.SP</t>
  </si>
  <si>
    <t>https://www.mouser.ca/ProductDetail/Molex/1301500257?qs=l7cgNqFNU1hhdVpzKWfI3A%3D%3D</t>
  </si>
  <si>
    <t>https://www.mouser.ca/ProductDetail/Molex/1301500263?qs=l7cgNqFNU1jd3l6YUhiZgw%3D%3D</t>
  </si>
  <si>
    <t>AC Plug &amp; Recep</t>
  </si>
  <si>
    <t>For tracking (ignore when ordering)</t>
  </si>
  <si>
    <t>Washdown Turn-Lock Connector, Grounded Five-Slot Socket, NEMA L21-30, Attached Cover</t>
  </si>
  <si>
    <t>https://www.mcmaster.com/69435K229/</t>
  </si>
  <si>
    <t>P&amp;S, Recep</t>
  </si>
  <si>
    <t>P&amp;S, Plug</t>
  </si>
  <si>
    <t>Nema, Recep</t>
  </si>
  <si>
    <t>https://www.digikey.ca/en/products/detail/amphenol-ltw/DC-05BMMB-QL8APP/9696964</t>
  </si>
  <si>
    <t>Ampehnol 5 (4 Power + PE) Position Circular Connector Receptacle, Male Pins Screw</t>
  </si>
  <si>
    <t>LEV Series 30 Amp 120-Volt/208-Volt 3-Phase, 4P, 5W IEC 60309-1 and 60309-2 Pin and Sleeve Connector Watertight, Blue</t>
  </si>
  <si>
    <t>https://www.homedepot.com/p/Leviton-LEV-Series-30-Amp-120-Volt-208-Volt-3-Phase-4P-5W-IEC-60309-1-and-60309-2-Pin-and-Sleeve-Connector-Watertight-Blue-530C9WLEV/319356983</t>
  </si>
  <si>
    <t>https://www.mcmaster.com/products/din-rail-mount-terminal-blocks/modular-din-rail-mount-terminal-blocks-11/</t>
  </si>
  <si>
    <t>Noninsulated Jumper for 5mm Wide Modular DIN-Rail Mount Terminal Block</t>
  </si>
  <si>
    <t>https://www.mcmaster.com/7641K925/</t>
  </si>
  <si>
    <t>End Stop for One Circuit Modular DIN-Rail Mount Terminal Block</t>
  </si>
  <si>
    <t>https://www.mcmaster.com/7641K35/</t>
  </si>
  <si>
    <t>Gray End Cover for Modular DIN-Rail Mount Terminal Block</t>
  </si>
  <si>
    <t>https://www.mcmaster.com/7641K31/</t>
  </si>
  <si>
    <t>Modular DIN-Rail Mount Terminal Block</t>
  </si>
  <si>
    <t>https://www.mcmaster.com/7641K921/</t>
  </si>
  <si>
    <t>5 each of: Red, Black, Blue, White, Gray</t>
  </si>
  <si>
    <t>Steel DIN 3 Rail, 15mm Deep, 2M Long</t>
  </si>
  <si>
    <t>https://www.mcmaster.com/8961K19/</t>
  </si>
  <si>
    <t>https://www.mouser.ca/ProductDetail/Jonard-Industries/TCK-178?qs=4ASt3YYao0WKgwWT8ci7Vw%3D%3D</t>
  </si>
  <si>
    <t>High-Temperature Plastic Submersible Cord Grip for 0.51"-0.71" Cord OD and M25 Knockout Size</t>
  </si>
  <si>
    <t>Terminals Jonard Tools TCK-178 Solderless Ring and Lug Terminal Kit, 178 Pcs</t>
  </si>
  <si>
    <t>Multi-Conductor Cables 12AWG 65/30 5C UNSHD 100FT SPOOL SLATE</t>
  </si>
  <si>
    <t>https://www.mouser.ca/ProductDetail/Belden-Wire-Cable/73205W-008100?qs=r5DSvlrkXmJs9%252B7cvdP5Ww%3D%3D</t>
  </si>
  <si>
    <t>https://www.mcmaster.com/7799K22/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</si>
</sst>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41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4" fillId="0" borderId="0" xfId="2"/>
    <xf numFmtId="0" fontId="5" fillId="0" borderId="0" xfId="2" applyFont="1" applyAlignment="1">
      <alignment horizontal="center"/>
    </xf>
    <xf numFmtId="0" fontId="6" fillId="0" borderId="0" xfId="2" applyFont="1"/>
    <xf numFmtId="0" fontId="3" fillId="0" borderId="0" xfId="2" applyFont="1"/>
    <xf numFmtId="0" fontId="5" fillId="0" borderId="0" xfId="2" applyFont="1" applyAlignment="1">
      <alignment horizontal="center" wrapText="1"/>
    </xf>
    <xf numFmtId="0" fontId="4" fillId="0" borderId="0" xfId="2" applyAlignment="1">
      <alignment wrapText="1"/>
    </xf>
    <xf numFmtId="0" fontId="6" fillId="0" borderId="0" xfId="0" applyFont="1"/>
    <xf numFmtId="0" fontId="7" fillId="0" borderId="0" xfId="1" applyFont="1"/>
    <xf numFmtId="0" fontId="2" fillId="0" borderId="0" xfId="2" applyFont="1"/>
    <xf numFmtId="0" fontId="2" fillId="0" borderId="0" xfId="2" applyFont="1" applyAlignment="1">
      <alignment wrapText="1"/>
    </xf>
    <xf numFmtId="0" fontId="8" fillId="0" borderId="0" xfId="2" applyFont="1"/>
    <xf numFmtId="0" fontId="6" fillId="0" borderId="0" xfId="0" applyFont="1" applyAlignment="1">
      <alignment wrapText="1"/>
    </xf>
    <xf numFmtId="164" fontId="2" fillId="0" borderId="0" xfId="2" applyNumberFormat="1" applyFont="1"/>
    <xf numFmtId="164" fontId="4" fillId="0" borderId="0" xfId="2" applyNumberFormat="1"/>
    <xf numFmtId="164" fontId="5" fillId="0" borderId="0" xfId="2" applyNumberFormat="1" applyFont="1" applyAlignment="1">
      <alignment horizontal="center"/>
    </xf>
    <xf numFmtId="164" fontId="1" fillId="0" borderId="0" xfId="1" applyNumberFormat="1"/>
    <xf numFmtId="164" fontId="7" fillId="0" borderId="0" xfId="1" applyNumberFormat="1" applyFont="1"/>
    <xf numFmtId="164" fontId="3" fillId="0" borderId="0" xfId="2" applyNumberFormat="1" applyFont="1"/>
    <xf numFmtId="164" fontId="6" fillId="0" borderId="0" xfId="2" applyNumberFormat="1" applyFont="1"/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9" fillId="0" borderId="0" xfId="2" applyFont="1"/>
    <xf numFmtId="2" fontId="4" fillId="0" borderId="0" xfId="2" applyNumberFormat="1"/>
    <xf numFmtId="0" fontId="2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4" fillId="0" borderId="0" xfId="2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0" fillId="0" borderId="0" xfId="0" applyFont="1"/>
    <xf numFmtId="0" fontId="5" fillId="0" borderId="0" xfId="2" applyFont="1"/>
    <xf numFmtId="0" fontId="5" fillId="0" borderId="0" xfId="2" applyFont="1" applyAlignment="1">
      <alignment wrapText="1"/>
    </xf>
    <xf numFmtId="0" fontId="4" fillId="0" borderId="0" xfId="2" applyFont="1"/>
    <xf numFmtId="0" fontId="5" fillId="0" borderId="0" xfId="0" applyFont="1"/>
    <xf numFmtId="0" fontId="4" fillId="0" borderId="0" xfId="2" applyFont="1" applyAlignment="1">
      <alignment wrapText="1"/>
    </xf>
  </cellXfs>
  <cellStyles count="3">
    <cellStyle name="Hyperlink" xfId="1" builtinId="8"/>
    <cellStyle name="Normal" xfId="0" builtinId="0"/>
    <cellStyle name="Normal 2" xfId="2" xr:uid="{C4D7ABE1-DEE2-48A3-AEC8-6F10F9168A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0/07/relationships/rdRichValueWebImage" Target="richData/rdRichValueWebImag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13" Type="http://schemas.openxmlformats.org/officeDocument/2006/relationships/hyperlink" Target="https://static.grainger.com/rp/s/is/image/Grainger/32FG35_AS01?$mdmain$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jpeg"/><Relationship Id="rId3" Type="http://schemas.openxmlformats.org/officeDocument/2006/relationships/hyperlink" Target="https://www.mcmaster.com/mvC/Contents/gfx/ImageCache/405/4058N525multipositive_front_positive_right_standard15_1626723363_126@2x_637623025116138170.png?ver=ImageNotFound" TargetMode="External"/><Relationship Id="rId21" Type="http://schemas.openxmlformats.org/officeDocument/2006/relationships/hyperlink" Target="https://www.mcmaster.com/mvC/Contents/gfx/ImageCache/702/70255k552c1-d01c-digital-master1559317474-p9@1x_636949189622463610.png?ver=ImageNotFound" TargetMode="External"/><Relationship Id="rId7" Type="http://schemas.openxmlformats.org/officeDocument/2006/relationships/hyperlink" Target="https://static.grainger.com/rp/s/is/image/Grainger/6JYZ7_AS01?$mdmain$" TargetMode="External"/><Relationship Id="rId12" Type="http://schemas.openxmlformats.org/officeDocument/2006/relationships/image" Target="../media/image6.jpeg"/><Relationship Id="rId17" Type="http://schemas.openxmlformats.org/officeDocument/2006/relationships/hyperlink" Target="https://www.mcmaster.com/mvC/Contents/gfx/ImageCache/911/9114t371c1-d01c-digital-master1551467810-p9@1x_636676078023373348.png?ver=ImageNotFound" TargetMode="External"/><Relationship Id="rId25" Type="http://schemas.openxmlformats.org/officeDocument/2006/relationships/hyperlink" Target="https://static.grainger.com/rp/s/is/image/Grainger/21R957_AS02?$adapimg$&amp;hei=536&amp;wid=536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jpg"/><Relationship Id="rId20" Type="http://schemas.openxmlformats.org/officeDocument/2006/relationships/image" Target="../media/image10.jpg"/><Relationship Id="rId29" Type="http://schemas.openxmlformats.org/officeDocument/2006/relationships/hyperlink" Target="https://static.grainger.com/rp/s/is/image/Grainger/6CWZ0_GC01?$zmmain$" TargetMode="External"/><Relationship Id="rId1" Type="http://schemas.openxmlformats.org/officeDocument/2006/relationships/hyperlink" Target="https://www.mcmaster.com/mvC/Contents/gfx/ImageCache/537/5376k112-@2x_636995713220808620.png?ver=ImageNotFound" TargetMode="External"/><Relationship Id="rId6" Type="http://schemas.openxmlformats.org/officeDocument/2006/relationships/image" Target="../media/image3.jpeg"/><Relationship Id="rId11" Type="http://schemas.openxmlformats.org/officeDocument/2006/relationships/hyperlink" Target="https://static.grainger.com/rp/s/is/image/Grainger/5AAA9_AS01?$mdmain$" TargetMode="External"/><Relationship Id="rId24" Type="http://schemas.openxmlformats.org/officeDocument/2006/relationships/image" Target="../media/image12.jpeg"/><Relationship Id="rId5" Type="http://schemas.openxmlformats.org/officeDocument/2006/relationships/hyperlink" Target="https://static.grainger.com/rp/s/is/image/Grainger/4KP28_AS01?$mdmain$" TargetMode="External"/><Relationship Id="rId15" Type="http://schemas.openxmlformats.org/officeDocument/2006/relationships/hyperlink" Target="https://www.mouser.ca/images/tycoelectronics/images/pr1h40138a.jpg" TargetMode="External"/><Relationship Id="rId23" Type="http://schemas.openxmlformats.org/officeDocument/2006/relationships/hyperlink" Target="https://static.grainger.com/rp/s/is/image/Grainger/5YZ79_AS01?$zmmain$" TargetMode="External"/><Relationship Id="rId28" Type="http://schemas.openxmlformats.org/officeDocument/2006/relationships/image" Target="../media/image14.jpeg"/><Relationship Id="rId10" Type="http://schemas.openxmlformats.org/officeDocument/2006/relationships/image" Target="../media/image5.jpeg"/><Relationship Id="rId19" Type="http://schemas.openxmlformats.org/officeDocument/2006/relationships/hyperlink" Target="https://www.mouser.ca/images/omron/images/J7KNA_series_DSL.jp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static.grainger.com/rp/s/is/image/Grainger/6JYU8_AS01?$mdmain$" TargetMode="External"/><Relationship Id="rId14" Type="http://schemas.openxmlformats.org/officeDocument/2006/relationships/image" Target="../media/image7.jpeg"/><Relationship Id="rId22" Type="http://schemas.openxmlformats.org/officeDocument/2006/relationships/image" Target="../media/image11.png"/><Relationship Id="rId27" Type="http://schemas.openxmlformats.org/officeDocument/2006/relationships/hyperlink" Target="https://static.grainger.com/rp/s/is/image/Grainger/6CVG4_AS01?$zmmain$" TargetMode="External"/><Relationship Id="rId30" Type="http://schemas.openxmlformats.org/officeDocument/2006/relationships/image" Target="../media/image15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  <webImageSrd>
    <address r:id="rId27"/>
    <blip r:id="rId28"/>
  </webImageSrd>
  <webImageSrd>
    <address r:id="rId29"/>
    <blip r:id="rId30"/>
  </webImageSrd>
</webImagesSrd>
</file>

<file path=xl/richData/rdrichvalue.xml><?xml version="1.0" encoding="utf-8"?>
<rvData xmlns="http://schemas.microsoft.com/office/spreadsheetml/2017/richdata" count="16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1">
    <v>2</v>
    <v>10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  <rv s="0">
    <v>12</v>
    <v>1</v>
    <v>0</v>
    <v>0</v>
  </rv>
  <rv s="0">
    <v>13</v>
    <v>1</v>
    <v>0</v>
    <v>0</v>
  </rv>
  <rv s="0">
    <v>14</v>
    <v>1</v>
    <v>0</v>
    <v>0</v>
  </rv>
</rvData>
</file>

<file path=xl/richData/rdrichvaluestructure.xml><?xml version="1.0" encoding="utf-8"?>
<rvStructures xmlns="http://schemas.microsoft.com/office/spreadsheetml/2017/richdata" count="2">
  <s t="_webimage">
    <k n="WebImageIdentifier" t="i"/>
    <k n="CalcOrigin" t="i"/>
    <k n="ComputedImage" t="b"/>
    <k n="ImageSizing" t="i"/>
  </s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ppliancepartspros.com/ge-8-inch-large-wb30m2-ap2634728.html" TargetMode="External"/><Relationship Id="rId13" Type="http://schemas.openxmlformats.org/officeDocument/2006/relationships/hyperlink" Target="https://www.amazon.ca/Bearing-NF-F12-iPPC-3000-PWM/dp/B00KFCRATC/ref=sr_1_1?crid=3Q4EGM2B54QUL&amp;keywords=NF-F12+industrial&amp;qid=1698160285&amp;s=electronics&amp;sprefix=nf-f12+industria%2Celectronics%2C140&amp;sr=1-1" TargetMode="External"/><Relationship Id="rId18" Type="http://schemas.openxmlformats.org/officeDocument/2006/relationships/hyperlink" Target="https://www.mcmaster.com/7641K921/" TargetMode="External"/><Relationship Id="rId3" Type="http://schemas.openxmlformats.org/officeDocument/2006/relationships/hyperlink" Target="https://www.hgsind.com/product/tca-ms-8-channel-amplifier-type-k-thermocouple?v=208" TargetMode="External"/><Relationship Id="rId21" Type="http://schemas.openxmlformats.org/officeDocument/2006/relationships/hyperlink" Target="https://www.mouser.ca/ProductDetail/Belden-Wire-Cable/73205W-008100?qs=r5DSvlrkXmJs9%252B7cvdP5Ww%3D%3D" TargetMode="External"/><Relationship Id="rId7" Type="http://schemas.openxmlformats.org/officeDocument/2006/relationships/hyperlink" Target="https://www.mcmaster.com/4058N525/" TargetMode="External"/><Relationship Id="rId12" Type="http://schemas.openxmlformats.org/officeDocument/2006/relationships/hyperlink" Target="https://www.omega.com/en-us/accessories/adhesives-and-paste/ob-bond-chem-set/p/CC-HIGH-TEMP" TargetMode="External"/><Relationship Id="rId17" Type="http://schemas.openxmlformats.org/officeDocument/2006/relationships/hyperlink" Target="https://www.mcmaster.com/7641K31/" TargetMode="External"/><Relationship Id="rId2" Type="http://schemas.openxmlformats.org/officeDocument/2006/relationships/hyperlink" Target="https://www.mouser.ca/ProductDetail/Arduino/AKX00032?qs=TuK3vfAjtkWefBP01aO4DA%3D%3D" TargetMode="External"/><Relationship Id="rId16" Type="http://schemas.openxmlformats.org/officeDocument/2006/relationships/hyperlink" Target="https://www.mcmaster.com/7641K35/" TargetMode="External"/><Relationship Id="rId20" Type="http://schemas.openxmlformats.org/officeDocument/2006/relationships/hyperlink" Target="https://www.mouser.ca/ProductDetail/Jonard-Industries/TCK-178?qs=4ASt3YYao0WKgwWT8ci7Vw%3D%3D" TargetMode="External"/><Relationship Id="rId1" Type="http://schemas.openxmlformats.org/officeDocument/2006/relationships/hyperlink" Target="https://www.mouser.ca/ProductDetail/Arduino/AKX00032?qs=TuK3vfAjtkWefBP01aO4DA%3D%3D" TargetMode="External"/><Relationship Id="rId6" Type="http://schemas.openxmlformats.org/officeDocument/2006/relationships/hyperlink" Target="https://www.mcmaster.com/5376K312/" TargetMode="External"/><Relationship Id="rId11" Type="http://schemas.openxmlformats.org/officeDocument/2006/relationships/hyperlink" Target="https://www.omega.com/en-us/temperature-measurement/temperature-surface-sensors/sa1xl/p/SA1XL-K-120" TargetMode="External"/><Relationship Id="rId5" Type="http://schemas.openxmlformats.org/officeDocument/2006/relationships/hyperlink" Target="https://www.mcmaster.com/9114T53/" TargetMode="External"/><Relationship Id="rId15" Type="http://schemas.openxmlformats.org/officeDocument/2006/relationships/hyperlink" Target="https://www.mcmaster.com/7641K925/" TargetMode="External"/><Relationship Id="rId10" Type="http://schemas.openxmlformats.org/officeDocument/2006/relationships/hyperlink" Target="https://www.amazon.ca/LXun-MP21YA-Replacement-Whirlpool-MP22YA/dp/B0BR5KLQ6G/ref=sr_1_8?crid=21SYYDM6789L7&amp;keywords=8%22+coil&amp;qid=1698065730&amp;sprefix=8+coil%2Caps%2C122&amp;sr=8-8" TargetMode="External"/><Relationship Id="rId19" Type="http://schemas.openxmlformats.org/officeDocument/2006/relationships/hyperlink" Target="https://www.mcmaster.com/8961K19/" TargetMode="External"/><Relationship Id="rId4" Type="http://schemas.openxmlformats.org/officeDocument/2006/relationships/hyperlink" Target="https://www.mouser.ca/ProductDetail/Schaffner/FN3026HL-50-72?qs=wqIvcg4FpYdUFjDyIOOcnQ%3D%3D" TargetMode="External"/><Relationship Id="rId9" Type="http://schemas.openxmlformats.org/officeDocument/2006/relationships/hyperlink" Target="https://www.amazon.ca/dp/B0BH3MT898/ref=sspa_dk_detail_0?psc=1&amp;pd_rd_i=B0BH3MT898&amp;pd_rd_w=21TSq&amp;content-id=amzn1.sym.ee8c0ea9-41cf-4400-8d37-c11603ca4c8e&amp;pf_rd_p=ee8c0ea9-41cf-4400-8d37-c11603ca4c8e&amp;pf_rd_r=GED6PWV5TG305JX3XN71&amp;pd_rd_wg=slNCy&amp;pd_rd_r=4994d5b3-965c-4198-8102-3a7eeea17c11&amp;s=hi&amp;sp_csd=d2lkZ2V0TmFtZT1zcF9kZXRhaWxfdGhlbWF0aWM" TargetMode="External"/><Relationship Id="rId14" Type="http://schemas.openxmlformats.org/officeDocument/2006/relationships/hyperlink" Target="https://www.digikey.ca/en/products/detail/idec/XW1E-BV413M-R/8344518" TargetMode="External"/><Relationship Id="rId22" Type="http://schemas.openxmlformats.org/officeDocument/2006/relationships/hyperlink" Target="https://www.mcmaster.com/7799K22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inger.ca/en/product/ENCLOSURE%2CNEMA-1%2C16-GA%2C18X18X8-IN/p/WWG6JYZ7" TargetMode="External"/><Relationship Id="rId3" Type="http://schemas.openxmlformats.org/officeDocument/2006/relationships/hyperlink" Target="https://www.grainger.ca/en/product/ENCLOSR%2CMETALLC%2C18IN-H-X-18IN-W-X-8IN-D/p/WWG32FH20" TargetMode="External"/><Relationship Id="rId7" Type="http://schemas.openxmlformats.org/officeDocument/2006/relationships/hyperlink" Target="https://www.grainger.ca/en/product/ENCLOSURE%2CNEMA-3R%2C16-GA%2C18X15X8-IN/p/WWG6JZE9" TargetMode="External"/><Relationship Id="rId2" Type="http://schemas.openxmlformats.org/officeDocument/2006/relationships/hyperlink" Target="https://www.mcmaster.com/4058N525/" TargetMode="External"/><Relationship Id="rId1" Type="http://schemas.openxmlformats.org/officeDocument/2006/relationships/hyperlink" Target="https://www.mcmaster.com/5376K312/" TargetMode="External"/><Relationship Id="rId6" Type="http://schemas.openxmlformats.org/officeDocument/2006/relationships/hyperlink" Target="https://www.grainger.ca/en/product/ENCLOSURE%2CNEMA-1%2C14-GA%2C24X24X6-IN/p/WWG6JYW3" TargetMode="External"/><Relationship Id="rId5" Type="http://schemas.openxmlformats.org/officeDocument/2006/relationships/hyperlink" Target="https://www.grainger.ca/en/product/ENCLOSURE%2CWALL-MOUNT%2CNEMA-1%2C24X18X6/p/WWG4DMW7" TargetMode="External"/><Relationship Id="rId4" Type="http://schemas.openxmlformats.org/officeDocument/2006/relationships/hyperlink" Target="https://www.grainger.ca/en/product/ENCLOSURE%2C-JUNCTION-BOX%2C-NEMA-3R-12/p/WWG5AAA9" TargetMode="External"/><Relationship Id="rId9" Type="http://schemas.openxmlformats.org/officeDocument/2006/relationships/hyperlink" Target="https://www.grainger.ca/en/product/ENCLOSURE%2CWALL-MOUNT%2CNEMA-1%2C24X18X6/p/WWG4DMW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icomponent.com/k-type-thermocouple-to-0-5v-0-10v-conditioner.html?search=Thermocouple%20" TargetMode="External"/><Relationship Id="rId2" Type="http://schemas.openxmlformats.org/officeDocument/2006/relationships/hyperlink" Target="https://www.brightwinelectronics.com/product/thermocouple-signal-conditioner" TargetMode="External"/><Relationship Id="rId1" Type="http://schemas.openxmlformats.org/officeDocument/2006/relationships/hyperlink" Target="https://www.hgsind.com/product/tca-ms-8-channel-amplifier-type-k-thermocouple?v=208" TargetMode="External"/><Relationship Id="rId6" Type="http://schemas.openxmlformats.org/officeDocument/2006/relationships/hyperlink" Target="https://www.newark.com/seneca/wk109tc0/signal-conditioner-for-therocouples/dp/24M9179" TargetMode="External"/><Relationship Id="rId5" Type="http://schemas.openxmlformats.org/officeDocument/2006/relationships/hyperlink" Target="https://www.newark.com/status/sem1605-tc/temp-transmitter-thermocouple/dp/13AC9411?MER=TARG-MER-PDP-RECO-STM71168" TargetMode="External"/><Relationship Id="rId4" Type="http://schemas.openxmlformats.org/officeDocument/2006/relationships/hyperlink" Target="https://www.digikey.ca/en/products/detail/weidm%C3%BCller/1024100000/49759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114T53/" TargetMode="External"/><Relationship Id="rId7" Type="http://schemas.openxmlformats.org/officeDocument/2006/relationships/hyperlink" Target="https://www.grainger.ca/en/product/ENCLOSED-POWER-RELAY%2C4-PIN%2C24VDC%2CSPST-NO/p/WWG6CVG8" TargetMode="External"/><Relationship Id="rId2" Type="http://schemas.openxmlformats.org/officeDocument/2006/relationships/hyperlink" Target="https://www.grainger.com/product/CRYDOM-Solid-State-Relay-DIN-Rail-21R970?opr=PDPRRDSP&amp;analytics=dsrrItems_21R969" TargetMode="External"/><Relationship Id="rId1" Type="http://schemas.openxmlformats.org/officeDocument/2006/relationships/hyperlink" Target="https://www.mouser.ca/ProductDetail/TE-Connectivity-PB/PRD-5DG0-12?qs=fDvdbkAhQ5Z2O7ppLJEKfw%3D%3D" TargetMode="External"/><Relationship Id="rId6" Type="http://schemas.openxmlformats.org/officeDocument/2006/relationships/hyperlink" Target="https://www.grainger.com/product/SCHNEIDER-Open-Power-Relay-Surface-Mounted-6CUU5" TargetMode="External"/><Relationship Id="rId5" Type="http://schemas.openxmlformats.org/officeDocument/2006/relationships/hyperlink" Target="https://www.mcmaster.com/70255K42/" TargetMode="External"/><Relationship Id="rId4" Type="http://schemas.openxmlformats.org/officeDocument/2006/relationships/hyperlink" Target="https://www.mouser.ca/ProductDetail/Omron-Automation-and-Safety/J7KNA-09-10-230?qs=TwPrcXezm70EmzSdi6FnvA%3D%3D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user.ca/ProductDetail/Schaffner/FN3256H-36-33?qs=qkDYIeTQ%252BEmKG1qw2B7B4w%3D%3D&amp;_gl=1*18yianf*_ga*dW5kZWZpbmVk*_ga_15W4STQT4T*dW5kZWZpbmVk*_ga_1KQLCYKRX3*dW5kZWZpbmVk" TargetMode="External"/><Relationship Id="rId1" Type="http://schemas.openxmlformats.org/officeDocument/2006/relationships/hyperlink" Target="https://www.mouser.ca/ProductDetail/Schaffner/FN3026HL-50-72?qs=wqIvcg4FpYdUFjDyIOOcnQ%3D%3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LXun-MP21YA-Replacement-Whirlpool-MP22YA/dp/B0BR5KLQ6G/ref=sr_1_8?crid=21SYYDM6789L7&amp;keywords=8%22+coil&amp;qid=1698065730&amp;sprefix=8+coil%2Caps%2C122&amp;sr=8-8" TargetMode="External"/><Relationship Id="rId2" Type="http://schemas.openxmlformats.org/officeDocument/2006/relationships/hyperlink" Target="https://www.amazon.ca/dp/B0BH3MT898/ref=sspa_dk_detail_0?psc=1&amp;pd_rd_i=B0BH3MT898&amp;pd_rd_w=21TSq&amp;content-id=amzn1.sym.ee8c0ea9-41cf-4400-8d37-c11603ca4c8e&amp;pf_rd_p=ee8c0ea9-41cf-4400-8d37-c11603ca4c8e&amp;pf_rd_r=GED6PWV5TG305JX3XN71&amp;pd_rd_wg=slNCy&amp;pd_rd_r=4994d5b3-965c-4198-8102-3a7eeea17c11&amp;s=hi&amp;sp_csd=d2lkZ2V0TmFtZT1zcF9kZXRhaWxfdGhlbWF0aWM" TargetMode="External"/><Relationship Id="rId1" Type="http://schemas.openxmlformats.org/officeDocument/2006/relationships/hyperlink" Target="https://www.appliancepartspros.com/ge-8-inch-large-wb30m2-ap2634728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depot.com/p/Leviton-LEV-Series-30-Amp-120-Volt-208-Volt-3-Phase-4P-5W-IEC-60309-1-and-60309-2-Pin-and-Sleeve-Connector-Watertight-Blue-530C9WLEV/319356983" TargetMode="External"/><Relationship Id="rId3" Type="http://schemas.openxmlformats.org/officeDocument/2006/relationships/hyperlink" Target="https://www.fastenal.com/product/details/0736231" TargetMode="External"/><Relationship Id="rId7" Type="http://schemas.openxmlformats.org/officeDocument/2006/relationships/hyperlink" Target="https://www.digikey.ca/en/products/detail/amphenol-ltw/DC-05BMMB-QL8APP/9696964" TargetMode="External"/><Relationship Id="rId2" Type="http://schemas.openxmlformats.org/officeDocument/2006/relationships/hyperlink" Target="https://www.cooper-electric.com/product/detail/400570/hubbell-wiring-device-hbl560b9w" TargetMode="External"/><Relationship Id="rId1" Type="http://schemas.openxmlformats.org/officeDocument/2006/relationships/hyperlink" Target="https://www.mouser.ca/ProductDetail/Molex/1301500278?qs=l7cgNqFNU1ickeTQiS9eUw%3D%3D" TargetMode="External"/><Relationship Id="rId6" Type="http://schemas.openxmlformats.org/officeDocument/2006/relationships/hyperlink" Target="https://www.mcmaster.com/69435K229/" TargetMode="External"/><Relationship Id="rId5" Type="http://schemas.openxmlformats.org/officeDocument/2006/relationships/hyperlink" Target="https://www.mouser.ca/ProductDetail/Molex/1301500263?qs=l7cgNqFNU1jd3l6YUhiZgw%3D%3D" TargetMode="External"/><Relationship Id="rId4" Type="http://schemas.openxmlformats.org/officeDocument/2006/relationships/hyperlink" Target="https://www.mouser.ca/ProductDetail/Molex/1301500257?qs=l7cgNqFNU1hhdVpzKWfI3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E915-67A6-445A-8590-B20F36328178}">
  <dimension ref="A1:H1000"/>
  <sheetViews>
    <sheetView tabSelected="1" topLeftCell="A10" workbookViewId="0">
      <selection activeCell="D24" sqref="D24"/>
    </sheetView>
  </sheetViews>
  <sheetFormatPr defaultColWidth="12.54296875" defaultRowHeight="15" customHeight="1" x14ac:dyDescent="0.3"/>
  <cols>
    <col min="1" max="1" width="7.7265625" style="3" customWidth="1"/>
    <col min="2" max="2" width="45" style="3" customWidth="1"/>
    <col min="3" max="3" width="24.26953125" style="3" customWidth="1"/>
    <col min="4" max="4" width="17.453125" style="16" customWidth="1"/>
    <col min="5" max="5" width="11" style="16" customWidth="1"/>
    <col min="6" max="6" width="32.453125" style="3" customWidth="1"/>
    <col min="7" max="7" width="20.26953125" style="3" customWidth="1"/>
    <col min="8" max="8" width="41.453125" style="3" customWidth="1"/>
    <col min="9" max="26" width="8.54296875" style="3" customWidth="1"/>
    <col min="27" max="16384" width="12.54296875" style="3"/>
  </cols>
  <sheetData>
    <row r="1" spans="1:8" ht="12.75" customHeight="1" x14ac:dyDescent="0.3">
      <c r="B1" s="6" t="s">
        <v>36</v>
      </c>
      <c r="C1" s="6" t="s">
        <v>44</v>
      </c>
    </row>
    <row r="2" spans="1:8" ht="12.75" customHeight="1" x14ac:dyDescent="0.3">
      <c r="A2" s="6" t="s">
        <v>37</v>
      </c>
      <c r="B2" s="6" t="s">
        <v>38</v>
      </c>
      <c r="C2" s="6" t="s">
        <v>39</v>
      </c>
      <c r="D2" s="20" t="s">
        <v>40</v>
      </c>
      <c r="E2" s="20" t="s">
        <v>41</v>
      </c>
      <c r="F2" s="6" t="s">
        <v>42</v>
      </c>
      <c r="G2" s="6" t="s">
        <v>43</v>
      </c>
      <c r="H2" s="6" t="s">
        <v>45</v>
      </c>
    </row>
    <row r="3" spans="1:8" ht="12.75" customHeight="1" x14ac:dyDescent="0.35">
      <c r="A3" s="5">
        <v>1</v>
      </c>
      <c r="B3" s="3" t="s">
        <v>63</v>
      </c>
      <c r="C3" s="3">
        <v>2</v>
      </c>
      <c r="D3" s="16">
        <v>280.14</v>
      </c>
      <c r="E3" s="21">
        <f t="shared" ref="E3:E27" si="0">D3*C3</f>
        <v>560.28</v>
      </c>
      <c r="F3" s="1" t="s">
        <v>61</v>
      </c>
    </row>
    <row r="4" spans="1:8" ht="12.75" customHeight="1" x14ac:dyDescent="0.35">
      <c r="A4" s="5">
        <v>2</v>
      </c>
      <c r="B4" s="9" t="s">
        <v>15</v>
      </c>
      <c r="C4" s="3">
        <v>1</v>
      </c>
      <c r="D4" s="16">
        <v>520.26</v>
      </c>
      <c r="E4" s="21">
        <f t="shared" si="0"/>
        <v>520.26</v>
      </c>
      <c r="F4" s="1" t="s">
        <v>61</v>
      </c>
      <c r="H4" s="3" t="s">
        <v>62</v>
      </c>
    </row>
    <row r="5" spans="1:8" ht="12.75" customHeight="1" x14ac:dyDescent="0.3">
      <c r="A5" s="5">
        <v>3</v>
      </c>
      <c r="B5" s="8" t="s">
        <v>46</v>
      </c>
      <c r="C5" s="3">
        <v>1</v>
      </c>
      <c r="D5" s="16">
        <v>290.62</v>
      </c>
      <c r="E5" s="21">
        <f t="shared" si="0"/>
        <v>290.62</v>
      </c>
      <c r="F5" s="10" t="s">
        <v>48</v>
      </c>
    </row>
    <row r="6" spans="1:8" ht="12.75" customHeight="1" x14ac:dyDescent="0.3">
      <c r="A6" s="5">
        <v>4</v>
      </c>
      <c r="B6" s="8" t="s">
        <v>49</v>
      </c>
      <c r="C6" s="3">
        <v>1</v>
      </c>
      <c r="D6" s="16">
        <v>179.65</v>
      </c>
      <c r="E6" s="21">
        <f t="shared" si="0"/>
        <v>179.65</v>
      </c>
      <c r="F6" s="10" t="s">
        <v>50</v>
      </c>
    </row>
    <row r="7" spans="1:8" ht="12.75" customHeight="1" x14ac:dyDescent="0.35">
      <c r="A7" s="5">
        <v>5</v>
      </c>
      <c r="B7" s="8" t="s">
        <v>79</v>
      </c>
      <c r="C7" s="3">
        <v>2</v>
      </c>
      <c r="D7" s="16">
        <v>389</v>
      </c>
      <c r="E7" s="21">
        <f t="shared" si="0"/>
        <v>778</v>
      </c>
      <c r="F7" s="1" t="s">
        <v>52</v>
      </c>
    </row>
    <row r="8" spans="1:8" ht="12.75" customHeight="1" x14ac:dyDescent="0.3">
      <c r="A8" s="5">
        <v>6</v>
      </c>
      <c r="B8" s="9" t="s">
        <v>59</v>
      </c>
      <c r="C8" s="3">
        <v>1</v>
      </c>
      <c r="D8" s="16">
        <v>221.76</v>
      </c>
      <c r="E8" s="21">
        <f t="shared" si="0"/>
        <v>221.76</v>
      </c>
      <c r="F8" s="10" t="s">
        <v>60</v>
      </c>
    </row>
    <row r="9" spans="1:8" ht="12.75" customHeight="1" x14ac:dyDescent="0.35">
      <c r="A9" s="5">
        <v>7</v>
      </c>
      <c r="B9" s="3" t="s">
        <v>101</v>
      </c>
      <c r="C9" s="3">
        <v>1</v>
      </c>
      <c r="D9">
        <v>100.29</v>
      </c>
      <c r="E9" s="21">
        <f t="shared" si="0"/>
        <v>100.29</v>
      </c>
      <c r="F9" s="1" t="s">
        <v>22</v>
      </c>
      <c r="H9" s="3" t="s">
        <v>83</v>
      </c>
    </row>
    <row r="10" spans="1:8" ht="12.75" customHeight="1" x14ac:dyDescent="0.35">
      <c r="A10" s="5">
        <v>8</v>
      </c>
      <c r="B10" s="9" t="s">
        <v>64</v>
      </c>
      <c r="C10" s="3">
        <v>1</v>
      </c>
      <c r="D10" s="9">
        <v>43.46</v>
      </c>
      <c r="E10" s="21">
        <f t="shared" si="0"/>
        <v>43.46</v>
      </c>
      <c r="F10" s="1" t="s">
        <v>106</v>
      </c>
    </row>
    <row r="11" spans="1:8" ht="12.75" customHeight="1" x14ac:dyDescent="0.35">
      <c r="A11" s="5">
        <v>9</v>
      </c>
      <c r="B11" s="3" t="s">
        <v>102</v>
      </c>
      <c r="C11" s="3">
        <v>1</v>
      </c>
      <c r="D11" s="3">
        <v>39.99</v>
      </c>
      <c r="E11" s="21">
        <f t="shared" si="0"/>
        <v>39.99</v>
      </c>
      <c r="F11" s="18" t="s">
        <v>103</v>
      </c>
    </row>
    <row r="12" spans="1:8" ht="12.75" customHeight="1" x14ac:dyDescent="0.35">
      <c r="A12" s="5">
        <v>10</v>
      </c>
      <c r="B12" s="14" t="s">
        <v>105</v>
      </c>
      <c r="C12" s="3">
        <v>1</v>
      </c>
      <c r="D12" s="3">
        <f>37.2/2</f>
        <v>18.600000000000001</v>
      </c>
      <c r="E12" s="21">
        <f t="shared" si="0"/>
        <v>18.600000000000001</v>
      </c>
      <c r="F12" s="1" t="s">
        <v>107</v>
      </c>
    </row>
    <row r="13" spans="1:8" ht="12.75" customHeight="1" x14ac:dyDescent="0.35">
      <c r="A13" s="5">
        <v>11</v>
      </c>
      <c r="B13" s="3" t="s">
        <v>108</v>
      </c>
      <c r="C13" s="3">
        <v>2</v>
      </c>
      <c r="D13" s="16">
        <v>253.26</v>
      </c>
      <c r="E13" s="21">
        <f t="shared" si="0"/>
        <v>506.52</v>
      </c>
      <c r="F13" s="1" t="s">
        <v>110</v>
      </c>
      <c r="G13" s="3" t="s">
        <v>111</v>
      </c>
      <c r="H13" s="3" t="s">
        <v>109</v>
      </c>
    </row>
    <row r="14" spans="1:8" ht="12.75" customHeight="1" x14ac:dyDescent="0.35">
      <c r="A14" s="5">
        <v>12</v>
      </c>
      <c r="B14" s="3" t="s">
        <v>112</v>
      </c>
      <c r="C14" s="3">
        <v>3</v>
      </c>
      <c r="D14" s="16">
        <v>28.05</v>
      </c>
      <c r="E14" s="21">
        <f t="shared" si="0"/>
        <v>84.15</v>
      </c>
      <c r="F14" s="1" t="s">
        <v>113</v>
      </c>
    </row>
    <row r="15" spans="1:8" ht="12.75" customHeight="1" x14ac:dyDescent="0.35">
      <c r="A15" s="5">
        <v>13</v>
      </c>
      <c r="B15" s="3" t="s">
        <v>114</v>
      </c>
      <c r="C15" s="3">
        <v>2</v>
      </c>
      <c r="D15" s="16">
        <v>32.950000000000003</v>
      </c>
      <c r="E15" s="21">
        <f t="shared" si="0"/>
        <v>65.900000000000006</v>
      </c>
      <c r="F15" s="1" t="s">
        <v>115</v>
      </c>
      <c r="H15" s="3" t="s">
        <v>119</v>
      </c>
    </row>
    <row r="16" spans="1:8" ht="12.75" customHeight="1" x14ac:dyDescent="0.35">
      <c r="A16" s="5">
        <v>14</v>
      </c>
      <c r="B16" s="3" t="s">
        <v>116</v>
      </c>
      <c r="C16" s="3">
        <v>1</v>
      </c>
      <c r="D16" s="16">
        <v>77.69</v>
      </c>
      <c r="E16" s="21">
        <f t="shared" si="0"/>
        <v>77.69</v>
      </c>
      <c r="F16" s="1" t="s">
        <v>117</v>
      </c>
      <c r="H16" s="3" t="s">
        <v>118</v>
      </c>
    </row>
    <row r="17" spans="1:7" ht="12.75" customHeight="1" x14ac:dyDescent="0.35">
      <c r="A17" s="5">
        <v>15</v>
      </c>
      <c r="B17" s="34" t="s">
        <v>142</v>
      </c>
      <c r="C17" s="3">
        <v>1</v>
      </c>
      <c r="D17" s="35">
        <v>8.7200000000000006</v>
      </c>
      <c r="E17" s="21">
        <f t="shared" si="0"/>
        <v>8.7200000000000006</v>
      </c>
      <c r="F17" s="1" t="s">
        <v>143</v>
      </c>
    </row>
    <row r="18" spans="1:7" ht="12.75" customHeight="1" x14ac:dyDescent="0.35">
      <c r="A18" s="5">
        <v>16</v>
      </c>
      <c r="B18" s="3" t="s">
        <v>144</v>
      </c>
      <c r="C18" s="3">
        <v>10</v>
      </c>
      <c r="D18" s="16">
        <v>0.94</v>
      </c>
      <c r="E18" s="21">
        <f t="shared" si="0"/>
        <v>9.3999999999999986</v>
      </c>
      <c r="F18" s="1" t="s">
        <v>145</v>
      </c>
    </row>
    <row r="19" spans="1:7" ht="12.75" customHeight="1" x14ac:dyDescent="0.35">
      <c r="A19" s="5">
        <v>17</v>
      </c>
      <c r="B19" s="3" t="s">
        <v>146</v>
      </c>
      <c r="C19" s="3">
        <v>10</v>
      </c>
      <c r="D19" s="16">
        <v>0.5</v>
      </c>
      <c r="E19" s="21">
        <f t="shared" si="0"/>
        <v>5</v>
      </c>
      <c r="F19" s="1" t="s">
        <v>147</v>
      </c>
    </row>
    <row r="20" spans="1:7" ht="12.75" customHeight="1" x14ac:dyDescent="0.35">
      <c r="A20" s="5">
        <v>18</v>
      </c>
      <c r="B20" s="3" t="s">
        <v>148</v>
      </c>
      <c r="C20" s="3">
        <v>25</v>
      </c>
      <c r="D20" s="16">
        <v>1.69</v>
      </c>
      <c r="E20" s="21">
        <f t="shared" si="0"/>
        <v>42.25</v>
      </c>
      <c r="F20" s="1" t="s">
        <v>149</v>
      </c>
      <c r="G20" s="3" t="s">
        <v>150</v>
      </c>
    </row>
    <row r="21" spans="1:7" ht="12.75" customHeight="1" x14ac:dyDescent="0.35">
      <c r="A21" s="5">
        <v>19</v>
      </c>
      <c r="B21" s="3" t="s">
        <v>151</v>
      </c>
      <c r="C21" s="3">
        <v>2</v>
      </c>
      <c r="D21" s="16">
        <v>15.91</v>
      </c>
      <c r="E21" s="21">
        <f t="shared" si="0"/>
        <v>31.82</v>
      </c>
      <c r="F21" s="1" t="s">
        <v>152</v>
      </c>
    </row>
    <row r="22" spans="1:7" ht="12.75" customHeight="1" x14ac:dyDescent="0.35">
      <c r="A22" s="5">
        <v>20</v>
      </c>
      <c r="B22" s="8" t="s">
        <v>155</v>
      </c>
      <c r="C22" s="3">
        <v>1</v>
      </c>
      <c r="D22" s="16">
        <v>60.83</v>
      </c>
      <c r="E22" s="21">
        <f t="shared" si="0"/>
        <v>60.83</v>
      </c>
      <c r="F22" s="1" t="s">
        <v>153</v>
      </c>
    </row>
    <row r="23" spans="1:7" ht="12.75" customHeight="1" x14ac:dyDescent="0.35">
      <c r="A23" s="5">
        <v>21</v>
      </c>
      <c r="B23" s="3" t="s">
        <v>154</v>
      </c>
      <c r="C23" s="3">
        <v>2</v>
      </c>
      <c r="D23" s="16">
        <v>33.200000000000003</v>
      </c>
      <c r="E23" s="21">
        <f t="shared" si="0"/>
        <v>66.400000000000006</v>
      </c>
      <c r="F23" s="1" t="s">
        <v>158</v>
      </c>
    </row>
    <row r="24" spans="1:7" ht="12.75" customHeight="1" x14ac:dyDescent="0.35">
      <c r="A24" s="5">
        <v>22</v>
      </c>
      <c r="B24" s="8" t="s">
        <v>156</v>
      </c>
      <c r="C24" s="3">
        <v>1</v>
      </c>
      <c r="D24" s="16">
        <v>672.57</v>
      </c>
      <c r="E24" s="21">
        <f t="shared" si="0"/>
        <v>672.57</v>
      </c>
      <c r="F24" s="1" t="s">
        <v>157</v>
      </c>
    </row>
    <row r="25" spans="1:7" ht="12.75" customHeight="1" x14ac:dyDescent="0.3">
      <c r="A25" s="5">
        <v>23</v>
      </c>
      <c r="E25" s="21">
        <f t="shared" si="0"/>
        <v>0</v>
      </c>
    </row>
    <row r="26" spans="1:7" ht="12.75" customHeight="1" x14ac:dyDescent="0.3">
      <c r="A26" s="5">
        <v>24</v>
      </c>
      <c r="E26" s="21">
        <f t="shared" si="0"/>
        <v>0</v>
      </c>
    </row>
    <row r="27" spans="1:7" ht="12.75" customHeight="1" x14ac:dyDescent="0.3">
      <c r="A27" s="5">
        <v>25</v>
      </c>
      <c r="B27" s="3" t="s">
        <v>130</v>
      </c>
      <c r="E27" s="21">
        <f t="shared" si="0"/>
        <v>0</v>
      </c>
      <c r="F27" s="3" t="s">
        <v>131</v>
      </c>
    </row>
    <row r="28" spans="1:7" ht="12.75" customHeight="1" x14ac:dyDescent="0.3">
      <c r="E28" s="16">
        <f>SUM(E3:E27)</f>
        <v>4384.16</v>
      </c>
    </row>
    <row r="29" spans="1:7" ht="12.75" customHeight="1" x14ac:dyDescent="0.3">
      <c r="A29" s="4"/>
      <c r="B29" s="4"/>
      <c r="C29" s="4"/>
      <c r="D29" s="17"/>
      <c r="E29" s="17"/>
      <c r="F29" s="4"/>
      <c r="G29" s="4"/>
    </row>
    <row r="30" spans="1:7" ht="12.75" customHeight="1" x14ac:dyDescent="0.3"/>
    <row r="31" spans="1:7" ht="12.75" customHeight="1" x14ac:dyDescent="0.3"/>
    <row r="32" spans="1:7" ht="12.75" customHeight="1" x14ac:dyDescent="0.3">
      <c r="D32" s="3"/>
    </row>
    <row r="33" spans="3:6" ht="12.75" customHeight="1" x14ac:dyDescent="0.3"/>
    <row r="34" spans="3:6" ht="12.75" customHeight="1" x14ac:dyDescent="0.3"/>
    <row r="35" spans="3:6" ht="12.75" customHeight="1" x14ac:dyDescent="0.3">
      <c r="C35" s="9"/>
    </row>
    <row r="36" spans="3:6" ht="12.75" customHeight="1" x14ac:dyDescent="0.3"/>
    <row r="37" spans="3:6" ht="12.75" customHeight="1" x14ac:dyDescent="0.3"/>
    <row r="38" spans="3:6" ht="12.75" customHeight="1" x14ac:dyDescent="0.3"/>
    <row r="39" spans="3:6" ht="12.75" customHeight="1" x14ac:dyDescent="0.35">
      <c r="C39" s="2"/>
      <c r="F39"/>
    </row>
    <row r="40" spans="3:6" ht="12.75" customHeight="1" x14ac:dyDescent="0.3"/>
    <row r="41" spans="3:6" ht="12.75" customHeight="1" x14ac:dyDescent="0.3"/>
    <row r="42" spans="3:6" ht="12.75" customHeight="1" x14ac:dyDescent="0.3"/>
    <row r="43" spans="3:6" ht="12.75" customHeight="1" x14ac:dyDescent="0.3"/>
    <row r="44" spans="3:6" ht="12.75" customHeight="1" x14ac:dyDescent="0.3"/>
    <row r="45" spans="3:6" ht="12.75" customHeight="1" x14ac:dyDescent="0.3"/>
    <row r="46" spans="3:6" ht="12.75" customHeight="1" x14ac:dyDescent="0.3"/>
    <row r="47" spans="3:6" ht="12.75" customHeight="1" x14ac:dyDescent="0.3"/>
    <row r="48" spans="3:6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hyperlinks>
    <hyperlink ref="F3" r:id="rId1" xr:uid="{3A26A74A-15C6-4542-8C84-BAB356404B34}"/>
    <hyperlink ref="F4" r:id="rId2" xr:uid="{CC81BF7D-E48D-4A68-9585-4597A8891CAB}"/>
    <hyperlink ref="F7" r:id="rId3" xr:uid="{BA315A26-C0EA-48A5-89E4-9149553DD608}"/>
    <hyperlink ref="F8" r:id="rId4" xr:uid="{FE78BB28-30B8-4010-B02D-C25DA992DF69}"/>
    <hyperlink ref="F9" r:id="rId5" xr:uid="{35B698E7-755C-4794-B0B3-7EE0BA4BC515}"/>
    <hyperlink ref="F5" r:id="rId6" xr:uid="{3BB3C703-3211-4C05-8B88-FB2C1FCA86BB}"/>
    <hyperlink ref="F6" r:id="rId7" xr:uid="{A88D466B-711C-4DBB-8A72-C9C2B92BDA6D}"/>
    <hyperlink ref="F10" r:id="rId8" xr:uid="{B7866056-6992-4D65-A28A-9FEE57EF748D}"/>
    <hyperlink ref="F11" r:id="rId9" display="https://www.amazon.ca/dp/B0BH3MT898/ref=sspa_dk_detail_0?psc=1&amp;pd_rd_i=B0BH3MT898&amp;pd_rd_w=21TSq&amp;content-id=amzn1.sym.ee8c0ea9-41cf-4400-8d37-c11603ca4c8e&amp;pf_rd_p=ee8c0ea9-41cf-4400-8d37-c11603ca4c8e&amp;pf_rd_r=GED6PWV5TG305JX3XN71&amp;pd_rd_wg=slNCy&amp;pd_rd_r=4994d5b3-965c-4198-8102-3a7eeea17c11&amp;s=hi&amp;sp_csd=d2lkZ2V0TmFtZT1zcF9kZXRhaWxfdGhlbWF0aWM" xr:uid="{C7476D13-97D4-4C7B-913C-2A0858366A25}"/>
    <hyperlink ref="F12" r:id="rId10" xr:uid="{EC0B7FF4-30B6-4C33-9860-BD72E37F398E}"/>
    <hyperlink ref="F13" r:id="rId11" xr:uid="{26ACB40D-1CBF-4EA0-BBCA-95F57AAF739B}"/>
    <hyperlink ref="F14" r:id="rId12" xr:uid="{993EE8C8-92BC-484A-A64B-44E7105E3E76}"/>
    <hyperlink ref="F15" r:id="rId13" xr:uid="{02E3539A-5F89-49D9-9747-555A10ED514B}"/>
    <hyperlink ref="F16" r:id="rId14" xr:uid="{748E398D-C9D7-4092-A9D3-75673D124E45}"/>
    <hyperlink ref="F17" r:id="rId15" xr:uid="{37E79281-3328-473F-911A-57F4A04EA4BB}"/>
    <hyperlink ref="F18" r:id="rId16" xr:uid="{17BF53F0-6FF9-4889-B6B4-390A2075917F}"/>
    <hyperlink ref="F19" r:id="rId17" xr:uid="{51F27F1A-6CC0-4A89-9515-62A73ED6FD24}"/>
    <hyperlink ref="F20" r:id="rId18" xr:uid="{9EE90356-C110-40D3-AEAA-EEFE85770570}"/>
    <hyperlink ref="F21" r:id="rId19" xr:uid="{8EE7E538-243A-4B38-8BCB-4C2E5063E432}"/>
    <hyperlink ref="F22" r:id="rId20" xr:uid="{77AF4D35-40C1-40BE-9EF5-70CB48A56281}"/>
    <hyperlink ref="F24" r:id="rId21" xr:uid="{CA2BA22D-2C01-4875-9B97-DECC07018E63}"/>
    <hyperlink ref="F23" r:id="rId22" xr:uid="{AA37AE2A-1BAD-4548-9849-668CA1ADDE65}"/>
  </hyperlink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D2D70-AFB1-492D-8779-E3FA39548A3F}">
  <dimension ref="A1:L999"/>
  <sheetViews>
    <sheetView zoomScale="60" zoomScaleNormal="60" workbookViewId="0">
      <selection activeCell="E2" sqref="E2:E3"/>
    </sheetView>
  </sheetViews>
  <sheetFormatPr defaultColWidth="12.54296875" defaultRowHeight="15" customHeight="1" x14ac:dyDescent="0.3"/>
  <cols>
    <col min="1" max="1" width="12.54296875" style="3"/>
    <col min="2" max="2" width="7.7265625" style="32" customWidth="1"/>
    <col min="3" max="3" width="50.81640625" style="8" customWidth="1"/>
    <col min="4" max="4" width="17.453125" style="32" customWidth="1"/>
    <col min="5" max="5" width="32.453125" style="3" customWidth="1"/>
    <col min="6" max="6" width="72.7265625" style="3" customWidth="1"/>
    <col min="7" max="9" width="12.54296875" style="3" customWidth="1"/>
    <col min="10" max="10" width="13.26953125" style="3" customWidth="1"/>
    <col min="11" max="24" width="8.54296875" style="3" customWidth="1"/>
    <col min="25" max="16384" width="12.54296875" style="3"/>
  </cols>
  <sheetData>
    <row r="1" spans="1:12" s="13" customFormat="1" ht="75" customHeight="1" x14ac:dyDescent="0.35">
      <c r="B1" s="30" t="s">
        <v>37</v>
      </c>
      <c r="C1" s="12" t="s">
        <v>38</v>
      </c>
      <c r="D1" s="30" t="s">
        <v>40</v>
      </c>
      <c r="E1" s="11" t="s">
        <v>42</v>
      </c>
      <c r="F1" s="11" t="s">
        <v>47</v>
      </c>
      <c r="G1" s="25" t="s">
        <v>67</v>
      </c>
      <c r="H1" s="25" t="s">
        <v>68</v>
      </c>
      <c r="I1" s="25" t="s">
        <v>69</v>
      </c>
      <c r="J1" s="28" t="s">
        <v>70</v>
      </c>
      <c r="K1" s="28" t="s">
        <v>71</v>
      </c>
    </row>
    <row r="2" spans="1:12" ht="75" customHeight="1" x14ac:dyDescent="0.35">
      <c r="A2" s="13" t="e" vm="1">
        <f t="shared" ref="A2:A26" si="0">_xlfn.IMAGE(L2)</f>
        <v>#VALUE!</v>
      </c>
      <c r="B2" s="31">
        <v>1</v>
      </c>
      <c r="C2" s="8" t="s">
        <v>46</v>
      </c>
      <c r="D2" s="32">
        <v>290.62</v>
      </c>
      <c r="E2" s="10" t="s">
        <v>48</v>
      </c>
      <c r="F2" s="3" t="s">
        <v>66</v>
      </c>
      <c r="G2" s="26">
        <v>19</v>
      </c>
      <c r="H2" s="26">
        <v>17</v>
      </c>
      <c r="I2" s="26">
        <v>11.5</v>
      </c>
      <c r="J2" s="29">
        <f>I2*H2*G2 / (12^3)</f>
        <v>2.1495949074074074</v>
      </c>
      <c r="K2" s="3">
        <f>J2/D2*100</f>
        <v>0.73965828484185792</v>
      </c>
      <c r="L2" s="3" t="s">
        <v>78</v>
      </c>
    </row>
    <row r="3" spans="1:12" ht="75" customHeight="1" x14ac:dyDescent="0.35">
      <c r="A3" s="13" t="e" vm="2">
        <f t="shared" si="0"/>
        <v>#VALUE!</v>
      </c>
      <c r="B3" s="31">
        <v>2</v>
      </c>
      <c r="C3" s="8" t="s">
        <v>49</v>
      </c>
      <c r="D3" s="32">
        <v>179.65</v>
      </c>
      <c r="E3" s="10" t="s">
        <v>50</v>
      </c>
      <c r="F3" s="3" t="s">
        <v>66</v>
      </c>
      <c r="G3" s="26">
        <v>17.75</v>
      </c>
      <c r="H3" s="26">
        <v>16.309999999999999</v>
      </c>
      <c r="I3" s="26">
        <v>9.625</v>
      </c>
      <c r="J3" s="29">
        <f t="shared" ref="J3:J10" si="1">I3*H3*G3 / (12^3)</f>
        <v>1.612535626446759</v>
      </c>
      <c r="K3" s="3">
        <f t="shared" ref="K3:K10" si="2">J3/D3*100</f>
        <v>0.89759845613512879</v>
      </c>
      <c r="L3" s="3" t="s">
        <v>77</v>
      </c>
    </row>
    <row r="4" spans="1:12" ht="75" customHeight="1" x14ac:dyDescent="0.35">
      <c r="A4" s="13" t="e" vm="3">
        <f t="shared" si="0"/>
        <v>#VALUE!</v>
      </c>
      <c r="B4" s="31">
        <v>3</v>
      </c>
      <c r="C4" s="9" t="s">
        <v>17</v>
      </c>
      <c r="D4" s="33">
        <v>197.35</v>
      </c>
      <c r="E4" s="10" t="s">
        <v>18</v>
      </c>
      <c r="F4" s="3" t="s">
        <v>66</v>
      </c>
      <c r="G4" s="26">
        <v>24</v>
      </c>
      <c r="H4" s="26">
        <v>18</v>
      </c>
      <c r="I4" s="26">
        <v>6</v>
      </c>
      <c r="J4" s="29">
        <f t="shared" si="1"/>
        <v>1.5</v>
      </c>
      <c r="K4" s="3">
        <f t="shared" si="2"/>
        <v>0.76007093995439579</v>
      </c>
      <c r="L4" s="3" t="s">
        <v>73</v>
      </c>
    </row>
    <row r="5" spans="1:12" ht="75" customHeight="1" x14ac:dyDescent="0.35">
      <c r="A5" s="13" t="e" vm="4">
        <f t="shared" si="0"/>
        <v>#VALUE!</v>
      </c>
      <c r="B5" s="31">
        <v>4</v>
      </c>
      <c r="C5" s="9" t="s">
        <v>26</v>
      </c>
      <c r="D5" s="33">
        <v>194.01</v>
      </c>
      <c r="E5" s="10" t="s">
        <v>27</v>
      </c>
      <c r="F5" s="3" t="s">
        <v>66</v>
      </c>
      <c r="G5" s="26">
        <v>18</v>
      </c>
      <c r="H5" s="26">
        <v>18</v>
      </c>
      <c r="I5" s="26">
        <v>8</v>
      </c>
      <c r="J5" s="29">
        <f t="shared" si="1"/>
        <v>1.5</v>
      </c>
      <c r="K5" s="3">
        <f t="shared" si="2"/>
        <v>0.77315602288541829</v>
      </c>
      <c r="L5" s="3" t="s">
        <v>72</v>
      </c>
    </row>
    <row r="6" spans="1:12" ht="75" customHeight="1" x14ac:dyDescent="0.35">
      <c r="A6" s="13" t="e" vm="4">
        <f t="shared" si="0"/>
        <v>#VALUE!</v>
      </c>
      <c r="B6" s="31">
        <v>5</v>
      </c>
      <c r="C6" s="9" t="s">
        <v>28</v>
      </c>
      <c r="D6" s="33">
        <v>242.76</v>
      </c>
      <c r="E6" s="10" t="s">
        <v>29</v>
      </c>
      <c r="F6" s="3" t="s">
        <v>66</v>
      </c>
      <c r="G6" s="26">
        <v>18</v>
      </c>
      <c r="H6" s="26">
        <v>15</v>
      </c>
      <c r="I6" s="26">
        <v>8</v>
      </c>
      <c r="J6" s="29">
        <f t="shared" si="1"/>
        <v>1.25</v>
      </c>
      <c r="K6" s="3">
        <f t="shared" si="2"/>
        <v>0.51491184709177795</v>
      </c>
      <c r="L6" s="3" t="s">
        <v>72</v>
      </c>
    </row>
    <row r="7" spans="1:12" ht="75" customHeight="1" x14ac:dyDescent="0.35">
      <c r="A7" s="13" t="e" vm="5">
        <f t="shared" si="0"/>
        <v>#VALUE!</v>
      </c>
      <c r="B7" s="31">
        <v>6</v>
      </c>
      <c r="C7" s="9" t="s">
        <v>30</v>
      </c>
      <c r="D7" s="33">
        <v>220.15</v>
      </c>
      <c r="E7" s="10" t="s">
        <v>31</v>
      </c>
      <c r="F7" s="3" t="s">
        <v>66</v>
      </c>
      <c r="G7" s="26">
        <v>24</v>
      </c>
      <c r="H7" s="26">
        <v>24</v>
      </c>
      <c r="I7" s="26">
        <v>6</v>
      </c>
      <c r="J7" s="29">
        <f t="shared" si="1"/>
        <v>2</v>
      </c>
      <c r="K7" s="3">
        <f t="shared" si="2"/>
        <v>0.90847149670679073</v>
      </c>
      <c r="L7" s="3" t="s">
        <v>74</v>
      </c>
    </row>
    <row r="8" spans="1:12" ht="75" customHeight="1" x14ac:dyDescent="0.35">
      <c r="A8" s="13" t="e" vm="3">
        <f t="shared" si="0"/>
        <v>#VALUE!</v>
      </c>
      <c r="B8" s="31">
        <v>7</v>
      </c>
      <c r="C8" s="9" t="s">
        <v>16</v>
      </c>
      <c r="D8" s="33">
        <v>197.35</v>
      </c>
      <c r="E8" s="10" t="s">
        <v>18</v>
      </c>
      <c r="F8" s="3" t="s">
        <v>66</v>
      </c>
      <c r="G8" s="26">
        <v>24</v>
      </c>
      <c r="H8" s="26">
        <v>18</v>
      </c>
      <c r="I8" s="26">
        <v>6</v>
      </c>
      <c r="J8" s="29">
        <f t="shared" si="1"/>
        <v>1.5</v>
      </c>
      <c r="K8" s="3">
        <f t="shared" si="2"/>
        <v>0.76007093995439579</v>
      </c>
      <c r="L8" s="3" t="s">
        <v>73</v>
      </c>
    </row>
    <row r="9" spans="1:12" ht="75" customHeight="1" x14ac:dyDescent="0.35">
      <c r="A9" s="13" t="e" vm="6">
        <f t="shared" si="0"/>
        <v>#VALUE!</v>
      </c>
      <c r="B9" s="31">
        <v>8</v>
      </c>
      <c r="C9" s="9" t="s">
        <v>32</v>
      </c>
      <c r="D9" s="33">
        <v>257.13</v>
      </c>
      <c r="E9" s="10" t="s">
        <v>33</v>
      </c>
      <c r="F9" s="3" t="s">
        <v>66</v>
      </c>
      <c r="G9" s="26">
        <v>14</v>
      </c>
      <c r="H9" s="26">
        <v>16</v>
      </c>
      <c r="I9" s="26">
        <v>6</v>
      </c>
      <c r="J9" s="29">
        <f t="shared" si="1"/>
        <v>0.77777777777777779</v>
      </c>
      <c r="K9" s="3">
        <f t="shared" si="2"/>
        <v>0.30248426001546991</v>
      </c>
      <c r="L9" s="3" t="s">
        <v>75</v>
      </c>
    </row>
    <row r="10" spans="1:12" ht="75" customHeight="1" x14ac:dyDescent="0.35">
      <c r="A10" s="13" t="e" vm="7">
        <f t="shared" si="0"/>
        <v>#VALUE!</v>
      </c>
      <c r="B10" s="31">
        <v>9</v>
      </c>
      <c r="C10" s="9" t="s">
        <v>34</v>
      </c>
      <c r="D10" s="33">
        <v>233.33</v>
      </c>
      <c r="E10" s="10" t="s">
        <v>35</v>
      </c>
      <c r="F10" s="3" t="s">
        <v>66</v>
      </c>
      <c r="G10" s="26">
        <v>18</v>
      </c>
      <c r="H10" s="26">
        <v>18</v>
      </c>
      <c r="I10" s="26">
        <v>8</v>
      </c>
      <c r="J10" s="29">
        <f t="shared" si="1"/>
        <v>1.5</v>
      </c>
      <c r="K10" s="3">
        <f t="shared" si="2"/>
        <v>0.64286632666180943</v>
      </c>
      <c r="L10" s="3" t="s">
        <v>76</v>
      </c>
    </row>
    <row r="11" spans="1:12" ht="75" customHeight="1" x14ac:dyDescent="0.35">
      <c r="A11" s="13" t="e" vm="8">
        <f t="shared" si="0"/>
        <v>#VALUE!</v>
      </c>
      <c r="B11" s="31">
        <v>10</v>
      </c>
      <c r="F11" s="3" t="s">
        <v>66</v>
      </c>
    </row>
    <row r="12" spans="1:12" ht="75" customHeight="1" x14ac:dyDescent="0.35">
      <c r="A12" s="13" t="e" vm="8">
        <f t="shared" si="0"/>
        <v>#VALUE!</v>
      </c>
      <c r="B12" s="31">
        <v>11</v>
      </c>
      <c r="F12" s="3" t="s">
        <v>66</v>
      </c>
    </row>
    <row r="13" spans="1:12" ht="75" customHeight="1" x14ac:dyDescent="0.35">
      <c r="A13" s="13" t="e" vm="8">
        <f t="shared" si="0"/>
        <v>#VALUE!</v>
      </c>
      <c r="B13" s="31">
        <v>12</v>
      </c>
      <c r="F13" s="3" t="s">
        <v>66</v>
      </c>
    </row>
    <row r="14" spans="1:12" ht="75" customHeight="1" x14ac:dyDescent="0.35">
      <c r="A14" s="13" t="e" vm="8">
        <f t="shared" si="0"/>
        <v>#VALUE!</v>
      </c>
      <c r="B14" s="31">
        <v>13</v>
      </c>
      <c r="F14" s="3" t="s">
        <v>66</v>
      </c>
    </row>
    <row r="15" spans="1:12" ht="75" customHeight="1" x14ac:dyDescent="0.35">
      <c r="A15" s="13" t="e" vm="8">
        <f t="shared" si="0"/>
        <v>#VALUE!</v>
      </c>
      <c r="B15" s="31">
        <v>14</v>
      </c>
      <c r="F15" s="3" t="s">
        <v>66</v>
      </c>
    </row>
    <row r="16" spans="1:12" ht="75" customHeight="1" x14ac:dyDescent="0.35">
      <c r="A16" s="13" t="e" vm="8">
        <f t="shared" si="0"/>
        <v>#VALUE!</v>
      </c>
      <c r="B16" s="31">
        <v>15</v>
      </c>
      <c r="F16" s="3" t="s">
        <v>66</v>
      </c>
    </row>
    <row r="17" spans="1:6" ht="75" customHeight="1" x14ac:dyDescent="0.35">
      <c r="A17" s="13" t="e" vm="8">
        <f t="shared" si="0"/>
        <v>#VALUE!</v>
      </c>
      <c r="B17" s="31">
        <v>16</v>
      </c>
      <c r="F17" s="3" t="s">
        <v>66</v>
      </c>
    </row>
    <row r="18" spans="1:6" ht="75" customHeight="1" x14ac:dyDescent="0.35">
      <c r="A18" s="13" t="e" vm="8">
        <f t="shared" si="0"/>
        <v>#VALUE!</v>
      </c>
      <c r="B18" s="31">
        <v>17</v>
      </c>
      <c r="F18" s="3" t="s">
        <v>66</v>
      </c>
    </row>
    <row r="19" spans="1:6" ht="75" customHeight="1" x14ac:dyDescent="0.35">
      <c r="A19" s="13" t="e" vm="8">
        <f t="shared" si="0"/>
        <v>#VALUE!</v>
      </c>
      <c r="B19" s="31">
        <v>18</v>
      </c>
      <c r="F19" s="3" t="s">
        <v>66</v>
      </c>
    </row>
    <row r="20" spans="1:6" ht="75" customHeight="1" x14ac:dyDescent="0.35">
      <c r="A20" s="13" t="e" vm="8">
        <f t="shared" si="0"/>
        <v>#VALUE!</v>
      </c>
      <c r="B20" s="31">
        <v>19</v>
      </c>
      <c r="F20" s="3" t="s">
        <v>66</v>
      </c>
    </row>
    <row r="21" spans="1:6" ht="75" customHeight="1" x14ac:dyDescent="0.35">
      <c r="A21" s="13" t="e" vm="8">
        <f t="shared" si="0"/>
        <v>#VALUE!</v>
      </c>
      <c r="B21" s="31">
        <v>20</v>
      </c>
      <c r="F21" s="3" t="s">
        <v>66</v>
      </c>
    </row>
    <row r="22" spans="1:6" ht="75" customHeight="1" x14ac:dyDescent="0.35">
      <c r="A22" s="13" t="e" vm="8">
        <f t="shared" si="0"/>
        <v>#VALUE!</v>
      </c>
      <c r="B22" s="31">
        <v>21</v>
      </c>
      <c r="F22" s="3" t="s">
        <v>66</v>
      </c>
    </row>
    <row r="23" spans="1:6" ht="75" customHeight="1" x14ac:dyDescent="0.35">
      <c r="A23" s="13" t="e" vm="8">
        <f t="shared" si="0"/>
        <v>#VALUE!</v>
      </c>
      <c r="B23" s="31">
        <v>22</v>
      </c>
      <c r="F23" s="3" t="s">
        <v>66</v>
      </c>
    </row>
    <row r="24" spans="1:6" ht="75" customHeight="1" x14ac:dyDescent="0.35">
      <c r="A24" s="13" t="e" vm="8">
        <f t="shared" si="0"/>
        <v>#VALUE!</v>
      </c>
      <c r="B24" s="31">
        <v>23</v>
      </c>
      <c r="F24" s="3" t="s">
        <v>66</v>
      </c>
    </row>
    <row r="25" spans="1:6" ht="75" customHeight="1" x14ac:dyDescent="0.35">
      <c r="A25" s="13" t="e" vm="8">
        <f t="shared" si="0"/>
        <v>#VALUE!</v>
      </c>
      <c r="B25" s="31">
        <v>24</v>
      </c>
      <c r="F25" s="3" t="s">
        <v>66</v>
      </c>
    </row>
    <row r="26" spans="1:6" ht="75" customHeight="1" x14ac:dyDescent="0.35">
      <c r="A26" s="13" t="e" vm="8">
        <f t="shared" si="0"/>
        <v>#VALUE!</v>
      </c>
      <c r="B26" s="31">
        <v>25</v>
      </c>
      <c r="F26" s="3" t="s">
        <v>66</v>
      </c>
    </row>
    <row r="27" spans="1:6" ht="12.75" customHeight="1" x14ac:dyDescent="0.35">
      <c r="A27" s="13"/>
      <c r="C27" s="27"/>
      <c r="D27" s="26"/>
      <c r="E27" s="27"/>
      <c r="F27" s="3" t="s">
        <v>66</v>
      </c>
    </row>
    <row r="28" spans="1:6" ht="12.75" customHeight="1" x14ac:dyDescent="0.3">
      <c r="B28" s="4"/>
      <c r="C28" s="27"/>
      <c r="D28" s="26"/>
      <c r="E28" s="27"/>
      <c r="F28" s="27"/>
    </row>
    <row r="29" spans="1:6" ht="12.75" customHeight="1" x14ac:dyDescent="0.3">
      <c r="C29" s="27"/>
      <c r="D29" s="26"/>
      <c r="E29" s="27"/>
      <c r="F29" s="27"/>
    </row>
    <row r="30" spans="1:6" ht="12.75" customHeight="1" x14ac:dyDescent="0.3">
      <c r="C30" s="27"/>
      <c r="D30" s="26"/>
      <c r="E30" s="27"/>
      <c r="F30" s="27"/>
    </row>
    <row r="31" spans="1:6" ht="12.75" customHeight="1" x14ac:dyDescent="0.3">
      <c r="C31" s="27"/>
      <c r="D31" s="26"/>
      <c r="E31" s="27"/>
      <c r="F31" s="27"/>
    </row>
    <row r="32" spans="1:6" ht="12.75" customHeight="1" x14ac:dyDescent="0.3">
      <c r="C32" s="27"/>
      <c r="D32" s="26"/>
      <c r="E32" s="27"/>
      <c r="F32" s="27"/>
    </row>
    <row r="33" spans="3:6" ht="12.75" customHeight="1" x14ac:dyDescent="0.3">
      <c r="C33" s="23"/>
      <c r="D33" s="24"/>
      <c r="E33" s="23"/>
      <c r="F33" s="23"/>
    </row>
    <row r="34" spans="3:6" ht="12.75" customHeight="1" x14ac:dyDescent="0.3">
      <c r="C34" s="23"/>
      <c r="D34" s="24"/>
      <c r="E34" s="23"/>
      <c r="F34" s="23"/>
    </row>
    <row r="35" spans="3:6" ht="12.75" customHeight="1" x14ac:dyDescent="0.3">
      <c r="C35" s="23"/>
      <c r="D35" s="24"/>
      <c r="E35" s="23"/>
      <c r="F35" s="23"/>
    </row>
    <row r="36" spans="3:6" ht="12.75" customHeight="1" x14ac:dyDescent="0.3"/>
    <row r="37" spans="3:6" ht="12.75" customHeight="1" x14ac:dyDescent="0.3"/>
    <row r="38" spans="3:6" ht="12.75" customHeight="1" x14ac:dyDescent="0.3"/>
    <row r="39" spans="3:6" ht="12.75" customHeight="1" x14ac:dyDescent="0.3"/>
    <row r="40" spans="3:6" ht="12.75" customHeight="1" x14ac:dyDescent="0.3"/>
    <row r="41" spans="3:6" ht="12.75" customHeight="1" x14ac:dyDescent="0.3"/>
    <row r="42" spans="3:6" ht="12.75" customHeight="1" x14ac:dyDescent="0.3"/>
    <row r="43" spans="3:6" ht="12.75" customHeight="1" x14ac:dyDescent="0.3"/>
    <row r="44" spans="3:6" ht="12.75" customHeight="1" x14ac:dyDescent="0.3"/>
    <row r="45" spans="3:6" ht="12.75" customHeight="1" x14ac:dyDescent="0.3"/>
    <row r="46" spans="3:6" ht="12.75" customHeight="1" x14ac:dyDescent="0.3"/>
    <row r="47" spans="3:6" ht="12.75" customHeight="1" x14ac:dyDescent="0.3"/>
    <row r="48" spans="3:6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</sheetData>
  <conditionalFormatting sqref="D2:D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2" r:id="rId1" xr:uid="{593D029B-D6D8-4C3A-A1A6-5AA5AC8D5BCD}"/>
    <hyperlink ref="E3" r:id="rId2" xr:uid="{93AA34FB-9F30-446B-B2A1-39C2CE91E27F}"/>
    <hyperlink ref="E10" r:id="rId3" xr:uid="{796AC149-88AE-47EF-82A3-A325BC18F66E}"/>
    <hyperlink ref="E9" r:id="rId4" xr:uid="{66746319-8FFC-46A7-A9CB-BB001FDE979A}"/>
    <hyperlink ref="E8" r:id="rId5" xr:uid="{78A0F1D8-F5E9-4665-8151-644CE9EBCA66}"/>
    <hyperlink ref="E7" r:id="rId6" xr:uid="{D70FCED4-F101-4DAC-A205-8CF2CA80074C}"/>
    <hyperlink ref="E6" r:id="rId7" xr:uid="{BD452701-0190-4027-9150-1B4E8FF44F0F}"/>
    <hyperlink ref="E5" r:id="rId8" xr:uid="{06BC8F9C-14DD-4B3A-AE40-4CEC302171CE}"/>
    <hyperlink ref="E4" r:id="rId9" xr:uid="{9B90D40D-839D-4609-8FAC-7DDDF7BA8F12}"/>
  </hyperlink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D631-CFAC-4001-BD2E-084BBD95D250}">
  <dimension ref="A1:G999"/>
  <sheetViews>
    <sheetView workbookViewId="0">
      <selection activeCell="B2" sqref="B2"/>
    </sheetView>
  </sheetViews>
  <sheetFormatPr defaultColWidth="12.54296875" defaultRowHeight="15" customHeight="1" x14ac:dyDescent="0.3"/>
  <cols>
    <col min="1" max="1" width="7.7265625" style="3" customWidth="1"/>
    <col min="2" max="2" width="50.81640625" style="8" customWidth="1"/>
    <col min="3" max="3" width="17.453125" style="16" customWidth="1"/>
    <col min="4" max="4" width="32.453125" style="3" customWidth="1"/>
    <col min="5" max="5" width="72.7265625" style="3" customWidth="1"/>
    <col min="6" max="23" width="8.54296875" style="3" customWidth="1"/>
    <col min="24" max="16384" width="12.54296875" style="3"/>
  </cols>
  <sheetData>
    <row r="1" spans="1:7" s="13" customFormat="1" ht="15" customHeight="1" x14ac:dyDescent="0.35">
      <c r="A1" s="11" t="s">
        <v>37</v>
      </c>
      <c r="B1" s="12" t="s">
        <v>38</v>
      </c>
      <c r="C1" s="15" t="s">
        <v>40</v>
      </c>
      <c r="D1" s="11" t="s">
        <v>42</v>
      </c>
      <c r="E1" s="11" t="s">
        <v>47</v>
      </c>
    </row>
    <row r="2" spans="1:7" ht="14.25" customHeight="1" x14ac:dyDescent="0.3">
      <c r="A2" s="5">
        <v>1</v>
      </c>
      <c r="B2" s="8" t="s">
        <v>51</v>
      </c>
      <c r="C2" s="16">
        <v>389</v>
      </c>
      <c r="D2" s="10" t="s">
        <v>52</v>
      </c>
    </row>
    <row r="3" spans="1:7" ht="14.25" customHeight="1" x14ac:dyDescent="0.3">
      <c r="A3" s="5">
        <v>2</v>
      </c>
      <c r="B3" s="8" t="s">
        <v>53</v>
      </c>
      <c r="C3" s="16">
        <v>33.58</v>
      </c>
      <c r="D3" s="10" t="s">
        <v>54</v>
      </c>
    </row>
    <row r="4" spans="1:7" ht="12.75" customHeight="1" x14ac:dyDescent="0.3">
      <c r="A4" s="5">
        <v>3</v>
      </c>
      <c r="B4" s="9" t="s">
        <v>55</v>
      </c>
      <c r="C4" s="16">
        <v>33.58</v>
      </c>
      <c r="D4" s="10" t="s">
        <v>56</v>
      </c>
    </row>
    <row r="5" spans="1:7" ht="12.75" customHeight="1" x14ac:dyDescent="0.3">
      <c r="A5" s="5">
        <v>4</v>
      </c>
      <c r="B5" s="9" t="s">
        <v>1</v>
      </c>
      <c r="D5" s="10" t="s">
        <v>0</v>
      </c>
    </row>
    <row r="6" spans="1:7" ht="12.75" customHeight="1" x14ac:dyDescent="0.3">
      <c r="A6" s="5">
        <v>5</v>
      </c>
      <c r="B6" s="9" t="s">
        <v>6</v>
      </c>
      <c r="D6" s="10" t="s">
        <v>7</v>
      </c>
    </row>
    <row r="7" spans="1:7" ht="12.75" customHeight="1" x14ac:dyDescent="0.3">
      <c r="A7" s="5">
        <v>6</v>
      </c>
      <c r="B7" s="9" t="s">
        <v>8</v>
      </c>
      <c r="D7" s="10" t="s">
        <v>0</v>
      </c>
    </row>
    <row r="8" spans="1:7" ht="12.75" customHeight="1" x14ac:dyDescent="0.3">
      <c r="A8" s="5">
        <v>7</v>
      </c>
      <c r="B8" s="9" t="s">
        <v>9</v>
      </c>
      <c r="D8" s="10" t="s">
        <v>10</v>
      </c>
    </row>
    <row r="9" spans="1:7" ht="12.75" customHeight="1" x14ac:dyDescent="0.35">
      <c r="A9" s="5">
        <v>8</v>
      </c>
      <c r="B9" s="14" t="s">
        <v>11</v>
      </c>
      <c r="D9" s="1" t="s">
        <v>12</v>
      </c>
    </row>
    <row r="10" spans="1:7" ht="12.75" customHeight="1" x14ac:dyDescent="0.35">
      <c r="A10" s="5">
        <v>9</v>
      </c>
      <c r="B10" s="14" t="s">
        <v>13</v>
      </c>
      <c r="D10" s="1" t="s">
        <v>14</v>
      </c>
    </row>
    <row r="11" spans="1:7" ht="12.75" customHeight="1" x14ac:dyDescent="0.3">
      <c r="A11" s="5">
        <v>10</v>
      </c>
      <c r="B11" s="9"/>
    </row>
    <row r="12" spans="1:7" ht="12.75" customHeight="1" x14ac:dyDescent="0.3">
      <c r="A12" s="5">
        <v>11</v>
      </c>
    </row>
    <row r="13" spans="1:7" ht="12.75" customHeight="1" x14ac:dyDescent="0.3">
      <c r="A13" s="5">
        <v>12</v>
      </c>
    </row>
    <row r="14" spans="1:7" ht="12.75" customHeight="1" x14ac:dyDescent="0.3">
      <c r="A14" s="5">
        <v>13</v>
      </c>
      <c r="G14" s="3" t="s">
        <v>65</v>
      </c>
    </row>
    <row r="15" spans="1:7" ht="12.75" customHeight="1" x14ac:dyDescent="0.3">
      <c r="A15" s="5">
        <v>14</v>
      </c>
    </row>
    <row r="16" spans="1:7" ht="12.75" customHeight="1" x14ac:dyDescent="0.3">
      <c r="A16" s="5">
        <v>15</v>
      </c>
    </row>
    <row r="17" spans="1:5" ht="12.75" customHeight="1" x14ac:dyDescent="0.3">
      <c r="A17" s="5">
        <v>16</v>
      </c>
    </row>
    <row r="18" spans="1:5" ht="12.75" customHeight="1" x14ac:dyDescent="0.3">
      <c r="A18" s="5">
        <v>17</v>
      </c>
    </row>
    <row r="19" spans="1:5" ht="12.75" customHeight="1" x14ac:dyDescent="0.3">
      <c r="A19" s="5">
        <v>18</v>
      </c>
    </row>
    <row r="20" spans="1:5" ht="12.75" customHeight="1" x14ac:dyDescent="0.3">
      <c r="A20" s="5">
        <v>19</v>
      </c>
    </row>
    <row r="21" spans="1:5" ht="12.75" customHeight="1" x14ac:dyDescent="0.3">
      <c r="A21" s="5">
        <v>20</v>
      </c>
    </row>
    <row r="22" spans="1:5" ht="12.75" customHeight="1" x14ac:dyDescent="0.3">
      <c r="A22" s="5">
        <v>21</v>
      </c>
    </row>
    <row r="23" spans="1:5" ht="12.75" customHeight="1" x14ac:dyDescent="0.3">
      <c r="A23" s="5">
        <v>22</v>
      </c>
    </row>
    <row r="24" spans="1:5" ht="12.75" customHeight="1" x14ac:dyDescent="0.3">
      <c r="A24" s="5">
        <v>23</v>
      </c>
    </row>
    <row r="25" spans="1:5" ht="12.75" customHeight="1" x14ac:dyDescent="0.3">
      <c r="A25" s="5">
        <v>24</v>
      </c>
    </row>
    <row r="26" spans="1:5" ht="12.75" customHeight="1" x14ac:dyDescent="0.3">
      <c r="A26" s="5">
        <v>25</v>
      </c>
    </row>
    <row r="27" spans="1:5" ht="12.75" customHeight="1" x14ac:dyDescent="0.3"/>
    <row r="28" spans="1:5" ht="12.75" customHeight="1" x14ac:dyDescent="0.3">
      <c r="A28" s="4"/>
      <c r="B28" s="7"/>
      <c r="C28" s="17"/>
      <c r="D28" s="4"/>
      <c r="E28" s="4"/>
    </row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</sheetData>
  <hyperlinks>
    <hyperlink ref="D2" r:id="rId1" xr:uid="{365D89A5-05A5-429D-AB24-5E5C312B8CAE}"/>
    <hyperlink ref="D3" r:id="rId2" xr:uid="{9E98F43D-036B-4E52-8591-72081D73E00B}"/>
    <hyperlink ref="D4" r:id="rId3" xr:uid="{5815DEE5-FD92-4C7A-B1D4-1F0FE1AD906C}"/>
    <hyperlink ref="D5" r:id="rId4" xr:uid="{999951DB-2E4F-45B0-B600-B52E4D7B979B}"/>
    <hyperlink ref="D9" r:id="rId5" xr:uid="{765449F0-A62C-411E-9339-3FEF8D45F324}"/>
    <hyperlink ref="D10" r:id="rId6" xr:uid="{0E68C411-9CE6-481E-830C-60748462D97D}"/>
  </hyperlink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320D-D908-4962-BFC0-6D2D9C9A6B1F}">
  <dimension ref="A1:I999"/>
  <sheetViews>
    <sheetView workbookViewId="0">
      <selection activeCell="C3" sqref="C3:F3"/>
    </sheetView>
  </sheetViews>
  <sheetFormatPr defaultColWidth="12.54296875" defaultRowHeight="15" customHeight="1" x14ac:dyDescent="0.3"/>
  <cols>
    <col min="1" max="1" width="12.54296875" style="3"/>
    <col min="2" max="2" width="7.7265625" style="3" customWidth="1"/>
    <col min="3" max="3" width="50.81640625" style="8" customWidth="1"/>
    <col min="4" max="4" width="17.453125" style="3" customWidth="1"/>
    <col min="5" max="5" width="32.453125" style="3" customWidth="1"/>
    <col min="6" max="6" width="72.7265625" style="3" customWidth="1"/>
    <col min="7" max="24" width="8.54296875" style="3" customWidth="1"/>
    <col min="25" max="16384" width="12.54296875" style="3"/>
  </cols>
  <sheetData>
    <row r="1" spans="1:9" s="13" customFormat="1" ht="75" customHeight="1" x14ac:dyDescent="0.35">
      <c r="A1" s="28" t="s">
        <v>100</v>
      </c>
      <c r="B1" s="11" t="s">
        <v>37</v>
      </c>
      <c r="C1" s="12" t="s">
        <v>38</v>
      </c>
      <c r="D1" s="11" t="s">
        <v>40</v>
      </c>
      <c r="E1" s="11" t="s">
        <v>42</v>
      </c>
      <c r="F1" s="11" t="s">
        <v>47</v>
      </c>
      <c r="G1" s="28" t="s">
        <v>80</v>
      </c>
    </row>
    <row r="2" spans="1:9" ht="75" customHeight="1" x14ac:dyDescent="0.35">
      <c r="A2" s="3" t="e" vm="9">
        <f>_xlfn.IMAGE(G2)</f>
        <v>#VALUE!</v>
      </c>
      <c r="B2" s="5">
        <v>1</v>
      </c>
      <c r="C2" t="s">
        <v>5</v>
      </c>
      <c r="D2">
        <v>56.25</v>
      </c>
      <c r="E2" s="1" t="s">
        <v>4</v>
      </c>
      <c r="F2" t="s">
        <v>82</v>
      </c>
      <c r="G2" t="s">
        <v>81</v>
      </c>
      <c r="H2"/>
      <c r="I2"/>
    </row>
    <row r="3" spans="1:9" ht="75" customHeight="1" x14ac:dyDescent="0.35">
      <c r="A3" s="3" t="e" vm="10">
        <f t="shared" ref="A3:A26" si="0">_xlfn.IMAGE(G3)</f>
        <v>#VALUE!</v>
      </c>
      <c r="B3" s="5">
        <v>2</v>
      </c>
      <c r="C3" s="2" t="s">
        <v>21</v>
      </c>
      <c r="D3">
        <v>100.29</v>
      </c>
      <c r="E3" s="1" t="s">
        <v>22</v>
      </c>
      <c r="F3" t="s">
        <v>83</v>
      </c>
      <c r="G3" t="s">
        <v>96</v>
      </c>
      <c r="H3"/>
      <c r="I3"/>
    </row>
    <row r="4" spans="1:9" ht="75" customHeight="1" x14ac:dyDescent="0.35">
      <c r="A4" s="3" t="e" vm="11">
        <f t="shared" si="0"/>
        <v>#VALUE!</v>
      </c>
      <c r="B4" s="5">
        <v>3</v>
      </c>
      <c r="C4" s="2" t="s">
        <v>23</v>
      </c>
      <c r="D4" s="3">
        <v>115.65</v>
      </c>
      <c r="E4" s="1" t="s">
        <v>25</v>
      </c>
      <c r="F4" t="s">
        <v>84</v>
      </c>
      <c r="G4" t="s">
        <v>95</v>
      </c>
      <c r="H4"/>
      <c r="I4"/>
    </row>
    <row r="5" spans="1:9" ht="75" customHeight="1" x14ac:dyDescent="0.35">
      <c r="A5" s="3" t="e" vm="12">
        <f t="shared" si="0"/>
        <v>#VALUE!</v>
      </c>
      <c r="B5" s="5">
        <v>4</v>
      </c>
      <c r="C5" s="2" t="s">
        <v>20</v>
      </c>
      <c r="D5" s="3">
        <v>115.65</v>
      </c>
      <c r="E5" s="1" t="s">
        <v>19</v>
      </c>
      <c r="F5" t="s">
        <v>85</v>
      </c>
      <c r="G5" t="s">
        <v>94</v>
      </c>
      <c r="H5"/>
      <c r="I5"/>
    </row>
    <row r="6" spans="1:9" ht="75" customHeight="1" x14ac:dyDescent="0.35">
      <c r="A6" s="3" t="e" vm="13">
        <f t="shared" si="0"/>
        <v>#VALUE!</v>
      </c>
      <c r="B6" s="5">
        <v>5</v>
      </c>
      <c r="C6" t="s">
        <v>86</v>
      </c>
      <c r="D6" s="3">
        <v>80.59</v>
      </c>
      <c r="E6" s="1" t="s">
        <v>3</v>
      </c>
      <c r="F6" t="s">
        <v>24</v>
      </c>
      <c r="G6" t="s">
        <v>87</v>
      </c>
      <c r="H6"/>
      <c r="I6"/>
    </row>
    <row r="7" spans="1:9" ht="75" customHeight="1" x14ac:dyDescent="0.35">
      <c r="A7" s="3" t="e" vm="14">
        <f t="shared" si="0"/>
        <v>#VALUE!</v>
      </c>
      <c r="B7" s="5">
        <v>6</v>
      </c>
      <c r="C7" t="s">
        <v>97</v>
      </c>
      <c r="E7" s="1" t="s">
        <v>2</v>
      </c>
      <c r="F7" t="s">
        <v>98</v>
      </c>
      <c r="G7" t="s">
        <v>99</v>
      </c>
      <c r="H7"/>
      <c r="I7"/>
    </row>
    <row r="8" spans="1:9" ht="75" customHeight="1" x14ac:dyDescent="0.35">
      <c r="A8" s="3" t="e" vm="15">
        <f t="shared" si="0"/>
        <v>#VALUE!</v>
      </c>
      <c r="B8" s="5">
        <v>7</v>
      </c>
      <c r="C8" s="3" t="s">
        <v>88</v>
      </c>
      <c r="D8" s="3">
        <v>45.39</v>
      </c>
      <c r="E8" s="1" t="s">
        <v>89</v>
      </c>
      <c r="F8" t="s">
        <v>66</v>
      </c>
      <c r="G8" t="s">
        <v>90</v>
      </c>
      <c r="H8"/>
      <c r="I8"/>
    </row>
    <row r="9" spans="1:9" ht="75" customHeight="1" x14ac:dyDescent="0.35">
      <c r="A9" s="3" t="e" vm="16">
        <f t="shared" si="0"/>
        <v>#VALUE!</v>
      </c>
      <c r="B9" s="5">
        <v>8</v>
      </c>
      <c r="C9" s="3" t="s">
        <v>91</v>
      </c>
      <c r="D9" s="3">
        <v>18.21</v>
      </c>
      <c r="E9" t="s">
        <v>93</v>
      </c>
      <c r="F9" t="s">
        <v>66</v>
      </c>
      <c r="G9" t="s">
        <v>92</v>
      </c>
      <c r="H9"/>
      <c r="I9"/>
    </row>
    <row r="10" spans="1:9" ht="75" customHeight="1" x14ac:dyDescent="0.3">
      <c r="A10" s="3" t="e" vm="8">
        <f t="shared" si="0"/>
        <v>#VALUE!</v>
      </c>
      <c r="B10" s="5">
        <v>9</v>
      </c>
    </row>
    <row r="11" spans="1:9" ht="75" customHeight="1" x14ac:dyDescent="0.3">
      <c r="A11" s="3" t="e" vm="8">
        <f t="shared" si="0"/>
        <v>#VALUE!</v>
      </c>
      <c r="B11" s="5">
        <v>10</v>
      </c>
    </row>
    <row r="12" spans="1:9" ht="75" customHeight="1" x14ac:dyDescent="0.3">
      <c r="A12" s="3" t="e" vm="8">
        <f t="shared" si="0"/>
        <v>#VALUE!</v>
      </c>
      <c r="B12" s="5">
        <v>11</v>
      </c>
    </row>
    <row r="13" spans="1:9" ht="75" customHeight="1" x14ac:dyDescent="0.35">
      <c r="A13" s="3" t="e" vm="8">
        <f t="shared" si="0"/>
        <v>#VALUE!</v>
      </c>
      <c r="B13" s="5">
        <v>12</v>
      </c>
      <c r="F13" t="s">
        <v>66</v>
      </c>
    </row>
    <row r="14" spans="1:9" ht="75" customHeight="1" x14ac:dyDescent="0.35">
      <c r="A14" s="3" t="e" vm="8">
        <f t="shared" si="0"/>
        <v>#VALUE!</v>
      </c>
      <c r="B14" s="5">
        <v>13</v>
      </c>
      <c r="F14" t="s">
        <v>66</v>
      </c>
    </row>
    <row r="15" spans="1:9" ht="75" customHeight="1" x14ac:dyDescent="0.35">
      <c r="A15" s="3" t="e" vm="8">
        <f t="shared" si="0"/>
        <v>#VALUE!</v>
      </c>
      <c r="B15" s="5">
        <v>14</v>
      </c>
      <c r="F15" t="s">
        <v>66</v>
      </c>
    </row>
    <row r="16" spans="1:9" ht="75" customHeight="1" x14ac:dyDescent="0.35">
      <c r="A16" s="3" t="e" vm="8">
        <f t="shared" si="0"/>
        <v>#VALUE!</v>
      </c>
      <c r="B16" s="5">
        <v>15</v>
      </c>
      <c r="F16" t="s">
        <v>66</v>
      </c>
    </row>
    <row r="17" spans="1:6" ht="75" customHeight="1" x14ac:dyDescent="0.35">
      <c r="A17" s="3" t="e" vm="8">
        <f t="shared" si="0"/>
        <v>#VALUE!</v>
      </c>
      <c r="B17" s="5">
        <v>16</v>
      </c>
      <c r="F17" t="s">
        <v>66</v>
      </c>
    </row>
    <row r="18" spans="1:6" ht="75" customHeight="1" x14ac:dyDescent="0.35">
      <c r="A18" s="3" t="e" vm="8">
        <f t="shared" si="0"/>
        <v>#VALUE!</v>
      </c>
      <c r="B18" s="5">
        <v>17</v>
      </c>
      <c r="F18" t="s">
        <v>66</v>
      </c>
    </row>
    <row r="19" spans="1:6" ht="75" customHeight="1" x14ac:dyDescent="0.35">
      <c r="A19" s="3" t="e" vm="8">
        <f t="shared" si="0"/>
        <v>#VALUE!</v>
      </c>
      <c r="B19" s="5">
        <v>18</v>
      </c>
      <c r="F19" t="s">
        <v>66</v>
      </c>
    </row>
    <row r="20" spans="1:6" ht="75" customHeight="1" x14ac:dyDescent="0.35">
      <c r="A20" s="3" t="e" vm="8">
        <f t="shared" si="0"/>
        <v>#VALUE!</v>
      </c>
      <c r="B20" s="5">
        <v>19</v>
      </c>
      <c r="F20" t="s">
        <v>66</v>
      </c>
    </row>
    <row r="21" spans="1:6" ht="75" customHeight="1" x14ac:dyDescent="0.35">
      <c r="A21" s="3" t="e" vm="8">
        <f t="shared" si="0"/>
        <v>#VALUE!</v>
      </c>
      <c r="B21" s="5">
        <v>20</v>
      </c>
      <c r="F21" t="s">
        <v>66</v>
      </c>
    </row>
    <row r="22" spans="1:6" ht="75" customHeight="1" x14ac:dyDescent="0.35">
      <c r="A22" s="3" t="e" vm="8">
        <f t="shared" si="0"/>
        <v>#VALUE!</v>
      </c>
      <c r="B22" s="5">
        <v>21</v>
      </c>
      <c r="F22" t="s">
        <v>66</v>
      </c>
    </row>
    <row r="23" spans="1:6" ht="75" customHeight="1" x14ac:dyDescent="0.35">
      <c r="A23" s="3" t="e" vm="8">
        <f t="shared" si="0"/>
        <v>#VALUE!</v>
      </c>
      <c r="B23" s="5">
        <v>22</v>
      </c>
      <c r="F23" t="s">
        <v>66</v>
      </c>
    </row>
    <row r="24" spans="1:6" ht="75" customHeight="1" x14ac:dyDescent="0.35">
      <c r="A24" s="3" t="e" vm="8">
        <f t="shared" si="0"/>
        <v>#VALUE!</v>
      </c>
      <c r="B24" s="5">
        <v>23</v>
      </c>
      <c r="F24" t="s">
        <v>66</v>
      </c>
    </row>
    <row r="25" spans="1:6" ht="75" customHeight="1" x14ac:dyDescent="0.35">
      <c r="A25" s="3" t="e" vm="8">
        <f t="shared" si="0"/>
        <v>#VALUE!</v>
      </c>
      <c r="B25" s="5">
        <v>24</v>
      </c>
      <c r="F25" t="s">
        <v>66</v>
      </c>
    </row>
    <row r="26" spans="1:6" ht="75" customHeight="1" x14ac:dyDescent="0.35">
      <c r="A26" s="3" t="e" vm="8">
        <f t="shared" si="0"/>
        <v>#VALUE!</v>
      </c>
      <c r="B26" s="5">
        <v>25</v>
      </c>
      <c r="F26" t="s">
        <v>66</v>
      </c>
    </row>
    <row r="27" spans="1:6" ht="12.75" customHeight="1" x14ac:dyDescent="0.3"/>
    <row r="28" spans="1:6" ht="12.75" customHeight="1" x14ac:dyDescent="0.3">
      <c r="B28" s="4"/>
      <c r="C28" s="7"/>
      <c r="D28" s="4"/>
      <c r="E28" s="4"/>
      <c r="F28" s="4"/>
    </row>
    <row r="29" spans="1:6" ht="12.75" customHeight="1" x14ac:dyDescent="0.3"/>
    <row r="30" spans="1:6" ht="12.75" customHeight="1" x14ac:dyDescent="0.3"/>
    <row r="31" spans="1:6" ht="12.75" customHeight="1" x14ac:dyDescent="0.3"/>
    <row r="32" spans="1:6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</sheetData>
  <hyperlinks>
    <hyperlink ref="E2" r:id="rId1" xr:uid="{7A74FCFB-8CF6-4872-A2C7-42FC6884764A}"/>
    <hyperlink ref="E7" r:id="rId2" xr:uid="{989F6291-BF10-4D02-BA04-C281C0F1CD61}"/>
    <hyperlink ref="E3" r:id="rId3" xr:uid="{DF194CEC-EB7E-4216-A8FA-F106C15F3C1D}"/>
    <hyperlink ref="E4" r:id="rId4" xr:uid="{135A66CB-F1CB-4155-8FD8-0950AB1B44E5}"/>
    <hyperlink ref="E5" r:id="rId5" xr:uid="{EF033802-92AA-4CDB-8A72-7E31368AC54B}"/>
    <hyperlink ref="E6" r:id="rId6" xr:uid="{9718768E-4DC2-48E0-A329-451E3EF992B1}"/>
    <hyperlink ref="E8" r:id="rId7" xr:uid="{F8EEDD0D-5E29-4647-AF44-351460B84990}"/>
  </hyperlink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B767-1113-447F-9AEA-45F950669B16}">
  <dimension ref="A1:H999"/>
  <sheetViews>
    <sheetView workbookViewId="0">
      <selection activeCell="B2" sqref="B2:D2"/>
    </sheetView>
  </sheetViews>
  <sheetFormatPr defaultColWidth="12.54296875" defaultRowHeight="15" customHeight="1" x14ac:dyDescent="0.3"/>
  <cols>
    <col min="1" max="1" width="7.7265625" style="3" customWidth="1"/>
    <col min="2" max="2" width="50.81640625" style="8" customWidth="1"/>
    <col min="3" max="3" width="17.453125" style="3" customWidth="1"/>
    <col min="4" max="4" width="32.453125" style="3" customWidth="1"/>
    <col min="5" max="5" width="72.7265625" style="3" customWidth="1"/>
    <col min="6" max="23" width="8.54296875" style="3" customWidth="1"/>
    <col min="24" max="16384" width="12.54296875" style="3"/>
  </cols>
  <sheetData>
    <row r="1" spans="1:8" s="13" customFormat="1" ht="15" customHeight="1" x14ac:dyDescent="0.35">
      <c r="A1" s="11" t="s">
        <v>37</v>
      </c>
      <c r="B1" s="12" t="s">
        <v>38</v>
      </c>
      <c r="C1" s="11" t="s">
        <v>40</v>
      </c>
      <c r="D1" s="11" t="s">
        <v>42</v>
      </c>
      <c r="E1" s="11" t="s">
        <v>47</v>
      </c>
    </row>
    <row r="2" spans="1:8" ht="14.25" customHeight="1" x14ac:dyDescent="0.3">
      <c r="A2" s="5">
        <v>1</v>
      </c>
      <c r="B2" s="9" t="s">
        <v>59</v>
      </c>
      <c r="C2" s="9">
        <v>221.76</v>
      </c>
      <c r="D2" s="10" t="s">
        <v>60</v>
      </c>
      <c r="E2" s="9"/>
      <c r="F2" s="9"/>
      <c r="G2" s="9"/>
      <c r="H2" s="9"/>
    </row>
    <row r="3" spans="1:8" ht="14.25" customHeight="1" x14ac:dyDescent="0.3">
      <c r="A3" s="5">
        <v>2</v>
      </c>
      <c r="B3" s="3" t="s">
        <v>57</v>
      </c>
      <c r="C3" s="3">
        <v>304.27</v>
      </c>
      <c r="D3" s="19" t="s">
        <v>58</v>
      </c>
      <c r="E3" s="5"/>
    </row>
    <row r="4" spans="1:8" ht="12.75" customHeight="1" x14ac:dyDescent="0.35">
      <c r="A4" s="5">
        <v>3</v>
      </c>
      <c r="B4" s="2"/>
      <c r="D4"/>
      <c r="E4"/>
      <c r="G4"/>
      <c r="H4"/>
    </row>
    <row r="5" spans="1:8" ht="12.75" customHeight="1" x14ac:dyDescent="0.35">
      <c r="A5" s="5">
        <v>4</v>
      </c>
      <c r="B5" s="2"/>
      <c r="D5"/>
      <c r="E5"/>
      <c r="G5"/>
      <c r="H5"/>
    </row>
    <row r="6" spans="1:8" ht="12.75" customHeight="1" x14ac:dyDescent="0.35">
      <c r="A6" s="5">
        <v>5</v>
      </c>
      <c r="B6"/>
      <c r="D6"/>
      <c r="E6"/>
      <c r="G6"/>
      <c r="H6"/>
    </row>
    <row r="7" spans="1:8" ht="12.75" customHeight="1" x14ac:dyDescent="0.35">
      <c r="A7" s="5">
        <v>6</v>
      </c>
      <c r="B7"/>
      <c r="D7"/>
      <c r="E7"/>
      <c r="G7"/>
      <c r="H7"/>
    </row>
    <row r="8" spans="1:8" ht="12.75" customHeight="1" x14ac:dyDescent="0.35">
      <c r="A8" s="5">
        <v>7</v>
      </c>
      <c r="B8"/>
      <c r="D8"/>
      <c r="E8"/>
      <c r="G8"/>
      <c r="H8"/>
    </row>
    <row r="9" spans="1:8" ht="12.75" customHeight="1" x14ac:dyDescent="0.35">
      <c r="A9" s="5">
        <v>8</v>
      </c>
      <c r="B9"/>
      <c r="D9"/>
      <c r="E9"/>
      <c r="G9"/>
      <c r="H9"/>
    </row>
    <row r="10" spans="1:8" ht="12.75" customHeight="1" x14ac:dyDescent="0.35">
      <c r="A10" s="5">
        <v>9</v>
      </c>
      <c r="B10"/>
      <c r="D10" s="1"/>
      <c r="E10"/>
      <c r="F10"/>
      <c r="G10"/>
      <c r="H10"/>
    </row>
    <row r="11" spans="1:8" ht="12.75" customHeight="1" x14ac:dyDescent="0.35">
      <c r="A11" s="5">
        <v>10</v>
      </c>
      <c r="B11" s="3"/>
      <c r="D11"/>
      <c r="E11"/>
      <c r="F11"/>
      <c r="G11"/>
      <c r="H11"/>
    </row>
    <row r="12" spans="1:8" ht="12.75" customHeight="1" x14ac:dyDescent="0.35">
      <c r="A12" s="5">
        <v>11</v>
      </c>
      <c r="B12" s="3"/>
      <c r="D12"/>
      <c r="E12"/>
      <c r="F12"/>
      <c r="G12"/>
      <c r="H12"/>
    </row>
    <row r="13" spans="1:8" ht="12.75" customHeight="1" x14ac:dyDescent="0.3">
      <c r="A13" s="5">
        <v>12</v>
      </c>
    </row>
    <row r="14" spans="1:8" ht="12.75" customHeight="1" x14ac:dyDescent="0.3">
      <c r="A14" s="5">
        <v>13</v>
      </c>
    </row>
    <row r="15" spans="1:8" ht="12.75" customHeight="1" x14ac:dyDescent="0.3">
      <c r="A15" s="5">
        <v>14</v>
      </c>
    </row>
    <row r="16" spans="1:8" ht="12.75" customHeight="1" x14ac:dyDescent="0.3">
      <c r="A16" s="5">
        <v>15</v>
      </c>
    </row>
    <row r="17" spans="1:5" ht="12.75" customHeight="1" x14ac:dyDescent="0.3">
      <c r="A17" s="5">
        <v>16</v>
      </c>
    </row>
    <row r="18" spans="1:5" ht="12.75" customHeight="1" x14ac:dyDescent="0.3">
      <c r="A18" s="5">
        <v>17</v>
      </c>
    </row>
    <row r="19" spans="1:5" ht="12.75" customHeight="1" x14ac:dyDescent="0.3">
      <c r="A19" s="5">
        <v>18</v>
      </c>
    </row>
    <row r="20" spans="1:5" ht="12.75" customHeight="1" x14ac:dyDescent="0.3">
      <c r="A20" s="5">
        <v>19</v>
      </c>
    </row>
    <row r="21" spans="1:5" ht="12.75" customHeight="1" x14ac:dyDescent="0.3">
      <c r="A21" s="5">
        <v>20</v>
      </c>
    </row>
    <row r="22" spans="1:5" ht="12.75" customHeight="1" x14ac:dyDescent="0.3">
      <c r="A22" s="5">
        <v>21</v>
      </c>
    </row>
    <row r="23" spans="1:5" ht="12.75" customHeight="1" x14ac:dyDescent="0.3">
      <c r="A23" s="5">
        <v>22</v>
      </c>
    </row>
    <row r="24" spans="1:5" ht="12.75" customHeight="1" x14ac:dyDescent="0.3">
      <c r="A24" s="5">
        <v>23</v>
      </c>
    </row>
    <row r="25" spans="1:5" ht="12.75" customHeight="1" x14ac:dyDescent="0.3">
      <c r="A25" s="5">
        <v>24</v>
      </c>
    </row>
    <row r="26" spans="1:5" ht="12.75" customHeight="1" x14ac:dyDescent="0.3">
      <c r="A26" s="5">
        <v>25</v>
      </c>
    </row>
    <row r="27" spans="1:5" ht="12.75" customHeight="1" x14ac:dyDescent="0.3"/>
    <row r="28" spans="1:5" ht="12.75" customHeight="1" x14ac:dyDescent="0.3">
      <c r="A28" s="4"/>
      <c r="B28" s="7"/>
      <c r="C28" s="4"/>
      <c r="D28" s="4"/>
      <c r="E28" s="4"/>
    </row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</sheetData>
  <hyperlinks>
    <hyperlink ref="D2" r:id="rId1" xr:uid="{B500A881-A7D6-4A76-9879-8CE3C25C9680}"/>
    <hyperlink ref="D3" r:id="rId2" xr:uid="{B9629DE7-03A6-41B1-B393-1F6CC84B7620}"/>
  </hyperlink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A56B-0A94-49E2-A541-39F0F7B0EAA5}">
  <dimension ref="A1:I999"/>
  <sheetViews>
    <sheetView workbookViewId="0">
      <selection activeCell="E4" sqref="E2:E4"/>
    </sheetView>
  </sheetViews>
  <sheetFormatPr defaultColWidth="12.54296875" defaultRowHeight="15" customHeight="1" x14ac:dyDescent="0.3"/>
  <cols>
    <col min="1" max="1" width="7.7265625" style="3" customWidth="1"/>
    <col min="2" max="2" width="50.81640625" style="8" customWidth="1"/>
    <col min="3" max="4" width="17.453125" style="3" customWidth="1"/>
    <col min="5" max="5" width="32.453125" style="3" customWidth="1"/>
    <col min="6" max="6" width="72.7265625" style="3" customWidth="1"/>
    <col min="7" max="24" width="8.54296875" style="3" customWidth="1"/>
    <col min="25" max="16384" width="12.54296875" style="3"/>
  </cols>
  <sheetData>
    <row r="1" spans="1:9" s="13" customFormat="1" ht="15" customHeight="1" x14ac:dyDescent="0.35">
      <c r="A1" s="11" t="s">
        <v>37</v>
      </c>
      <c r="B1" s="12" t="s">
        <v>38</v>
      </c>
      <c r="C1" s="11" t="s">
        <v>40</v>
      </c>
      <c r="D1" s="11" t="s">
        <v>41</v>
      </c>
      <c r="E1" s="11" t="s">
        <v>42</v>
      </c>
      <c r="F1" s="11" t="s">
        <v>47</v>
      </c>
      <c r="G1" s="13">
        <f>36+24</f>
        <v>60</v>
      </c>
    </row>
    <row r="2" spans="1:9" ht="14.25" customHeight="1" x14ac:dyDescent="0.35">
      <c r="A2" s="5">
        <v>1</v>
      </c>
      <c r="B2" s="9" t="s">
        <v>64</v>
      </c>
      <c r="C2" s="9">
        <v>43.46</v>
      </c>
      <c r="D2" s="9">
        <f>C2*$G$1</f>
        <v>2607.6</v>
      </c>
      <c r="E2" s="1" t="s">
        <v>106</v>
      </c>
      <c r="F2" s="9"/>
      <c r="G2" s="9"/>
      <c r="H2" s="9"/>
      <c r="I2" s="9"/>
    </row>
    <row r="3" spans="1:9" ht="14.25" customHeight="1" x14ac:dyDescent="0.35">
      <c r="A3" s="5">
        <v>2</v>
      </c>
      <c r="B3" s="3" t="s">
        <v>102</v>
      </c>
      <c r="C3" s="3">
        <v>39.99</v>
      </c>
      <c r="D3" s="9">
        <f t="shared" ref="D3:D26" si="0">C3*$G$1</f>
        <v>2399.4</v>
      </c>
      <c r="E3" s="18" t="s">
        <v>103</v>
      </c>
      <c r="F3" s="5"/>
    </row>
    <row r="4" spans="1:9" ht="12.75" customHeight="1" x14ac:dyDescent="0.35">
      <c r="A4" s="5">
        <v>3</v>
      </c>
      <c r="B4" s="14" t="s">
        <v>105</v>
      </c>
      <c r="C4" s="3">
        <f>37.2/2</f>
        <v>18.600000000000001</v>
      </c>
      <c r="D4" s="9">
        <f t="shared" si="0"/>
        <v>1116</v>
      </c>
      <c r="E4" s="1" t="s">
        <v>107</v>
      </c>
      <c r="F4" t="s">
        <v>104</v>
      </c>
      <c r="H4"/>
      <c r="I4"/>
    </row>
    <row r="5" spans="1:9" ht="12.75" customHeight="1" x14ac:dyDescent="0.35">
      <c r="A5" s="5">
        <v>4</v>
      </c>
      <c r="B5" s="2"/>
      <c r="D5" s="9">
        <f t="shared" si="0"/>
        <v>0</v>
      </c>
      <c r="E5"/>
      <c r="F5"/>
      <c r="H5"/>
      <c r="I5"/>
    </row>
    <row r="6" spans="1:9" ht="12.75" customHeight="1" x14ac:dyDescent="0.35">
      <c r="A6" s="5">
        <v>5</v>
      </c>
      <c r="B6"/>
      <c r="D6" s="9">
        <f t="shared" si="0"/>
        <v>0</v>
      </c>
      <c r="E6"/>
      <c r="F6"/>
      <c r="H6"/>
      <c r="I6"/>
    </row>
    <row r="7" spans="1:9" ht="12.75" customHeight="1" x14ac:dyDescent="0.35">
      <c r="A7" s="5">
        <v>6</v>
      </c>
      <c r="B7"/>
      <c r="D7" s="9">
        <f t="shared" si="0"/>
        <v>0</v>
      </c>
      <c r="E7"/>
      <c r="F7"/>
      <c r="H7"/>
      <c r="I7"/>
    </row>
    <row r="8" spans="1:9" ht="12.75" customHeight="1" x14ac:dyDescent="0.35">
      <c r="A8" s="5">
        <v>7</v>
      </c>
      <c r="B8"/>
      <c r="D8" s="9">
        <f t="shared" si="0"/>
        <v>0</v>
      </c>
      <c r="E8"/>
      <c r="F8"/>
      <c r="H8"/>
      <c r="I8"/>
    </row>
    <row r="9" spans="1:9" ht="12.75" customHeight="1" x14ac:dyDescent="0.35">
      <c r="A9" s="5">
        <v>8</v>
      </c>
      <c r="B9"/>
      <c r="D9" s="9">
        <f t="shared" si="0"/>
        <v>0</v>
      </c>
      <c r="E9"/>
      <c r="F9"/>
      <c r="H9"/>
      <c r="I9"/>
    </row>
    <row r="10" spans="1:9" ht="12.75" customHeight="1" x14ac:dyDescent="0.35">
      <c r="A10" s="5">
        <v>9</v>
      </c>
      <c r="B10"/>
      <c r="D10" s="9">
        <f t="shared" si="0"/>
        <v>0</v>
      </c>
      <c r="E10" s="1"/>
      <c r="F10"/>
      <c r="G10"/>
      <c r="H10"/>
      <c r="I10"/>
    </row>
    <row r="11" spans="1:9" ht="12.75" customHeight="1" x14ac:dyDescent="0.35">
      <c r="A11" s="5">
        <v>10</v>
      </c>
      <c r="B11" s="3"/>
      <c r="D11" s="9">
        <f t="shared" si="0"/>
        <v>0</v>
      </c>
      <c r="E11"/>
      <c r="F11"/>
      <c r="G11"/>
      <c r="H11"/>
      <c r="I11"/>
    </row>
    <row r="12" spans="1:9" ht="12.75" customHeight="1" x14ac:dyDescent="0.35">
      <c r="A12" s="5">
        <v>11</v>
      </c>
      <c r="B12" s="3"/>
      <c r="D12" s="9">
        <f t="shared" si="0"/>
        <v>0</v>
      </c>
      <c r="E12"/>
      <c r="F12" s="22"/>
      <c r="G12"/>
      <c r="H12"/>
      <c r="I12"/>
    </row>
    <row r="13" spans="1:9" ht="12.75" customHeight="1" x14ac:dyDescent="0.3">
      <c r="A13" s="5">
        <v>12</v>
      </c>
      <c r="D13" s="9">
        <f t="shared" si="0"/>
        <v>0</v>
      </c>
    </row>
    <row r="14" spans="1:9" ht="12.75" customHeight="1" x14ac:dyDescent="0.3">
      <c r="A14" s="5">
        <v>13</v>
      </c>
      <c r="D14" s="9">
        <f t="shared" si="0"/>
        <v>0</v>
      </c>
    </row>
    <row r="15" spans="1:9" ht="12.75" customHeight="1" x14ac:dyDescent="0.3">
      <c r="A15" s="5">
        <v>14</v>
      </c>
      <c r="D15" s="9">
        <f t="shared" si="0"/>
        <v>0</v>
      </c>
    </row>
    <row r="16" spans="1:9" ht="12.75" customHeight="1" x14ac:dyDescent="0.3">
      <c r="A16" s="5">
        <v>15</v>
      </c>
      <c r="D16" s="9">
        <f t="shared" si="0"/>
        <v>0</v>
      </c>
    </row>
    <row r="17" spans="1:6" ht="12.75" customHeight="1" x14ac:dyDescent="0.3">
      <c r="A17" s="5">
        <v>16</v>
      </c>
      <c r="D17" s="9">
        <f t="shared" si="0"/>
        <v>0</v>
      </c>
    </row>
    <row r="18" spans="1:6" ht="12.75" customHeight="1" x14ac:dyDescent="0.3">
      <c r="A18" s="5">
        <v>17</v>
      </c>
      <c r="D18" s="9">
        <f t="shared" si="0"/>
        <v>0</v>
      </c>
    </row>
    <row r="19" spans="1:6" ht="12.75" customHeight="1" x14ac:dyDescent="0.3">
      <c r="A19" s="5">
        <v>18</v>
      </c>
      <c r="D19" s="9">
        <f t="shared" si="0"/>
        <v>0</v>
      </c>
    </row>
    <row r="20" spans="1:6" ht="12.75" customHeight="1" x14ac:dyDescent="0.3">
      <c r="A20" s="5">
        <v>19</v>
      </c>
      <c r="D20" s="9">
        <f t="shared" si="0"/>
        <v>0</v>
      </c>
    </row>
    <row r="21" spans="1:6" ht="12.75" customHeight="1" x14ac:dyDescent="0.3">
      <c r="A21" s="5">
        <v>20</v>
      </c>
      <c r="D21" s="9">
        <f t="shared" si="0"/>
        <v>0</v>
      </c>
    </row>
    <row r="22" spans="1:6" ht="12.75" customHeight="1" x14ac:dyDescent="0.3">
      <c r="A22" s="5">
        <v>21</v>
      </c>
      <c r="D22" s="9">
        <f t="shared" si="0"/>
        <v>0</v>
      </c>
    </row>
    <row r="23" spans="1:6" ht="12.75" customHeight="1" x14ac:dyDescent="0.3">
      <c r="A23" s="5">
        <v>22</v>
      </c>
      <c r="D23" s="9">
        <f t="shared" si="0"/>
        <v>0</v>
      </c>
    </row>
    <row r="24" spans="1:6" ht="12.75" customHeight="1" x14ac:dyDescent="0.3">
      <c r="A24" s="5">
        <v>23</v>
      </c>
      <c r="D24" s="9">
        <f t="shared" si="0"/>
        <v>0</v>
      </c>
    </row>
    <row r="25" spans="1:6" ht="12.75" customHeight="1" x14ac:dyDescent="0.3">
      <c r="A25" s="5">
        <v>24</v>
      </c>
      <c r="D25" s="9">
        <f t="shared" si="0"/>
        <v>0</v>
      </c>
    </row>
    <row r="26" spans="1:6" ht="12.75" customHeight="1" x14ac:dyDescent="0.3">
      <c r="A26" s="5">
        <v>25</v>
      </c>
      <c r="D26" s="9">
        <f t="shared" si="0"/>
        <v>0</v>
      </c>
    </row>
    <row r="27" spans="1:6" ht="12.75" customHeight="1" x14ac:dyDescent="0.3"/>
    <row r="28" spans="1:6" ht="12.75" customHeight="1" x14ac:dyDescent="0.3">
      <c r="A28" s="4"/>
      <c r="B28" s="7"/>
      <c r="C28" s="4"/>
      <c r="D28" s="4"/>
      <c r="E28" s="4"/>
      <c r="F28" s="4"/>
    </row>
    <row r="29" spans="1:6" ht="12.75" customHeight="1" x14ac:dyDescent="0.3"/>
    <row r="30" spans="1:6" ht="12.75" customHeight="1" x14ac:dyDescent="0.3"/>
    <row r="31" spans="1:6" ht="12.75" customHeight="1" x14ac:dyDescent="0.3"/>
    <row r="32" spans="1:6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</sheetData>
  <hyperlinks>
    <hyperlink ref="E2" r:id="rId1" xr:uid="{CA560D37-4B8B-4521-955F-AD29155A47BE}"/>
    <hyperlink ref="E3" r:id="rId2" display="https://www.amazon.ca/dp/B0BH3MT898/ref=sspa_dk_detail_0?psc=1&amp;pd_rd_i=B0BH3MT898&amp;pd_rd_w=21TSq&amp;content-id=amzn1.sym.ee8c0ea9-41cf-4400-8d37-c11603ca4c8e&amp;pf_rd_p=ee8c0ea9-41cf-4400-8d37-c11603ca4c8e&amp;pf_rd_r=GED6PWV5TG305JX3XN71&amp;pd_rd_wg=slNCy&amp;pd_rd_r=4994d5b3-965c-4198-8102-3a7eeea17c11&amp;s=hi&amp;sp_csd=d2lkZ2V0TmFtZT1zcF9kZXRhaWxfdGhlbWF0aWM" xr:uid="{E7DB6ECC-3A28-4106-8BDC-F5E2EEEE5E31}"/>
    <hyperlink ref="E4" r:id="rId3" xr:uid="{EDA555F3-13EF-47A0-AE39-6E11106716A9}"/>
  </hyperlink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7BF6-515A-416F-AFF9-406E243A4686}">
  <dimension ref="A1:H999"/>
  <sheetViews>
    <sheetView workbookViewId="0">
      <selection activeCell="E9" sqref="E9"/>
    </sheetView>
  </sheetViews>
  <sheetFormatPr defaultColWidth="12.54296875" defaultRowHeight="15" customHeight="1" x14ac:dyDescent="0.3"/>
  <cols>
    <col min="1" max="1" width="7.7265625" style="3" customWidth="1"/>
    <col min="2" max="2" width="50.81640625" style="8" customWidth="1"/>
    <col min="3" max="3" width="17.453125" style="3" customWidth="1"/>
    <col min="4" max="4" width="32.453125" style="3" customWidth="1"/>
    <col min="5" max="5" width="72.7265625" style="3" customWidth="1"/>
    <col min="6" max="23" width="8.54296875" style="3" customWidth="1"/>
    <col min="24" max="16384" width="12.54296875" style="3"/>
  </cols>
  <sheetData>
    <row r="1" spans="1:8" s="13" customFormat="1" ht="15" customHeight="1" x14ac:dyDescent="0.35">
      <c r="A1" s="36" t="s">
        <v>37</v>
      </c>
      <c r="B1" s="37" t="s">
        <v>38</v>
      </c>
      <c r="C1" s="36" t="s">
        <v>40</v>
      </c>
      <c r="D1" s="36" t="s">
        <v>42</v>
      </c>
      <c r="E1" s="36" t="s">
        <v>47</v>
      </c>
    </row>
    <row r="2" spans="1:8" ht="14.25" customHeight="1" x14ac:dyDescent="0.3">
      <c r="A2" s="5">
        <v>1</v>
      </c>
      <c r="B2" s="14" t="s">
        <v>125</v>
      </c>
      <c r="C2" s="9">
        <v>572.13</v>
      </c>
      <c r="D2" s="10" t="s">
        <v>120</v>
      </c>
      <c r="E2" s="9" t="s">
        <v>134</v>
      </c>
      <c r="F2" s="9"/>
      <c r="G2" s="9"/>
      <c r="H2" s="9"/>
    </row>
    <row r="3" spans="1:8" ht="14.25" customHeight="1" x14ac:dyDescent="0.3">
      <c r="A3" s="5">
        <v>2</v>
      </c>
      <c r="B3" s="38" t="s">
        <v>121</v>
      </c>
      <c r="C3" s="38">
        <v>718.13</v>
      </c>
      <c r="D3" s="19" t="s">
        <v>122</v>
      </c>
      <c r="E3" s="5" t="s">
        <v>134</v>
      </c>
    </row>
    <row r="4" spans="1:8" ht="12.75" customHeight="1" x14ac:dyDescent="0.35">
      <c r="A4" s="5">
        <v>3</v>
      </c>
      <c r="B4" s="14" t="s">
        <v>123</v>
      </c>
      <c r="C4" s="38">
        <v>808.12</v>
      </c>
      <c r="D4" s="10" t="s">
        <v>124</v>
      </c>
      <c r="E4" s="9" t="s">
        <v>134</v>
      </c>
      <c r="G4"/>
      <c r="H4"/>
    </row>
    <row r="5" spans="1:8" ht="12.75" customHeight="1" x14ac:dyDescent="0.35">
      <c r="A5" s="5">
        <v>4</v>
      </c>
      <c r="B5" s="14" t="s">
        <v>126</v>
      </c>
      <c r="C5" s="38">
        <v>406.81</v>
      </c>
      <c r="D5" s="10" t="s">
        <v>128</v>
      </c>
      <c r="E5" s="9" t="s">
        <v>135</v>
      </c>
      <c r="G5"/>
      <c r="H5"/>
    </row>
    <row r="6" spans="1:8" ht="12.75" customHeight="1" x14ac:dyDescent="0.35">
      <c r="A6" s="5">
        <v>5</v>
      </c>
      <c r="B6" s="14" t="s">
        <v>127</v>
      </c>
      <c r="C6" s="38">
        <v>353.26</v>
      </c>
      <c r="D6" s="10" t="s">
        <v>129</v>
      </c>
      <c r="E6" s="9" t="s">
        <v>134</v>
      </c>
      <c r="G6"/>
      <c r="H6"/>
    </row>
    <row r="7" spans="1:8" ht="12.75" customHeight="1" x14ac:dyDescent="0.35">
      <c r="A7" s="5">
        <v>6</v>
      </c>
      <c r="B7" s="9" t="s">
        <v>132</v>
      </c>
      <c r="C7" s="38">
        <v>121.6</v>
      </c>
      <c r="D7" s="1" t="s">
        <v>133</v>
      </c>
      <c r="E7" s="9" t="s">
        <v>136</v>
      </c>
      <c r="G7"/>
      <c r="H7"/>
    </row>
    <row r="8" spans="1:8" ht="12.75" customHeight="1" x14ac:dyDescent="0.35">
      <c r="A8" s="5">
        <v>7</v>
      </c>
      <c r="B8" s="9" t="s">
        <v>138</v>
      </c>
      <c r="C8" s="38">
        <v>23.53</v>
      </c>
      <c r="D8" s="1" t="s">
        <v>137</v>
      </c>
      <c r="E8" s="9" t="s">
        <v>134</v>
      </c>
      <c r="G8"/>
      <c r="H8"/>
    </row>
    <row r="9" spans="1:8" ht="12.75" customHeight="1" x14ac:dyDescent="0.35">
      <c r="A9" s="5">
        <v>8</v>
      </c>
      <c r="B9" s="9" t="s">
        <v>139</v>
      </c>
      <c r="C9" s="38">
        <v>297.58999999999997</v>
      </c>
      <c r="D9" s="1" t="s">
        <v>140</v>
      </c>
      <c r="E9" s="9" t="s">
        <v>134</v>
      </c>
      <c r="G9"/>
      <c r="H9"/>
    </row>
    <row r="10" spans="1:8" ht="12.75" customHeight="1" x14ac:dyDescent="0.35">
      <c r="A10" s="5">
        <v>9</v>
      </c>
      <c r="B10" s="9"/>
      <c r="C10" s="38"/>
      <c r="D10" s="10"/>
      <c r="E10" s="9"/>
      <c r="F10"/>
      <c r="G10"/>
      <c r="H10"/>
    </row>
    <row r="11" spans="1:8" ht="12.75" customHeight="1" x14ac:dyDescent="0.35">
      <c r="A11" s="5">
        <v>10</v>
      </c>
      <c r="B11" s="38"/>
      <c r="C11" s="38"/>
      <c r="D11" s="9"/>
      <c r="E11" s="9"/>
      <c r="F11"/>
      <c r="G11"/>
      <c r="H11"/>
    </row>
    <row r="12" spans="1:8" ht="12.75" customHeight="1" x14ac:dyDescent="0.35">
      <c r="A12" s="5">
        <v>11</v>
      </c>
      <c r="B12" s="38"/>
      <c r="C12" s="38"/>
      <c r="D12" s="9"/>
      <c r="E12" s="39"/>
      <c r="F12"/>
      <c r="G12"/>
      <c r="H12"/>
    </row>
    <row r="13" spans="1:8" ht="12.75" customHeight="1" x14ac:dyDescent="0.3">
      <c r="A13" s="5">
        <v>12</v>
      </c>
      <c r="B13" s="40"/>
      <c r="C13" s="38"/>
      <c r="D13" s="38"/>
      <c r="E13" s="38"/>
    </row>
    <row r="14" spans="1:8" ht="12.75" customHeight="1" x14ac:dyDescent="0.3">
      <c r="A14" s="5">
        <v>13</v>
      </c>
      <c r="B14" s="40"/>
      <c r="C14" s="38"/>
      <c r="D14" s="38"/>
      <c r="E14" s="38"/>
    </row>
    <row r="15" spans="1:8" ht="12.75" customHeight="1" x14ac:dyDescent="0.3">
      <c r="A15" s="5">
        <v>14</v>
      </c>
      <c r="B15" s="40"/>
      <c r="C15" s="38"/>
      <c r="D15" s="38"/>
      <c r="E15" s="38"/>
    </row>
    <row r="16" spans="1:8" ht="12.75" customHeight="1" x14ac:dyDescent="0.3">
      <c r="A16" s="5">
        <v>15</v>
      </c>
      <c r="B16" s="40"/>
      <c r="C16" s="38"/>
      <c r="D16" s="38"/>
      <c r="E16" s="38"/>
    </row>
    <row r="17" spans="1:5" ht="12.75" customHeight="1" x14ac:dyDescent="0.3">
      <c r="A17" s="5">
        <v>16</v>
      </c>
      <c r="B17" s="40"/>
      <c r="C17" s="38"/>
      <c r="D17" s="38"/>
      <c r="E17" s="38"/>
    </row>
    <row r="18" spans="1:5" ht="12.75" customHeight="1" x14ac:dyDescent="0.3">
      <c r="A18" s="5">
        <v>17</v>
      </c>
      <c r="B18" s="40"/>
      <c r="C18" s="38"/>
      <c r="D18" s="38"/>
      <c r="E18" s="38"/>
    </row>
    <row r="19" spans="1:5" ht="12.75" customHeight="1" x14ac:dyDescent="0.3">
      <c r="A19" s="5">
        <v>18</v>
      </c>
      <c r="B19" s="40"/>
      <c r="C19" s="38"/>
      <c r="D19" s="38"/>
      <c r="E19" s="38"/>
    </row>
    <row r="20" spans="1:5" ht="12.75" customHeight="1" x14ac:dyDescent="0.3">
      <c r="A20" s="5">
        <v>19</v>
      </c>
      <c r="B20" s="40"/>
      <c r="C20" s="38"/>
      <c r="D20" s="38"/>
      <c r="E20" s="38"/>
    </row>
    <row r="21" spans="1:5" ht="12.75" customHeight="1" x14ac:dyDescent="0.3">
      <c r="A21" s="5">
        <v>20</v>
      </c>
      <c r="B21" s="40"/>
      <c r="C21" s="38"/>
      <c r="D21" s="38"/>
      <c r="E21" s="38"/>
    </row>
    <row r="22" spans="1:5" ht="12.75" customHeight="1" x14ac:dyDescent="0.3">
      <c r="A22" s="5">
        <v>21</v>
      </c>
      <c r="B22" s="40"/>
      <c r="C22" s="38"/>
      <c r="D22" s="38"/>
      <c r="E22" s="38"/>
    </row>
    <row r="23" spans="1:5" ht="12.75" customHeight="1" x14ac:dyDescent="0.3">
      <c r="A23" s="5">
        <v>22</v>
      </c>
      <c r="B23" s="40"/>
      <c r="C23" s="38"/>
      <c r="D23" s="38"/>
      <c r="E23" s="38"/>
    </row>
    <row r="24" spans="1:5" ht="12.75" customHeight="1" x14ac:dyDescent="0.3">
      <c r="A24" s="5">
        <v>23</v>
      </c>
      <c r="B24" s="40"/>
      <c r="C24" s="38"/>
      <c r="D24" s="38"/>
      <c r="E24" s="38"/>
    </row>
    <row r="25" spans="1:5" ht="12.75" customHeight="1" x14ac:dyDescent="0.3">
      <c r="A25" s="5">
        <v>24</v>
      </c>
      <c r="B25" s="40"/>
      <c r="C25" s="38"/>
      <c r="D25" s="38"/>
      <c r="E25" s="38"/>
    </row>
    <row r="26" spans="1:5" ht="12.75" customHeight="1" x14ac:dyDescent="0.3">
      <c r="A26" s="5">
        <v>25</v>
      </c>
      <c r="B26" s="40"/>
      <c r="C26" s="38"/>
      <c r="D26" s="38"/>
      <c r="E26" s="38"/>
    </row>
    <row r="27" spans="1:5" ht="12.75" customHeight="1" x14ac:dyDescent="0.3"/>
    <row r="28" spans="1:5" ht="12.75" customHeight="1" x14ac:dyDescent="0.3">
      <c r="A28" s="4"/>
      <c r="B28" s="7"/>
      <c r="C28" s="4"/>
      <c r="D28" s="4"/>
      <c r="E28" s="4"/>
    </row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</sheetData>
  <hyperlinks>
    <hyperlink ref="D2" r:id="rId1" xr:uid="{89A6B0A0-4950-4985-BC33-682D86FB186A}"/>
    <hyperlink ref="D3" r:id="rId2" xr:uid="{50C63977-DED6-4D0D-9CEB-DC3BC1D23D58}"/>
    <hyperlink ref="D4" r:id="rId3" xr:uid="{3A5BDCD2-97DA-4786-8136-E4A759210E0D}"/>
    <hyperlink ref="D5" r:id="rId4" xr:uid="{C02FE3D6-B900-40A0-A915-BB76030BE0EB}"/>
    <hyperlink ref="D6" r:id="rId5" xr:uid="{FF82AD4C-3F43-4E0A-9881-504391257B41}"/>
    <hyperlink ref="D7" r:id="rId6" xr:uid="{13FA4E46-F272-4393-BA8A-C4F30A2AD55D}"/>
    <hyperlink ref="D8" r:id="rId7" xr:uid="{2B767871-94D5-43D8-8915-EF54E6A60933}"/>
    <hyperlink ref="D9" r:id="rId8" xr:uid="{B4F435A5-4780-4C89-8527-353EB9465E13}"/>
  </hyperlink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68B2D-12E8-437A-AF2F-D94DABDDDD56}">
  <dimension ref="A1:H999"/>
  <sheetViews>
    <sheetView workbookViewId="0">
      <selection activeCell="D9" sqref="D9"/>
    </sheetView>
  </sheetViews>
  <sheetFormatPr defaultColWidth="12.54296875" defaultRowHeight="15" customHeight="1" x14ac:dyDescent="0.3"/>
  <cols>
    <col min="1" max="1" width="7.7265625" style="3" customWidth="1"/>
    <col min="2" max="2" width="50.81640625" style="8" customWidth="1"/>
    <col min="3" max="3" width="17.453125" style="3" customWidth="1"/>
    <col min="4" max="4" width="32.453125" style="3" customWidth="1"/>
    <col min="5" max="5" width="72.7265625" style="3" customWidth="1"/>
    <col min="6" max="23" width="8.54296875" style="3" customWidth="1"/>
    <col min="24" max="16384" width="12.54296875" style="3"/>
  </cols>
  <sheetData>
    <row r="1" spans="1:8" s="13" customFormat="1" ht="15" customHeight="1" x14ac:dyDescent="0.35">
      <c r="A1" s="36" t="s">
        <v>37</v>
      </c>
      <c r="B1" s="37" t="s">
        <v>38</v>
      </c>
      <c r="C1" s="36" t="s">
        <v>40</v>
      </c>
      <c r="D1" s="36" t="s">
        <v>42</v>
      </c>
      <c r="E1" s="36" t="s">
        <v>47</v>
      </c>
    </row>
    <row r="2" spans="1:8" ht="14.25" customHeight="1" x14ac:dyDescent="0.3">
      <c r="A2" s="5">
        <v>1</v>
      </c>
      <c r="B2" s="14"/>
      <c r="C2" s="9"/>
      <c r="D2" s="10" t="s">
        <v>141</v>
      </c>
      <c r="E2" s="9"/>
      <c r="F2" s="9"/>
      <c r="G2" s="9"/>
      <c r="H2" s="9"/>
    </row>
    <row r="3" spans="1:8" ht="14.25" customHeight="1" x14ac:dyDescent="0.3">
      <c r="A3" s="5">
        <v>2</v>
      </c>
      <c r="B3" s="38"/>
      <c r="C3" s="38"/>
      <c r="D3" s="19"/>
      <c r="E3" s="5"/>
    </row>
    <row r="4" spans="1:8" ht="12.75" customHeight="1" x14ac:dyDescent="0.35">
      <c r="A4" s="5">
        <v>3</v>
      </c>
      <c r="B4" s="14"/>
      <c r="C4" s="38"/>
      <c r="D4" s="10"/>
      <c r="E4" s="9"/>
      <c r="G4"/>
      <c r="H4"/>
    </row>
    <row r="5" spans="1:8" ht="12.75" customHeight="1" x14ac:dyDescent="0.35">
      <c r="A5" s="5">
        <v>4</v>
      </c>
      <c r="B5" s="14"/>
      <c r="C5" s="38"/>
      <c r="D5" s="10"/>
      <c r="E5" s="9"/>
      <c r="G5"/>
      <c r="H5"/>
    </row>
    <row r="6" spans="1:8" ht="12.75" customHeight="1" x14ac:dyDescent="0.35">
      <c r="A6" s="5">
        <v>5</v>
      </c>
      <c r="B6" s="14"/>
      <c r="C6" s="38"/>
      <c r="D6" s="10"/>
      <c r="E6" s="9"/>
      <c r="G6"/>
      <c r="H6"/>
    </row>
    <row r="7" spans="1:8" ht="12.75" customHeight="1" x14ac:dyDescent="0.35">
      <c r="A7" s="5">
        <v>6</v>
      </c>
      <c r="B7" s="9"/>
      <c r="C7" s="38"/>
      <c r="D7" s="1"/>
      <c r="E7" s="9"/>
      <c r="G7"/>
      <c r="H7"/>
    </row>
    <row r="8" spans="1:8" ht="12.75" customHeight="1" x14ac:dyDescent="0.35">
      <c r="A8" s="5">
        <v>7</v>
      </c>
      <c r="B8" s="9"/>
      <c r="C8" s="38"/>
      <c r="D8" s="1"/>
      <c r="E8" s="9"/>
      <c r="G8"/>
      <c r="H8"/>
    </row>
    <row r="9" spans="1:8" ht="12.75" customHeight="1" x14ac:dyDescent="0.35">
      <c r="A9" s="5">
        <v>8</v>
      </c>
      <c r="B9" s="9"/>
      <c r="C9" s="38"/>
      <c r="D9" s="1"/>
      <c r="E9" s="9"/>
      <c r="G9"/>
      <c r="H9"/>
    </row>
    <row r="10" spans="1:8" ht="12.75" customHeight="1" x14ac:dyDescent="0.35">
      <c r="A10" s="5">
        <v>9</v>
      </c>
      <c r="B10" s="9"/>
      <c r="C10" s="38"/>
      <c r="D10" s="10"/>
      <c r="E10" s="9"/>
      <c r="F10"/>
      <c r="G10"/>
      <c r="H10"/>
    </row>
    <row r="11" spans="1:8" ht="12.75" customHeight="1" x14ac:dyDescent="0.35">
      <c r="A11" s="5">
        <v>10</v>
      </c>
      <c r="B11" s="38"/>
      <c r="C11" s="38"/>
      <c r="D11" s="9"/>
      <c r="E11" s="9"/>
      <c r="F11"/>
      <c r="G11"/>
      <c r="H11"/>
    </row>
    <row r="12" spans="1:8" ht="12.75" customHeight="1" x14ac:dyDescent="0.35">
      <c r="A12" s="5">
        <v>11</v>
      </c>
      <c r="B12" s="38"/>
      <c r="C12" s="38"/>
      <c r="D12" s="9"/>
      <c r="E12" s="39"/>
      <c r="F12"/>
      <c r="G12"/>
      <c r="H12"/>
    </row>
    <row r="13" spans="1:8" ht="12.75" customHeight="1" x14ac:dyDescent="0.3">
      <c r="A13" s="5">
        <v>12</v>
      </c>
      <c r="B13" s="40"/>
      <c r="C13" s="38"/>
      <c r="D13" s="38"/>
      <c r="E13" s="38"/>
    </row>
    <row r="14" spans="1:8" ht="12.75" customHeight="1" x14ac:dyDescent="0.3">
      <c r="A14" s="5">
        <v>13</v>
      </c>
      <c r="B14" s="40"/>
      <c r="C14" s="38"/>
      <c r="D14" s="38"/>
      <c r="E14" s="38"/>
    </row>
    <row r="15" spans="1:8" ht="12.75" customHeight="1" x14ac:dyDescent="0.3">
      <c r="A15" s="5">
        <v>14</v>
      </c>
      <c r="B15" s="40"/>
      <c r="C15" s="38"/>
      <c r="D15" s="38"/>
      <c r="E15" s="38"/>
    </row>
    <row r="16" spans="1:8" ht="12.75" customHeight="1" x14ac:dyDescent="0.3">
      <c r="A16" s="5">
        <v>15</v>
      </c>
      <c r="B16" s="40"/>
      <c r="C16" s="38"/>
      <c r="D16" s="38"/>
      <c r="E16" s="38"/>
    </row>
    <row r="17" spans="1:5" ht="12.75" customHeight="1" x14ac:dyDescent="0.3">
      <c r="A17" s="5">
        <v>16</v>
      </c>
      <c r="B17" s="40"/>
      <c r="C17" s="38"/>
      <c r="D17" s="38"/>
      <c r="E17" s="38"/>
    </row>
    <row r="18" spans="1:5" ht="12.75" customHeight="1" x14ac:dyDescent="0.3">
      <c r="A18" s="5">
        <v>17</v>
      </c>
      <c r="B18" s="40"/>
      <c r="C18" s="38"/>
      <c r="D18" s="38"/>
      <c r="E18" s="38"/>
    </row>
    <row r="19" spans="1:5" ht="12.75" customHeight="1" x14ac:dyDescent="0.3">
      <c r="A19" s="5">
        <v>18</v>
      </c>
      <c r="B19" s="40"/>
      <c r="C19" s="38"/>
      <c r="D19" s="38"/>
      <c r="E19" s="38"/>
    </row>
    <row r="20" spans="1:5" ht="12.75" customHeight="1" x14ac:dyDescent="0.3">
      <c r="A20" s="5">
        <v>19</v>
      </c>
      <c r="B20" s="40"/>
      <c r="C20" s="38"/>
      <c r="D20" s="38"/>
      <c r="E20" s="38"/>
    </row>
    <row r="21" spans="1:5" ht="12.75" customHeight="1" x14ac:dyDescent="0.3">
      <c r="A21" s="5">
        <v>20</v>
      </c>
      <c r="B21" s="40"/>
      <c r="C21" s="38"/>
      <c r="D21" s="38"/>
      <c r="E21" s="38"/>
    </row>
    <row r="22" spans="1:5" ht="12.75" customHeight="1" x14ac:dyDescent="0.3">
      <c r="A22" s="5">
        <v>21</v>
      </c>
      <c r="B22" s="40"/>
      <c r="C22" s="38"/>
      <c r="D22" s="38"/>
      <c r="E22" s="38"/>
    </row>
    <row r="23" spans="1:5" ht="12.75" customHeight="1" x14ac:dyDescent="0.3">
      <c r="A23" s="5">
        <v>22</v>
      </c>
      <c r="B23" s="40"/>
      <c r="C23" s="38"/>
      <c r="D23" s="38"/>
      <c r="E23" s="38"/>
    </row>
    <row r="24" spans="1:5" ht="12.75" customHeight="1" x14ac:dyDescent="0.3">
      <c r="A24" s="5">
        <v>23</v>
      </c>
      <c r="B24" s="40"/>
      <c r="C24" s="38"/>
      <c r="D24" s="38"/>
      <c r="E24" s="38"/>
    </row>
    <row r="25" spans="1:5" ht="12.75" customHeight="1" x14ac:dyDescent="0.3">
      <c r="A25" s="5">
        <v>24</v>
      </c>
      <c r="B25" s="40"/>
      <c r="C25" s="38"/>
      <c r="D25" s="38"/>
      <c r="E25" s="38"/>
    </row>
    <row r="26" spans="1:5" ht="12.75" customHeight="1" x14ac:dyDescent="0.3">
      <c r="A26" s="5">
        <v>25</v>
      </c>
      <c r="B26" s="40"/>
      <c r="C26" s="38"/>
      <c r="D26" s="38"/>
      <c r="E26" s="38"/>
    </row>
    <row r="27" spans="1:5" ht="12.75" customHeight="1" x14ac:dyDescent="0.3"/>
    <row r="28" spans="1:5" ht="12.75" customHeight="1" x14ac:dyDescent="0.3">
      <c r="A28" s="4"/>
      <c r="B28" s="7"/>
      <c r="C28" s="4"/>
      <c r="D28" s="4"/>
      <c r="E28" s="4"/>
    </row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Enclosures</vt:lpstr>
      <vt:lpstr>TC Signal Conditioners</vt:lpstr>
      <vt:lpstr>Relays</vt:lpstr>
      <vt:lpstr>Line Filters</vt:lpstr>
      <vt:lpstr>Coils</vt:lpstr>
      <vt:lpstr>AC Inlets</vt:lpstr>
      <vt:lpstr>DIN Blocks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Brooks</dc:creator>
  <cp:lastModifiedBy>Cameron Brooks</cp:lastModifiedBy>
  <dcterms:created xsi:type="dcterms:W3CDTF">2015-06-05T18:17:20Z</dcterms:created>
  <dcterms:modified xsi:type="dcterms:W3CDTF">2023-10-24T17:17:57Z</dcterms:modified>
</cp:coreProperties>
</file>