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\Semestre Primavera 2018\Diseño de sistemas mecánicos\CNC\DiseñoCNC\Gantry\V2\"/>
    </mc:Choice>
  </mc:AlternateContent>
  <xr:revisionPtr revIDLastSave="0" documentId="8_{C9F962A8-3609-4883-BE2A-58AAF9347F91}" xr6:coauthVersionLast="31" xr6:coauthVersionMax="31" xr10:uidLastSave="{00000000-0000-0000-0000-000000000000}"/>
  <bookViews>
    <workbookView xWindow="0" yWindow="0" windowWidth="17970" windowHeight="5055" xr2:uid="{49082CBB-0ECF-42C2-8F7F-625D5C7AC811}"/>
  </bookViews>
  <sheets>
    <sheet name="CÁLCULOS RODAMIENTO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G13" i="1"/>
  <c r="H8" i="1"/>
  <c r="C9" i="1"/>
  <c r="C8" i="1"/>
  <c r="C10" i="1"/>
  <c r="C7" i="1"/>
  <c r="C4" i="1"/>
  <c r="C3" i="1"/>
</calcChain>
</file>

<file path=xl/sharedStrings.xml><?xml version="1.0" encoding="utf-8"?>
<sst xmlns="http://schemas.openxmlformats.org/spreadsheetml/2006/main" count="33" uniqueCount="23">
  <si>
    <t>MASA PERFIL DE ACERO GANTRY</t>
  </si>
  <si>
    <t>kg</t>
  </si>
  <si>
    <t>PESO PERFIL DE ACERO GANTRY</t>
  </si>
  <si>
    <t>N</t>
  </si>
  <si>
    <t>kN</t>
  </si>
  <si>
    <t>MASA CONJUNTO EJE Z</t>
  </si>
  <si>
    <t>MASA MOTOR STEPPER NEMA 23</t>
  </si>
  <si>
    <t>PESO CONJUNTO EJE Z + MOTOR</t>
  </si>
  <si>
    <t>CARGA GANTRY RAIL</t>
  </si>
  <si>
    <t>PARÁMETROS DE WEIBULL</t>
  </si>
  <si>
    <t>X_o</t>
  </si>
  <si>
    <t>THETA</t>
  </si>
  <si>
    <t>b</t>
  </si>
  <si>
    <t>RODAMIENTO SKF6001 - 7</t>
  </si>
  <si>
    <t>C_10</t>
  </si>
  <si>
    <t>L_10</t>
  </si>
  <si>
    <t>REV</t>
  </si>
  <si>
    <t>S.U.</t>
  </si>
  <si>
    <t>a</t>
  </si>
  <si>
    <t>ESTADO DE DISEÑO</t>
  </si>
  <si>
    <t>F_D</t>
  </si>
  <si>
    <t>X_D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</si>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</sst>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78" formatCode="0.00.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D3AC-6750-433E-BE40-3A7856CD400A}">
  <dimension ref="B2:I14"/>
  <sheetViews>
    <sheetView tabSelected="1" workbookViewId="0">
      <selection activeCell="C14" sqref="C14"/>
    </sheetView>
  </sheetViews>
  <sheetFormatPr baseColWidth="10" defaultRowHeight="16.5" x14ac:dyDescent="0.25"/>
  <cols>
    <col min="1" max="1" width="11.42578125" style="1"/>
    <col min="2" max="2" width="34.85546875" style="1" bestFit="1" customWidth="1"/>
    <col min="3" max="6" width="11.42578125" style="1"/>
    <col min="7" max="7" width="16.5703125" style="1" bestFit="1" customWidth="1"/>
    <col min="8" max="8" width="10.28515625" style="1" bestFit="1" customWidth="1"/>
    <col min="9" max="9" width="16.5703125" style="1" bestFit="1" customWidth="1"/>
    <col min="10" max="16384" width="11.42578125" style="1"/>
  </cols>
  <sheetData>
    <row r="2" spans="2:9" x14ac:dyDescent="0.25">
      <c r="B2" s="1" t="s">
        <v>0</v>
      </c>
      <c r="C2" s="3">
        <v>16.809999999999999</v>
      </c>
      <c r="D2" s="1" t="s">
        <v>1</v>
      </c>
      <c r="G2" s="2" t="s">
        <v>9</v>
      </c>
      <c r="H2" s="2"/>
      <c r="I2" s="2"/>
    </row>
    <row r="3" spans="2:9" x14ac:dyDescent="0.25">
      <c r="B3" s="2" t="s">
        <v>2</v>
      </c>
      <c r="C3" s="3">
        <f>C2*9.81</f>
        <v>164.90610000000001</v>
      </c>
      <c r="D3" s="1" t="s">
        <v>3</v>
      </c>
      <c r="G3" s="1" t="s">
        <v>10</v>
      </c>
      <c r="H3" s="1" t="s">
        <v>11</v>
      </c>
      <c r="I3" s="1" t="s">
        <v>12</v>
      </c>
    </row>
    <row r="4" spans="2:9" x14ac:dyDescent="0.25">
      <c r="B4" s="2"/>
      <c r="C4" s="3">
        <f>C3/1000</f>
        <v>0.1649061</v>
      </c>
      <c r="D4" s="1" t="s">
        <v>4</v>
      </c>
      <c r="G4" s="1">
        <v>0.02</v>
      </c>
      <c r="H4" s="1">
        <v>4.4589999999999996</v>
      </c>
      <c r="I4" s="1">
        <v>1.4830000000000001</v>
      </c>
    </row>
    <row r="5" spans="2:9" x14ac:dyDescent="0.25">
      <c r="B5" s="1" t="s">
        <v>5</v>
      </c>
      <c r="C5" s="1">
        <v>7</v>
      </c>
      <c r="D5" s="1" t="s">
        <v>1</v>
      </c>
    </row>
    <row r="6" spans="2:9" x14ac:dyDescent="0.25">
      <c r="B6" s="1" t="s">
        <v>6</v>
      </c>
      <c r="C6" s="1">
        <v>1.8</v>
      </c>
      <c r="D6" s="1" t="s">
        <v>1</v>
      </c>
      <c r="G6" s="2" t="s">
        <v>13</v>
      </c>
      <c r="H6" s="2"/>
      <c r="I6" s="2"/>
    </row>
    <row r="7" spans="2:9" x14ac:dyDescent="0.25">
      <c r="B7" s="2" t="s">
        <v>7</v>
      </c>
      <c r="C7" s="3">
        <f>(C5+C6)*9.81</f>
        <v>86.328000000000017</v>
      </c>
      <c r="D7" s="1" t="s">
        <v>3</v>
      </c>
      <c r="G7" s="1" t="s">
        <v>14</v>
      </c>
      <c r="H7" s="1" t="s">
        <v>15</v>
      </c>
      <c r="I7" s="1" t="s">
        <v>18</v>
      </c>
    </row>
    <row r="8" spans="2:9" x14ac:dyDescent="0.25">
      <c r="B8" s="2"/>
      <c r="C8" s="3">
        <f>C7/1000</f>
        <v>8.6328000000000016E-2</v>
      </c>
      <c r="D8" s="1" t="s">
        <v>4</v>
      </c>
      <c r="G8" s="1">
        <v>5.4</v>
      </c>
      <c r="H8" s="1">
        <f>10^6</f>
        <v>1000000</v>
      </c>
      <c r="I8" s="1">
        <v>3</v>
      </c>
    </row>
    <row r="9" spans="2:9" x14ac:dyDescent="0.25">
      <c r="B9" s="2" t="s">
        <v>8</v>
      </c>
      <c r="C9" s="3">
        <f>(C3/2)+C7</f>
        <v>168.78105000000002</v>
      </c>
      <c r="D9" s="1" t="s">
        <v>3</v>
      </c>
      <c r="G9" s="1" t="s">
        <v>4</v>
      </c>
      <c r="H9" s="1" t="s">
        <v>16</v>
      </c>
      <c r="I9" s="1" t="s">
        <v>17</v>
      </c>
    </row>
    <row r="10" spans="2:9" x14ac:dyDescent="0.25">
      <c r="B10" s="2"/>
      <c r="C10" s="3">
        <f>C9/1000</f>
        <v>0.16878105000000002</v>
      </c>
      <c r="D10" s="1" t="s">
        <v>4</v>
      </c>
    </row>
    <row r="11" spans="2:9" x14ac:dyDescent="0.25">
      <c r="G11" s="2" t="s">
        <v>19</v>
      </c>
      <c r="H11" s="2"/>
      <c r="I11" s="2"/>
    </row>
    <row r="12" spans="2:9" x14ac:dyDescent="0.25">
      <c r="G12" s="1" t="s">
        <v>20</v>
      </c>
      <c r="H12" s="1" t="s">
        <v>21</v>
      </c>
      <c r="I12" s="1" t="s">
        <v>22</v>
      </c>
    </row>
    <row r="13" spans="2:9" x14ac:dyDescent="0.25">
      <c r="G13" s="3">
        <f>C10/2</f>
        <v>8.4390525000000008E-2</v>
      </c>
      <c r="H13" s="4">
        <f>((G8/G13)^3)*(G4+(H4-G4)*(LN(1/0.9))^(1/I4))</f>
        <v>260256.5715264607</v>
      </c>
      <c r="I13" s="4">
        <f>H13*H8</f>
        <v>260256571526.46069</v>
      </c>
    </row>
    <row r="14" spans="2:9" x14ac:dyDescent="0.25">
      <c r="G14" s="1" t="s">
        <v>4</v>
      </c>
      <c r="H14" s="1" t="s">
        <v>17</v>
      </c>
      <c r="I14" s="1" t="s">
        <v>16</v>
      </c>
    </row>
  </sheetData>
  <mergeCells count="6">
    <mergeCell ref="B3:B4"/>
    <mergeCell ref="B7:B8"/>
    <mergeCell ref="B9:B10"/>
    <mergeCell ref="G2:I2"/>
    <mergeCell ref="G6:I6"/>
    <mergeCell ref="G11:I11"/>
  </mergeCells>
  <pageMargins left="0.7" right="0.7" top="0.75" bottom="0.75" header="0.3" footer="0.3"/>
  <pageSetup paperSize="9" orientation="portrait" horizontalDpi="0" verticalDpi="0" r:id="rId1"/>
  <ignoredErrors>
    <ignoredError sqref="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CÁLCULOS RODAMIENTO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2018-12-05T00:23:32Z</dcterms:created>
  <dcterms:modified xsi:type="dcterms:W3CDTF">2018-12-05T06:16:40Z</dcterms:modified>
</cp:coreProperties>
</file>