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80" windowWidth="19140" windowHeight="7340" activeTab="5"/>
  </bookViews>
  <sheets>
    <sheet name="Cover" sheetId="1" r:id="rId1"/>
    <sheet name="Test case list " sheetId="2" r:id="rId2"/>
    <sheet name="List organisations" sheetId="3" r:id="rId3"/>
    <sheet name="Add organisation" sheetId="4" r:id="rId4"/>
    <sheet name="Test Report" sheetId="5" r:id="rId5"/>
    <sheet name="Defect Log" sheetId="6" r:id="rId6"/>
  </sheets>
  <calcPr calcId="144525"/>
</workbook>
</file>

<file path=xl/calcChain.xml><?xml version="1.0" encoding="utf-8"?>
<calcChain xmlns="http://schemas.openxmlformats.org/spreadsheetml/2006/main">
  <c r="E17" i="5" l="1"/>
  <c r="E16" i="5"/>
  <c r="D14" i="5"/>
  <c r="E14" i="5"/>
  <c r="F14" i="5"/>
  <c r="G14" i="5"/>
  <c r="G12" i="5"/>
  <c r="G11" i="5"/>
  <c r="F12" i="5"/>
  <c r="E12" i="5"/>
  <c r="E11" i="5"/>
  <c r="D11" i="5"/>
  <c r="D12" i="5"/>
  <c r="D6" i="4"/>
  <c r="C6" i="4"/>
  <c r="B6" i="4"/>
  <c r="E6" i="4"/>
  <c r="B6" i="3"/>
  <c r="C6" i="3" l="1"/>
  <c r="E6" i="3" l="1"/>
</calcChain>
</file>

<file path=xl/sharedStrings.xml><?xml version="1.0" encoding="utf-8"?>
<sst xmlns="http://schemas.openxmlformats.org/spreadsheetml/2006/main" count="401" uniqueCount="258">
  <si>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</si>
  <si>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</si>
  <si>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</si>
  <si>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</si>
  <si>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</si>
  <si>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</si>
  <si>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</si>
  <si>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</si>
  <si>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</si>
  <si>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</si>
  <si>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</si>
  <si>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</si>
  <si>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</si>
  <si>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</si>
  <si>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</si>
  <si>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</si>
  <si>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</si>
  <si>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</si>
  <si>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</si>
  <si>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</si>
  <si>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</si>
  <si>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</si>
  <si>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Test requirement</t>
  </si>
  <si>
    <t>Tester</t>
  </si>
  <si>
    <t>Passed</t>
  </si>
  <si>
    <t>Failed</t>
  </si>
  <si>
    <t>Not Avaiable</t>
  </si>
  <si>
    <t>Number of Test cases</t>
  </si>
  <si>
    <t>ID</t>
  </si>
  <si>
    <t>Test Case Title</t>
  </si>
  <si>
    <t>Test Case Description</t>
  </si>
  <si>
    <t>Expected Output</t>
  </si>
  <si>
    <t>Result</t>
  </si>
  <si>
    <t>Test date</t>
  </si>
  <si>
    <t>Note</t>
  </si>
  <si>
    <t>Nguyễn Lê Uyên Thư</t>
  </si>
  <si>
    <t>Service Directory</t>
  </si>
  <si>
    <t>AB - SD</t>
  </si>
  <si>
    <t>AB - SD_TCF</t>
  </si>
  <si>
    <t>22/06/2022</t>
  </si>
  <si>
    <t>V1.0</t>
  </si>
  <si>
    <t>First</t>
  </si>
  <si>
    <t>A</t>
  </si>
  <si>
    <t>List Organisations</t>
  </si>
  <si>
    <t>Add Organisation</t>
  </si>
  <si>
    <t>1. System Framework: Use MVC2 (Struts v2.0)
2. Client Framework: Use HTML, JavaScript
3. Web support: IE 5.0 or later, Firefox 2.0 or later
4. Database: Microsoft SQL Server
5. Web Application server: Apache Tomcat</t>
  </si>
  <si>
    <t>List Organisations will display all status of Organisations</t>
  </si>
  <si>
    <t>Add Organisation will display how to add new Organisation</t>
  </si>
  <si>
    <t>1. Login to the system successfully
2. Click "Organisations" tab in the left menu</t>
  </si>
  <si>
    <t>TC_LO_01</t>
  </si>
  <si>
    <t>TC_LO_02</t>
  </si>
  <si>
    <t>1. Login to the system successfully
2. Click "Organisations" tab in the left menu
3. Click any In-active organisation on organisation list</t>
  </si>
  <si>
    <t xml:space="preserve">Displaying message “Do you want to make this Organization active?” with 2 buttons: OK and Cancel 
</t>
  </si>
  <si>
    <t>TC_LO_03</t>
  </si>
  <si>
    <t>TC_LO_04</t>
  </si>
  <si>
    <t>TC_LO_05</t>
  </si>
  <si>
    <t>TC_LO_06</t>
  </si>
  <si>
    <t>TC_LO_07</t>
  </si>
  <si>
    <t>Check sort function</t>
  </si>
  <si>
    <t>TC_LO_08</t>
  </si>
  <si>
    <t xml:space="preserve">1. Login to the system successfully
2. Click "Organisations" tab in the left menu, "Organisation List" screen is dispaled
3. Click column name and check result 
</t>
  </si>
  <si>
    <t>Check Include In-active checkbox</t>
  </si>
  <si>
    <t xml:space="preserve">1. Login to the system successfully
2. Click "Organisations" tab in the left menu, "Organisation List" screen is dispaled
3. Select Include  In-active checkbox and check result 
</t>
  </si>
  <si>
    <t>Organisation state change is OK</t>
  </si>
  <si>
    <t>Organisation state change is NO</t>
  </si>
  <si>
    <t>1. Login to the system successfully
2. Click "Organisations" tab in the left menu
3. Click any In-active organisation on organisation list, message “Do you want to make this Organization active?” is display
4. Click on "OK" button</t>
  </si>
  <si>
    <t>1. Login to the system successfully
2. Click "Organisations" tab in the left menu
3. Click any In-active organisation on organisation list, message “Do you want to make this Organization active?” is display
4. Click on "Cancel" button</t>
  </si>
  <si>
    <t xml:space="preserve">- "Organisation Details" screen is opened 
-  "Organisation List" screen is displayed showing active and In-active Organisations
- The System will automatically change status of Organisation from Inactive to Active
</t>
  </si>
  <si>
    <t xml:space="preserve">-  "Organisation List" screen is displayed showing active and In-active Organisations
- The System keeps ‘Organisation List’ screen showing and status of selected Organisation is still inactive.
</t>
  </si>
  <si>
    <t>TC_LO_09</t>
  </si>
  <si>
    <t>TC_LO_10</t>
  </si>
  <si>
    <t>TC_LO_11</t>
  </si>
  <si>
    <t>Check "state change message" screen</t>
  </si>
  <si>
    <t>TC_AO_01</t>
  </si>
  <si>
    <t>1. Login to the system successfully
2. Click "Organisations" tab in the left menu
3. Click on "Create" button on the ‘Organisation List’ screen, ‘Organisation Details’ screen is displayed including two tabs: Details 1 and Details 2 
4. Choose tab Details 1</t>
  </si>
  <si>
    <t>Show mark of madatory fields</t>
  </si>
  <si>
    <t xml:space="preserve">Mandatory Fields are tick by red star, such as: 
- Organisation Name
- Organisation Short Description
- Type of Business
- Address Line 1
- Postcode
- Phone Number
</t>
  </si>
  <si>
    <t>The system wil be shown a message "Address Details cannot be confirmed - Do you wish to enter Unconfirmed Address Data (Y/N?)" with two button "Yes" and "No"</t>
  </si>
  <si>
    <t>1. Login to the system successfully
2. Click "Organisations" tab in the left menu
3. Click on "Create" button on the ‘Organisation List’ screen, ‘Organisation Details’ screen is displayed including two tabs: Details 1 and Details 2 
4. Choose tab Details 1, clicks on ‘Expression of Interest’ checkbox in ‘Details 1’ tab, "Details 3" will be displayed</t>
  </si>
  <si>
    <t>Show button "Save"</t>
  </si>
  <si>
    <t>Show button "Back"</t>
  </si>
  <si>
    <t xml:space="preserve">1. Login to the system successfully
2. Click "Organisations" tab in the left menu
3. Click on "Create" button on the ‘Organisation List’ screen, ‘Organisation Details’ screen is displayed including two tabs: Details 1 and Details 2 </t>
  </si>
  <si>
    <t>1. Login to the system successfully
2. Click "Organisations" tab in the left menu
3. Click on "Create" button on the ‘Organisation List’ screen, ‘Organisation Details’ screen is displayed including two tabs: Details 1 and Details 2 
4. Choose tab Details 1
5. all madatory fields are not input, click on button "Save"</t>
  </si>
  <si>
    <t>All adding is aborted and the system will displayed error messages:
- Please input the organisation name
- Please input the phone number
- Please input the address line 1
- Please input the short description
- Please input the type of bussiness
- Please input the postcode</t>
  </si>
  <si>
    <t>Check inputing all fields</t>
  </si>
  <si>
    <t>1. Login to the system successfully
2. Click "Organisations" tab in the left menu
3. Click on "Create" button on the ‘Organisation List’ screen, ‘Organisation Details’ screen is displayed including two tabs: Details 1 and Details 2 
4. Choose tab Details 1
5. Input "Lead Contact" by using lookup</t>
  </si>
  <si>
    <t>Check textbox " Postcode"</t>
  </si>
  <si>
    <t>Check textbox " Lead Contact"</t>
  </si>
  <si>
    <t>1. Login to the system successfully
2. Click "Organisations" tab in the left menu
3. Click on "Create" button on the ‘Organisation List’ screen, ‘Organisation Details’ screen is displayed including two tabs: Details 1 and Details 2 
4. Choose tab Details 1
5. Input "Postcode" by using lookup</t>
  </si>
  <si>
    <t>Check textbox " Type of Business"</t>
  </si>
  <si>
    <t>1. Login to the system successfully
2. Click "Organisations" tab in the left menu
3. Click on "Create" button on the ‘Organisation List’ screen, ‘Organisation Details’ screen is displayed including two tabs: Details 1 and Details 2 
4. Choose tab Details 1
5. Input "Type of Business" by using lookup</t>
  </si>
  <si>
    <t>1. Login to the system successfully
2. Click "Organisations" tab in the left menu
3. Click on "Create" button on the ‘Organisation List’ screen, ‘Organisation Details’ screen is displayed including two tabs: Details 1 and Details 2 
4. Choose tab Details 1
5. Input "Postcode" with no existing value by manual entering, the system display a message "Address Details cannot be confirmed - Do you wish to enter Unconfirmed Address Data (Y/N?)" with two button "Yes" and "No"
6. Click button "No"</t>
  </si>
  <si>
    <t>Postcode should be focused again and the previous value should be cleared out</t>
  </si>
  <si>
    <t>1. Login to the system successfully
2. Click "Organisations" tab in the left menu
3. Click on "Create" button on the ‘Organisation List’ screen, ‘Organisation Details’ screen is displayed including two tabs: Details 1 and Details 2 
4. Click on button "Back"</t>
  </si>
  <si>
    <t>The system will come back to the Organisation List screen</t>
  </si>
  <si>
    <t>Check textbox "SIC Code"</t>
  </si>
  <si>
    <t>After selecting a Type of Business from pop-up window, related SIC Code will be populated to the text box under Type of Business automatically</t>
  </si>
  <si>
    <t>1. Login to the system successfully
2. Click "Organisations" tab in the left menu
3. Click on "Create" button on the ‘Organisation List’ screen, ‘Organisation Details’ screen is displayed including two tabs: Details 1 and Details 2 
4. Choose tab Details 1
5. Input "Type of Business" by using lookup, check result of textbox "SIC Code"</t>
  </si>
  <si>
    <t>TC_AO_02</t>
  </si>
  <si>
    <t>TC_AO_03</t>
  </si>
  <si>
    <t>TC_AO_04</t>
  </si>
  <si>
    <t>TC_AO_05</t>
  </si>
  <si>
    <t>TC_AO_06</t>
  </si>
  <si>
    <t>TC_AO_07</t>
  </si>
  <si>
    <t>TC_AO_08</t>
  </si>
  <si>
    <t>TC_AO_09</t>
  </si>
  <si>
    <t>TC_AO_10</t>
  </si>
  <si>
    <t>TC_AO_11</t>
  </si>
  <si>
    <t>TC_AO_12</t>
  </si>
  <si>
    <t>TC_AO_13</t>
  </si>
  <si>
    <t>TC_AO_14</t>
  </si>
  <si>
    <t>TC_AO_15</t>
  </si>
  <si>
    <t>TC_AO_16</t>
  </si>
  <si>
    <t>TC_AO_17</t>
  </si>
  <si>
    <t>TC_AO_18</t>
  </si>
  <si>
    <t>TC_AO_19</t>
  </si>
  <si>
    <t>TC_AO_20</t>
  </si>
  <si>
    <t>TC_AO_21</t>
  </si>
  <si>
    <t>TC_AO_22</t>
  </si>
  <si>
    <t>1. Login to the system successfully
2. Click "Organisations" tab in the left menu
3. Click on "Create" button on the ‘Organisation List’ screen, ‘Organisation Details’ screen is displayed including two tabs: Details 1 and Details 2 
4. Choose tab Details 1
5. Input all fields, click on button "Save", The system will validate mandatory fields are already input and check if Organisation Name is not existed in the system.</t>
  </si>
  <si>
    <t>1. Login to the system successfully
2. Click "Organisations" tab in the left menu
3. Click on "Create" button on the ‘Organisation List’ screen, ‘Organisation Details’ screen is displayed including two tabs: Details 1 and Details 2 
4. Choose tab Details 1
5. Input all madatory fields, other fields are blank,  click on button "Save", The system will validate mandatory fields are already input and check if Organisation Name is not existed in the system.</t>
  </si>
  <si>
    <t>1. Login to the system successfully
2. Click "Organisations" tab in the left menu
3. Click on "Create" button on the ‘Organisation List’ screen, ‘Organisation Details’ screen is displayed including two tabs: Details 1 and Details 2 
4. Choose tab Details 1
5. Input all madatory fields and other fields are blank or input all fields,  click on button "Save", The system will validate mandatory fields are already input and check if Organisation Name is not existed in the system.</t>
  </si>
  <si>
    <t>Check "Organisations" screen</t>
  </si>
  <si>
    <t xml:space="preserve">Check filter function </t>
  </si>
  <si>
    <t xml:space="preserve">1. Login to the system successfully
2. Click "Organisations" tab in the left menu, "Organisation List" screen is dispaled
3. Select any items, such as: "All" or "0-9" or "ABCDE", etc in a row above the list and check result
</t>
  </si>
  <si>
    <t xml:space="preserve">Show list organisations that begin with the in  in system
</t>
  </si>
  <si>
    <t xml:space="preserve">Organisations list is sorted by name
</t>
  </si>
  <si>
    <t>1. Login to the system successfully
2. Click "Organisations" tab in the left menu
3. Select "All" filter
4. Check value in "Is Active?" column</t>
  </si>
  <si>
    <t>Check "Is active?" value column</t>
  </si>
  <si>
    <t>Only Display two value: "Yes" or "No"</t>
  </si>
  <si>
    <t>-  Show all active and In-active organisations with "Organisation" form
- Checkbox "Include In-active" have tick</t>
  </si>
  <si>
    <t>Check function paging</t>
  </si>
  <si>
    <t xml:space="preserve">1. Login to the system successfully
2. Click "Organisations" tab in the left menu, "Organisation List" screen is dispaled
3. Fill any page nuber in Page textbox or Click symbol "|&lt;", "&gt;|", "&lt;", "&gt;" to go to first or last or next or before page and check result  
</t>
  </si>
  <si>
    <t>- Screen go to the page which has filled or go to the page with the selected symbol 
- The number in "Page number" texbox and page number are the same 
- Screen show Organisation form</t>
  </si>
  <si>
    <r>
      <t xml:space="preserve">The "List Organisation" screen is devided into 4 parts:
</t>
    </r>
    <r>
      <rPr>
        <sz val="10"/>
        <rFont val="Symbol"/>
        <family val="1"/>
        <charset val="2"/>
      </rPr>
      <t>·</t>
    </r>
    <r>
      <rPr>
        <sz val="9"/>
        <rFont val="Times"/>
        <family val="2"/>
      </rPr>
      <t xml:space="preserve"> </t>
    </r>
    <r>
      <rPr>
        <sz val="10"/>
        <rFont val="Times"/>
        <family val="2"/>
      </rPr>
      <t xml:space="preserve">The first part:  display title "Organisation List" 
</t>
    </r>
    <r>
      <rPr>
        <sz val="10"/>
        <rFont val="Symbol"/>
        <family val="1"/>
        <charset val="2"/>
      </rPr>
      <t>·</t>
    </r>
    <r>
      <rPr>
        <sz val="9"/>
        <rFont val="Times"/>
        <family val="2"/>
      </rPr>
      <t xml:space="preserve"> </t>
    </r>
    <r>
      <rPr>
        <sz val="10"/>
        <rFont val="Times"/>
        <family val="2"/>
      </rPr>
      <t xml:space="preserve">The second part display a toobar that allow:
- Filter by Organisation's with thesr selections: All, 0-9 and A-Z (separate in group) 
- Create new Organisation with button "Create"
- Filter by active status with checkbox "Include In-active"
</t>
    </r>
    <r>
      <rPr>
        <sz val="10"/>
        <rFont val="Symbol"/>
        <family val="1"/>
        <charset val="2"/>
      </rPr>
      <t>·</t>
    </r>
    <r>
      <rPr>
        <sz val="9"/>
        <rFont val="Times"/>
        <family val="2"/>
      </rPr>
      <t xml:space="preserve"> </t>
    </r>
    <r>
      <rPr>
        <sz val="10"/>
        <rFont val="Times"/>
        <family val="2"/>
      </rPr>
      <t xml:space="preserve">The third part display a table for showing list of organisations, the table have 15 row and 5 columns with the folowing names:
- Organisation Name
- Head Office Adress Line 1
- Postcode
- Contact
- Is Active?
</t>
    </r>
    <r>
      <rPr>
        <sz val="10"/>
        <rFont val="Symbol"/>
        <family val="1"/>
        <charset val="2"/>
      </rPr>
      <t>·</t>
    </r>
    <r>
      <rPr>
        <sz val="9"/>
        <rFont val="Times"/>
        <family val="2"/>
      </rPr>
      <t xml:space="preserve"> </t>
    </r>
    <r>
      <rPr>
        <sz val="10"/>
        <rFont val="Times"/>
        <family val="2"/>
      </rPr>
      <t xml:space="preserve">The last part display paging function
</t>
    </r>
    <r>
      <rPr>
        <sz val="10"/>
        <rFont val="Symbol"/>
        <family val="1"/>
        <charset val="2"/>
      </rPr>
      <t/>
    </r>
  </si>
  <si>
    <t xml:space="preserve">Check look and feel for the first part </t>
  </si>
  <si>
    <t xml:space="preserve">Check look and feel for the second part </t>
  </si>
  <si>
    <t xml:space="preserve">Check look and feel for the third part </t>
  </si>
  <si>
    <t xml:space="preserve">Check look and feel for the last part </t>
  </si>
  <si>
    <t>1. Login to the system successfully
2. Click "Organisations" tab in the left menu
3. Check first part</t>
  </si>
  <si>
    <t>1. Login to the system successfully
2. Click "Organisations" tab in the left menu
3. Check second part</t>
  </si>
  <si>
    <t>1. Login to the system successfully
2. Click "Organisations" tab in the left menu
3. Check third part</t>
  </si>
  <si>
    <t>- Filter:
+ Color: blue
+ Each group separate by "|"
+ All selections are uppercase except for "All"
- Button "Create": displayed inline with filter selections and on the right of screen, black color and size is suitable with filter 
- Checkbox "Include In-active": displayed inline and follow with button "Create", black color, default is uncheck</t>
  </si>
  <si>
    <t>1. Login to the system successfully
2. Click "Organisations" tab in the left menu
3. Check lasts part</t>
  </si>
  <si>
    <t>- Column tittle: black color and bold
- "Organisation Name" column value have blue color and normal text, orther columns value are black color
- Background: different color in each row (white for odd row and blue for even row)
- Spelling: corect as prototype</t>
  </si>
  <si>
    <t>TC_LO_12</t>
  </si>
  <si>
    <t>TC_LO_13</t>
  </si>
  <si>
    <t>1. Login to the system successfully
2. Click "Organisations" tab in the left menu
3. Click on "Create" button on the ‘Organisation List’ screen</t>
  </si>
  <si>
    <t>Test showing Organisation Details by default</t>
  </si>
  <si>
    <t>- Organisation Details will be appeared
- The Organisation Details have two tabs with following names: Details 1, Details 2
- Details 1 screen have two part with textboxes to allow user to enter Organisation fields for new one: 
+ The left have field: Organisation Name, Organisation Short Description, Lead Contact, Address Line 1, Address Line 2, Address Line 3, Postcode, City/Town, Country, Nation/Country
+ The right have fields: Preferred Organisation, Expression of Interest, Type of Business, SIC code, Organisation Full Description, Phone Number, Fax, Email,  Web Address, Charity Number, Company Number
- Details 2 display list boxes as fields with choices from reference data, such as: 
+ Organisation Specicalism
+ Service Disablities Capabilities
+ Service Barriers Capabilities
+ Service Benefits Capabilities
+ Service Personal Curcumstances Capabilities
+ Service Ethnicity Capabilities
+ Accreditation
- All text fields are blank, check box is un-ticked</t>
  </si>
  <si>
    <t>Check  manually non-exist Postcode</t>
  </si>
  <si>
    <t>1. Login to the system successfully
2. Click "Organisations" tab in the left menu
3. Click on "Create" button on the ‘Organisation List’ screen, ‘Organisation Details’ screen is displayed including two tabs: Details 1 and Details 2 
4. Choose tab Details 1
5. Manually enters  Postcode value, enter all mandatory fields</t>
  </si>
  <si>
    <t>Check  manually non-exist Postcode, cancel action</t>
  </si>
  <si>
    <t>N/A</t>
  </si>
  <si>
    <t>This test case can not run because it has not implement yet</t>
  </si>
  <si>
    <t>- A new tab will be appeared with name: Details 3
- Details 3 display two fields as list boxes with choices from reference data: EOI Programes, EOI Services
- All list boxes are un-ticked</t>
  </si>
  <si>
    <t>Check all madatory fields are inputted, missing other fields</t>
  </si>
  <si>
    <t>Check missing all madatory fields</t>
  </si>
  <si>
    <t xml:space="preserve">Check random missing a mandatory field </t>
  </si>
  <si>
    <t>1. Login to the system successfully
2. Click "Organisations" tab in the left menu
3. Click on "Create" button on the ‘Organisation List’ screen, ‘Organisation Details’ screen is displayed including two tabs: Details 1 and Details 2 
4. Choose tab Details 1
5. Leaving random one of madatory fields blank, input other required fields
6. Click on button "Save"</t>
  </si>
  <si>
    <t xml:space="preserve">All adding is aborted and the system will displayed error messages that asked to input data to the missing field.
</t>
  </si>
  <si>
    <t>Check duplicate Organisation Name</t>
  </si>
  <si>
    <t>1. Login to the system successfully
2. Click "Organisations" tab in the left menu
3. Click on "Create" button on the ‘Organisation List’ screen, ‘Organisation Details’ screen is displayed including two tabs: Details 1 and Details 2 
4. Choose tab Details 1
5. Input an exist organisation name  to textbox "Organisation Name"</t>
  </si>
  <si>
    <t>An error message will show that Organisation Name  already existed</t>
  </si>
  <si>
    <t xml:space="preserve">Check random non-madatory textbox </t>
  </si>
  <si>
    <t>1. Login to the system successfully
2. Click "Organisations" tab in the left menu
3. Click on "Create" button on the ‘Organisation List’ screen, ‘Organisation Details’ screen is displayed including two tabs: Details 1 and Details 2 
4. Choose tab Details 1
5. Input data to random non-mandatory textboxs, input required fields, click on button "Save"</t>
  </si>
  <si>
    <t>Check choice box "Nation/Country"</t>
  </si>
  <si>
    <t>1. Login to the system successfully
2. Click "Organisations" tab in the left menu
3. Click on "Create" button on the ‘Organisation List’ screen, ‘Organisation Details’ screen is displayed including two tabs: Details 1 and Details 2 
4. Choose tab Details 1
5. Click to choice box "Nation/Country</t>
  </si>
  <si>
    <t>The system will display list of nations which user can choose</t>
  </si>
  <si>
    <t>The system will display list of contacts in the system in a pop-up window.</t>
  </si>
  <si>
    <t>The system will displaylist of addresses retrieved from database in a pop-up window</t>
  </si>
  <si>
    <t>- Type of Business lookup will display list of SIC Code datas that already listed in reference data
- After selecting a Type of Business from pop-up window, related SIC Code will be populated to the text box under Type of Business automatically.</t>
  </si>
  <si>
    <t>Check random list boxes in Details 2</t>
  </si>
  <si>
    <t>Check list boxes in Details 3</t>
  </si>
  <si>
    <t xml:space="preserve">- The chosen item(s) will be ticked in  list box
-  Message to inform the successful saving should be displayed
- Organisation record will be saved and Organisation details screen is kept
- Showing additional tabs: Details 4, Detials 5, BU/ Directorates to allow user to add Directorates for this Organisation. </t>
  </si>
  <si>
    <t>Defect_01</t>
  </si>
  <si>
    <t>Defect_02</t>
  </si>
  <si>
    <t>Defect_03</t>
  </si>
  <si>
    <t>Defect_04</t>
  </si>
  <si>
    <t>Defect_05</t>
  </si>
  <si>
    <t>Defect_06</t>
  </si>
  <si>
    <t>Defect_07</t>
  </si>
  <si>
    <t>Defect_08</t>
  </si>
  <si>
    <t>Button "Save" is displayed on the right top of screen, black color</t>
  </si>
  <si>
    <t>Button "Back" is displayed on the right top of screen, following button "Save", black color</t>
  </si>
  <si>
    <t>-  Message to inform the successful saving should be displayed with green color on the left bottom of screen
- Organisation record will be saved and Organisation details screen is kept
- Showing additional tabs: Details 4, Detials 5, BU/ Directorates to allow user to add Directorates for this Organisation.</t>
  </si>
  <si>
    <t>Check button "Save" function</t>
  </si>
  <si>
    <t>Check button "Back" function</t>
  </si>
  <si>
    <t>Defect_09</t>
  </si>
  <si>
    <t>-  Message to inform the successful saving should be displayed with green color
- Organisation record will be saved and Organisation details screen is kept to allow user to add Directorates for this Organisation.</t>
  </si>
  <si>
    <t>Defect_10</t>
  </si>
  <si>
    <t>Defect_11</t>
  </si>
  <si>
    <t xml:space="preserve">1. Login to the system successfully
2. Click "Organisations" tab in the left menu
3. Click on "Create" button on the ‘Organisation List’ screen, ‘Organisation Details’ screen is displayed including two tabs: Details 1 and Details 2 
4. Choose tab Details 1, clicks on ‘Expression of Interest’ checkbox in ‘Details 1’ tab, "Details 3" will be displayed, click on "Details 3"
5.  Choose any item in random list box, fill all required fields in Details 1, click on button "Save" </t>
  </si>
  <si>
    <t xml:space="preserve">1. Login to the system successfully
2. Click "Organisations" tab in the left menu
3. Click on "Create" button on the ‘Organisation List’ screen, ‘Organisation Details’ screen is displayed including two tabs: Details 1 and Details 2 
4. Choose tab Details 2
5. Choose any item in random list box, fill all required fields in Details 1, click on button "Save" </t>
  </si>
  <si>
    <t>TEST REPORT</t>
  </si>
  <si>
    <t>Notes</t>
  </si>
  <si>
    <t>Module code</t>
  </si>
  <si>
    <t>Number of test cases</t>
  </si>
  <si>
    <t>Sub total</t>
  </si>
  <si>
    <t>Test coverage</t>
  </si>
  <si>
    <t>%</t>
  </si>
  <si>
    <t>Test successful coverage</t>
  </si>
  <si>
    <t>List Organisation</t>
  </si>
  <si>
    <t>Release 1 include 2 module: List Organisation and Add Organisation</t>
  </si>
  <si>
    <t>- Tittle is display on the top left of screen
- Tittle color: green 
- Text Bold
- Spelling: correct as prototype</t>
  </si>
  <si>
    <t>- Display on the bottom right of screen
- Black color
- Display follow this pattern "Page x of y" (x: current page, y: total page)</t>
  </si>
  <si>
    <t>Check showing tab Detail 3 screen</t>
  </si>
  <si>
    <t>Bug list</t>
  </si>
  <si>
    <t>Defect ID</t>
  </si>
  <si>
    <t>Module/Function</t>
  </si>
  <si>
    <t>Title</t>
  </si>
  <si>
    <t>QC Activity</t>
  </si>
  <si>
    <t>Severity</t>
  </si>
  <si>
    <t>Priority</t>
  </si>
  <si>
    <t>Status</t>
  </si>
  <si>
    <t>Created Date</t>
  </si>
  <si>
    <t>Assigned to</t>
  </si>
  <si>
    <t>Corrective Action</t>
  </si>
  <si>
    <t>Lack of column tittle</t>
  </si>
  <si>
    <t>In the third part of screen, these columns: Organisation Name, Head Office Adress Line 1,…tittles aren't shown in the table</t>
  </si>
  <si>
    <t>System Test</t>
  </si>
  <si>
    <t>Medium</t>
  </si>
  <si>
    <t>High</t>
  </si>
  <si>
    <t>Oppened</t>
  </si>
  <si>
    <t>Show the column tittles</t>
  </si>
  <si>
    <t xml:space="preserve">Incorrect tittle design </t>
  </si>
  <si>
    <t>Text color in the system is blue and normal instead of green and bold</t>
  </si>
  <si>
    <t>Cosmetic</t>
  </si>
  <si>
    <t>Low</t>
  </si>
  <si>
    <t>Change tittle design with green color and text bold</t>
  </si>
  <si>
    <t>Incorrect grouping filter by name</t>
  </si>
  <si>
    <t>The name A-Z grouping display in wrong index: 1st group: "ABCDEF", 2nd group: "GHIJ" insteaded of right index: 1st group:  "ABCDE" and 2nd group: "FGHIJ"</t>
  </si>
  <si>
    <t>Change displayed filter group to right index</t>
  </si>
  <si>
    <t>Incorrect Data table design</t>
  </si>
  <si>
    <t>Text in Organisation Name column is underline isnsteaded of normal,  background color: even row is grey isteaded of blue, missing of column tittles</t>
  </si>
  <si>
    <t>Change text in Organisation column to normal, change background color of even row to blue</t>
  </si>
  <si>
    <t>Incorrect Paging Design</t>
  </si>
  <si>
    <t>The paging aligns center isteaded of right, display follow this pattern "Page x / y"  instead of  "Page x of y" (x: current page, y: total page)</t>
  </si>
  <si>
    <t>Align right and change design to rigth pattern</t>
  </si>
  <si>
    <t>Default screen is not shown corectly</t>
  </si>
  <si>
    <t>When the Organisation Details screen is appeared, the tab names is not correct, it display "Information" and "Service Feature" insteaded of "Details 1" and "Details 2", these tab names is not visible when user click to select tab</t>
  </si>
  <si>
    <t>Change to right name tabs</t>
  </si>
  <si>
    <t>Incorrect marking to non-mandatory field</t>
  </si>
  <si>
    <t>The "Lead Contack" is non-mandatory, it's needed to mark red star but it's marked in the system, so user must to fill this field before saving record</t>
  </si>
  <si>
    <t xml:space="preserve">Remove the mark </t>
  </si>
  <si>
    <t>Details 3 is in wrong name</t>
  </si>
  <si>
    <t>When user tick "Express of Interest" in Details 1, another tab will show with name "Details 3" but get  "List Products" and user can not see the tab name but hover over can</t>
  </si>
  <si>
    <t xml:space="preserve">Change to right name and Show it </t>
  </si>
  <si>
    <t>Incorrect tab names after saving</t>
  </si>
  <si>
    <t>After user saving a record, the system will show  additional tabs with names:  Details 4, Detials 5, BU/ Directorates  but get "Premise Detail", "Materials" and "BU/Direcorates"</t>
  </si>
  <si>
    <t>Change to right names</t>
  </si>
  <si>
    <t>Message with asking to fill data is not appeared</t>
  </si>
  <si>
    <t>When user  input data with leaving all madatory fields, the system is not display red color message that they are asked to fill all, but the message is not appeared</t>
  </si>
  <si>
    <t>Serious</t>
  </si>
  <si>
    <t>Show message that user can know What is wrong inputted</t>
  </si>
  <si>
    <t xml:space="preserve">The system did not ask for non-exist postcode </t>
  </si>
  <si>
    <t>When user input manualy postcode that does not exist, the system should show a prompt message "Address Details cannot be confirmed - Do you wish to enter Unconfirmed Address Data (Y/N?)" with two button "Yes" and "No" but user get nothing from the system</t>
  </si>
  <si>
    <t>Show prompt message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</si>
</sst>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9" formatCode="[$-409]d\-mmm\-yyyy;@"/>
  </numFmts>
  <fonts count="22">
    <font>
      <sz val="11"/>
      <color theme="1"/>
      <name val="Calibri"/>
      <family val="2"/>
      <scheme val="minor"/>
    </font>
    <font>
      <u/>
      <sz val="11"/>
      <color theme="10"/>
      <name val="Calibri"/>
      <family val="2"/>
      <scheme val="minor"/>
    </font>
    <font>
      <b/>
      <sz val="10"/>
      <color rgb="FF993300"/>
      <name val="Times"/>
      <family val="2"/>
    </font>
    <font>
      <i/>
      <sz val="10"/>
      <color rgb="FF008000"/>
      <name val="Times"/>
      <family val="2"/>
    </font>
    <font>
      <sz val="11"/>
      <color theme="1"/>
      <name val="Times"/>
      <family val="2"/>
    </font>
    <font>
      <b/>
      <sz val="20"/>
      <color rgb="FF000000"/>
      <name val="Times"/>
      <family val="2"/>
    </font>
    <font>
      <b/>
      <sz val="10"/>
      <color rgb="FFFFFFFF"/>
      <name val="Times"/>
      <family val="2"/>
    </font>
    <font>
      <sz val="10"/>
      <color theme="1"/>
      <name val="Times"/>
      <family val="2"/>
    </font>
    <font>
      <u/>
      <sz val="11"/>
      <color theme="10"/>
      <name val="Times"/>
      <family val="2"/>
    </font>
    <font>
      <sz val="10"/>
      <name val="Times"/>
      <family val="2"/>
    </font>
    <font>
      <u/>
      <sz val="10"/>
      <color rgb="FF0000FF"/>
      <name val="Times"/>
      <family val="2"/>
    </font>
    <font>
      <b/>
      <sz val="10"/>
      <color theme="1"/>
      <name val="Times"/>
      <family val="2"/>
    </font>
    <font>
      <b/>
      <sz val="10"/>
      <color rgb="FF000000"/>
      <name val="Times"/>
      <family val="2"/>
    </font>
    <font>
      <sz val="10"/>
      <color rgb="FF000000"/>
      <name val="Times"/>
      <family val="2"/>
    </font>
    <font>
      <sz val="11"/>
      <name val="Times"/>
      <family val="2"/>
    </font>
    <font>
      <sz val="10"/>
      <name val="Symbol"/>
      <family val="1"/>
      <charset val="2"/>
    </font>
    <font>
      <sz val="9"/>
      <name val="Times"/>
      <family val="2"/>
    </font>
    <font>
      <sz val="10"/>
      <color rgb="FFFFFFFF"/>
      <name val="Times"/>
      <family val="2"/>
    </font>
    <font>
      <b/>
      <sz val="10"/>
      <color rgb="FF0000FF"/>
      <name val="Times"/>
      <family val="2"/>
    </font>
    <font>
      <b/>
      <sz val="12"/>
      <name val="Times"/>
      <family val="2"/>
    </font>
    <font>
      <b/>
      <sz val="10"/>
      <color theme="0"/>
      <name val="Times"/>
      <family val="2"/>
    </font>
    <font>
      <sz val="11"/>
      <name val="ＭＳ Ｐゴシック"/>
      <charset val="128"/>
    </font>
  </fonts>
  <fills count="7">
    <fill>
      <patternFill patternType="none"/>
    </fill>
    <fill>
      <patternFill patternType="gray125"/>
    </fill>
    <fill>
      <patternFill patternType="solid">
        <fgColor rgb="FFFFFFFF"/>
        <bgColor indexed="64"/>
      </patternFill>
    </fill>
    <fill>
      <patternFill patternType="solid">
        <fgColor rgb="FF000080"/>
        <bgColor indexed="64"/>
      </patternFill>
    </fill>
    <fill>
      <patternFill patternType="solid">
        <fgColor rgb="FF333399"/>
        <bgColor indexed="64"/>
      </patternFill>
    </fill>
    <fill>
      <patternFill patternType="solid">
        <fgColor indexed="18"/>
        <bgColor indexed="64"/>
      </patternFill>
    </fill>
    <fill>
      <patternFill patternType="solid">
        <fgColor indexed="9"/>
        <bgColor indexed="26"/>
      </patternFill>
    </fill>
  </fills>
  <borders count="34">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style="medium">
        <color rgb="FFCCCCCC"/>
      </left>
      <right style="medium">
        <color rgb="FFCCCCCC"/>
      </right>
      <top style="medium">
        <color rgb="FFCCCCCC"/>
      </top>
      <bottom/>
      <diagonal/>
    </border>
    <border>
      <left style="thin">
        <color indexed="64"/>
      </left>
      <right style="thin">
        <color indexed="64"/>
      </right>
      <top style="thin">
        <color indexed="64"/>
      </top>
      <bottom style="thin">
        <color indexed="64"/>
      </bottom>
      <diagonal/>
    </border>
    <border>
      <left/>
      <right style="medium">
        <color rgb="FFCCCCCC"/>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000000"/>
      </left>
      <right style="medium">
        <color rgb="FF000000"/>
      </right>
      <top style="medium">
        <color rgb="FFCCCCCC"/>
      </top>
      <bottom/>
      <diagonal/>
    </border>
    <border>
      <left style="medium">
        <color rgb="FFCCCCCC"/>
      </left>
      <right/>
      <top style="medium">
        <color rgb="FFCCCCCC"/>
      </top>
      <bottom/>
      <diagonal/>
    </border>
    <border>
      <left style="medium">
        <color rgb="FFCCCCCC"/>
      </left>
      <right style="medium">
        <color rgb="FF000000"/>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style="dotted">
        <color rgb="FF000000"/>
      </right>
      <top style="medium">
        <color rgb="FFCCCCCC"/>
      </top>
      <bottom style="dotted">
        <color rgb="FF000000"/>
      </bottom>
      <diagonal/>
    </border>
    <border>
      <left style="medium">
        <color rgb="FFCCCCCC"/>
      </left>
      <right style="medium">
        <color rgb="FF000000"/>
      </right>
      <top style="medium">
        <color rgb="FFCCCCCC"/>
      </top>
      <bottom style="dotted">
        <color rgb="FF000000"/>
      </bottom>
      <diagonal/>
    </border>
    <border>
      <left style="medium">
        <color rgb="FFCCCCCC"/>
      </left>
      <right style="dotted">
        <color rgb="FF000000"/>
      </right>
      <top style="medium">
        <color rgb="FFCCCCCC"/>
      </top>
      <bottom style="medium">
        <color rgb="FF000000"/>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style="thin">
        <color indexed="64"/>
      </left>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21" fillId="0" borderId="0"/>
  </cellStyleXfs>
  <cellXfs count="156">
    <xf numFmtId="0" fontId="0" fillId="0" borderId="0" xfId="0"/>
    <xf numFmtId="0" fontId="4" fillId="0" borderId="0" xfId="0" applyFont="1"/>
    <xf numFmtId="0" fontId="4" fillId="2" borderId="4" xfId="0" applyFont="1" applyFill="1" applyBorder="1" applyAlignment="1">
      <alignment wrapText="1"/>
    </xf>
    <xf numFmtId="0" fontId="4" fillId="2" borderId="10" xfId="0" applyFont="1" applyFill="1" applyBorder="1" applyAlignment="1">
      <alignment wrapText="1"/>
    </xf>
    <xf numFmtId="0" fontId="6" fillId="3" borderId="18"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wrapText="1"/>
    </xf>
    <xf numFmtId="0" fontId="4" fillId="2" borderId="4" xfId="0" applyFont="1" applyFill="1" applyBorder="1" applyAlignment="1">
      <alignment horizontal="center" vertical="center" wrapText="1"/>
    </xf>
    <xf numFmtId="0" fontId="4" fillId="0" borderId="4" xfId="0" applyFont="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2" borderId="10" xfId="0" applyFont="1" applyFill="1" applyBorder="1" applyAlignment="1">
      <alignment horizontal="center" vertical="center" wrapText="1"/>
    </xf>
    <xf numFmtId="0" fontId="4" fillId="0" borderId="10" xfId="0" applyFont="1" applyBorder="1" applyAlignment="1">
      <alignment horizontal="center" vertical="center" wrapText="1"/>
    </xf>
    <xf numFmtId="0" fontId="2" fillId="0" borderId="17" xfId="0" applyFont="1" applyBorder="1" applyAlignment="1">
      <alignment horizontal="center" vertical="center" wrapText="1"/>
    </xf>
    <xf numFmtId="0" fontId="4"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4" fillId="0" borderId="18" xfId="0" applyFont="1" applyBorder="1" applyAlignment="1">
      <alignment horizontal="center" vertical="center" wrapText="1"/>
    </xf>
    <xf numFmtId="0" fontId="5" fillId="2" borderId="10" xfId="0" applyFont="1" applyFill="1" applyBorder="1" applyAlignment="1">
      <alignment vertical="center"/>
    </xf>
    <xf numFmtId="0" fontId="2" fillId="2" borderId="11" xfId="0" applyFont="1" applyFill="1" applyBorder="1" applyAlignment="1">
      <alignment wrapText="1"/>
    </xf>
    <xf numFmtId="0" fontId="2" fillId="2" borderId="3" xfId="0" applyFont="1" applyFill="1" applyBorder="1" applyAlignment="1">
      <alignment wrapText="1"/>
    </xf>
    <xf numFmtId="0" fontId="4" fillId="2" borderId="17" xfId="0" applyFont="1" applyFill="1" applyBorder="1" applyAlignment="1">
      <alignment vertical="center" wrapText="1"/>
    </xf>
    <xf numFmtId="0" fontId="6" fillId="4" borderId="18" xfId="0" applyFont="1" applyFill="1" applyBorder="1" applyAlignment="1">
      <alignment horizontal="center" vertical="center" wrapText="1"/>
    </xf>
    <xf numFmtId="0" fontId="7" fillId="2" borderId="18" xfId="0" applyFont="1" applyFill="1" applyBorder="1" applyAlignment="1">
      <alignment vertical="center" wrapText="1"/>
    </xf>
    <xf numFmtId="0" fontId="8" fillId="2" borderId="18" xfId="1" applyFont="1" applyFill="1" applyBorder="1" applyAlignment="1">
      <alignment vertical="center" wrapText="1"/>
    </xf>
    <xf numFmtId="0" fontId="9" fillId="2" borderId="18" xfId="0" applyFont="1" applyFill="1" applyBorder="1" applyAlignment="1">
      <alignment vertical="center" wrapText="1"/>
    </xf>
    <xf numFmtId="0" fontId="4" fillId="2" borderId="18" xfId="0" applyFont="1" applyFill="1" applyBorder="1" applyAlignment="1">
      <alignment vertical="center" wrapText="1"/>
    </xf>
    <xf numFmtId="0" fontId="4" fillId="0" borderId="0" xfId="0" applyFont="1" applyBorder="1"/>
    <xf numFmtId="0" fontId="7" fillId="2" borderId="0" xfId="0" applyFont="1" applyFill="1" applyBorder="1" applyAlignment="1">
      <alignment horizontal="right" vertical="center" wrapText="1"/>
    </xf>
    <xf numFmtId="0" fontId="7" fillId="2" borderId="0" xfId="0" applyFont="1" applyFill="1" applyBorder="1" applyAlignment="1">
      <alignment vertical="center" wrapText="1"/>
    </xf>
    <xf numFmtId="0" fontId="10" fillId="2" borderId="0" xfId="0" applyFont="1" applyFill="1" applyBorder="1" applyAlignment="1">
      <alignment vertical="center" wrapText="1"/>
    </xf>
    <xf numFmtId="0" fontId="4" fillId="2" borderId="0" xfId="0" applyFont="1" applyFill="1" applyBorder="1" applyAlignment="1">
      <alignment vertical="center" wrapText="1"/>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4" fillId="0" borderId="0" xfId="0" applyFont="1" applyAlignment="1">
      <alignment horizontal="left" vertical="top"/>
    </xf>
    <xf numFmtId="0" fontId="12" fillId="2" borderId="6" xfId="0" applyFont="1" applyFill="1" applyBorder="1" applyAlignment="1">
      <alignment horizontal="left" vertical="top" wrapText="1"/>
    </xf>
    <xf numFmtId="0" fontId="13" fillId="2" borderId="6" xfId="0" applyFont="1" applyFill="1" applyBorder="1" applyAlignment="1">
      <alignment horizontal="left" vertical="top" wrapText="1"/>
    </xf>
    <xf numFmtId="0" fontId="14" fillId="0" borderId="0" xfId="0" applyFont="1"/>
    <xf numFmtId="0" fontId="7" fillId="2" borderId="18" xfId="0" applyFont="1" applyFill="1" applyBorder="1" applyAlignment="1">
      <alignment horizontal="center" vertical="center" wrapText="1"/>
    </xf>
    <xf numFmtId="0" fontId="14" fillId="2"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4" fillId="2" borderId="18" xfId="0" applyFont="1" applyFill="1" applyBorder="1" applyAlignment="1">
      <alignment horizontal="left" vertical="top" wrapText="1"/>
    </xf>
    <xf numFmtId="0" fontId="4" fillId="0" borderId="18" xfId="0" applyFont="1" applyBorder="1" applyAlignment="1">
      <alignment horizontal="center" vertical="center"/>
    </xf>
    <xf numFmtId="0" fontId="4" fillId="2" borderId="17" xfId="0" applyFont="1" applyFill="1" applyBorder="1" applyAlignment="1">
      <alignment horizontal="center" vertical="center" wrapText="1"/>
    </xf>
    <xf numFmtId="0" fontId="4" fillId="2" borderId="17" xfId="0" applyFont="1" applyFill="1" applyBorder="1" applyAlignment="1">
      <alignment horizontal="left" vertical="top" wrapText="1"/>
    </xf>
    <xf numFmtId="0" fontId="6" fillId="3" borderId="18" xfId="0" applyFont="1" applyFill="1" applyBorder="1" applyAlignment="1">
      <alignment horizontal="left" vertical="top" wrapText="1"/>
    </xf>
    <xf numFmtId="49" fontId="4" fillId="2" borderId="18" xfId="0" applyNumberFormat="1" applyFont="1" applyFill="1" applyBorder="1" applyAlignment="1">
      <alignment horizontal="left" vertical="top" wrapText="1"/>
    </xf>
    <xf numFmtId="49" fontId="4" fillId="0" borderId="18" xfId="0" applyNumberFormat="1" applyFont="1" applyBorder="1" applyAlignment="1">
      <alignment horizontal="left" vertical="top" wrapText="1"/>
    </xf>
    <xf numFmtId="49" fontId="4" fillId="0" borderId="0" xfId="0" applyNumberFormat="1" applyFont="1" applyAlignment="1">
      <alignment horizontal="left" vertical="top"/>
    </xf>
    <xf numFmtId="49" fontId="4" fillId="2" borderId="17" xfId="0" applyNumberFormat="1" applyFont="1" applyFill="1" applyBorder="1" applyAlignment="1">
      <alignment horizontal="left" vertical="top" wrapText="1"/>
    </xf>
    <xf numFmtId="49" fontId="6" fillId="3" borderId="18" xfId="0" applyNumberFormat="1" applyFont="1" applyFill="1" applyBorder="1" applyAlignment="1">
      <alignment horizontal="left" vertical="top" wrapText="1"/>
    </xf>
    <xf numFmtId="0" fontId="9" fillId="2" borderId="18" xfId="0" applyFont="1" applyFill="1" applyBorder="1" applyAlignment="1">
      <alignment horizontal="center" vertical="center" wrapText="1"/>
    </xf>
    <xf numFmtId="0" fontId="9" fillId="2" borderId="18" xfId="0" applyFont="1" applyFill="1" applyBorder="1" applyAlignment="1">
      <alignment horizontal="left" vertical="center" wrapText="1"/>
    </xf>
    <xf numFmtId="49" fontId="9" fillId="2" borderId="18" xfId="0" applyNumberFormat="1"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4" fillId="0" borderId="0" xfId="0" applyFont="1" applyAlignment="1">
      <alignment vertical="center"/>
    </xf>
    <xf numFmtId="0" fontId="4" fillId="2" borderId="4" xfId="0" applyFont="1" applyFill="1" applyBorder="1" applyAlignment="1">
      <alignment vertical="center" wrapText="1"/>
    </xf>
    <xf numFmtId="0" fontId="4" fillId="2" borderId="4"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21" xfId="0" applyFont="1" applyFill="1" applyBorder="1" applyAlignment="1">
      <alignment horizontal="center" vertical="center" wrapText="1"/>
    </xf>
    <xf numFmtId="0" fontId="6" fillId="3" borderId="22" xfId="0" applyFont="1" applyFill="1" applyBorder="1" applyAlignment="1">
      <alignment horizontal="center" vertical="center" wrapText="1"/>
    </xf>
    <xf numFmtId="0" fontId="6" fillId="3" borderId="22" xfId="0" applyFont="1" applyFill="1" applyBorder="1" applyAlignment="1">
      <alignment horizontal="left" vertical="top" wrapText="1"/>
    </xf>
    <xf numFmtId="0" fontId="6" fillId="3" borderId="23" xfId="0" applyFont="1" applyFill="1" applyBorder="1" applyAlignment="1">
      <alignment horizontal="center" vertical="center" wrapText="1"/>
    </xf>
    <xf numFmtId="0" fontId="14" fillId="2" borderId="18" xfId="0" applyFont="1" applyFill="1" applyBorder="1" applyAlignment="1">
      <alignment vertical="center" wrapText="1"/>
    </xf>
    <xf numFmtId="0" fontId="4" fillId="0" borderId="18" xfId="0" applyFont="1" applyBorder="1" applyAlignment="1">
      <alignment vertical="center" wrapText="1"/>
    </xf>
    <xf numFmtId="49" fontId="4" fillId="0" borderId="18" xfId="0" applyNumberFormat="1" applyFont="1" applyBorder="1" applyAlignment="1">
      <alignment vertical="center" wrapText="1"/>
    </xf>
    <xf numFmtId="0" fontId="4" fillId="0" borderId="18" xfId="0" applyFont="1" applyBorder="1" applyAlignment="1">
      <alignment horizontal="left" vertical="top" wrapText="1"/>
    </xf>
    <xf numFmtId="0" fontId="9" fillId="2" borderId="18" xfId="0" applyFont="1" applyFill="1" applyBorder="1" applyAlignment="1">
      <alignment horizontal="left" vertical="top" wrapText="1"/>
    </xf>
    <xf numFmtId="0" fontId="6" fillId="3" borderId="6" xfId="0" applyFont="1" applyFill="1" applyBorder="1" applyAlignment="1">
      <alignment vertical="center" wrapText="1"/>
    </xf>
    <xf numFmtId="0" fontId="6" fillId="3" borderId="22" xfId="0" applyFont="1" applyFill="1" applyBorder="1" applyAlignment="1">
      <alignment vertical="center" wrapText="1"/>
    </xf>
    <xf numFmtId="14" fontId="14" fillId="2" borderId="18" xfId="0" applyNumberFormat="1"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2" fillId="2" borderId="12"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2" fillId="2" borderId="11" xfId="0" applyFont="1" applyFill="1" applyBorder="1" applyAlignment="1">
      <alignment horizontal="left" vertical="center" wrapText="1"/>
    </xf>
    <xf numFmtId="0" fontId="2" fillId="2" borderId="3" xfId="0" applyFont="1" applyFill="1" applyBorder="1" applyAlignment="1">
      <alignment horizontal="left" vertical="center" wrapText="1"/>
    </xf>
    <xf numFmtId="0" fontId="3" fillId="2" borderId="11" xfId="0" applyFont="1" applyFill="1" applyBorder="1" applyAlignment="1">
      <alignment wrapText="1"/>
    </xf>
    <xf numFmtId="0" fontId="3" fillId="2" borderId="2" xfId="0" applyFont="1" applyFill="1" applyBorder="1" applyAlignment="1">
      <alignment wrapText="1"/>
    </xf>
    <xf numFmtId="0" fontId="3" fillId="2" borderId="3" xfId="0" applyFont="1" applyFill="1" applyBorder="1" applyAlignment="1">
      <alignment wrapText="1"/>
    </xf>
    <xf numFmtId="0" fontId="3" fillId="2" borderId="11"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13" fillId="2" borderId="11"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4" fillId="2" borderId="20" xfId="0" applyFont="1" applyFill="1" applyBorder="1" applyAlignment="1">
      <alignment vertical="center" wrapText="1"/>
    </xf>
    <xf numFmtId="0" fontId="4" fillId="2" borderId="19" xfId="0" applyFont="1" applyFill="1" applyBorder="1" applyAlignment="1">
      <alignment vertical="center" wrapText="1"/>
    </xf>
    <xf numFmtId="0" fontId="3" fillId="2" borderId="11" xfId="0" applyFont="1" applyFill="1" applyBorder="1" applyAlignment="1">
      <alignment horizontal="center" wrapText="1"/>
    </xf>
    <xf numFmtId="0" fontId="3" fillId="2" borderId="2" xfId="0" applyFont="1" applyFill="1" applyBorder="1" applyAlignment="1">
      <alignment horizontal="center" wrapText="1"/>
    </xf>
    <xf numFmtId="0" fontId="3" fillId="2" borderId="3" xfId="0" applyFont="1" applyFill="1" applyBorder="1" applyAlignment="1">
      <alignment horizontal="center" wrapText="1"/>
    </xf>
    <xf numFmtId="0" fontId="4" fillId="2" borderId="11" xfId="0" applyFont="1" applyFill="1" applyBorder="1" applyAlignment="1">
      <alignment horizontal="center" wrapText="1"/>
    </xf>
    <xf numFmtId="0" fontId="4" fillId="2" borderId="2" xfId="0" applyFont="1" applyFill="1" applyBorder="1" applyAlignment="1">
      <alignment horizontal="center" wrapText="1"/>
    </xf>
    <xf numFmtId="0" fontId="4" fillId="2" borderId="3" xfId="0" applyFont="1" applyFill="1" applyBorder="1" applyAlignment="1">
      <alignment horizontal="center" wrapText="1"/>
    </xf>
    <xf numFmtId="0" fontId="4" fillId="0" borderId="18" xfId="0" applyFont="1" applyBorder="1"/>
    <xf numFmtId="49" fontId="9" fillId="2" borderId="18" xfId="0" applyNumberFormat="1" applyFont="1" applyFill="1" applyBorder="1" applyAlignment="1">
      <alignment vertical="center" wrapText="1"/>
    </xf>
    <xf numFmtId="49" fontId="14" fillId="2" borderId="18" xfId="0" applyNumberFormat="1" applyFont="1" applyFill="1" applyBorder="1" applyAlignment="1">
      <alignment vertical="center" wrapText="1"/>
    </xf>
    <xf numFmtId="0" fontId="5" fillId="2" borderId="24" xfId="0" applyFont="1" applyFill="1" applyBorder="1" applyAlignment="1">
      <alignment horizontal="center" wrapText="1"/>
    </xf>
    <xf numFmtId="0" fontId="5" fillId="2" borderId="25" xfId="0" applyFont="1" applyFill="1" applyBorder="1" applyAlignment="1">
      <alignment horizontal="center" wrapText="1"/>
    </xf>
    <xf numFmtId="0" fontId="5" fillId="2" borderId="19" xfId="0" applyFont="1" applyFill="1" applyBorder="1" applyAlignment="1">
      <alignment horizontal="center" wrapText="1"/>
    </xf>
    <xf numFmtId="0" fontId="4" fillId="2" borderId="26" xfId="0" applyFont="1" applyFill="1" applyBorder="1" applyAlignment="1">
      <alignment wrapText="1"/>
    </xf>
    <xf numFmtId="0" fontId="2" fillId="2" borderId="6" xfId="0" applyFont="1" applyFill="1" applyBorder="1" applyAlignment="1">
      <alignment vertical="center" wrapText="1"/>
    </xf>
    <xf numFmtId="0" fontId="2" fillId="2" borderId="11" xfId="0" applyFont="1" applyFill="1" applyBorder="1" applyAlignment="1">
      <alignment wrapText="1"/>
    </xf>
    <xf numFmtId="0" fontId="2" fillId="2" borderId="3" xfId="0" applyFont="1" applyFill="1" applyBorder="1" applyAlignment="1">
      <alignment wrapText="1"/>
    </xf>
    <xf numFmtId="0" fontId="4" fillId="2" borderId="6" xfId="0" applyFont="1" applyFill="1" applyBorder="1" applyAlignment="1">
      <alignment wrapText="1"/>
    </xf>
    <xf numFmtId="0" fontId="4" fillId="2" borderId="6" xfId="0" applyFont="1" applyFill="1" applyBorder="1" applyAlignment="1">
      <alignment vertical="top" wrapText="1"/>
    </xf>
    <xf numFmtId="0" fontId="6" fillId="3" borderId="27" xfId="0" applyFont="1" applyFill="1" applyBorder="1" applyAlignment="1">
      <alignment horizontal="center" wrapText="1"/>
    </xf>
    <xf numFmtId="0" fontId="6" fillId="3" borderId="28" xfId="0" applyFont="1" applyFill="1" applyBorder="1" applyAlignment="1">
      <alignment horizontal="center" wrapText="1"/>
    </xf>
    <xf numFmtId="0" fontId="7" fillId="2" borderId="27" xfId="0" applyFont="1" applyFill="1" applyBorder="1" applyAlignment="1">
      <alignment horizontal="center" wrapText="1"/>
    </xf>
    <xf numFmtId="0" fontId="7" fillId="2" borderId="27" xfId="0" applyFont="1" applyFill="1" applyBorder="1" applyAlignment="1">
      <alignment wrapText="1"/>
    </xf>
    <xf numFmtId="0" fontId="7" fillId="2" borderId="28" xfId="0" applyFont="1" applyFill="1" applyBorder="1" applyAlignment="1">
      <alignment horizontal="center" wrapText="1"/>
    </xf>
    <xf numFmtId="0" fontId="4" fillId="3" borderId="29" xfId="0" applyFont="1" applyFill="1" applyBorder="1" applyAlignment="1">
      <alignment wrapText="1"/>
    </xf>
    <xf numFmtId="0" fontId="6" fillId="3" borderId="29" xfId="0" applyFont="1" applyFill="1" applyBorder="1" applyAlignment="1">
      <alignment wrapText="1"/>
    </xf>
    <xf numFmtId="0" fontId="17" fillId="3" borderId="6" xfId="0" applyFont="1" applyFill="1" applyBorder="1" applyAlignment="1">
      <alignment horizontal="center" wrapText="1"/>
    </xf>
    <xf numFmtId="0" fontId="2" fillId="2" borderId="10" xfId="0" applyFont="1" applyFill="1" applyBorder="1" applyAlignment="1">
      <alignment wrapText="1"/>
    </xf>
    <xf numFmtId="0" fontId="18" fillId="2" borderId="10" xfId="0" applyFont="1" applyFill="1" applyBorder="1" applyAlignment="1">
      <alignment horizontal="right" wrapText="1"/>
    </xf>
    <xf numFmtId="0" fontId="2" fillId="2" borderId="10" xfId="0" applyFont="1" applyFill="1" applyBorder="1" applyAlignment="1">
      <alignment vertical="center"/>
    </xf>
    <xf numFmtId="14" fontId="4" fillId="2" borderId="6" xfId="0" applyNumberFormat="1" applyFont="1" applyFill="1" applyBorder="1" applyAlignment="1">
      <alignment wrapText="1"/>
    </xf>
    <xf numFmtId="0" fontId="19" fillId="0" borderId="0" xfId="0" applyNumberFormat="1" applyFont="1" applyFill="1" applyBorder="1" applyAlignment="1">
      <alignment horizontal="left" vertical="center" wrapText="1"/>
    </xf>
    <xf numFmtId="0" fontId="19" fillId="0" borderId="0" xfId="0" applyNumberFormat="1" applyFont="1" applyFill="1" applyBorder="1" applyAlignment="1">
      <alignment vertical="center" wrapText="1"/>
    </xf>
    <xf numFmtId="0" fontId="9" fillId="0" borderId="0" xfId="0" applyNumberFormat="1" applyFont="1" applyFill="1" applyBorder="1" applyAlignment="1">
      <alignment vertical="top" wrapText="1"/>
    </xf>
    <xf numFmtId="0" fontId="19" fillId="0" borderId="30" xfId="0" applyNumberFormat="1" applyFont="1" applyFill="1" applyBorder="1" applyAlignment="1">
      <alignment horizontal="left" vertical="center" wrapText="1"/>
    </xf>
    <xf numFmtId="0" fontId="19" fillId="0" borderId="30" xfId="0" applyNumberFormat="1" applyFont="1" applyFill="1" applyBorder="1" applyAlignment="1">
      <alignment vertical="center" wrapText="1"/>
    </xf>
    <xf numFmtId="0" fontId="20" fillId="5" borderId="18" xfId="0" applyNumberFormat="1" applyFont="1" applyFill="1" applyBorder="1" applyAlignment="1">
      <alignment horizontal="center" vertical="center" wrapText="1"/>
    </xf>
    <xf numFmtId="0" fontId="9" fillId="6" borderId="31" xfId="2" applyFont="1" applyFill="1" applyBorder="1" applyAlignment="1">
      <alignment vertical="top" wrapText="1"/>
    </xf>
    <xf numFmtId="0" fontId="9" fillId="6" borderId="32" xfId="0" applyFont="1" applyFill="1" applyBorder="1" applyAlignment="1">
      <alignment horizontal="left" vertical="top" wrapText="1"/>
    </xf>
    <xf numFmtId="0" fontId="9" fillId="6" borderId="18" xfId="2" applyFont="1" applyFill="1" applyBorder="1" applyAlignment="1">
      <alignment vertical="top" wrapText="1"/>
    </xf>
    <xf numFmtId="0" fontId="9" fillId="6" borderId="18" xfId="0" applyFont="1" applyFill="1" applyBorder="1" applyAlignment="1">
      <alignment horizontal="left" vertical="top" wrapText="1"/>
    </xf>
    <xf numFmtId="14" fontId="9" fillId="6" borderId="18" xfId="0" applyNumberFormat="1" applyFont="1" applyFill="1" applyBorder="1" applyAlignment="1">
      <alignment horizontal="left" vertical="top" wrapText="1"/>
    </xf>
    <xf numFmtId="0" fontId="9" fillId="0" borderId="18" xfId="0" applyNumberFormat="1" applyFont="1" applyFill="1" applyBorder="1" applyAlignment="1">
      <alignment vertical="top" wrapText="1"/>
    </xf>
    <xf numFmtId="0" fontId="9" fillId="6" borderId="33" xfId="2" applyFont="1" applyFill="1" applyBorder="1" applyAlignment="1">
      <alignment vertical="top" wrapText="1"/>
    </xf>
    <xf numFmtId="169" fontId="9" fillId="0" borderId="18" xfId="0" applyNumberFormat="1" applyFont="1" applyFill="1" applyBorder="1" applyAlignment="1">
      <alignment vertical="top" wrapText="1"/>
    </xf>
  </cellXfs>
  <cellStyles count="3">
    <cellStyle name="Hyperlink" xfId="1" builtinId="8"/>
    <cellStyle name="Normal" xfId="0" builtinId="0"/>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ass2.xlsx" TargetMode="External"/><Relationship Id="rId1" Type="http://schemas.openxmlformats.org/officeDocument/2006/relationships/hyperlink" Target="ass2.xls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1"/>
  <sheetViews>
    <sheetView workbookViewId="0">
      <selection activeCell="G3" sqref="G3"/>
    </sheetView>
  </sheetViews>
  <sheetFormatPr defaultRowHeight="16"/>
  <cols>
    <col min="1" max="1" width="4" style="5" customWidth="1"/>
    <col min="2" max="2" width="21.7265625" style="5" customWidth="1"/>
    <col min="3" max="3" width="16.7265625" style="5" customWidth="1"/>
    <col min="4" max="4" width="13.90625" style="5" customWidth="1"/>
    <col min="5" max="5" width="13.26953125" style="5" customWidth="1"/>
    <col min="6" max="6" width="27.453125" style="5" customWidth="1"/>
    <col min="7" max="7" width="27.7265625" style="5" customWidth="1"/>
    <col min="8" max="16384" width="8.7265625" style="5"/>
  </cols>
  <sheetData>
    <row r="1" spans="2:7" ht="28.5" thickBot="1">
      <c r="B1" s="6"/>
      <c r="C1" s="76" t="s">
        <v>0</v>
      </c>
      <c r="D1" s="77"/>
      <c r="E1" s="77"/>
      <c r="F1" s="77"/>
      <c r="G1" s="78"/>
    </row>
    <row r="2" spans="2:7" ht="16.5" thickBot="1">
      <c r="B2" s="7"/>
      <c r="C2" s="8"/>
      <c r="D2" s="8"/>
      <c r="E2" s="8"/>
      <c r="F2" s="7"/>
      <c r="G2" s="8"/>
    </row>
    <row r="3" spans="2:7" ht="16.5" thickBot="1">
      <c r="B3" s="9" t="s">
        <v>1</v>
      </c>
      <c r="C3" s="79" t="s">
        <v>36</v>
      </c>
      <c r="D3" s="80"/>
      <c r="E3" s="81"/>
      <c r="F3" s="10" t="s">
        <v>2</v>
      </c>
      <c r="G3" s="11" t="s">
        <v>35</v>
      </c>
    </row>
    <row r="4" spans="2:7" ht="16.5" thickBot="1">
      <c r="B4" s="9" t="s">
        <v>3</v>
      </c>
      <c r="C4" s="79" t="s">
        <v>37</v>
      </c>
      <c r="D4" s="80"/>
      <c r="E4" s="81"/>
      <c r="F4" s="10" t="s">
        <v>4</v>
      </c>
      <c r="G4" s="11"/>
    </row>
    <row r="5" spans="2:7" ht="16.5" thickBot="1">
      <c r="B5" s="82" t="s">
        <v>5</v>
      </c>
      <c r="C5" s="84" t="s">
        <v>38</v>
      </c>
      <c r="D5" s="85"/>
      <c r="E5" s="86"/>
      <c r="F5" s="10" t="s">
        <v>6</v>
      </c>
      <c r="G5" s="11"/>
    </row>
    <row r="6" spans="2:7" ht="16.5" thickBot="1">
      <c r="B6" s="83"/>
      <c r="C6" s="87"/>
      <c r="D6" s="88"/>
      <c r="E6" s="89"/>
      <c r="F6" s="10" t="s">
        <v>7</v>
      </c>
      <c r="G6" s="11"/>
    </row>
    <row r="7" spans="2:7" ht="16.5" thickBot="1">
      <c r="B7" s="12"/>
      <c r="C7" s="13"/>
      <c r="D7" s="13"/>
      <c r="E7" s="13"/>
      <c r="F7" s="12"/>
      <c r="G7" s="13"/>
    </row>
    <row r="8" spans="2:7" ht="16.5" thickBot="1">
      <c r="B8" s="13"/>
      <c r="C8" s="13"/>
      <c r="D8" s="13"/>
      <c r="E8" s="13"/>
      <c r="F8" s="13"/>
      <c r="G8" s="13"/>
    </row>
    <row r="9" spans="2:7">
      <c r="B9" s="14" t="s">
        <v>8</v>
      </c>
      <c r="C9" s="15"/>
      <c r="D9" s="15"/>
      <c r="E9" s="15"/>
      <c r="F9" s="15"/>
      <c r="G9" s="15"/>
    </row>
    <row r="10" spans="2:7" ht="27">
      <c r="B10" s="4" t="s">
        <v>9</v>
      </c>
      <c r="C10" s="4" t="s">
        <v>7</v>
      </c>
      <c r="D10" s="4" t="s">
        <v>10</v>
      </c>
      <c r="E10" s="4" t="s">
        <v>11</v>
      </c>
      <c r="F10" s="4" t="s">
        <v>12</v>
      </c>
      <c r="G10" s="4" t="s">
        <v>13</v>
      </c>
    </row>
    <row r="11" spans="2:7" ht="33.5" customHeight="1">
      <c r="B11" s="16" t="s">
        <v>39</v>
      </c>
      <c r="C11" s="17" t="s">
        <v>40</v>
      </c>
      <c r="D11" s="17" t="s">
        <v>41</v>
      </c>
      <c r="E11" s="17" t="s">
        <v>42</v>
      </c>
      <c r="F11" s="17"/>
      <c r="G11" s="16"/>
    </row>
  </sheetData>
  <mergeCells count="5">
    <mergeCell ref="C1:G1"/>
    <mergeCell ref="C3:E3"/>
    <mergeCell ref="C4:E4"/>
    <mergeCell ref="B5:B6"/>
    <mergeCell ref="C5: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4" sqref="D4:F4"/>
    </sheetView>
  </sheetViews>
  <sheetFormatPr defaultRowHeight="16"/>
  <cols>
    <col min="1" max="1" width="4.36328125" style="1" customWidth="1"/>
    <col min="2" max="2" width="17" style="1" customWidth="1"/>
    <col min="3" max="3" width="18.7265625" style="1" customWidth="1"/>
    <col min="4" max="4" width="21.36328125" style="1" customWidth="1"/>
    <col min="5" max="5" width="31.6328125" style="1" customWidth="1"/>
    <col min="6" max="6" width="45.54296875" style="1" customWidth="1"/>
    <col min="7" max="16384" width="8.7265625" style="1"/>
  </cols>
  <sheetData>
    <row r="1" spans="1:6" ht="28.5" thickBot="1">
      <c r="B1" s="3"/>
      <c r="C1" s="3"/>
      <c r="D1" s="18" t="s">
        <v>14</v>
      </c>
      <c r="E1" s="3"/>
      <c r="F1" s="3"/>
    </row>
    <row r="2" spans="1:6" ht="16.5" thickBot="1">
      <c r="B2" s="2"/>
      <c r="C2" s="2"/>
      <c r="D2" s="2"/>
      <c r="E2" s="2"/>
      <c r="F2" s="2"/>
    </row>
    <row r="3" spans="1:6" ht="15" customHeight="1" thickBot="1">
      <c r="B3" s="19" t="s">
        <v>1</v>
      </c>
      <c r="C3" s="20"/>
      <c r="D3" s="92" t="s">
        <v>36</v>
      </c>
      <c r="E3" s="93"/>
      <c r="F3" s="94"/>
    </row>
    <row r="4" spans="1:6" ht="15" customHeight="1" thickBot="1">
      <c r="B4" s="19" t="s">
        <v>3</v>
      </c>
      <c r="C4" s="20"/>
      <c r="D4" s="92" t="s">
        <v>37</v>
      </c>
      <c r="E4" s="93"/>
      <c r="F4" s="94"/>
    </row>
    <row r="5" spans="1:6" ht="87.5" customHeight="1" thickBot="1">
      <c r="B5" s="90" t="s">
        <v>15</v>
      </c>
      <c r="C5" s="91"/>
      <c r="D5" s="95" t="s">
        <v>45</v>
      </c>
      <c r="E5" s="96"/>
      <c r="F5" s="97"/>
    </row>
    <row r="6" spans="1:6" ht="16.5" thickBot="1">
      <c r="B6" s="3"/>
      <c r="C6" s="3"/>
      <c r="D6" s="3"/>
      <c r="E6" s="3"/>
      <c r="F6" s="3"/>
    </row>
    <row r="7" spans="1:6">
      <c r="B7" s="21"/>
      <c r="C7" s="21"/>
      <c r="D7" s="21"/>
      <c r="E7" s="21"/>
      <c r="F7" s="21"/>
    </row>
    <row r="8" spans="1:6">
      <c r="B8" s="22" t="s">
        <v>16</v>
      </c>
      <c r="C8" s="22" t="s">
        <v>17</v>
      </c>
      <c r="D8" s="22" t="s">
        <v>18</v>
      </c>
      <c r="E8" s="22" t="s">
        <v>19</v>
      </c>
      <c r="F8" s="22" t="s">
        <v>20</v>
      </c>
    </row>
    <row r="9" spans="1:6" ht="35.5" customHeight="1">
      <c r="B9" s="42">
        <v>1</v>
      </c>
      <c r="C9" s="23" t="s">
        <v>43</v>
      </c>
      <c r="D9" s="24" t="s">
        <v>43</v>
      </c>
      <c r="E9" s="25" t="s">
        <v>46</v>
      </c>
      <c r="F9" s="26" t="s">
        <v>48</v>
      </c>
    </row>
    <row r="10" spans="1:6" ht="32">
      <c r="A10" s="27"/>
      <c r="B10" s="42">
        <v>2</v>
      </c>
      <c r="C10" s="23" t="s">
        <v>44</v>
      </c>
      <c r="D10" s="24" t="s">
        <v>44</v>
      </c>
      <c r="E10" s="25" t="s">
        <v>47</v>
      </c>
      <c r="F10" s="26" t="s">
        <v>48</v>
      </c>
    </row>
    <row r="11" spans="1:6">
      <c r="A11" s="28"/>
      <c r="B11" s="29"/>
      <c r="C11" s="30"/>
      <c r="D11" s="30"/>
      <c r="E11" s="31"/>
    </row>
    <row r="12" spans="1:6">
      <c r="A12" s="28"/>
      <c r="B12" s="29"/>
      <c r="C12" s="30"/>
      <c r="D12" s="30"/>
      <c r="E12" s="31"/>
    </row>
    <row r="13" spans="1:6">
      <c r="A13" s="28"/>
      <c r="B13" s="29"/>
      <c r="C13" s="30"/>
      <c r="D13" s="30"/>
      <c r="E13" s="31"/>
    </row>
    <row r="14" spans="1:6">
      <c r="A14" s="31"/>
      <c r="B14" s="29"/>
      <c r="C14" s="31"/>
      <c r="D14" s="31"/>
      <c r="E14" s="31"/>
    </row>
    <row r="15" spans="1:6">
      <c r="A15" s="31"/>
      <c r="B15" s="29"/>
      <c r="C15" s="31"/>
      <c r="D15" s="31"/>
      <c r="E15" s="31"/>
    </row>
    <row r="16" spans="1:6">
      <c r="A16" s="31"/>
      <c r="B16" s="29"/>
      <c r="C16" s="31"/>
      <c r="D16" s="31"/>
      <c r="E16" s="31"/>
    </row>
    <row r="17" spans="1:5">
      <c r="A17" s="31"/>
      <c r="B17" s="29"/>
      <c r="C17" s="31"/>
      <c r="D17" s="31"/>
      <c r="E17" s="31"/>
    </row>
    <row r="18" spans="1:5">
      <c r="A18" s="31"/>
      <c r="B18" s="29"/>
      <c r="C18" s="31"/>
      <c r="D18" s="31"/>
      <c r="E18" s="31"/>
    </row>
    <row r="19" spans="1:5">
      <c r="A19" s="31"/>
      <c r="B19" s="29"/>
      <c r="C19" s="31"/>
      <c r="D19" s="31"/>
      <c r="E19" s="31"/>
    </row>
    <row r="20" spans="1:5">
      <c r="A20" s="31"/>
      <c r="B20" s="29"/>
      <c r="C20" s="31"/>
      <c r="D20" s="31"/>
      <c r="E20" s="31"/>
    </row>
    <row r="21" spans="1:5">
      <c r="A21" s="31"/>
      <c r="B21" s="31"/>
      <c r="C21" s="31"/>
      <c r="D21" s="31"/>
      <c r="E21" s="31"/>
    </row>
  </sheetData>
  <mergeCells count="4">
    <mergeCell ref="B5:C5"/>
    <mergeCell ref="D3:F3"/>
    <mergeCell ref="D4:F4"/>
    <mergeCell ref="D5:F5"/>
  </mergeCells>
  <hyperlinks>
    <hyperlink ref="D9" r:id="rId1" location="'List organisations'!A1"/>
    <hyperlink ref="D10" r:id="rId2" location="'Add organisation'!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topLeftCell="A12" zoomScale="90" zoomScaleNormal="90" workbookViewId="0">
      <selection activeCell="E14" sqref="E14"/>
    </sheetView>
  </sheetViews>
  <sheetFormatPr defaultRowHeight="16"/>
  <cols>
    <col min="1" max="1" width="4" style="1" customWidth="1"/>
    <col min="2" max="2" width="24.453125" style="1" customWidth="1"/>
    <col min="3" max="3" width="35.26953125" style="5" customWidth="1"/>
    <col min="4" max="4" width="25.08984375" style="38" customWidth="1"/>
    <col min="5" max="5" width="30.08984375" style="52" customWidth="1"/>
    <col min="6" max="6" width="21.36328125" style="5" customWidth="1"/>
    <col min="7" max="7" width="13.54296875" style="1" customWidth="1"/>
    <col min="8" max="8" width="18.36328125" style="1" customWidth="1"/>
    <col min="9" max="16384" width="8.7265625" style="1"/>
  </cols>
  <sheetData>
    <row r="1" spans="2:8" ht="16.5" thickBot="1"/>
    <row r="2" spans="2:8" ht="16.5" thickBot="1">
      <c r="B2" s="36" t="s">
        <v>21</v>
      </c>
      <c r="C2" s="102" t="s">
        <v>43</v>
      </c>
      <c r="D2" s="103"/>
      <c r="E2" s="103"/>
      <c r="F2" s="104"/>
      <c r="G2" s="12"/>
      <c r="H2" s="12"/>
    </row>
    <row r="3" spans="2:8" ht="16.5" thickBot="1">
      <c r="B3" s="37" t="s">
        <v>22</v>
      </c>
      <c r="C3" s="102" t="s">
        <v>46</v>
      </c>
      <c r="D3" s="103"/>
      <c r="E3" s="103"/>
      <c r="F3" s="104"/>
      <c r="G3" s="12"/>
      <c r="H3" s="12"/>
    </row>
    <row r="4" spans="2:8" ht="16.5" thickBot="1">
      <c r="B4" s="37" t="s">
        <v>23</v>
      </c>
      <c r="C4" s="105" t="s">
        <v>35</v>
      </c>
      <c r="D4" s="106"/>
      <c r="E4" s="106"/>
      <c r="F4" s="107"/>
      <c r="G4" s="12"/>
      <c r="H4" s="12"/>
    </row>
    <row r="5" spans="2:8" ht="16.5" thickBot="1">
      <c r="B5" s="32" t="s">
        <v>24</v>
      </c>
      <c r="C5" s="33" t="s">
        <v>25</v>
      </c>
      <c r="D5" s="39" t="s">
        <v>26</v>
      </c>
      <c r="E5" s="108" t="s">
        <v>27</v>
      </c>
      <c r="F5" s="109"/>
      <c r="G5" s="100"/>
      <c r="H5" s="101"/>
    </row>
    <row r="6" spans="2:8" ht="16.5" thickBot="1">
      <c r="B6" s="34">
        <f>COUNTIF(F9:F21,"Passed")</f>
        <v>8</v>
      </c>
      <c r="C6" s="35">
        <f>COUNTIF(F9:F21,"Failed")</f>
        <v>5</v>
      </c>
      <c r="D6" s="40">
        <v>0</v>
      </c>
      <c r="E6" s="98">
        <f>COUNTIF(B9:B21,"*")</f>
        <v>13</v>
      </c>
      <c r="F6" s="99"/>
      <c r="G6" s="100"/>
      <c r="H6" s="101"/>
    </row>
    <row r="7" spans="2:8">
      <c r="B7" s="47"/>
      <c r="C7" s="47"/>
      <c r="D7" s="48"/>
      <c r="E7" s="53"/>
      <c r="F7" s="47"/>
      <c r="G7" s="47"/>
      <c r="H7" s="47"/>
    </row>
    <row r="8" spans="2:8">
      <c r="B8" s="4" t="s">
        <v>28</v>
      </c>
      <c r="C8" s="4" t="s">
        <v>29</v>
      </c>
      <c r="D8" s="49" t="s">
        <v>30</v>
      </c>
      <c r="E8" s="54" t="s">
        <v>31</v>
      </c>
      <c r="F8" s="4" t="s">
        <v>32</v>
      </c>
      <c r="G8" s="4" t="s">
        <v>33</v>
      </c>
      <c r="H8" s="4" t="s">
        <v>34</v>
      </c>
    </row>
    <row r="9" spans="2:8" s="41" customFormat="1" ht="324">
      <c r="B9" s="43" t="s">
        <v>49</v>
      </c>
      <c r="C9" s="55" t="s">
        <v>122</v>
      </c>
      <c r="D9" s="56" t="s">
        <v>48</v>
      </c>
      <c r="E9" s="57" t="s">
        <v>134</v>
      </c>
      <c r="F9" s="43" t="s">
        <v>25</v>
      </c>
      <c r="G9" s="75">
        <v>44719</v>
      </c>
      <c r="H9" s="43" t="s">
        <v>175</v>
      </c>
    </row>
    <row r="10" spans="2:8" s="41" customFormat="1" ht="67.5">
      <c r="B10" s="43" t="s">
        <v>50</v>
      </c>
      <c r="C10" s="55" t="s">
        <v>135</v>
      </c>
      <c r="D10" s="56" t="s">
        <v>139</v>
      </c>
      <c r="E10" s="57" t="s">
        <v>204</v>
      </c>
      <c r="F10" s="43" t="s">
        <v>25</v>
      </c>
      <c r="G10" s="75">
        <v>44719</v>
      </c>
      <c r="H10" s="43" t="s">
        <v>176</v>
      </c>
    </row>
    <row r="11" spans="2:8" s="41" customFormat="1" ht="175.5">
      <c r="B11" s="43" t="s">
        <v>53</v>
      </c>
      <c r="C11" s="55" t="s">
        <v>136</v>
      </c>
      <c r="D11" s="56" t="s">
        <v>140</v>
      </c>
      <c r="E11" s="57" t="s">
        <v>142</v>
      </c>
      <c r="F11" s="43" t="s">
        <v>25</v>
      </c>
      <c r="G11" s="75">
        <v>44719</v>
      </c>
      <c r="H11" s="43" t="s">
        <v>177</v>
      </c>
    </row>
    <row r="12" spans="2:8" s="41" customFormat="1" ht="108">
      <c r="B12" s="43" t="s">
        <v>54</v>
      </c>
      <c r="C12" s="55" t="s">
        <v>137</v>
      </c>
      <c r="D12" s="56" t="s">
        <v>141</v>
      </c>
      <c r="E12" s="57" t="s">
        <v>144</v>
      </c>
      <c r="F12" s="43" t="s">
        <v>25</v>
      </c>
      <c r="G12" s="75">
        <v>44719</v>
      </c>
      <c r="H12" s="43" t="s">
        <v>178</v>
      </c>
    </row>
    <row r="13" spans="2:8" s="41" customFormat="1" ht="67.5">
      <c r="B13" s="43" t="s">
        <v>55</v>
      </c>
      <c r="C13" s="55" t="s">
        <v>138</v>
      </c>
      <c r="D13" s="56" t="s">
        <v>143</v>
      </c>
      <c r="E13" s="57" t="s">
        <v>205</v>
      </c>
      <c r="F13" s="43" t="s">
        <v>25</v>
      </c>
      <c r="G13" s="75">
        <v>44719</v>
      </c>
      <c r="H13" s="43" t="s">
        <v>179</v>
      </c>
    </row>
    <row r="14" spans="2:8" s="41" customFormat="1" ht="112">
      <c r="B14" s="43" t="s">
        <v>56</v>
      </c>
      <c r="C14" s="44" t="s">
        <v>72</v>
      </c>
      <c r="D14" s="45" t="s">
        <v>51</v>
      </c>
      <c r="E14" s="50" t="s">
        <v>52</v>
      </c>
      <c r="F14" s="43" t="s">
        <v>24</v>
      </c>
      <c r="G14" s="75">
        <v>44719</v>
      </c>
      <c r="H14" s="43"/>
    </row>
    <row r="15" spans="2:8" s="41" customFormat="1" ht="112">
      <c r="B15" s="43" t="s">
        <v>57</v>
      </c>
      <c r="C15" s="44" t="s">
        <v>128</v>
      </c>
      <c r="D15" s="45" t="s">
        <v>127</v>
      </c>
      <c r="E15" s="50" t="s">
        <v>129</v>
      </c>
      <c r="F15" s="43" t="s">
        <v>24</v>
      </c>
      <c r="G15" s="75">
        <v>44719</v>
      </c>
      <c r="H15" s="43"/>
    </row>
    <row r="16" spans="2:8" s="41" customFormat="1" ht="144">
      <c r="B16" s="43" t="s">
        <v>59</v>
      </c>
      <c r="C16" s="44" t="s">
        <v>58</v>
      </c>
      <c r="D16" s="45" t="s">
        <v>60</v>
      </c>
      <c r="E16" s="50" t="s">
        <v>126</v>
      </c>
      <c r="F16" s="43" t="s">
        <v>24</v>
      </c>
      <c r="G16" s="75">
        <v>44719</v>
      </c>
      <c r="H16" s="43"/>
    </row>
    <row r="17" spans="2:8" ht="176">
      <c r="B17" s="43" t="s">
        <v>69</v>
      </c>
      <c r="C17" s="44" t="s">
        <v>123</v>
      </c>
      <c r="D17" s="45" t="s">
        <v>124</v>
      </c>
      <c r="E17" s="50" t="s">
        <v>125</v>
      </c>
      <c r="F17" s="44" t="s">
        <v>24</v>
      </c>
      <c r="G17" s="75">
        <v>44719</v>
      </c>
      <c r="H17" s="44"/>
    </row>
    <row r="18" spans="2:8" ht="144">
      <c r="B18" s="43" t="s">
        <v>70</v>
      </c>
      <c r="C18" s="44" t="s">
        <v>61</v>
      </c>
      <c r="D18" s="45" t="s">
        <v>62</v>
      </c>
      <c r="E18" s="50" t="s">
        <v>130</v>
      </c>
      <c r="F18" s="44" t="s">
        <v>24</v>
      </c>
      <c r="G18" s="75">
        <v>44719</v>
      </c>
      <c r="H18" s="44"/>
    </row>
    <row r="19" spans="2:8" ht="160">
      <c r="B19" s="43" t="s">
        <v>71</v>
      </c>
      <c r="C19" s="46" t="s">
        <v>64</v>
      </c>
      <c r="D19" s="45" t="s">
        <v>66</v>
      </c>
      <c r="E19" s="51" t="s">
        <v>68</v>
      </c>
      <c r="F19" s="44" t="s">
        <v>24</v>
      </c>
      <c r="G19" s="75">
        <v>44719</v>
      </c>
      <c r="H19" s="44"/>
    </row>
    <row r="20" spans="2:8" ht="160">
      <c r="B20" s="43" t="s">
        <v>145</v>
      </c>
      <c r="C20" s="46" t="s">
        <v>63</v>
      </c>
      <c r="D20" s="45" t="s">
        <v>65</v>
      </c>
      <c r="E20" s="51" t="s">
        <v>67</v>
      </c>
      <c r="F20" s="44" t="s">
        <v>24</v>
      </c>
      <c r="G20" s="75">
        <v>44719</v>
      </c>
      <c r="H20" s="44"/>
    </row>
    <row r="21" spans="2:8" ht="192">
      <c r="B21" s="43" t="s">
        <v>146</v>
      </c>
      <c r="C21" s="44" t="s">
        <v>131</v>
      </c>
      <c r="D21" s="45" t="s">
        <v>132</v>
      </c>
      <c r="E21" s="51" t="s">
        <v>133</v>
      </c>
      <c r="F21" s="46" t="s">
        <v>24</v>
      </c>
      <c r="G21" s="75">
        <v>44719</v>
      </c>
      <c r="H21" s="118"/>
    </row>
    <row r="22" spans="2:8">
      <c r="C22" s="38"/>
      <c r="D22" s="52"/>
      <c r="E22" s="1"/>
    </row>
  </sheetData>
  <mergeCells count="7">
    <mergeCell ref="E6:F6"/>
    <mergeCell ref="G6:H6"/>
    <mergeCell ref="C2:F2"/>
    <mergeCell ref="C3:F3"/>
    <mergeCell ref="C4:F4"/>
    <mergeCell ref="E5:F5"/>
    <mergeCell ref="G5:H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1"/>
  <sheetViews>
    <sheetView topLeftCell="B27" zoomScale="90" zoomScaleNormal="90" workbookViewId="0">
      <selection activeCell="E28" sqref="E28"/>
    </sheetView>
  </sheetViews>
  <sheetFormatPr defaultRowHeight="16"/>
  <cols>
    <col min="1" max="1" width="3.453125" style="1" customWidth="1"/>
    <col min="2" max="2" width="18.36328125" style="5" customWidth="1"/>
    <col min="3" max="3" width="32.6328125" style="60" customWidth="1"/>
    <col min="4" max="4" width="29.36328125" style="38" customWidth="1"/>
    <col min="5" max="5" width="33.6328125" style="60" customWidth="1"/>
    <col min="6" max="6" width="18" style="1" customWidth="1"/>
    <col min="7" max="7" width="22.453125" style="1" customWidth="1"/>
    <col min="8" max="8" width="20.7265625" style="1" customWidth="1"/>
    <col min="9" max="16384" width="8.7265625" style="1"/>
  </cols>
  <sheetData>
    <row r="1" spans="2:8" ht="16.5" thickBot="1"/>
    <row r="2" spans="2:8" ht="16.5" thickBot="1">
      <c r="B2" s="36" t="s">
        <v>21</v>
      </c>
      <c r="C2" s="112" t="s">
        <v>44</v>
      </c>
      <c r="D2" s="113"/>
      <c r="E2" s="113"/>
      <c r="F2" s="114"/>
      <c r="G2" s="3"/>
      <c r="H2" s="3"/>
    </row>
    <row r="3" spans="2:8" ht="16.5" thickBot="1">
      <c r="B3" s="37" t="s">
        <v>22</v>
      </c>
      <c r="C3" s="112" t="s">
        <v>47</v>
      </c>
      <c r="D3" s="113"/>
      <c r="E3" s="113"/>
      <c r="F3" s="114"/>
      <c r="G3" s="3"/>
      <c r="H3" s="3"/>
    </row>
    <row r="4" spans="2:8" ht="16.5" thickBot="1">
      <c r="B4" s="37" t="s">
        <v>23</v>
      </c>
      <c r="C4" s="115" t="s">
        <v>35</v>
      </c>
      <c r="D4" s="116"/>
      <c r="E4" s="116"/>
      <c r="F4" s="117"/>
      <c r="G4" s="3"/>
      <c r="H4" s="3"/>
    </row>
    <row r="5" spans="2:8" ht="16.5" thickBot="1">
      <c r="B5" s="32" t="s">
        <v>24</v>
      </c>
      <c r="C5" s="33" t="s">
        <v>25</v>
      </c>
      <c r="D5" s="39" t="s">
        <v>26</v>
      </c>
      <c r="E5" s="108" t="s">
        <v>27</v>
      </c>
      <c r="F5" s="109"/>
      <c r="G5" s="110"/>
      <c r="H5" s="111"/>
    </row>
    <row r="6" spans="2:8" ht="16.5" thickBot="1">
      <c r="B6" s="34">
        <f>COUNTIF(F10:F31,"Passed")</f>
        <v>15</v>
      </c>
      <c r="C6" s="35">
        <f>COUNTIF(F10:F31,"Failed")</f>
        <v>6</v>
      </c>
      <c r="D6" s="40">
        <f>COUNTIF(F10:F31,"N/A")</f>
        <v>1</v>
      </c>
      <c r="E6" s="98">
        <f>COUNTIF(B10:B33,"*")</f>
        <v>22</v>
      </c>
      <c r="F6" s="99"/>
      <c r="G6" s="110"/>
      <c r="H6" s="111"/>
    </row>
    <row r="7" spans="2:8" ht="16.5" thickBot="1">
      <c r="B7" s="7"/>
      <c r="C7" s="61"/>
      <c r="D7" s="62"/>
      <c r="E7" s="61"/>
      <c r="F7" s="2"/>
      <c r="G7" s="2"/>
      <c r="H7" s="2"/>
    </row>
    <row r="8" spans="2:8" ht="16.5" thickBot="1">
      <c r="B8" s="58" t="s">
        <v>28</v>
      </c>
      <c r="C8" s="59" t="s">
        <v>29</v>
      </c>
      <c r="D8" s="63" t="s">
        <v>30</v>
      </c>
      <c r="E8" s="73" t="s">
        <v>31</v>
      </c>
      <c r="F8" s="59" t="s">
        <v>32</v>
      </c>
      <c r="G8" s="59" t="s">
        <v>33</v>
      </c>
      <c r="H8" s="59" t="s">
        <v>34</v>
      </c>
    </row>
    <row r="9" spans="2:8">
      <c r="B9" s="64"/>
      <c r="C9" s="65"/>
      <c r="D9" s="66"/>
      <c r="E9" s="74"/>
      <c r="F9" s="65"/>
      <c r="G9" s="65"/>
      <c r="H9" s="67"/>
    </row>
    <row r="10" spans="2:8" ht="391.5">
      <c r="B10" s="43" t="s">
        <v>73</v>
      </c>
      <c r="C10" s="55" t="s">
        <v>148</v>
      </c>
      <c r="D10" s="72" t="s">
        <v>147</v>
      </c>
      <c r="E10" s="119" t="s">
        <v>149</v>
      </c>
      <c r="F10" s="43" t="s">
        <v>25</v>
      </c>
      <c r="G10" s="75">
        <v>44719</v>
      </c>
      <c r="H10" s="43" t="s">
        <v>180</v>
      </c>
    </row>
    <row r="11" spans="2:8" ht="144">
      <c r="B11" s="43" t="s">
        <v>98</v>
      </c>
      <c r="C11" s="43" t="s">
        <v>75</v>
      </c>
      <c r="D11" s="72" t="s">
        <v>74</v>
      </c>
      <c r="E11" s="68" t="s">
        <v>76</v>
      </c>
      <c r="F11" s="43" t="s">
        <v>25</v>
      </c>
      <c r="G11" s="75">
        <v>44719</v>
      </c>
      <c r="H11" s="43" t="s">
        <v>181</v>
      </c>
    </row>
    <row r="12" spans="2:8" ht="162">
      <c r="B12" s="46" t="s">
        <v>99</v>
      </c>
      <c r="C12" s="55" t="s">
        <v>206</v>
      </c>
      <c r="D12" s="72" t="s">
        <v>78</v>
      </c>
      <c r="E12" s="120" t="s">
        <v>155</v>
      </c>
      <c r="F12" s="46" t="s">
        <v>25</v>
      </c>
      <c r="G12" s="75">
        <v>44719</v>
      </c>
      <c r="H12" s="46" t="s">
        <v>182</v>
      </c>
    </row>
    <row r="13" spans="2:8" ht="144">
      <c r="B13" s="46" t="s">
        <v>100</v>
      </c>
      <c r="C13" s="46" t="s">
        <v>79</v>
      </c>
      <c r="D13" s="71" t="s">
        <v>81</v>
      </c>
      <c r="E13" s="68" t="s">
        <v>183</v>
      </c>
      <c r="F13" s="46" t="s">
        <v>24</v>
      </c>
      <c r="G13" s="75">
        <v>44719</v>
      </c>
      <c r="H13" s="46"/>
    </row>
    <row r="14" spans="2:8" ht="144">
      <c r="B14" s="46" t="s">
        <v>101</v>
      </c>
      <c r="C14" s="46" t="s">
        <v>80</v>
      </c>
      <c r="D14" s="71" t="s">
        <v>81</v>
      </c>
      <c r="E14" s="68" t="s">
        <v>184</v>
      </c>
      <c r="F14" s="46" t="s">
        <v>24</v>
      </c>
      <c r="G14" s="75">
        <v>44719</v>
      </c>
      <c r="H14" s="46"/>
    </row>
    <row r="15" spans="2:8" ht="272">
      <c r="B15" s="46" t="s">
        <v>102</v>
      </c>
      <c r="C15" s="46" t="s">
        <v>186</v>
      </c>
      <c r="D15" s="71" t="s">
        <v>121</v>
      </c>
      <c r="E15" s="70" t="s">
        <v>185</v>
      </c>
      <c r="F15" s="46" t="s">
        <v>25</v>
      </c>
      <c r="G15" s="75">
        <v>44719</v>
      </c>
      <c r="H15" s="46" t="s">
        <v>188</v>
      </c>
    </row>
    <row r="16" spans="2:8" ht="160">
      <c r="B16" s="46" t="s">
        <v>103</v>
      </c>
      <c r="C16" s="46" t="s">
        <v>187</v>
      </c>
      <c r="D16" s="71" t="s">
        <v>93</v>
      </c>
      <c r="E16" s="70" t="s">
        <v>94</v>
      </c>
      <c r="F16" s="46" t="s">
        <v>24</v>
      </c>
      <c r="G16" s="75">
        <v>44719</v>
      </c>
      <c r="H16" s="46"/>
    </row>
    <row r="17" spans="2:8" ht="240">
      <c r="B17" s="46" t="s">
        <v>104</v>
      </c>
      <c r="C17" s="17" t="s">
        <v>84</v>
      </c>
      <c r="D17" s="71" t="s">
        <v>119</v>
      </c>
      <c r="E17" s="70" t="s">
        <v>189</v>
      </c>
      <c r="F17" s="46" t="s">
        <v>24</v>
      </c>
      <c r="G17" s="75">
        <v>44719</v>
      </c>
      <c r="H17" s="46"/>
    </row>
    <row r="18" spans="2:8" ht="256">
      <c r="B18" s="46" t="s">
        <v>105</v>
      </c>
      <c r="C18" s="17" t="s">
        <v>156</v>
      </c>
      <c r="D18" s="71" t="s">
        <v>120</v>
      </c>
      <c r="E18" s="70" t="s">
        <v>189</v>
      </c>
      <c r="F18" s="46" t="s">
        <v>24</v>
      </c>
      <c r="G18" s="75">
        <v>44719</v>
      </c>
      <c r="H18" s="46"/>
    </row>
    <row r="19" spans="2:8" ht="192">
      <c r="B19" s="46" t="s">
        <v>106</v>
      </c>
      <c r="C19" s="17" t="s">
        <v>157</v>
      </c>
      <c r="D19" s="71" t="s">
        <v>82</v>
      </c>
      <c r="E19" s="70" t="s">
        <v>83</v>
      </c>
      <c r="F19" s="46" t="s">
        <v>25</v>
      </c>
      <c r="G19" s="75">
        <v>44719</v>
      </c>
      <c r="H19" s="46" t="s">
        <v>190</v>
      </c>
    </row>
    <row r="20" spans="2:8" ht="224">
      <c r="B20" s="46" t="s">
        <v>107</v>
      </c>
      <c r="C20" s="17" t="s">
        <v>158</v>
      </c>
      <c r="D20" s="71" t="s">
        <v>159</v>
      </c>
      <c r="E20" s="70" t="s">
        <v>160</v>
      </c>
      <c r="F20" s="46" t="s">
        <v>24</v>
      </c>
      <c r="G20" s="75">
        <v>44719</v>
      </c>
      <c r="H20" s="46"/>
    </row>
    <row r="21" spans="2:8" ht="208">
      <c r="B21" s="46" t="s">
        <v>108</v>
      </c>
      <c r="C21" s="17" t="s">
        <v>161</v>
      </c>
      <c r="D21" s="71" t="s">
        <v>162</v>
      </c>
      <c r="E21" s="70" t="s">
        <v>163</v>
      </c>
      <c r="F21" s="46" t="s">
        <v>24</v>
      </c>
      <c r="G21" s="75">
        <v>44719</v>
      </c>
      <c r="H21" s="46"/>
    </row>
    <row r="22" spans="2:8" ht="224">
      <c r="B22" s="46" t="s">
        <v>109</v>
      </c>
      <c r="C22" s="17" t="s">
        <v>164</v>
      </c>
      <c r="D22" s="71" t="s">
        <v>165</v>
      </c>
      <c r="E22" s="70" t="s">
        <v>189</v>
      </c>
      <c r="F22" s="46" t="s">
        <v>24</v>
      </c>
      <c r="G22" s="75">
        <v>44719</v>
      </c>
      <c r="H22" s="46"/>
    </row>
    <row r="23" spans="2:8" ht="192">
      <c r="B23" s="46" t="s">
        <v>110</v>
      </c>
      <c r="C23" s="17" t="s">
        <v>87</v>
      </c>
      <c r="D23" s="71" t="s">
        <v>85</v>
      </c>
      <c r="E23" s="70" t="s">
        <v>169</v>
      </c>
      <c r="F23" s="46" t="s">
        <v>24</v>
      </c>
      <c r="G23" s="75">
        <v>44719</v>
      </c>
      <c r="H23" s="46"/>
    </row>
    <row r="24" spans="2:8" ht="192">
      <c r="B24" s="46" t="s">
        <v>111</v>
      </c>
      <c r="C24" s="17" t="s">
        <v>86</v>
      </c>
      <c r="D24" s="71" t="s">
        <v>88</v>
      </c>
      <c r="E24" s="70" t="s">
        <v>170</v>
      </c>
      <c r="F24" s="46" t="s">
        <v>24</v>
      </c>
      <c r="G24" s="75">
        <v>44719</v>
      </c>
      <c r="H24" s="46"/>
    </row>
    <row r="25" spans="2:8" ht="192">
      <c r="B25" s="46" t="s">
        <v>112</v>
      </c>
      <c r="C25" s="17" t="s">
        <v>89</v>
      </c>
      <c r="D25" s="71" t="s">
        <v>90</v>
      </c>
      <c r="E25" s="70" t="s">
        <v>171</v>
      </c>
      <c r="F25" s="46" t="s">
        <v>24</v>
      </c>
      <c r="G25" s="75">
        <v>44719</v>
      </c>
      <c r="H25" s="46"/>
    </row>
    <row r="26" spans="2:8" ht="208">
      <c r="B26" s="43" t="s">
        <v>113</v>
      </c>
      <c r="C26" s="17" t="s">
        <v>95</v>
      </c>
      <c r="D26" s="71" t="s">
        <v>97</v>
      </c>
      <c r="E26" s="70" t="s">
        <v>96</v>
      </c>
      <c r="F26" s="46" t="s">
        <v>24</v>
      </c>
      <c r="G26" s="75">
        <v>44719</v>
      </c>
      <c r="H26" s="46"/>
    </row>
    <row r="27" spans="2:8" ht="192">
      <c r="B27" s="46" t="s">
        <v>114</v>
      </c>
      <c r="C27" s="17" t="s">
        <v>166</v>
      </c>
      <c r="D27" s="71" t="s">
        <v>167</v>
      </c>
      <c r="E27" s="70" t="s">
        <v>168</v>
      </c>
      <c r="F27" s="46" t="s">
        <v>24</v>
      </c>
      <c r="G27" s="75">
        <v>44719</v>
      </c>
      <c r="H27" s="46"/>
    </row>
    <row r="28" spans="2:8" ht="148.5">
      <c r="B28" s="46" t="s">
        <v>115</v>
      </c>
      <c r="C28" s="43" t="s">
        <v>150</v>
      </c>
      <c r="D28" s="72" t="s">
        <v>151</v>
      </c>
      <c r="E28" s="68" t="s">
        <v>77</v>
      </c>
      <c r="F28" s="43" t="s">
        <v>25</v>
      </c>
      <c r="G28" s="75">
        <v>44719</v>
      </c>
      <c r="H28" s="43" t="s">
        <v>191</v>
      </c>
    </row>
    <row r="29" spans="2:8" ht="304">
      <c r="B29" s="46" t="s">
        <v>116</v>
      </c>
      <c r="C29" s="43" t="s">
        <v>152</v>
      </c>
      <c r="D29" s="71" t="s">
        <v>91</v>
      </c>
      <c r="E29" s="69" t="s">
        <v>92</v>
      </c>
      <c r="F29" s="46" t="s">
        <v>153</v>
      </c>
      <c r="G29" s="75">
        <v>44719</v>
      </c>
      <c r="H29" s="69" t="s">
        <v>154</v>
      </c>
    </row>
    <row r="30" spans="2:8" ht="162">
      <c r="B30" s="46" t="s">
        <v>117</v>
      </c>
      <c r="C30" s="17" t="s">
        <v>172</v>
      </c>
      <c r="D30" s="72" t="s">
        <v>193</v>
      </c>
      <c r="E30" s="119" t="s">
        <v>174</v>
      </c>
      <c r="F30" s="46" t="s">
        <v>24</v>
      </c>
      <c r="G30" s="75">
        <v>44719</v>
      </c>
      <c r="H30" s="46"/>
    </row>
    <row r="31" spans="2:8" ht="202.5">
      <c r="B31" s="46" t="s">
        <v>118</v>
      </c>
      <c r="C31" s="46" t="s">
        <v>173</v>
      </c>
      <c r="D31" s="72" t="s">
        <v>192</v>
      </c>
      <c r="E31" s="119" t="s">
        <v>174</v>
      </c>
      <c r="F31" s="46" t="s">
        <v>24</v>
      </c>
      <c r="G31" s="75">
        <v>44719</v>
      </c>
      <c r="H31" s="46"/>
    </row>
  </sheetData>
  <mergeCells count="7">
    <mergeCell ref="E6:F6"/>
    <mergeCell ref="G6:H6"/>
    <mergeCell ref="C2:F2"/>
    <mergeCell ref="C3:F3"/>
    <mergeCell ref="C4:F4"/>
    <mergeCell ref="E5:F5"/>
    <mergeCell ref="G5:H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G16" sqref="G16"/>
    </sheetView>
  </sheetViews>
  <sheetFormatPr defaultRowHeight="16"/>
  <cols>
    <col min="1" max="1" width="8.7265625" style="1"/>
    <col min="2" max="2" width="13.453125" style="1" customWidth="1"/>
    <col min="3" max="3" width="16.90625" style="1" customWidth="1"/>
    <col min="4" max="4" width="15.1796875" style="1" customWidth="1"/>
    <col min="5" max="5" width="16.26953125" style="1" customWidth="1"/>
    <col min="6" max="6" width="14.26953125" style="1" customWidth="1"/>
    <col min="7" max="7" width="32.81640625" style="1" customWidth="1"/>
    <col min="8" max="8" width="44.81640625" style="1" customWidth="1"/>
    <col min="9" max="16384" width="8.7265625" style="1"/>
  </cols>
  <sheetData>
    <row r="1" spans="1:8" ht="28.5" thickBot="1">
      <c r="A1" s="3"/>
      <c r="B1" s="121" t="s">
        <v>194</v>
      </c>
      <c r="C1" s="122"/>
      <c r="D1" s="122"/>
      <c r="E1" s="122"/>
      <c r="F1" s="122"/>
      <c r="G1" s="122"/>
      <c r="H1" s="123"/>
    </row>
    <row r="2" spans="1:8" ht="16.5" thickBot="1">
      <c r="A2" s="3"/>
      <c r="B2" s="2"/>
      <c r="C2" s="2"/>
      <c r="D2" s="2"/>
      <c r="E2" s="2"/>
      <c r="F2" s="2"/>
      <c r="G2" s="2"/>
      <c r="H2" s="2"/>
    </row>
    <row r="3" spans="1:8" ht="16.5" thickBot="1">
      <c r="A3" s="124"/>
      <c r="B3" s="125" t="s">
        <v>1</v>
      </c>
      <c r="C3" s="92" t="s">
        <v>36</v>
      </c>
      <c r="D3" s="94"/>
      <c r="E3" s="126" t="s">
        <v>2</v>
      </c>
      <c r="F3" s="127"/>
      <c r="G3" s="128" t="s">
        <v>35</v>
      </c>
      <c r="H3" s="129"/>
    </row>
    <row r="4" spans="1:8" ht="16.5" thickBot="1">
      <c r="A4" s="124"/>
      <c r="B4" s="125" t="s">
        <v>3</v>
      </c>
      <c r="C4" s="92" t="s">
        <v>37</v>
      </c>
      <c r="D4" s="94"/>
      <c r="E4" s="126" t="s">
        <v>4</v>
      </c>
      <c r="F4" s="127"/>
      <c r="G4" s="128"/>
      <c r="H4" s="129"/>
    </row>
    <row r="5" spans="1:8" ht="28.5" thickBot="1">
      <c r="A5" s="124"/>
      <c r="B5" s="125" t="s">
        <v>5</v>
      </c>
      <c r="C5" s="92" t="s">
        <v>38</v>
      </c>
      <c r="D5" s="94"/>
      <c r="E5" s="126" t="s">
        <v>6</v>
      </c>
      <c r="F5" s="127"/>
      <c r="H5" s="141">
        <v>44719</v>
      </c>
    </row>
    <row r="6" spans="1:8" ht="25" customHeight="1" thickBot="1">
      <c r="A6" s="124"/>
      <c r="B6" s="125" t="s">
        <v>195</v>
      </c>
      <c r="C6" s="95" t="s">
        <v>203</v>
      </c>
      <c r="D6" s="96"/>
      <c r="E6" s="96"/>
      <c r="F6" s="96"/>
      <c r="G6" s="96"/>
      <c r="H6" s="97"/>
    </row>
    <row r="7" spans="1:8" ht="16.5" thickBot="1">
      <c r="A7" s="3"/>
      <c r="B7" s="3"/>
      <c r="C7" s="3"/>
      <c r="D7" s="3"/>
      <c r="E7" s="3"/>
      <c r="F7" s="3"/>
      <c r="G7" s="3"/>
      <c r="H7" s="3"/>
    </row>
    <row r="8" spans="1:8" ht="16.5" thickBot="1">
      <c r="A8" s="3"/>
      <c r="B8" s="3"/>
      <c r="C8" s="3"/>
      <c r="D8" s="3"/>
      <c r="E8" s="3"/>
      <c r="F8" s="3"/>
      <c r="G8" s="3"/>
      <c r="H8" s="3"/>
    </row>
    <row r="9" spans="1:8" ht="16.5" thickBot="1">
      <c r="A9" s="3"/>
      <c r="B9" s="2"/>
      <c r="C9" s="2"/>
      <c r="D9" s="2"/>
      <c r="E9" s="2"/>
      <c r="F9" s="2"/>
      <c r="G9" s="2"/>
      <c r="H9" s="3"/>
    </row>
    <row r="10" spans="1:8" ht="28.5" thickBot="1">
      <c r="A10" s="124"/>
      <c r="B10" s="130" t="s">
        <v>16</v>
      </c>
      <c r="C10" s="130" t="s">
        <v>196</v>
      </c>
      <c r="D10" s="130" t="s">
        <v>24</v>
      </c>
      <c r="E10" s="130" t="s">
        <v>25</v>
      </c>
      <c r="F10" s="130" t="s">
        <v>26</v>
      </c>
      <c r="G10" s="131" t="s">
        <v>197</v>
      </c>
      <c r="H10" s="3"/>
    </row>
    <row r="11" spans="1:8" ht="16.5" thickBot="1">
      <c r="A11" s="124"/>
      <c r="B11" s="132">
        <v>1</v>
      </c>
      <c r="C11" s="133" t="s">
        <v>202</v>
      </c>
      <c r="D11" s="132">
        <f>'List organisations'!B6</f>
        <v>8</v>
      </c>
      <c r="E11" s="132">
        <f>'List organisations'!C6</f>
        <v>5</v>
      </c>
      <c r="F11" s="132">
        <v>0</v>
      </c>
      <c r="G11" s="134">
        <f>'List organisations'!E6</f>
        <v>13</v>
      </c>
      <c r="H11" s="3"/>
    </row>
    <row r="12" spans="1:8" ht="16.5" thickBot="1">
      <c r="A12" s="124"/>
      <c r="B12" s="132">
        <v>2</v>
      </c>
      <c r="C12" s="133" t="s">
        <v>44</v>
      </c>
      <c r="D12" s="132">
        <f>'Add organisation'!B6</f>
        <v>15</v>
      </c>
      <c r="E12" s="132">
        <f>'Add organisation'!C6</f>
        <v>6</v>
      </c>
      <c r="F12" s="132">
        <f>'Add organisation'!D6</f>
        <v>1</v>
      </c>
      <c r="G12" s="134">
        <f>'Add organisation'!E6</f>
        <v>22</v>
      </c>
      <c r="H12" s="3"/>
    </row>
    <row r="13" spans="1:8" ht="16.5" thickBot="1">
      <c r="A13" s="124"/>
      <c r="B13" s="132"/>
      <c r="C13" s="133"/>
      <c r="D13" s="132"/>
      <c r="E13" s="132"/>
      <c r="F13" s="132"/>
      <c r="G13" s="134"/>
      <c r="H13" s="3"/>
    </row>
    <row r="14" spans="1:8" ht="16.5" thickBot="1">
      <c r="A14" s="124"/>
      <c r="B14" s="135"/>
      <c r="C14" s="136" t="s">
        <v>198</v>
      </c>
      <c r="D14" s="137">
        <f t="shared" ref="D14:F14" si="0">SUM(D11:D13)</f>
        <v>23</v>
      </c>
      <c r="E14" s="137">
        <f t="shared" si="0"/>
        <v>11</v>
      </c>
      <c r="F14" s="137">
        <f t="shared" si="0"/>
        <v>1</v>
      </c>
      <c r="G14" s="137">
        <f>SUM(G11:G13)</f>
        <v>35</v>
      </c>
      <c r="H14" s="3"/>
    </row>
    <row r="15" spans="1:8" ht="16.5" thickBot="1">
      <c r="A15" s="3"/>
      <c r="B15" s="3"/>
      <c r="C15" s="3"/>
      <c r="D15" s="3"/>
      <c r="E15" s="3"/>
      <c r="F15" s="3"/>
      <c r="G15" s="3"/>
      <c r="H15" s="3"/>
    </row>
    <row r="16" spans="1:8" ht="16.5" thickBot="1">
      <c r="A16" s="3"/>
      <c r="B16" s="3"/>
      <c r="C16" s="138" t="s">
        <v>199</v>
      </c>
      <c r="D16" s="3"/>
      <c r="E16" s="139">
        <f>ROUND(SUM(D14:E14)/G14*100,0)</f>
        <v>97</v>
      </c>
      <c r="F16" s="3" t="s">
        <v>200</v>
      </c>
      <c r="G16" s="3"/>
      <c r="H16" s="3"/>
    </row>
    <row r="17" spans="1:8" ht="16.5" thickBot="1">
      <c r="A17" s="3"/>
      <c r="B17" s="3"/>
      <c r="C17" s="140" t="s">
        <v>201</v>
      </c>
      <c r="D17" s="3"/>
      <c r="E17" s="139">
        <f>ROUND(D14/(G14-F14)*100,0)</f>
        <v>68</v>
      </c>
      <c r="F17" s="3" t="s">
        <v>200</v>
      </c>
      <c r="G17" s="3"/>
      <c r="H17" s="3"/>
    </row>
  </sheetData>
  <mergeCells count="8">
    <mergeCell ref="C6:H6"/>
    <mergeCell ref="B1:H1"/>
    <mergeCell ref="C3:D3"/>
    <mergeCell ref="E3:F3"/>
    <mergeCell ref="C4:D4"/>
    <mergeCell ref="E4:F4"/>
    <mergeCell ref="C5:D5"/>
    <mergeCell ref="E5:F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abSelected="1" topLeftCell="A19" zoomScale="90" zoomScaleNormal="90" workbookViewId="0">
      <selection activeCell="D20" sqref="D20"/>
    </sheetView>
  </sheetViews>
  <sheetFormatPr defaultRowHeight="14.5"/>
  <cols>
    <col min="1" max="1" width="13.54296875" customWidth="1"/>
    <col min="2" max="2" width="17.54296875" customWidth="1"/>
    <col min="3" max="3" width="20.08984375" customWidth="1"/>
    <col min="4" max="4" width="47.453125" customWidth="1"/>
    <col min="5" max="5" width="13.90625" customWidth="1"/>
    <col min="6" max="6" width="9.36328125" customWidth="1"/>
    <col min="7" max="8" width="9.54296875" customWidth="1"/>
    <col min="9" max="9" width="12.08984375" customWidth="1"/>
    <col min="10" max="10" width="11.453125" customWidth="1"/>
    <col min="11" max="11" width="28.1796875" customWidth="1"/>
  </cols>
  <sheetData>
    <row r="1" spans="1:11" ht="17">
      <c r="A1" s="142" t="s">
        <v>207</v>
      </c>
      <c r="B1" s="142"/>
      <c r="C1" s="142"/>
      <c r="D1" s="142"/>
      <c r="E1" s="143"/>
      <c r="F1" s="143"/>
      <c r="G1" s="144"/>
      <c r="H1" s="144"/>
      <c r="I1" s="144"/>
      <c r="J1" s="144"/>
      <c r="K1" s="144"/>
    </row>
    <row r="2" spans="1:11" ht="17">
      <c r="A2" s="145"/>
      <c r="B2" s="145"/>
      <c r="C2" s="145"/>
      <c r="D2" s="145"/>
      <c r="E2" s="146"/>
      <c r="F2" s="146"/>
      <c r="G2" s="144"/>
      <c r="H2" s="144"/>
      <c r="I2" s="144"/>
      <c r="J2" s="144"/>
      <c r="K2" s="144"/>
    </row>
    <row r="3" spans="1:11">
      <c r="A3" s="147" t="s">
        <v>208</v>
      </c>
      <c r="B3" s="147" t="s">
        <v>209</v>
      </c>
      <c r="C3" s="147" t="s">
        <v>210</v>
      </c>
      <c r="D3" s="147" t="s">
        <v>19</v>
      </c>
      <c r="E3" s="147" t="s">
        <v>211</v>
      </c>
      <c r="F3" s="147" t="s">
        <v>212</v>
      </c>
      <c r="G3" s="147" t="s">
        <v>213</v>
      </c>
      <c r="H3" s="147" t="s">
        <v>214</v>
      </c>
      <c r="I3" s="147" t="s">
        <v>215</v>
      </c>
      <c r="J3" s="147" t="s">
        <v>216</v>
      </c>
      <c r="K3" s="147" t="s">
        <v>217</v>
      </c>
    </row>
    <row r="4" spans="1:11" ht="34.5" customHeight="1">
      <c r="A4" s="148" t="s">
        <v>175</v>
      </c>
      <c r="B4" s="149" t="s">
        <v>202</v>
      </c>
      <c r="C4" s="150" t="s">
        <v>218</v>
      </c>
      <c r="D4" s="150" t="s">
        <v>219</v>
      </c>
      <c r="E4" s="151" t="s">
        <v>220</v>
      </c>
      <c r="F4" s="151" t="s">
        <v>221</v>
      </c>
      <c r="G4" s="151" t="s">
        <v>222</v>
      </c>
      <c r="H4" s="151" t="s">
        <v>223</v>
      </c>
      <c r="I4" s="152">
        <v>44719</v>
      </c>
      <c r="J4" s="151"/>
      <c r="K4" s="151" t="s">
        <v>224</v>
      </c>
    </row>
    <row r="5" spans="1:11" ht="31" customHeight="1">
      <c r="A5" s="148" t="s">
        <v>176</v>
      </c>
      <c r="B5" s="149" t="s">
        <v>202</v>
      </c>
      <c r="C5" s="150" t="s">
        <v>225</v>
      </c>
      <c r="D5" s="150" t="s">
        <v>226</v>
      </c>
      <c r="E5" s="151" t="s">
        <v>220</v>
      </c>
      <c r="F5" s="151" t="s">
        <v>227</v>
      </c>
      <c r="G5" s="151" t="s">
        <v>228</v>
      </c>
      <c r="H5" s="151" t="s">
        <v>223</v>
      </c>
      <c r="I5" s="152">
        <v>44719</v>
      </c>
      <c r="J5" s="151"/>
      <c r="K5" s="151" t="s">
        <v>229</v>
      </c>
    </row>
    <row r="6" spans="1:11" ht="50.5" customHeight="1">
      <c r="A6" s="148" t="s">
        <v>177</v>
      </c>
      <c r="B6" s="149" t="s">
        <v>202</v>
      </c>
      <c r="C6" s="150" t="s">
        <v>230</v>
      </c>
      <c r="D6" s="153" t="s">
        <v>231</v>
      </c>
      <c r="E6" s="151" t="s">
        <v>220</v>
      </c>
      <c r="F6" s="151" t="s">
        <v>227</v>
      </c>
      <c r="G6" s="151" t="s">
        <v>221</v>
      </c>
      <c r="H6" s="151" t="s">
        <v>223</v>
      </c>
      <c r="I6" s="152">
        <v>44719</v>
      </c>
      <c r="J6" s="151"/>
      <c r="K6" s="153" t="s">
        <v>232</v>
      </c>
    </row>
    <row r="7" spans="1:11" ht="55.5" customHeight="1">
      <c r="A7" s="148" t="s">
        <v>178</v>
      </c>
      <c r="B7" s="149" t="s">
        <v>202</v>
      </c>
      <c r="C7" s="150" t="s">
        <v>233</v>
      </c>
      <c r="D7" s="150" t="s">
        <v>234</v>
      </c>
      <c r="E7" s="151" t="s">
        <v>220</v>
      </c>
      <c r="F7" s="151" t="s">
        <v>227</v>
      </c>
      <c r="G7" s="151" t="s">
        <v>221</v>
      </c>
      <c r="H7" s="151" t="s">
        <v>223</v>
      </c>
      <c r="I7" s="152">
        <v>44719</v>
      </c>
      <c r="J7" s="151"/>
      <c r="K7" s="151" t="s">
        <v>235</v>
      </c>
    </row>
    <row r="8" spans="1:11" ht="48.5" customHeight="1">
      <c r="A8" s="148" t="s">
        <v>179</v>
      </c>
      <c r="B8" s="149" t="s">
        <v>202</v>
      </c>
      <c r="C8" s="150" t="s">
        <v>236</v>
      </c>
      <c r="D8" s="150" t="s">
        <v>237</v>
      </c>
      <c r="E8" s="151" t="s">
        <v>220</v>
      </c>
      <c r="F8" s="151" t="s">
        <v>227</v>
      </c>
      <c r="G8" s="151" t="s">
        <v>228</v>
      </c>
      <c r="H8" s="151" t="s">
        <v>223</v>
      </c>
      <c r="I8" s="152">
        <v>44719</v>
      </c>
      <c r="J8" s="151"/>
      <c r="K8" s="151" t="s">
        <v>238</v>
      </c>
    </row>
    <row r="9" spans="1:11" ht="61.5" customHeight="1">
      <c r="A9" s="148" t="s">
        <v>180</v>
      </c>
      <c r="B9" s="154" t="s">
        <v>44</v>
      </c>
      <c r="C9" s="150" t="s">
        <v>239</v>
      </c>
      <c r="D9" s="150" t="s">
        <v>240</v>
      </c>
      <c r="E9" s="151" t="s">
        <v>220</v>
      </c>
      <c r="F9" s="151" t="s">
        <v>227</v>
      </c>
      <c r="G9" s="151" t="s">
        <v>222</v>
      </c>
      <c r="H9" s="151" t="s">
        <v>223</v>
      </c>
      <c r="I9" s="152">
        <v>44719</v>
      </c>
      <c r="J9" s="151"/>
      <c r="K9" s="151" t="s">
        <v>241</v>
      </c>
    </row>
    <row r="10" spans="1:11" ht="49" customHeight="1">
      <c r="A10" s="148" t="s">
        <v>181</v>
      </c>
      <c r="B10" s="154" t="s">
        <v>44</v>
      </c>
      <c r="C10" s="150" t="s">
        <v>242</v>
      </c>
      <c r="D10" s="150" t="s">
        <v>243</v>
      </c>
      <c r="E10" s="151" t="s">
        <v>220</v>
      </c>
      <c r="F10" s="151" t="s">
        <v>221</v>
      </c>
      <c r="G10" s="151" t="s">
        <v>222</v>
      </c>
      <c r="H10" s="151" t="s">
        <v>223</v>
      </c>
      <c r="I10" s="152">
        <v>44719</v>
      </c>
      <c r="J10" s="151"/>
      <c r="K10" s="151" t="s">
        <v>244</v>
      </c>
    </row>
    <row r="11" spans="1:11" ht="55" customHeight="1">
      <c r="A11" s="148" t="s">
        <v>182</v>
      </c>
      <c r="B11" s="154" t="s">
        <v>44</v>
      </c>
      <c r="C11" s="150" t="s">
        <v>245</v>
      </c>
      <c r="D11" s="153" t="s">
        <v>246</v>
      </c>
      <c r="E11" s="151" t="s">
        <v>220</v>
      </c>
      <c r="F11" s="151" t="s">
        <v>227</v>
      </c>
      <c r="G11" s="151" t="s">
        <v>222</v>
      </c>
      <c r="H11" s="151" t="s">
        <v>223</v>
      </c>
      <c r="I11" s="152">
        <v>44719</v>
      </c>
      <c r="J11" s="151"/>
      <c r="K11" s="155" t="s">
        <v>247</v>
      </c>
    </row>
    <row r="12" spans="1:11" ht="49" customHeight="1">
      <c r="A12" s="148" t="s">
        <v>188</v>
      </c>
      <c r="B12" s="154" t="s">
        <v>44</v>
      </c>
      <c r="C12" s="153" t="s">
        <v>248</v>
      </c>
      <c r="D12" s="153" t="s">
        <v>249</v>
      </c>
      <c r="E12" s="151" t="s">
        <v>220</v>
      </c>
      <c r="F12" s="151" t="s">
        <v>227</v>
      </c>
      <c r="G12" s="151" t="s">
        <v>228</v>
      </c>
      <c r="H12" s="151" t="s">
        <v>223</v>
      </c>
      <c r="I12" s="152">
        <v>44719</v>
      </c>
      <c r="J12" s="151"/>
      <c r="K12" s="151" t="s">
        <v>250</v>
      </c>
    </row>
    <row r="13" spans="1:11" ht="49.5" customHeight="1">
      <c r="A13" s="148" t="s">
        <v>190</v>
      </c>
      <c r="B13" s="154" t="s">
        <v>44</v>
      </c>
      <c r="C13" s="150" t="s">
        <v>251</v>
      </c>
      <c r="D13" s="150" t="s">
        <v>252</v>
      </c>
      <c r="E13" s="151" t="s">
        <v>220</v>
      </c>
      <c r="F13" s="151" t="s">
        <v>253</v>
      </c>
      <c r="G13" s="151" t="s">
        <v>222</v>
      </c>
      <c r="H13" s="151" t="s">
        <v>223</v>
      </c>
      <c r="I13" s="152">
        <v>44719</v>
      </c>
      <c r="J13" s="151"/>
      <c r="K13" s="151" t="s">
        <v>254</v>
      </c>
    </row>
    <row r="14" spans="1:11" ht="73.5" customHeight="1">
      <c r="A14" s="148" t="s">
        <v>191</v>
      </c>
      <c r="B14" s="154" t="s">
        <v>44</v>
      </c>
      <c r="C14" s="150" t="s">
        <v>255</v>
      </c>
      <c r="D14" s="150" t="s">
        <v>256</v>
      </c>
      <c r="E14" s="151" t="s">
        <v>220</v>
      </c>
      <c r="F14" s="151" t="s">
        <v>253</v>
      </c>
      <c r="G14" s="151" t="s">
        <v>222</v>
      </c>
      <c r="H14" s="151" t="s">
        <v>223</v>
      </c>
      <c r="I14" s="152">
        <v>44719</v>
      </c>
      <c r="J14" s="151"/>
      <c r="K14" s="151" t="s">
        <v>257</v>
      </c>
    </row>
  </sheetData>
  <mergeCells count="1">
    <mergeCell ref="A1:D2"/>
  </mergeCells>
  <dataValidations count="4">
    <dataValidation type="list" allowBlank="1" showInputMessage="1" showErrorMessage="1" sqref="H4:H14">
      <formula1>"Oppened, Assigned, Fixed,Accepted,Closed,Cancelled, Deferred"</formula1>
    </dataValidation>
    <dataValidation type="list" allowBlank="1" showInputMessage="1" showErrorMessage="1" sqref="E4:E14">
      <formula1>"Document Review, Code Review, Design Review, Unit Test, Integration Test, System Test, Acceptance Test, Audit, Inspection"</formula1>
    </dataValidation>
    <dataValidation type="list" allowBlank="1" showInputMessage="1" showErrorMessage="1" sqref="G4:G14">
      <formula1>"Immediately,High,Medium,Low"</formula1>
    </dataValidation>
    <dataValidation type="list" allowBlank="1" showInputMessage="1" showErrorMessage="1" sqref="F4:F14">
      <formula1>"Fatal,Serious,Medium,Cosmetic"</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 </vt:lpstr>
      <vt:lpstr>List organisations</vt:lpstr>
      <vt:lpstr>Add organisation</vt:lpstr>
      <vt:lpstr>Test Report</vt:lpstr>
      <vt:lpstr>Defect Log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2022-06-25T04:19:05Z</dcterms:created>
  <dcterms:modified xsi:type="dcterms:W3CDTF">2022-07-07T09:58:57Z</dcterms:modified>
</cp:coreProperties>
</file>