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15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7" i="2"/>
  <c r="O8" i="2"/>
  <c r="N8" i="2"/>
  <c r="B6" i="2"/>
  <c r="B8" i="2" s="1"/>
  <c r="B7" i="2"/>
  <c r="B9" i="2"/>
  <c r="C7" i="2"/>
  <c r="D7" i="2"/>
  <c r="E7" i="2"/>
  <c r="F7" i="2"/>
  <c r="G7" i="2"/>
  <c r="H7" i="2"/>
  <c r="I7" i="2"/>
  <c r="J7" i="2"/>
  <c r="K7" i="2"/>
  <c r="L7" i="2"/>
  <c r="M7" i="2"/>
  <c r="C6" i="2"/>
  <c r="D6" i="2"/>
  <c r="E6" i="2"/>
  <c r="E8" i="2" s="1"/>
  <c r="F6" i="2"/>
  <c r="G6" i="2"/>
  <c r="H6" i="2"/>
  <c r="I6" i="2"/>
  <c r="I8" i="2" s="1"/>
  <c r="J6" i="2"/>
  <c r="K6" i="2"/>
  <c r="K8" i="2" s="1"/>
  <c r="L6" i="2"/>
  <c r="M6" i="2"/>
  <c r="M8" i="2" s="1"/>
  <c r="C9" i="2"/>
  <c r="D9" i="2"/>
  <c r="E9" i="2"/>
  <c r="F9" i="2"/>
  <c r="G9" i="2"/>
  <c r="H9" i="2"/>
  <c r="I9" i="2"/>
  <c r="J9" i="2"/>
  <c r="K9" i="2"/>
  <c r="L9" i="2"/>
  <c r="M9" i="2"/>
  <c r="N7" i="2" l="1"/>
  <c r="H8" i="2"/>
  <c r="L8" i="2"/>
  <c r="D8" i="2"/>
  <c r="G8" i="2"/>
  <c r="N6" i="2"/>
  <c r="F8" i="2"/>
  <c r="J8" i="2"/>
  <c r="C8" i="2"/>
</calcChain>
</file>

<file path=xl/sharedStrings.xml><?xml version="1.0" encoding="utf-8"?>
<sst xmlns="http://schemas.openxmlformats.org/spreadsheetml/2006/main" count="47" uniqueCount="35">
  <si>
    <t>True Negatives:</t>
  </si>
  <si>
    <t>False Negatives:</t>
  </si>
  <si>
    <t>False Positives:</t>
  </si>
  <si>
    <t>True Positives:</t>
  </si>
  <si>
    <t>Sensitivity:</t>
  </si>
  <si>
    <t>Precision:</t>
  </si>
  <si>
    <t>F:</t>
  </si>
  <si>
    <t>Resultate für mvk106 (1000 Bilder, 50/50)</t>
  </si>
  <si>
    <t>Mean, 7NN</t>
  </si>
  <si>
    <t>Median, 7NN</t>
  </si>
  <si>
    <t>Resultate für mvk108 (1000 Bilder, 50/50)</t>
  </si>
  <si>
    <t>Median, 5NN, 5Quellen</t>
  </si>
  <si>
    <t>Median, 3NN, Sliding</t>
  </si>
  <si>
    <t>mvk021</t>
  </si>
  <si>
    <t>mvk022</t>
  </si>
  <si>
    <t>mvk101</t>
  </si>
  <si>
    <t>mvk102</t>
  </si>
  <si>
    <t>mvk105</t>
  </si>
  <si>
    <t>mvk106</t>
  </si>
  <si>
    <t>mvk107</t>
  </si>
  <si>
    <t>mvk108</t>
  </si>
  <si>
    <t>mvk110</t>
  </si>
  <si>
    <t>mvk120</t>
  </si>
  <si>
    <t>mvk122</t>
  </si>
  <si>
    <t>mvk131</t>
  </si>
  <si>
    <t>TN</t>
  </si>
  <si>
    <t>FN</t>
  </si>
  <si>
    <t>FP</t>
  </si>
  <si>
    <t>TP</t>
  </si>
  <si>
    <t>S</t>
  </si>
  <si>
    <t>P</t>
  </si>
  <si>
    <t>F</t>
  </si>
  <si>
    <t>T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</si>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</sst>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B1" workbookViewId="0">
      <selection activeCell="D27" sqref="D27"/>
    </sheetView>
  </sheetViews>
  <sheetFormatPr defaultRowHeight="14.5" x14ac:dyDescent="0.35"/>
  <cols>
    <col min="1" max="3" width="20.6328125" customWidth="1"/>
    <col min="4" max="4" width="21.453125" customWidth="1"/>
    <col min="5" max="6" width="20.6328125" customWidth="1"/>
  </cols>
  <sheetData>
    <row r="1" spans="1:6" ht="15" thickBot="1" x14ac:dyDescent="0.4">
      <c r="A1" s="2" t="s">
        <v>7</v>
      </c>
      <c r="B1" s="1"/>
      <c r="C1" s="1"/>
      <c r="D1" s="1"/>
    </row>
    <row r="2" spans="1:6" ht="15" thickBot="1" x14ac:dyDescent="0.4">
      <c r="A2" s="1"/>
      <c r="B2" s="1" t="s">
        <v>8</v>
      </c>
      <c r="C2" s="1" t="s">
        <v>9</v>
      </c>
      <c r="D2" s="1" t="s">
        <v>11</v>
      </c>
      <c r="E2" s="1" t="s">
        <v>12</v>
      </c>
      <c r="F2" s="1"/>
    </row>
    <row r="3" spans="1:6" ht="15" thickBot="1" x14ac:dyDescent="0.4">
      <c r="A3" s="1" t="s">
        <v>0</v>
      </c>
      <c r="B3" s="1">
        <v>500</v>
      </c>
      <c r="C3" s="1">
        <v>500</v>
      </c>
      <c r="D3" s="1">
        <v>500</v>
      </c>
      <c r="E3" s="1">
        <v>493</v>
      </c>
      <c r="F3" s="1"/>
    </row>
    <row r="4" spans="1:6" ht="15" thickBot="1" x14ac:dyDescent="0.4">
      <c r="A4" s="1" t="s">
        <v>1</v>
      </c>
      <c r="B4" s="1">
        <v>38</v>
      </c>
      <c r="C4" s="1">
        <v>41</v>
      </c>
      <c r="D4" s="1">
        <v>40</v>
      </c>
      <c r="E4" s="1">
        <v>55</v>
      </c>
      <c r="F4" s="1"/>
    </row>
    <row r="5" spans="1:6" ht="15" thickBot="1" x14ac:dyDescent="0.4">
      <c r="A5" s="1" t="s">
        <v>2</v>
      </c>
      <c r="B5" s="1">
        <v>0</v>
      </c>
      <c r="C5" s="1">
        <v>0</v>
      </c>
      <c r="D5" s="1">
        <v>0</v>
      </c>
      <c r="E5" s="1">
        <v>7</v>
      </c>
      <c r="F5" s="1"/>
    </row>
    <row r="6" spans="1:6" ht="15" thickBot="1" x14ac:dyDescent="0.4">
      <c r="A6" s="1" t="s">
        <v>3</v>
      </c>
      <c r="B6" s="1">
        <v>462</v>
      </c>
      <c r="C6" s="1">
        <v>459</v>
      </c>
      <c r="D6" s="1">
        <v>460</v>
      </c>
      <c r="E6" s="1">
        <v>445</v>
      </c>
      <c r="F6" s="1"/>
    </row>
    <row r="7" spans="1:6" ht="15" thickBot="1" x14ac:dyDescent="0.4">
      <c r="A7" s="1" t="s">
        <v>4</v>
      </c>
      <c r="B7" s="1">
        <v>0.92</v>
      </c>
      <c r="C7" s="1">
        <v>0.92</v>
      </c>
      <c r="D7" s="1">
        <v>0.92</v>
      </c>
      <c r="E7" s="1">
        <v>0.89</v>
      </c>
      <c r="F7" s="1"/>
    </row>
    <row r="8" spans="1:6" ht="15" thickBot="1" x14ac:dyDescent="0.4">
      <c r="A8" s="1" t="s">
        <v>5</v>
      </c>
      <c r="B8" s="1">
        <v>1</v>
      </c>
      <c r="C8" s="1">
        <v>1</v>
      </c>
      <c r="D8" s="1">
        <v>1</v>
      </c>
      <c r="E8" s="1">
        <v>0.98</v>
      </c>
      <c r="F8" s="1"/>
    </row>
    <row r="9" spans="1:6" ht="15" thickBot="1" x14ac:dyDescent="0.4">
      <c r="A9" s="1" t="s">
        <v>6</v>
      </c>
      <c r="B9" s="1">
        <v>0.96</v>
      </c>
      <c r="C9" s="1">
        <v>0.96</v>
      </c>
      <c r="D9" s="1">
        <v>0.96</v>
      </c>
      <c r="E9" s="1">
        <v>0.93</v>
      </c>
      <c r="F9" s="1"/>
    </row>
    <row r="10" spans="1:6" ht="15" thickBot="1" x14ac:dyDescent="0.4"/>
    <row r="11" spans="1:6" ht="15" thickBot="1" x14ac:dyDescent="0.4">
      <c r="A11" s="2" t="s">
        <v>10</v>
      </c>
      <c r="B11" s="1"/>
      <c r="C11" s="1"/>
      <c r="D11" s="1"/>
      <c r="E11" s="1"/>
      <c r="F11" s="1"/>
    </row>
    <row r="12" spans="1:6" ht="15" thickBot="1" x14ac:dyDescent="0.4">
      <c r="A12" s="1"/>
      <c r="B12" s="1" t="s">
        <v>8</v>
      </c>
      <c r="C12" s="1" t="s">
        <v>9</v>
      </c>
      <c r="D12" s="1" t="s">
        <v>11</v>
      </c>
      <c r="E12" s="1" t="s">
        <v>12</v>
      </c>
      <c r="F12" s="1" t="s">
        <v>12</v>
      </c>
    </row>
    <row r="13" spans="1:6" ht="15" thickBot="1" x14ac:dyDescent="0.4">
      <c r="A13" s="1" t="s">
        <v>0</v>
      </c>
      <c r="B13" s="1">
        <v>492</v>
      </c>
      <c r="C13" s="1">
        <v>495</v>
      </c>
      <c r="D13" s="1">
        <v>486</v>
      </c>
      <c r="E13" s="1">
        <v>494</v>
      </c>
      <c r="F13" s="1"/>
    </row>
    <row r="14" spans="1:6" ht="15" thickBot="1" x14ac:dyDescent="0.4">
      <c r="A14" s="1" t="s">
        <v>1</v>
      </c>
      <c r="B14" s="1">
        <v>35</v>
      </c>
      <c r="C14" s="1">
        <v>33</v>
      </c>
      <c r="D14" s="1">
        <v>34</v>
      </c>
      <c r="E14" s="1">
        <v>34</v>
      </c>
      <c r="F14" s="1"/>
    </row>
    <row r="15" spans="1:6" ht="15" thickBot="1" x14ac:dyDescent="0.4">
      <c r="A15" s="1" t="s">
        <v>2</v>
      </c>
      <c r="B15" s="1">
        <v>8</v>
      </c>
      <c r="C15" s="1">
        <v>5</v>
      </c>
      <c r="D15" s="1">
        <v>14</v>
      </c>
      <c r="E15" s="1">
        <v>2</v>
      </c>
      <c r="F15" s="1"/>
    </row>
    <row r="16" spans="1:6" ht="15" thickBot="1" x14ac:dyDescent="0.4">
      <c r="A16" s="1" t="s">
        <v>3</v>
      </c>
      <c r="B16" s="1">
        <v>465</v>
      </c>
      <c r="C16" s="1">
        <v>467</v>
      </c>
      <c r="D16" s="1">
        <v>466</v>
      </c>
      <c r="E16" s="1">
        <v>466</v>
      </c>
      <c r="F16" s="1"/>
    </row>
    <row r="17" spans="1:6" ht="15" thickBot="1" x14ac:dyDescent="0.4">
      <c r="A17" s="1" t="s">
        <v>4</v>
      </c>
      <c r="B17" s="1">
        <v>0.93</v>
      </c>
      <c r="C17" s="1">
        <v>0.93</v>
      </c>
      <c r="D17" s="3">
        <v>0.93</v>
      </c>
      <c r="E17" s="1">
        <v>0.93</v>
      </c>
      <c r="F17" s="1"/>
    </row>
    <row r="18" spans="1:6" ht="15" thickBot="1" x14ac:dyDescent="0.4">
      <c r="A18" s="1" t="s">
        <v>5</v>
      </c>
      <c r="B18" s="1">
        <v>0.98</v>
      </c>
      <c r="C18" s="1">
        <v>0.99</v>
      </c>
      <c r="D18" s="3">
        <v>0.97</v>
      </c>
      <c r="E18" s="1">
        <v>0.99</v>
      </c>
      <c r="F18" s="1"/>
    </row>
    <row r="19" spans="1:6" ht="15" thickBot="1" x14ac:dyDescent="0.4">
      <c r="A19" s="1" t="s">
        <v>6</v>
      </c>
      <c r="B19" s="1">
        <v>0.96</v>
      </c>
      <c r="C19" s="1">
        <v>0.96</v>
      </c>
      <c r="D19" s="3">
        <v>0.95</v>
      </c>
      <c r="E19" s="1">
        <v>0.96</v>
      </c>
      <c r="F1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Normal="100" workbookViewId="0">
      <selection activeCell="N2" sqref="N2"/>
    </sheetView>
  </sheetViews>
  <sheetFormatPr defaultRowHeight="14.5" x14ac:dyDescent="0.35"/>
  <sheetData>
    <row r="1" spans="1:15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33</v>
      </c>
      <c r="O1" t="s">
        <v>34</v>
      </c>
    </row>
    <row r="2" spans="1:15" x14ac:dyDescent="0.35">
      <c r="A2" t="s">
        <v>25</v>
      </c>
      <c r="B2">
        <v>859</v>
      </c>
      <c r="C2">
        <v>851</v>
      </c>
      <c r="D2">
        <v>876</v>
      </c>
      <c r="E2">
        <v>939</v>
      </c>
      <c r="F2">
        <v>875</v>
      </c>
      <c r="G2">
        <v>932</v>
      </c>
      <c r="H2">
        <v>901</v>
      </c>
      <c r="I2">
        <v>902</v>
      </c>
      <c r="J2">
        <v>584</v>
      </c>
      <c r="K2">
        <v>678</v>
      </c>
      <c r="L2">
        <v>858</v>
      </c>
      <c r="M2">
        <v>582</v>
      </c>
    </row>
    <row r="3" spans="1:15" x14ac:dyDescent="0.35">
      <c r="A3" t="s">
        <v>26</v>
      </c>
      <c r="B3">
        <v>5</v>
      </c>
      <c r="C3">
        <v>2</v>
      </c>
      <c r="D3">
        <v>0</v>
      </c>
      <c r="E3">
        <v>11</v>
      </c>
      <c r="F3">
        <v>3</v>
      </c>
      <c r="G3">
        <v>7</v>
      </c>
      <c r="H3">
        <v>2</v>
      </c>
      <c r="I3">
        <v>5</v>
      </c>
      <c r="J3">
        <v>1</v>
      </c>
      <c r="K3">
        <v>11</v>
      </c>
      <c r="L3">
        <v>13</v>
      </c>
      <c r="M3">
        <v>15</v>
      </c>
    </row>
    <row r="4" spans="1:15" x14ac:dyDescent="0.35">
      <c r="A4" t="s">
        <v>27</v>
      </c>
      <c r="B4">
        <v>9</v>
      </c>
      <c r="C4">
        <v>63</v>
      </c>
      <c r="D4">
        <v>2</v>
      </c>
      <c r="E4">
        <v>11</v>
      </c>
      <c r="F4">
        <v>20</v>
      </c>
      <c r="G4">
        <v>6</v>
      </c>
      <c r="H4">
        <v>6</v>
      </c>
      <c r="I4">
        <v>15</v>
      </c>
      <c r="J4">
        <v>21</v>
      </c>
      <c r="K4">
        <v>4</v>
      </c>
      <c r="L4">
        <v>14</v>
      </c>
      <c r="M4">
        <v>27</v>
      </c>
    </row>
    <row r="5" spans="1:15" x14ac:dyDescent="0.35">
      <c r="A5" t="s">
        <v>28</v>
      </c>
      <c r="B5">
        <v>127</v>
      </c>
      <c r="C5">
        <v>84</v>
      </c>
      <c r="D5">
        <v>122</v>
      </c>
      <c r="E5">
        <v>39</v>
      </c>
      <c r="F5">
        <v>102</v>
      </c>
      <c r="G5">
        <v>55</v>
      </c>
      <c r="H5">
        <v>91</v>
      </c>
      <c r="I5">
        <v>78</v>
      </c>
      <c r="J5">
        <v>394</v>
      </c>
      <c r="K5">
        <v>307</v>
      </c>
      <c r="L5">
        <v>115</v>
      </c>
      <c r="M5">
        <v>376</v>
      </c>
    </row>
    <row r="6" spans="1:15" x14ac:dyDescent="0.35">
      <c r="A6" t="s">
        <v>29</v>
      </c>
      <c r="B6">
        <f>B5/(B5+B3)</f>
        <v>0.96212121212121215</v>
      </c>
      <c r="C6">
        <f>C5/(C5+C3)</f>
        <v>0.97674418604651159</v>
      </c>
      <c r="D6">
        <f t="shared" ref="D6:M6" si="0">D5/(D5+D3)</f>
        <v>1</v>
      </c>
      <c r="E6">
        <f t="shared" si="0"/>
        <v>0.78</v>
      </c>
      <c r="F6">
        <f t="shared" si="0"/>
        <v>0.97142857142857142</v>
      </c>
      <c r="G6">
        <f t="shared" si="0"/>
        <v>0.88709677419354838</v>
      </c>
      <c r="H6">
        <f t="shared" si="0"/>
        <v>0.978494623655914</v>
      </c>
      <c r="I6">
        <f t="shared" si="0"/>
        <v>0.93975903614457834</v>
      </c>
      <c r="J6">
        <f t="shared" si="0"/>
        <v>0.99746835443037973</v>
      </c>
      <c r="K6">
        <f t="shared" si="0"/>
        <v>0.96540880503144655</v>
      </c>
      <c r="L6">
        <f t="shared" si="0"/>
        <v>0.8984375</v>
      </c>
      <c r="M6">
        <f t="shared" si="0"/>
        <v>0.96163682864450128</v>
      </c>
      <c r="N6">
        <f>AVERAGE(B6:M6)</f>
        <v>0.94321632430805513</v>
      </c>
      <c r="O6">
        <f t="shared" ref="O6:O7" si="1">MEDIAN(B6:M6)</f>
        <v>0.96376500857632941</v>
      </c>
    </row>
    <row r="7" spans="1:15" x14ac:dyDescent="0.35">
      <c r="A7" t="s">
        <v>30</v>
      </c>
      <c r="B7">
        <f>B5/(B5+B4)</f>
        <v>0.93382352941176472</v>
      </c>
      <c r="C7">
        <f>C5/(C5+C4)</f>
        <v>0.5714285714285714</v>
      </c>
      <c r="D7">
        <f t="shared" ref="D7:M7" si="2">D5/(D5+D4)</f>
        <v>0.9838709677419355</v>
      </c>
      <c r="E7">
        <f t="shared" si="2"/>
        <v>0.78</v>
      </c>
      <c r="F7">
        <f t="shared" si="2"/>
        <v>0.83606557377049184</v>
      </c>
      <c r="G7">
        <f t="shared" si="2"/>
        <v>0.90163934426229508</v>
      </c>
      <c r="H7">
        <f t="shared" si="2"/>
        <v>0.93814432989690721</v>
      </c>
      <c r="I7">
        <f t="shared" si="2"/>
        <v>0.83870967741935487</v>
      </c>
      <c r="J7">
        <f t="shared" si="2"/>
        <v>0.94939759036144578</v>
      </c>
      <c r="K7">
        <f t="shared" si="2"/>
        <v>0.98713826366559487</v>
      </c>
      <c r="L7">
        <f t="shared" si="2"/>
        <v>0.89147286821705429</v>
      </c>
      <c r="M7">
        <f t="shared" si="2"/>
        <v>0.9330024813895782</v>
      </c>
      <c r="N7">
        <f>AVERAGE(B7:M7)</f>
        <v>0.87872443313041615</v>
      </c>
      <c r="O7">
        <f t="shared" si="1"/>
        <v>0.91732091282593664</v>
      </c>
    </row>
    <row r="8" spans="1:15" x14ac:dyDescent="0.35">
      <c r="A8" t="s">
        <v>31</v>
      </c>
      <c r="B8">
        <f>2*(B6*B7)/(B7+B6)</f>
        <v>0.94776119402985082</v>
      </c>
      <c r="C8">
        <f>2*(C6*C7)/(C7+C6)</f>
        <v>0.72103004291845496</v>
      </c>
      <c r="D8">
        <f t="shared" ref="D8:M8" si="3">2*(D6*D7)/(D7+D6)</f>
        <v>0.99186991869918695</v>
      </c>
      <c r="E8">
        <f t="shared" si="3"/>
        <v>0.78</v>
      </c>
      <c r="F8">
        <f t="shared" si="3"/>
        <v>0.8986784140969164</v>
      </c>
      <c r="G8">
        <f t="shared" si="3"/>
        <v>0.89430894308943087</v>
      </c>
      <c r="H8">
        <f t="shared" si="3"/>
        <v>0.95789473684210524</v>
      </c>
      <c r="I8">
        <f t="shared" si="3"/>
        <v>0.88636363636363635</v>
      </c>
      <c r="J8">
        <f t="shared" si="3"/>
        <v>0.97283950617283943</v>
      </c>
      <c r="K8">
        <f t="shared" si="3"/>
        <v>0.9761526232114468</v>
      </c>
      <c r="L8">
        <f t="shared" si="3"/>
        <v>0.89494163424124518</v>
      </c>
      <c r="M8">
        <f t="shared" si="3"/>
        <v>0.94710327455919396</v>
      </c>
      <c r="N8">
        <f>AVERAGE(B8:M8)</f>
        <v>0.90574532701869226</v>
      </c>
      <c r="O8">
        <f>MEDIAN(B8:M8)</f>
        <v>0.92289084432805524</v>
      </c>
    </row>
    <row r="9" spans="1:15" x14ac:dyDescent="0.35">
      <c r="A9" t="s">
        <v>32</v>
      </c>
      <c r="B9">
        <f>SUM(B2:B5)</f>
        <v>1000</v>
      </c>
      <c r="C9">
        <f>SUM(C2:C5)</f>
        <v>1000</v>
      </c>
      <c r="D9">
        <f t="shared" ref="D9:M9" si="4">SUM(D2:D5)</f>
        <v>1000</v>
      </c>
      <c r="E9">
        <f t="shared" si="4"/>
        <v>1000</v>
      </c>
      <c r="F9">
        <f t="shared" si="4"/>
        <v>1000</v>
      </c>
      <c r="G9">
        <f t="shared" si="4"/>
        <v>1000</v>
      </c>
      <c r="H9">
        <f t="shared" si="4"/>
        <v>1000</v>
      </c>
      <c r="I9">
        <f t="shared" si="4"/>
        <v>1000</v>
      </c>
      <c r="J9">
        <f t="shared" si="4"/>
        <v>1000</v>
      </c>
      <c r="K9">
        <f t="shared" si="4"/>
        <v>1000</v>
      </c>
      <c r="L9">
        <f t="shared" si="4"/>
        <v>1000</v>
      </c>
      <c r="M9">
        <f t="shared" si="4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2016-12-20T09:28:02Z</dcterms:created>
  <dcterms:modified xsi:type="dcterms:W3CDTF">2017-02-02T19:32:39Z</dcterms:modified>
</cp:coreProperties>
</file>