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d.docs.live.net/7c9aec5cc14732c1/Documentos/1-Ingeniería en Desarrollo de Software/Introducción a los Negocios/"/>
    </mc:Choice>
  </mc:AlternateContent>
  <xr:revisionPtr revIDLastSave="264" documentId="11_AD4D2F04E46CFB4ACB3E20769517FBD0683EDF2E" xr6:coauthVersionLast="47" xr6:coauthVersionMax="47" xr10:uidLastSave="{F1AEFC23-1B08-4496-B1EC-B54993581E78}"/>
  <bookViews>
    <workbookView xWindow="-120" yWindow="-120" windowWidth="21840" windowHeight="13020" xr2:uid="{00000000-000D-0000-FFFF-FFFF00000000}"/>
  </bookViews>
  <sheets>
    <sheet name="Ejercicio 1. Regresión Lineal " sheetId="1" r:id="rId1"/>
    <sheet name="Ejercicio 2. Coeficientes "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2" l="1"/>
  <c r="C26" i="2"/>
  <c r="G10" i="2"/>
  <c r="D22" i="2"/>
  <c r="C22" i="2"/>
  <c r="G22" i="2"/>
  <c r="G11" i="2"/>
  <c r="G12" i="2"/>
  <c r="G13" i="2"/>
  <c r="G14" i="2"/>
  <c r="G15" i="2"/>
  <c r="G16" i="2"/>
  <c r="G17" i="2"/>
  <c r="G18" i="2"/>
  <c r="G19" i="2"/>
  <c r="G20" i="2"/>
  <c r="G21" i="2"/>
  <c r="F22" i="2"/>
  <c r="F11" i="2"/>
  <c r="F12" i="2"/>
  <c r="F13" i="2"/>
  <c r="F14" i="2"/>
  <c r="F15" i="2"/>
  <c r="F16" i="2"/>
  <c r="F17" i="2"/>
  <c r="F18" i="2"/>
  <c r="F19" i="2"/>
  <c r="F20" i="2"/>
  <c r="F21" i="2"/>
  <c r="F10" i="2"/>
  <c r="E22" i="2"/>
  <c r="E11" i="2"/>
  <c r="E12" i="2"/>
  <c r="E13" i="2"/>
  <c r="E14" i="2"/>
  <c r="E15" i="2"/>
  <c r="E16" i="2"/>
  <c r="E17" i="2"/>
  <c r="E18" i="2"/>
  <c r="E19" i="2"/>
  <c r="E20" i="2"/>
  <c r="E21" i="2"/>
  <c r="E10" i="2"/>
</calcChain>
</file>

<file path=xl/sharedStrings.xml><?xml version="1.0" encoding="utf-8"?>
<sst xmlns="http://schemas.openxmlformats.org/spreadsheetml/2006/main" count="43" uniqueCount="40">
  <si>
    <t>Ejercicio 1. Regresión Lineal:</t>
  </si>
  <si>
    <t>Se requiere conocer la relación existente entre el número de empleados en las sucursales y la cantidad de asesores disponibles en atención al cliente, en contraparte con el número de quejas recibidas en cada sucursal. Se desea estimar si existe una relación estrecha entre estos factores, con el fin de determinar si es necesario contratar a más personal o reasignarlo en atención a clientes:</t>
  </si>
  <si>
    <t>Donde:</t>
  </si>
  <si>
    <t>x= Personal por sucursal/Asesores</t>
  </si>
  <si>
    <t>y= Número de quejas</t>
  </si>
  <si>
    <t>Se presentan los siguientes datos:</t>
  </si>
  <si>
    <t>a) Determina la relación entre la variable personal por sucursal (x) y el número de quejas (y)</t>
  </si>
  <si>
    <t>1. Insertar un gráfico de dispersión que relaciona a ambas variables. Este deberá mostrar:</t>
  </si>
  <si>
    <t>● La línea de tendencia</t>
  </si>
  <si>
    <t>● La función lineal</t>
  </si>
  <si>
    <t>● La función del valor del coeficiente (r² )</t>
  </si>
  <si>
    <t>● Indica qué tipo de relación hay entre las 2 variables si es positiva directa, negativa o neutra</t>
  </si>
  <si>
    <t>Por ejemplo : “La línea de tendencia representa una relación positiva directa, donde por cada 4 empleados el número de quejas aumenta 10.</t>
  </si>
  <si>
    <t>b) Utilizando las variables número de personal por sucursal, número de asesores en atención a clientes y el número de quejas realiza lo siguiente:</t>
  </si>
  <si>
    <t>● Calcula la regresión lineal general de las variables indicadas utilizando la herramienta de análisis de datos de Excel.</t>
  </si>
  <si>
    <t>● Inserta el gráfico y los resultados en una hoja nueva.</t>
  </si>
  <si>
    <t>Por ejemplo:</t>
  </si>
  <si>
    <t>Ejercicio 2. Coeficientes:</t>
  </si>
  <si>
    <t>Se desea contrastar la relación de los gastos de producción con las ventas generadas. Por lo tanto, tenemos que:</t>
  </si>
  <si>
    <t>a) Calcula el coeficiente de correlación lineal con la función de Excel ( =COEF.DE.CORREL ) y con la fórmula estándar. Además, completa la tabla para resolverla mediante la fórmula.</t>
  </si>
  <si>
    <t>b) Calcula el coeficiente de determinación (coeficiente de correlación elevado al cuadrado r² )</t>
  </si>
  <si>
    <t>Fórmula:</t>
  </si>
  <si>
    <t>c) Insertar un gráfico de dispersión que relacione a ambas variables (x, y). En este, deberás insertar:</t>
  </si>
  <si>
    <t>d) Indica cuál es la ecuación de la recta de regresión. Para esto deberás calcular:</t>
  </si>
  <si>
    <t>Mes</t>
  </si>
  <si>
    <t>x</t>
  </si>
  <si>
    <t>y</t>
  </si>
  <si>
    <t>x²</t>
  </si>
  <si>
    <t>y²</t>
  </si>
  <si>
    <t>x*y</t>
  </si>
  <si>
    <t>Suma</t>
  </si>
  <si>
    <t>n</t>
  </si>
  <si>
    <t>FORMULA:</t>
  </si>
  <si>
    <t>FUNCION:</t>
  </si>
  <si>
    <t>12(1200+3000-(1200)(3000)</t>
  </si>
  <si>
    <t>√[1440000-1440000]</t>
  </si>
  <si>
    <t>[12+9000000000-3000´2]</t>
  </si>
  <si>
    <t>X</t>
  </si>
  <si>
    <t>Y</t>
  </si>
  <si>
    <t xml:space="preserve">ES UNA RELACION NEGATIVA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</si>
</sst>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Arial"/>
      <family val="2"/>
    </font>
    <font>
      <u/>
      <sz val="11"/>
      <color theme="10"/>
      <name val="Calibri"/>
      <family val="2"/>
      <scheme val="minor"/>
    </font>
    <font>
      <sz val="11"/>
      <color rgb="FFBDC1C6"/>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wrapText="1"/>
    </xf>
    <xf numFmtId="0" fontId="1" fillId="0" borderId="0" xfId="0" applyFont="1" applyAlignment="1">
      <alignment wrapText="1"/>
    </xf>
    <xf numFmtId="3" fontId="0" fillId="0" borderId="0" xfId="0" applyNumberFormat="1"/>
    <xf numFmtId="0" fontId="2" fillId="0" borderId="0" xfId="1" applyAlignment="1">
      <alignment horizontal="left" vertical="center" wrapText="1"/>
    </xf>
    <xf numFmtId="0" fontId="3" fillId="0" borderId="0" xfId="0" applyFo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'Ejercicio 1. Regresión Lineal '!$C$17:$C$26</c:f>
              <c:numCache>
                <c:formatCode>General</c:formatCode>
                <c:ptCount val="10"/>
                <c:pt idx="0">
                  <c:v>12</c:v>
                </c:pt>
                <c:pt idx="1">
                  <c:v>14</c:v>
                </c:pt>
                <c:pt idx="2">
                  <c:v>16</c:v>
                </c:pt>
                <c:pt idx="3">
                  <c:v>11</c:v>
                </c:pt>
                <c:pt idx="4">
                  <c:v>12</c:v>
                </c:pt>
                <c:pt idx="5">
                  <c:v>16</c:v>
                </c:pt>
                <c:pt idx="6">
                  <c:v>16</c:v>
                </c:pt>
                <c:pt idx="7">
                  <c:v>5</c:v>
                </c:pt>
                <c:pt idx="8">
                  <c:v>16</c:v>
                </c:pt>
                <c:pt idx="9">
                  <c:v>18</c:v>
                </c:pt>
              </c:numCache>
            </c:numRef>
          </c:xVal>
          <c:yVal>
            <c:numRef>
              <c:f>'Ejercicio 1. Regresión Lineal '!$D$17:$D$26</c:f>
              <c:numCache>
                <c:formatCode>General</c:formatCode>
                <c:ptCount val="10"/>
                <c:pt idx="0">
                  <c:v>75</c:v>
                </c:pt>
                <c:pt idx="1">
                  <c:v>241</c:v>
                </c:pt>
                <c:pt idx="2">
                  <c:v>310</c:v>
                </c:pt>
                <c:pt idx="3">
                  <c:v>50</c:v>
                </c:pt>
                <c:pt idx="4">
                  <c:v>250</c:v>
                </c:pt>
                <c:pt idx="5">
                  <c:v>250</c:v>
                </c:pt>
                <c:pt idx="6">
                  <c:v>259</c:v>
                </c:pt>
                <c:pt idx="7">
                  <c:v>302</c:v>
                </c:pt>
                <c:pt idx="8">
                  <c:v>247</c:v>
                </c:pt>
                <c:pt idx="9">
                  <c:v>180</c:v>
                </c:pt>
              </c:numCache>
            </c:numRef>
          </c:yVal>
          <c:smooth val="0"/>
          <c:extLst>
            <c:ext xmlns:c16="http://schemas.microsoft.com/office/drawing/2014/chart" uri="{C3380CC4-5D6E-409C-BE32-E72D297353CC}">
              <c16:uniqueId val="{00000000-DED9-4057-92DF-A44838836056}"/>
            </c:ext>
          </c:extLst>
        </c:ser>
        <c:dLbls>
          <c:showLegendKey val="0"/>
          <c:showVal val="0"/>
          <c:showCatName val="0"/>
          <c:showSerName val="0"/>
          <c:showPercent val="0"/>
          <c:showBubbleSize val="0"/>
        </c:dLbls>
        <c:axId val="482426432"/>
        <c:axId val="482429056"/>
      </c:scatterChart>
      <c:valAx>
        <c:axId val="482426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82429056"/>
        <c:crosses val="autoZero"/>
        <c:crossBetween val="midCat"/>
      </c:valAx>
      <c:valAx>
        <c:axId val="48242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82426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'Ejercicio 2. Coeficientes '!$C$10:$C$21</c:f>
              <c:numCache>
                <c:formatCode>#,##0</c:formatCode>
                <c:ptCount val="12"/>
                <c:pt idx="0">
                  <c:v>1200</c:v>
                </c:pt>
                <c:pt idx="1">
                  <c:v>1300</c:v>
                </c:pt>
                <c:pt idx="2">
                  <c:v>1450</c:v>
                </c:pt>
                <c:pt idx="3">
                  <c:v>1600</c:v>
                </c:pt>
                <c:pt idx="4">
                  <c:v>2000</c:v>
                </c:pt>
                <c:pt idx="5">
                  <c:v>2450</c:v>
                </c:pt>
                <c:pt idx="6">
                  <c:v>3100</c:v>
                </c:pt>
                <c:pt idx="7">
                  <c:v>1200</c:v>
                </c:pt>
                <c:pt idx="8">
                  <c:v>1900</c:v>
                </c:pt>
                <c:pt idx="9">
                  <c:v>2500</c:v>
                </c:pt>
                <c:pt idx="10">
                  <c:v>3000</c:v>
                </c:pt>
                <c:pt idx="11">
                  <c:v>4000</c:v>
                </c:pt>
              </c:numCache>
            </c:numRef>
          </c:xVal>
          <c:yVal>
            <c:numRef>
              <c:f>'Ejercicio 2. Coeficientes '!$D$10:$D$21</c:f>
              <c:numCache>
                <c:formatCode>#,##0</c:formatCode>
                <c:ptCount val="12"/>
                <c:pt idx="0">
                  <c:v>30000</c:v>
                </c:pt>
                <c:pt idx="1">
                  <c:v>40000</c:v>
                </c:pt>
                <c:pt idx="2">
                  <c:v>35000</c:v>
                </c:pt>
                <c:pt idx="3">
                  <c:v>35000</c:v>
                </c:pt>
                <c:pt idx="4">
                  <c:v>35000</c:v>
                </c:pt>
                <c:pt idx="5">
                  <c:v>50000</c:v>
                </c:pt>
                <c:pt idx="6">
                  <c:v>60000</c:v>
                </c:pt>
                <c:pt idx="7">
                  <c:v>65000</c:v>
                </c:pt>
                <c:pt idx="8">
                  <c:v>40000</c:v>
                </c:pt>
                <c:pt idx="9">
                  <c:v>45000</c:v>
                </c:pt>
                <c:pt idx="10">
                  <c:v>50000</c:v>
                </c:pt>
                <c:pt idx="11">
                  <c:v>50000</c:v>
                </c:pt>
              </c:numCache>
            </c:numRef>
          </c:yVal>
          <c:smooth val="0"/>
          <c:extLst>
            <c:ext xmlns:c16="http://schemas.microsoft.com/office/drawing/2014/chart" uri="{C3380CC4-5D6E-409C-BE32-E72D297353CC}">
              <c16:uniqueId val="{00000000-C47A-4F59-8574-5B075AD5712B}"/>
            </c:ext>
          </c:extLst>
        </c:ser>
        <c:dLbls>
          <c:showLegendKey val="0"/>
          <c:showVal val="0"/>
          <c:showCatName val="0"/>
          <c:showSerName val="0"/>
          <c:showPercent val="0"/>
          <c:showBubbleSize val="0"/>
        </c:dLbls>
        <c:axId val="433099920"/>
        <c:axId val="433102544"/>
      </c:scatterChart>
      <c:valAx>
        <c:axId val="4330999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33102544"/>
        <c:crosses val="autoZero"/>
        <c:crossBetween val="midCat"/>
      </c:valAx>
      <c:valAx>
        <c:axId val="433102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33099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171451</xdr:rowOff>
    </xdr:from>
    <xdr:to>
      <xdr:col>1</xdr:col>
      <xdr:colOff>15913</xdr:colOff>
      <xdr:row>29</xdr:row>
      <xdr:rowOff>57151</xdr:rowOff>
    </xdr:to>
    <xdr:pic>
      <xdr:nvPicPr>
        <xdr:cNvPr id="3" name="Imagen 2">
          <a:extLst>
            <a:ext uri="{FF2B5EF4-FFF2-40B4-BE49-F238E27FC236}">
              <a16:creationId xmlns:a16="http://schemas.microsoft.com/office/drawing/2014/main" id="{601117D9-CB71-6004-C124-CE58BDBC64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267076"/>
          <a:ext cx="5530888" cy="3505200"/>
        </a:xfrm>
        <a:prstGeom prst="rect">
          <a:avLst/>
        </a:prstGeom>
      </xdr:spPr>
    </xdr:pic>
    <xdr:clientData/>
  </xdr:twoCellAnchor>
  <xdr:twoCellAnchor editAs="oneCell">
    <xdr:from>
      <xdr:col>0</xdr:col>
      <xdr:colOff>0</xdr:colOff>
      <xdr:row>48</xdr:row>
      <xdr:rowOff>9525</xdr:rowOff>
    </xdr:from>
    <xdr:to>
      <xdr:col>1</xdr:col>
      <xdr:colOff>19050</xdr:colOff>
      <xdr:row>57</xdr:row>
      <xdr:rowOff>180850</xdr:rowOff>
    </xdr:to>
    <xdr:pic>
      <xdr:nvPicPr>
        <xdr:cNvPr id="5" name="Imagen 4">
          <a:extLst>
            <a:ext uri="{FF2B5EF4-FFF2-40B4-BE49-F238E27FC236}">
              <a16:creationId xmlns:a16="http://schemas.microsoft.com/office/drawing/2014/main" id="{F451763C-E497-0370-8591-07DA6A12C08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0858500"/>
          <a:ext cx="5534025" cy="1885825"/>
        </a:xfrm>
        <a:prstGeom prst="rect">
          <a:avLst/>
        </a:prstGeom>
      </xdr:spPr>
    </xdr:pic>
    <xdr:clientData/>
  </xdr:twoCellAnchor>
  <xdr:twoCellAnchor>
    <xdr:from>
      <xdr:col>1</xdr:col>
      <xdr:colOff>533400</xdr:colOff>
      <xdr:row>30</xdr:row>
      <xdr:rowOff>233362</xdr:rowOff>
    </xdr:from>
    <xdr:to>
      <xdr:col>9</xdr:col>
      <xdr:colOff>228600</xdr:colOff>
      <xdr:row>41</xdr:row>
      <xdr:rowOff>376237</xdr:rowOff>
    </xdr:to>
    <xdr:graphicFrame macro="">
      <xdr:nvGraphicFramePr>
        <xdr:cNvPr id="2" name="Gráfico 1">
          <a:extLst>
            <a:ext uri="{FF2B5EF4-FFF2-40B4-BE49-F238E27FC236}">
              <a16:creationId xmlns:a16="http://schemas.microsoft.com/office/drawing/2014/main" id="{84E3A37F-78B4-ED10-F172-E1850FC43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142875</xdr:rowOff>
    </xdr:from>
    <xdr:to>
      <xdr:col>0</xdr:col>
      <xdr:colOff>4925112</xdr:colOff>
      <xdr:row>34</xdr:row>
      <xdr:rowOff>86541</xdr:rowOff>
    </xdr:to>
    <xdr:pic>
      <xdr:nvPicPr>
        <xdr:cNvPr id="3" name="Imagen 2">
          <a:extLst>
            <a:ext uri="{FF2B5EF4-FFF2-40B4-BE49-F238E27FC236}">
              <a16:creationId xmlns:a16="http://schemas.microsoft.com/office/drawing/2014/main" id="{38CA5EAD-3447-1D02-B244-4BD1EA1FAE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42975"/>
          <a:ext cx="4925112" cy="5849166"/>
        </a:xfrm>
        <a:prstGeom prst="rect">
          <a:avLst/>
        </a:prstGeom>
      </xdr:spPr>
    </xdr:pic>
    <xdr:clientData/>
  </xdr:twoCellAnchor>
  <xdr:twoCellAnchor editAs="oneCell">
    <xdr:from>
      <xdr:col>0</xdr:col>
      <xdr:colOff>0</xdr:colOff>
      <xdr:row>40</xdr:row>
      <xdr:rowOff>161925</xdr:rowOff>
    </xdr:from>
    <xdr:to>
      <xdr:col>0</xdr:col>
      <xdr:colOff>5077534</xdr:colOff>
      <xdr:row>56</xdr:row>
      <xdr:rowOff>124272</xdr:rowOff>
    </xdr:to>
    <xdr:pic>
      <xdr:nvPicPr>
        <xdr:cNvPr id="5" name="Imagen 4">
          <a:extLst>
            <a:ext uri="{FF2B5EF4-FFF2-40B4-BE49-F238E27FC236}">
              <a16:creationId xmlns:a16="http://schemas.microsoft.com/office/drawing/2014/main" id="{4EDD8FEC-2FF2-180D-8AE3-B32BEF2EEB5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8582025"/>
          <a:ext cx="5077534" cy="3200847"/>
        </a:xfrm>
        <a:prstGeom prst="rect">
          <a:avLst/>
        </a:prstGeom>
      </xdr:spPr>
    </xdr:pic>
    <xdr:clientData/>
  </xdr:twoCellAnchor>
  <xdr:twoCellAnchor editAs="oneCell">
    <xdr:from>
      <xdr:col>0</xdr:col>
      <xdr:colOff>0</xdr:colOff>
      <xdr:row>67</xdr:row>
      <xdr:rowOff>28574</xdr:rowOff>
    </xdr:from>
    <xdr:to>
      <xdr:col>0</xdr:col>
      <xdr:colOff>4632291</xdr:colOff>
      <xdr:row>78</xdr:row>
      <xdr:rowOff>57149</xdr:rowOff>
    </xdr:to>
    <xdr:pic>
      <xdr:nvPicPr>
        <xdr:cNvPr id="7" name="Imagen 6">
          <a:extLst>
            <a:ext uri="{FF2B5EF4-FFF2-40B4-BE49-F238E27FC236}">
              <a16:creationId xmlns:a16="http://schemas.microsoft.com/office/drawing/2014/main" id="{B8A54871-AF25-634B-A7F7-DD6750E5B9B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3782674"/>
          <a:ext cx="4632291" cy="2124075"/>
        </a:xfrm>
        <a:prstGeom prst="rect">
          <a:avLst/>
        </a:prstGeom>
      </xdr:spPr>
    </xdr:pic>
    <xdr:clientData/>
  </xdr:twoCellAnchor>
  <xdr:twoCellAnchor>
    <xdr:from>
      <xdr:col>1</xdr:col>
      <xdr:colOff>400050</xdr:colOff>
      <xdr:row>55</xdr:row>
      <xdr:rowOff>23811</xdr:rowOff>
    </xdr:from>
    <xdr:to>
      <xdr:col>8</xdr:col>
      <xdr:colOff>666750</xdr:colOff>
      <xdr:row>73</xdr:row>
      <xdr:rowOff>104774</xdr:rowOff>
    </xdr:to>
    <xdr:graphicFrame macro="">
      <xdr:nvGraphicFramePr>
        <xdr:cNvPr id="4" name="Gráfico 3">
          <a:extLst>
            <a:ext uri="{FF2B5EF4-FFF2-40B4-BE49-F238E27FC236}">
              <a16:creationId xmlns:a16="http://schemas.microsoft.com/office/drawing/2014/main" id="{88AB9B60-E9E7-1607-998A-282FF93F4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AC70A4-FDA3-48E1-B58D-709A1539050E}" name="Tabla1" displayName="Tabla1" ref="B9:G23" totalsRowShown="0">
  <autoFilter ref="B9:G23" xr:uid="{12AC70A4-FDA3-48E1-B58D-709A1539050E}"/>
  <tableColumns count="6">
    <tableColumn id="1" xr3:uid="{011148AC-7809-4016-BA13-4EA166D3F76C}" name="Mes"/>
    <tableColumn id="2" xr3:uid="{0FF6FC7B-FF3F-45B5-8E81-2CEC1D0D31C3}" name="x"/>
    <tableColumn id="3" xr3:uid="{94856922-6F27-49AD-9DF6-A80CDB4DD67B}" name="y"/>
    <tableColumn id="4" xr3:uid="{A0556F69-F678-44C1-91E6-0D62784BCA8A}" name="x²"/>
    <tableColumn id="5" xr3:uid="{1F26978C-BB16-4527-8BDC-29E8219152D3}" name="y²"/>
    <tableColumn id="6" xr3:uid="{54664B92-7001-4943-A2A2-F80B57AF2853}" name="x*y"/>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unicode-table.com/es/221A/"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7"/>
  <sheetViews>
    <sheetView tabSelected="1" topLeftCell="A42" workbookViewId="0">
      <selection activeCell="A61" sqref="A61"/>
    </sheetView>
  </sheetViews>
  <sheetFormatPr baseColWidth="10" defaultColWidth="9.140625" defaultRowHeight="15" x14ac:dyDescent="0.25"/>
  <cols>
    <col min="1" max="1" width="82.7109375" customWidth="1"/>
  </cols>
  <sheetData>
    <row r="1" spans="1:4" ht="18.75" customHeight="1" x14ac:dyDescent="0.25">
      <c r="A1" s="2" t="s">
        <v>0</v>
      </c>
    </row>
    <row r="3" spans="1:4" ht="75.75" customHeight="1" x14ac:dyDescent="0.25">
      <c r="A3" s="1" t="s">
        <v>1</v>
      </c>
    </row>
    <row r="5" spans="1:4" x14ac:dyDescent="0.25">
      <c r="A5" t="s">
        <v>2</v>
      </c>
    </row>
    <row r="7" spans="1:4" x14ac:dyDescent="0.25">
      <c r="A7" t="s">
        <v>3</v>
      </c>
    </row>
    <row r="8" spans="1:4" x14ac:dyDescent="0.25">
      <c r="A8" t="s">
        <v>4</v>
      </c>
    </row>
    <row r="10" spans="1:4" x14ac:dyDescent="0.25">
      <c r="A10" t="s">
        <v>5</v>
      </c>
    </row>
    <row r="16" spans="1:4" x14ac:dyDescent="0.25">
      <c r="C16" t="s">
        <v>37</v>
      </c>
      <c r="D16" t="s">
        <v>38</v>
      </c>
    </row>
    <row r="17" spans="1:4" x14ac:dyDescent="0.25">
      <c r="C17">
        <v>12</v>
      </c>
      <c r="D17">
        <v>75</v>
      </c>
    </row>
    <row r="18" spans="1:4" x14ac:dyDescent="0.25">
      <c r="C18">
        <v>14</v>
      </c>
      <c r="D18">
        <v>241</v>
      </c>
    </row>
    <row r="19" spans="1:4" x14ac:dyDescent="0.25">
      <c r="C19">
        <v>16</v>
      </c>
      <c r="D19">
        <v>310</v>
      </c>
    </row>
    <row r="20" spans="1:4" x14ac:dyDescent="0.25">
      <c r="C20">
        <v>11</v>
      </c>
      <c r="D20">
        <v>50</v>
      </c>
    </row>
    <row r="21" spans="1:4" x14ac:dyDescent="0.25">
      <c r="C21">
        <v>12</v>
      </c>
      <c r="D21">
        <v>250</v>
      </c>
    </row>
    <row r="22" spans="1:4" x14ac:dyDescent="0.25">
      <c r="C22">
        <v>16</v>
      </c>
      <c r="D22">
        <v>250</v>
      </c>
    </row>
    <row r="23" spans="1:4" x14ac:dyDescent="0.25">
      <c r="C23">
        <v>16</v>
      </c>
      <c r="D23">
        <v>259</v>
      </c>
    </row>
    <row r="24" spans="1:4" x14ac:dyDescent="0.25">
      <c r="C24">
        <v>5</v>
      </c>
      <c r="D24">
        <v>302</v>
      </c>
    </row>
    <row r="25" spans="1:4" x14ac:dyDescent="0.25">
      <c r="C25">
        <v>16</v>
      </c>
      <c r="D25">
        <v>247</v>
      </c>
    </row>
    <row r="26" spans="1:4" x14ac:dyDescent="0.25">
      <c r="C26">
        <v>18</v>
      </c>
      <c r="D26">
        <v>180</v>
      </c>
    </row>
    <row r="31" spans="1:4" ht="18.75" customHeight="1" x14ac:dyDescent="0.25">
      <c r="A31" s="1" t="s">
        <v>6</v>
      </c>
    </row>
    <row r="33" spans="1:3" ht="18.75" customHeight="1" x14ac:dyDescent="0.25">
      <c r="A33" s="1" t="s">
        <v>7</v>
      </c>
    </row>
    <row r="35" spans="1:3" x14ac:dyDescent="0.25">
      <c r="A35" s="1" t="s">
        <v>8</v>
      </c>
    </row>
    <row r="36" spans="1:3" x14ac:dyDescent="0.25">
      <c r="A36" t="s">
        <v>9</v>
      </c>
    </row>
    <row r="37" spans="1:3" x14ac:dyDescent="0.25">
      <c r="A37" s="1" t="s">
        <v>10</v>
      </c>
    </row>
    <row r="38" spans="1:3" ht="30" x14ac:dyDescent="0.25">
      <c r="A38" s="1" t="s">
        <v>11</v>
      </c>
    </row>
    <row r="40" spans="1:3" ht="32.25" customHeight="1" x14ac:dyDescent="0.25">
      <c r="A40" s="1" t="s">
        <v>12</v>
      </c>
    </row>
    <row r="42" spans="1:3" ht="30" x14ac:dyDescent="0.25">
      <c r="A42" s="1" t="s">
        <v>13</v>
      </c>
    </row>
    <row r="44" spans="1:3" ht="30" x14ac:dyDescent="0.25">
      <c r="A44" s="1" t="s">
        <v>14</v>
      </c>
    </row>
    <row r="45" spans="1:3" x14ac:dyDescent="0.25">
      <c r="A45" s="1" t="s">
        <v>15</v>
      </c>
      <c r="C45" t="s">
        <v>39</v>
      </c>
    </row>
    <row r="47" spans="1:3" x14ac:dyDescent="0.25">
      <c r="A47" s="1" t="s">
        <v>16</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8E298-9DB6-414A-8956-E68FB781A4B9}">
  <dimension ref="A1:G66"/>
  <sheetViews>
    <sheetView topLeftCell="A55" workbookViewId="0">
      <selection activeCell="F75" sqref="F75"/>
    </sheetView>
  </sheetViews>
  <sheetFormatPr baseColWidth="10" defaultColWidth="10.7109375" defaultRowHeight="15" x14ac:dyDescent="0.25"/>
  <cols>
    <col min="1" max="1" width="79.5703125" customWidth="1"/>
    <col min="2" max="2" width="10.85546875" bestFit="1" customWidth="1"/>
    <col min="3" max="3" width="11.85546875" bestFit="1" customWidth="1"/>
    <col min="4" max="4" width="11.28515625" bestFit="1" customWidth="1"/>
    <col min="5" max="5" width="10.85546875" bestFit="1" customWidth="1"/>
    <col min="6" max="6" width="13.7109375" bestFit="1" customWidth="1"/>
    <col min="7" max="7" width="12.7109375" bestFit="1" customWidth="1"/>
  </cols>
  <sheetData>
    <row r="1" spans="1:7" ht="18" customHeight="1" x14ac:dyDescent="0.25">
      <c r="A1" s="2" t="s">
        <v>17</v>
      </c>
    </row>
    <row r="3" spans="1:7" ht="30" x14ac:dyDescent="0.25">
      <c r="A3" s="1" t="s">
        <v>18</v>
      </c>
    </row>
    <row r="9" spans="1:7" x14ac:dyDescent="0.25">
      <c r="B9" t="s">
        <v>24</v>
      </c>
      <c r="C9" t="s">
        <v>25</v>
      </c>
      <c r="D9" t="s">
        <v>26</v>
      </c>
      <c r="E9" t="s">
        <v>27</v>
      </c>
      <c r="F9" t="s">
        <v>28</v>
      </c>
      <c r="G9" t="s">
        <v>29</v>
      </c>
    </row>
    <row r="10" spans="1:7" x14ac:dyDescent="0.25">
      <c r="B10" s="3">
        <v>1</v>
      </c>
      <c r="C10" s="3">
        <v>1200</v>
      </c>
      <c r="D10" s="3">
        <v>30000</v>
      </c>
      <c r="E10" s="3">
        <f>1200^2</f>
        <v>1440000</v>
      </c>
      <c r="F10" s="3">
        <f>(D10)^2</f>
        <v>900000000</v>
      </c>
      <c r="G10" s="3">
        <f>C10*D10</f>
        <v>36000000</v>
      </c>
    </row>
    <row r="11" spans="1:7" x14ac:dyDescent="0.25">
      <c r="B11" s="3">
        <v>2</v>
      </c>
      <c r="C11" s="3">
        <v>1300</v>
      </c>
      <c r="D11" s="3">
        <v>40000</v>
      </c>
      <c r="E11" s="3">
        <f>1300^2</f>
        <v>1690000</v>
      </c>
      <c r="F11" s="3">
        <f t="shared" ref="F11:F21" si="0">(D11)^2</f>
        <v>1600000000</v>
      </c>
      <c r="G11" s="3">
        <f t="shared" ref="G11:G21" si="1">C11*D11</f>
        <v>52000000</v>
      </c>
    </row>
    <row r="12" spans="1:7" x14ac:dyDescent="0.25">
      <c r="B12" s="3">
        <v>3</v>
      </c>
      <c r="C12" s="3">
        <v>1450</v>
      </c>
      <c r="D12" s="3">
        <v>35000</v>
      </c>
      <c r="E12" s="3">
        <f>1450^2</f>
        <v>2102500</v>
      </c>
      <c r="F12" s="3">
        <f t="shared" si="0"/>
        <v>1225000000</v>
      </c>
      <c r="G12" s="3">
        <f t="shared" si="1"/>
        <v>50750000</v>
      </c>
    </row>
    <row r="13" spans="1:7" x14ac:dyDescent="0.25">
      <c r="B13" s="3">
        <v>4</v>
      </c>
      <c r="C13" s="3">
        <v>1600</v>
      </c>
      <c r="D13" s="3">
        <v>35000</v>
      </c>
      <c r="E13" s="3">
        <f>1600^2</f>
        <v>2560000</v>
      </c>
      <c r="F13" s="3">
        <f t="shared" si="0"/>
        <v>1225000000</v>
      </c>
      <c r="G13" s="3">
        <f t="shared" si="1"/>
        <v>56000000</v>
      </c>
    </row>
    <row r="14" spans="1:7" x14ac:dyDescent="0.25">
      <c r="B14" s="3">
        <v>5</v>
      </c>
      <c r="C14" s="3">
        <v>2000</v>
      </c>
      <c r="D14" s="3">
        <v>35000</v>
      </c>
      <c r="E14" s="3">
        <f>2000^2</f>
        <v>4000000</v>
      </c>
      <c r="F14" s="3">
        <f t="shared" si="0"/>
        <v>1225000000</v>
      </c>
      <c r="G14" s="3">
        <f t="shared" si="1"/>
        <v>70000000</v>
      </c>
    </row>
    <row r="15" spans="1:7" x14ac:dyDescent="0.25">
      <c r="B15" s="3">
        <v>6</v>
      </c>
      <c r="C15" s="3">
        <v>2450</v>
      </c>
      <c r="D15" s="3">
        <v>50000</v>
      </c>
      <c r="E15" s="3">
        <f>2450^2</f>
        <v>6002500</v>
      </c>
      <c r="F15" s="3">
        <f t="shared" si="0"/>
        <v>2500000000</v>
      </c>
      <c r="G15" s="3">
        <f t="shared" si="1"/>
        <v>122500000</v>
      </c>
    </row>
    <row r="16" spans="1:7" x14ac:dyDescent="0.25">
      <c r="B16" s="3">
        <v>7</v>
      </c>
      <c r="C16" s="3">
        <v>3100</v>
      </c>
      <c r="D16" s="3">
        <v>60000</v>
      </c>
      <c r="E16" s="3">
        <f>3100^2</f>
        <v>9610000</v>
      </c>
      <c r="F16" s="3">
        <f t="shared" si="0"/>
        <v>3600000000</v>
      </c>
      <c r="G16" s="3">
        <f t="shared" si="1"/>
        <v>186000000</v>
      </c>
    </row>
    <row r="17" spans="2:7" x14ac:dyDescent="0.25">
      <c r="B17" s="3">
        <v>8</v>
      </c>
      <c r="C17" s="3">
        <v>1200</v>
      </c>
      <c r="D17" s="3">
        <v>65000</v>
      </c>
      <c r="E17" s="3">
        <f>1200^2</f>
        <v>1440000</v>
      </c>
      <c r="F17" s="3">
        <f t="shared" si="0"/>
        <v>4225000000</v>
      </c>
      <c r="G17" s="3">
        <f t="shared" si="1"/>
        <v>78000000</v>
      </c>
    </row>
    <row r="18" spans="2:7" x14ac:dyDescent="0.25">
      <c r="B18" s="3">
        <v>9</v>
      </c>
      <c r="C18" s="3">
        <v>1900</v>
      </c>
      <c r="D18" s="3">
        <v>40000</v>
      </c>
      <c r="E18" s="3">
        <f>1900^2</f>
        <v>3610000</v>
      </c>
      <c r="F18" s="3">
        <f t="shared" si="0"/>
        <v>1600000000</v>
      </c>
      <c r="G18" s="3">
        <f t="shared" si="1"/>
        <v>76000000</v>
      </c>
    </row>
    <row r="19" spans="2:7" x14ac:dyDescent="0.25">
      <c r="B19" s="3">
        <v>10</v>
      </c>
      <c r="C19" s="3">
        <v>2500</v>
      </c>
      <c r="D19" s="3">
        <v>45000</v>
      </c>
      <c r="E19" s="3">
        <f>2500^2</f>
        <v>6250000</v>
      </c>
      <c r="F19" s="3">
        <f t="shared" si="0"/>
        <v>2025000000</v>
      </c>
      <c r="G19" s="3">
        <f t="shared" si="1"/>
        <v>112500000</v>
      </c>
    </row>
    <row r="20" spans="2:7" x14ac:dyDescent="0.25">
      <c r="B20" s="3">
        <v>11</v>
      </c>
      <c r="C20" s="3">
        <v>3000</v>
      </c>
      <c r="D20" s="3">
        <v>50000</v>
      </c>
      <c r="E20" s="3">
        <f>3000^2</f>
        <v>9000000</v>
      </c>
      <c r="F20" s="3">
        <f t="shared" si="0"/>
        <v>2500000000</v>
      </c>
      <c r="G20" s="3">
        <f t="shared" si="1"/>
        <v>150000000</v>
      </c>
    </row>
    <row r="21" spans="2:7" x14ac:dyDescent="0.25">
      <c r="B21" s="3">
        <v>12</v>
      </c>
      <c r="C21" s="3">
        <v>4000</v>
      </c>
      <c r="D21" s="3">
        <v>50000</v>
      </c>
      <c r="E21" s="3">
        <f>4000^2</f>
        <v>16000000</v>
      </c>
      <c r="F21" s="3">
        <f t="shared" si="0"/>
        <v>2500000000</v>
      </c>
      <c r="G21" s="3">
        <f t="shared" si="1"/>
        <v>200000000</v>
      </c>
    </row>
    <row r="22" spans="2:7" x14ac:dyDescent="0.25">
      <c r="B22" s="3" t="s">
        <v>30</v>
      </c>
      <c r="C22" s="3">
        <f>SUM(C10:C21)</f>
        <v>25700</v>
      </c>
      <c r="D22" s="3">
        <f>SUM(D10:D21)</f>
        <v>535000</v>
      </c>
      <c r="E22" s="3">
        <f>SUM(E10:E21)</f>
        <v>63705000</v>
      </c>
      <c r="F22" s="3">
        <f>SUM(F10:F21)</f>
        <v>25125000000</v>
      </c>
      <c r="G22" s="3">
        <f>SUM(G10:G21)</f>
        <v>1189750000</v>
      </c>
    </row>
    <row r="23" spans="2:7" x14ac:dyDescent="0.25">
      <c r="B23" t="s">
        <v>31</v>
      </c>
      <c r="C23">
        <v>12</v>
      </c>
    </row>
    <row r="25" spans="2:7" x14ac:dyDescent="0.25">
      <c r="B25" t="s">
        <v>32</v>
      </c>
      <c r="C25">
        <f>G22/((COUNTA(B10:B21)-1)*_xlfn.STDEV.S(C10:C21)*_xlfn.STDEV.S(D10:D21))</f>
        <v>11.329019597861807</v>
      </c>
    </row>
    <row r="26" spans="2:7" x14ac:dyDescent="0.25">
      <c r="B26" t="s">
        <v>33</v>
      </c>
      <c r="C26">
        <f>CORREL(C10:C21,D10:D21)</f>
        <v>0.41857938207411255</v>
      </c>
    </row>
    <row r="36" spans="1:3" ht="45" x14ac:dyDescent="0.25">
      <c r="A36" s="1" t="s">
        <v>19</v>
      </c>
    </row>
    <row r="38" spans="1:3" ht="30" x14ac:dyDescent="0.25">
      <c r="A38" s="1" t="s">
        <v>20</v>
      </c>
    </row>
    <row r="40" spans="1:3" x14ac:dyDescent="0.25">
      <c r="A40" s="1" t="s">
        <v>21</v>
      </c>
    </row>
    <row r="43" spans="1:3" x14ac:dyDescent="0.25">
      <c r="C43" t="s">
        <v>34</v>
      </c>
    </row>
    <row r="44" spans="1:3" ht="30" x14ac:dyDescent="0.25">
      <c r="C44" s="4" t="s">
        <v>35</v>
      </c>
    </row>
    <row r="45" spans="1:3" x14ac:dyDescent="0.25">
      <c r="C45" s="5" t="s">
        <v>36</v>
      </c>
    </row>
    <row r="60" spans="1:1" ht="30" x14ac:dyDescent="0.25">
      <c r="A60" s="1" t="s">
        <v>22</v>
      </c>
    </row>
    <row r="62" spans="1:1" x14ac:dyDescent="0.25">
      <c r="A62" s="1" t="s">
        <v>8</v>
      </c>
    </row>
    <row r="63" spans="1:1" x14ac:dyDescent="0.25">
      <c r="A63" s="1" t="s">
        <v>9</v>
      </c>
    </row>
    <row r="64" spans="1:1" x14ac:dyDescent="0.25">
      <c r="A64" s="1" t="s">
        <v>10</v>
      </c>
    </row>
    <row r="66" spans="1:1" x14ac:dyDescent="0.25">
      <c r="A66" s="1" t="s">
        <v>23</v>
      </c>
    </row>
  </sheetData>
  <hyperlinks>
    <hyperlink ref="C44" r:id="rId1" display="https://unicode-table.com/es/221A/" xr:uid="{7C738B10-33B7-430B-9874-671A80A9B6AE}"/>
  </hyperlinks>
  <pageMargins left="0.7" right="0.7" top="0.75" bottom="0.75" header="0.3" footer="0.3"/>
  <pageSetup paperSize="9" orientation="portrait"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Ejercicio 1. Regresión Lineal </vt:lpstr>
      <vt:lpstr>Ejercicio 2. Coeficientes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Uziel Abisai Martinez Oseguera</dc:creator>
  <cp:lastModifiedBy>Uziel Abisai Martinez Oseguera</cp:lastModifiedBy>
  <dcterms:created xsi:type="dcterms:W3CDTF">2015-06-05T18:19:34Z</dcterms:created>
  <dcterms:modified xsi:type="dcterms:W3CDTF">2023-01-08T07:15:13Z</dcterms:modified>
</cp:coreProperties>
</file>