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7c9aec5cc14732c1/Documentos/2-Ingeniería en Desarrollo de Software/Periodo 1/Matemáticas Computacionales/"/>
    </mc:Choice>
  </mc:AlternateContent>
  <xr:revisionPtr revIDLastSave="463" documentId="11_AD4D2F04E46CFB4ACB3E20769517FBD0683EDF2E" xr6:coauthVersionLast="47" xr6:coauthVersionMax="47" xr10:uidLastSave="{9614CC13-E5F4-4C5E-977F-4EE73797AAEF}"/>
  <bookViews>
    <workbookView xWindow="-120" yWindow="-120" windowWidth="21840" windowHeight="130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" i="1" l="1"/>
  <c r="J7" i="1"/>
  <c r="I7" i="1"/>
  <c r="H7" i="1"/>
  <c r="G7" i="1"/>
  <c r="L7" i="1" s="1"/>
  <c r="G8" i="1"/>
  <c r="H8" i="1"/>
  <c r="I8" i="1"/>
  <c r="J8" i="1"/>
  <c r="K8" i="1"/>
  <c r="G9" i="1"/>
  <c r="H9" i="1"/>
  <c r="I9" i="1"/>
  <c r="J9" i="1"/>
  <c r="K9" i="1"/>
  <c r="G10" i="1"/>
  <c r="H10" i="1"/>
  <c r="I10" i="1"/>
  <c r="J10" i="1"/>
  <c r="K10" i="1"/>
  <c r="G11" i="1"/>
  <c r="H11" i="1"/>
  <c r="I11" i="1"/>
  <c r="J11" i="1"/>
  <c r="K11" i="1"/>
  <c r="G12" i="1"/>
  <c r="H12" i="1"/>
  <c r="I12" i="1"/>
  <c r="J12" i="1"/>
  <c r="K12" i="1"/>
  <c r="G13" i="1"/>
  <c r="H13" i="1"/>
  <c r="I13" i="1"/>
  <c r="J13" i="1"/>
  <c r="K13" i="1"/>
  <c r="G14" i="1"/>
  <c r="H14" i="1"/>
  <c r="I14" i="1"/>
  <c r="J14" i="1"/>
  <c r="K14" i="1"/>
  <c r="G15" i="1"/>
  <c r="H15" i="1"/>
  <c r="I15" i="1"/>
  <c r="J15" i="1"/>
  <c r="K15" i="1"/>
  <c r="G16" i="1"/>
  <c r="H16" i="1"/>
  <c r="I16" i="1"/>
  <c r="J16" i="1"/>
  <c r="K16" i="1"/>
  <c r="G17" i="1"/>
  <c r="H17" i="1"/>
  <c r="I17" i="1"/>
  <c r="J17" i="1"/>
  <c r="K17" i="1"/>
  <c r="G18" i="1"/>
  <c r="H18" i="1"/>
  <c r="I18" i="1"/>
  <c r="J18" i="1"/>
  <c r="K18" i="1"/>
  <c r="G19" i="1"/>
  <c r="H19" i="1"/>
  <c r="I19" i="1"/>
  <c r="J19" i="1"/>
  <c r="K19" i="1"/>
  <c r="G20" i="1"/>
  <c r="H20" i="1"/>
  <c r="I20" i="1"/>
  <c r="J20" i="1"/>
  <c r="K20" i="1"/>
  <c r="G21" i="1"/>
  <c r="H21" i="1"/>
  <c r="I21" i="1"/>
  <c r="J21" i="1"/>
  <c r="K21" i="1"/>
  <c r="G22" i="1"/>
  <c r="H22" i="1"/>
  <c r="I22" i="1"/>
  <c r="J22" i="1"/>
  <c r="K22" i="1"/>
  <c r="G23" i="1"/>
  <c r="H23" i="1"/>
  <c r="I23" i="1"/>
  <c r="J23" i="1"/>
  <c r="K23" i="1"/>
  <c r="G24" i="1"/>
  <c r="H24" i="1"/>
  <c r="I24" i="1"/>
  <c r="J24" i="1"/>
  <c r="K24" i="1"/>
  <c r="G25" i="1"/>
  <c r="H25" i="1"/>
  <c r="I25" i="1"/>
  <c r="J25" i="1"/>
  <c r="K25" i="1"/>
  <c r="G26" i="1"/>
  <c r="H26" i="1"/>
  <c r="I26" i="1"/>
  <c r="J26" i="1"/>
  <c r="K26" i="1"/>
  <c r="G27" i="1"/>
  <c r="H27" i="1"/>
  <c r="I27" i="1"/>
  <c r="J27" i="1"/>
  <c r="K27" i="1"/>
  <c r="G28" i="1"/>
  <c r="H28" i="1"/>
  <c r="I28" i="1"/>
  <c r="J28" i="1"/>
  <c r="K28" i="1"/>
  <c r="G29" i="1"/>
  <c r="H29" i="1"/>
  <c r="I29" i="1"/>
  <c r="J29" i="1"/>
  <c r="K29" i="1"/>
  <c r="G30" i="1"/>
  <c r="H30" i="1"/>
  <c r="I30" i="1"/>
  <c r="J30" i="1"/>
  <c r="K30" i="1"/>
  <c r="G31" i="1"/>
  <c r="H31" i="1"/>
  <c r="I31" i="1"/>
  <c r="J31" i="1"/>
  <c r="K31" i="1"/>
  <c r="G32" i="1"/>
  <c r="H32" i="1"/>
  <c r="I32" i="1"/>
  <c r="J32" i="1"/>
  <c r="K32" i="1"/>
  <c r="G33" i="1"/>
  <c r="H33" i="1"/>
  <c r="I33" i="1"/>
  <c r="J33" i="1"/>
  <c r="K33" i="1"/>
  <c r="G34" i="1"/>
  <c r="H34" i="1"/>
  <c r="I34" i="1"/>
  <c r="J34" i="1"/>
  <c r="K34" i="1"/>
  <c r="G35" i="1"/>
  <c r="H35" i="1"/>
  <c r="I35" i="1"/>
  <c r="J35" i="1"/>
  <c r="K35" i="1"/>
  <c r="G36" i="1"/>
  <c r="H36" i="1"/>
  <c r="I36" i="1"/>
  <c r="J36" i="1"/>
  <c r="K36" i="1"/>
  <c r="G37" i="1"/>
  <c r="H37" i="1"/>
  <c r="I37" i="1"/>
  <c r="J37" i="1"/>
  <c r="K37" i="1"/>
  <c r="G38" i="1"/>
  <c r="H38" i="1"/>
  <c r="I38" i="1"/>
  <c r="J38" i="1"/>
  <c r="K38" i="1"/>
  <c r="L38" i="1" l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O7" i="1"/>
  <c r="M7" i="1"/>
  <c r="N7" i="1"/>
  <c r="O8" i="1" l="1"/>
  <c r="N8" i="1"/>
  <c r="M8" i="1"/>
  <c r="O9" i="1"/>
  <c r="N9" i="1"/>
  <c r="M9" i="1"/>
  <c r="O10" i="1"/>
  <c r="N10" i="1"/>
  <c r="M10" i="1"/>
  <c r="O11" i="1"/>
  <c r="N11" i="1"/>
  <c r="M11" i="1"/>
  <c r="O12" i="1"/>
  <c r="N12" i="1"/>
  <c r="M12" i="1"/>
  <c r="O13" i="1"/>
  <c r="N13" i="1"/>
  <c r="M13" i="1"/>
  <c r="O14" i="1"/>
  <c r="N14" i="1"/>
  <c r="M14" i="1"/>
  <c r="O15" i="1"/>
  <c r="N15" i="1"/>
  <c r="M15" i="1"/>
  <c r="O16" i="1"/>
  <c r="N16" i="1"/>
  <c r="M16" i="1"/>
  <c r="O17" i="1"/>
  <c r="N17" i="1"/>
  <c r="M17" i="1"/>
  <c r="O18" i="1"/>
  <c r="N18" i="1"/>
  <c r="M18" i="1"/>
  <c r="O19" i="1"/>
  <c r="N19" i="1"/>
  <c r="M19" i="1"/>
  <c r="O20" i="1"/>
  <c r="N20" i="1"/>
  <c r="M20" i="1"/>
  <c r="O21" i="1"/>
  <c r="N21" i="1"/>
  <c r="M21" i="1"/>
  <c r="O22" i="1"/>
  <c r="N22" i="1"/>
  <c r="M22" i="1"/>
  <c r="O23" i="1"/>
  <c r="N23" i="1"/>
  <c r="M23" i="1"/>
  <c r="O24" i="1"/>
  <c r="N24" i="1"/>
  <c r="M24" i="1"/>
  <c r="O25" i="1"/>
  <c r="N25" i="1"/>
  <c r="M25" i="1"/>
  <c r="O26" i="1"/>
  <c r="N26" i="1"/>
  <c r="M26" i="1"/>
  <c r="O27" i="1"/>
  <c r="N27" i="1"/>
  <c r="M27" i="1"/>
  <c r="O28" i="1"/>
  <c r="N28" i="1"/>
  <c r="M28" i="1"/>
  <c r="O29" i="1"/>
  <c r="N29" i="1"/>
  <c r="M29" i="1"/>
  <c r="O30" i="1"/>
  <c r="N30" i="1"/>
  <c r="M30" i="1"/>
  <c r="O31" i="1"/>
  <c r="N31" i="1"/>
  <c r="M31" i="1"/>
  <c r="O32" i="1"/>
  <c r="N32" i="1"/>
  <c r="M32" i="1"/>
  <c r="O33" i="1"/>
  <c r="N33" i="1"/>
  <c r="M33" i="1"/>
  <c r="O34" i="1"/>
  <c r="N34" i="1"/>
  <c r="M34" i="1"/>
  <c r="O35" i="1"/>
  <c r="N35" i="1"/>
  <c r="M35" i="1"/>
  <c r="O36" i="1"/>
  <c r="N36" i="1"/>
  <c r="M36" i="1"/>
  <c r="O37" i="1"/>
  <c r="N37" i="1"/>
  <c r="M37" i="1"/>
  <c r="O38" i="1"/>
  <c r="N38" i="1"/>
  <c r="M38" i="1"/>
</calcChain>
</file>

<file path=xl/sharedStrings.xml><?xml version="1.0" encoding="utf-8"?>
<sst xmlns="http://schemas.openxmlformats.org/spreadsheetml/2006/main" count="32" uniqueCount="32">
  <si>
    <t>Ropa</t>
  </si>
  <si>
    <t>Muebles</t>
  </si>
  <si>
    <t>Afore</t>
  </si>
  <si>
    <t>Banco</t>
  </si>
  <si>
    <t xml:space="preserve">Digital </t>
  </si>
  <si>
    <t>p</t>
  </si>
  <si>
    <t>q</t>
  </si>
  <si>
    <t>r</t>
  </si>
  <si>
    <t>s</t>
  </si>
  <si>
    <t>t</t>
  </si>
  <si>
    <t>P v Q v R v S v T</t>
  </si>
  <si>
    <t>Analisis de resultados</t>
  </si>
  <si>
    <t>F</t>
  </si>
  <si>
    <t>A</t>
  </si>
  <si>
    <t>B</t>
  </si>
  <si>
    <t>C</t>
  </si>
  <si>
    <t>D</t>
  </si>
  <si>
    <t>E</t>
  </si>
  <si>
    <t>ABC</t>
  </si>
  <si>
    <t>DE</t>
  </si>
  <si>
    <t>0 0 0</t>
  </si>
  <si>
    <t>0 0 1</t>
  </si>
  <si>
    <t>0 1 1</t>
  </si>
  <si>
    <t>0 1 0</t>
  </si>
  <si>
    <t>1 1 0</t>
  </si>
  <si>
    <t xml:space="preserve">1 1 1 </t>
  </si>
  <si>
    <t>1 0 1</t>
  </si>
  <si>
    <t>1 0 0</t>
  </si>
  <si>
    <t>0 0</t>
  </si>
  <si>
    <t>0 1</t>
  </si>
  <si>
    <t>1 1</t>
  </si>
  <si>
    <t>1 0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</si>
</sst>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1" tint="0.149967955565050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8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Down="1">
      <left/>
      <right/>
      <top/>
      <bottom/>
      <diagonal style="thin">
        <color auto="1"/>
      </diagonal>
    </border>
  </borders>
  <cellStyleXfs count="12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4" fillId="0" borderId="0" applyNumberFormat="0" applyFill="0" applyBorder="0" applyAlignment="0" applyProtection="0"/>
    <xf numFmtId="9" fontId="1" fillId="5" borderId="0"/>
    <xf numFmtId="9" fontId="1" fillId="6" borderId="0">
      <alignment horizontal="center"/>
    </xf>
    <xf numFmtId="0" fontId="5" fillId="7" borderId="0" applyNumberFormat="0" applyBorder="0" applyAlignment="0" applyProtection="0"/>
    <xf numFmtId="0" fontId="6" fillId="8" borderId="0" applyNumberFormat="0" applyBorder="0" applyAlignment="0" applyProtection="0"/>
    <xf numFmtId="0" fontId="7" fillId="3" borderId="3" applyNumberFormat="0" applyAlignment="0" applyProtection="0"/>
    <xf numFmtId="0" fontId="8" fillId="9" borderId="0" applyNumberFormat="0" applyBorder="0" applyAlignment="0" applyProtection="0"/>
    <xf numFmtId="0" fontId="1" fillId="0" borderId="4"/>
  </cellStyleXfs>
  <cellXfs count="20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4" borderId="2" xfId="3" applyFont="1" applyAlignment="1">
      <alignment horizontal="center" vertical="center"/>
    </xf>
    <xf numFmtId="0" fontId="0" fillId="4" borderId="2" xfId="3" applyFont="1" applyAlignment="1">
      <alignment horizontal="center"/>
    </xf>
    <xf numFmtId="0" fontId="0" fillId="4" borderId="2" xfId="3" applyFont="1"/>
    <xf numFmtId="9" fontId="0" fillId="4" borderId="2" xfId="3" applyNumberFormat="1" applyFont="1" applyAlignment="1">
      <alignment horizontal="center"/>
    </xf>
    <xf numFmtId="9" fontId="1" fillId="5" borderId="0" xfId="5"/>
    <xf numFmtId="0" fontId="2" fillId="2" borderId="0" xfId="1" applyAlignment="1">
      <alignment horizontal="center"/>
    </xf>
    <xf numFmtId="9" fontId="1" fillId="6" borderId="0" xfId="6">
      <alignment horizontal="center"/>
    </xf>
    <xf numFmtId="0" fontId="3" fillId="3" borderId="1" xfId="2" applyAlignment="1">
      <alignment horizontal="center"/>
    </xf>
    <xf numFmtId="9" fontId="2" fillId="2" borderId="0" xfId="1" applyNumberFormat="1"/>
    <xf numFmtId="0" fontId="4" fillId="0" borderId="0" xfId="4"/>
    <xf numFmtId="0" fontId="5" fillId="7" borderId="0" xfId="7" applyAlignment="1">
      <alignment horizontal="center"/>
    </xf>
    <xf numFmtId="0" fontId="6" fillId="8" borderId="0" xfId="8" applyAlignment="1">
      <alignment horizontal="center"/>
    </xf>
    <xf numFmtId="0" fontId="8" fillId="9" borderId="0" xfId="10" applyAlignment="1">
      <alignment horizontal="center"/>
    </xf>
    <xf numFmtId="0" fontId="8" fillId="9" borderId="2" xfId="10" applyBorder="1" applyAlignment="1">
      <alignment horizontal="center"/>
    </xf>
    <xf numFmtId="0" fontId="0" fillId="0" borderId="0" xfId="0"/>
    <xf numFmtId="0" fontId="1" fillId="0" borderId="4" xfId="11"/>
    <xf numFmtId="0" fontId="7" fillId="3" borderId="3" xfId="9" applyAlignment="1">
      <alignment horizontal="center"/>
    </xf>
  </cellXfs>
  <cellStyles count="12">
    <cellStyle name="Bueno" xfId="7" builtinId="26"/>
    <cellStyle name="Cálculo" xfId="2" builtinId="22"/>
    <cellStyle name="Énfasis5" xfId="10" builtinId="45"/>
    <cellStyle name="Estilo 1" xfId="11" xr:uid="{D52FFD7A-0D24-4E73-9A1E-04A0821B06CA}"/>
    <cellStyle name="Incorrecto" xfId="8" builtinId="27"/>
    <cellStyle name="Neutral" xfId="1" builtinId="28"/>
    <cellStyle name="Normal" xfId="0" builtinId="0"/>
    <cellStyle name="Notas" xfId="3" builtinId="10" customBuiltin="1"/>
    <cellStyle name="Relleno" xfId="5" xr:uid="{D1B2AF9A-DE86-4019-AE69-F5761E80C993}"/>
    <cellStyle name="Relleno 1" xfId="6" xr:uid="{F3FB9B5C-8F8F-4EEC-A89D-3E711ADA5B87}"/>
    <cellStyle name="Salida" xfId="9" builtinId="21"/>
    <cellStyle name="Texto explicativo" xfId="4" builtinId="53"/>
  </cellStyles>
  <dxfs count="4"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495301</xdr:colOff>
      <xdr:row>6</xdr:row>
      <xdr:rowOff>93266</xdr:rowOff>
    </xdr:from>
    <xdr:to>
      <xdr:col>27</xdr:col>
      <xdr:colOff>277046</xdr:colOff>
      <xdr:row>11</xdr:row>
      <xdr:rowOff>74346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D66ABA-86E7-DE49-EC17-F6C010FE9A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20926" y="1224360"/>
          <a:ext cx="5834089" cy="923658"/>
        </a:xfrm>
        <a:prstGeom prst="rect">
          <a:avLst/>
        </a:prstGeom>
      </xdr:spPr>
    </xdr:pic>
    <xdr:clientData/>
  </xdr:twoCellAnchor>
  <xdr:twoCellAnchor>
    <xdr:from>
      <xdr:col>25</xdr:col>
      <xdr:colOff>165100</xdr:colOff>
      <xdr:row>19</xdr:row>
      <xdr:rowOff>152400</xdr:rowOff>
    </xdr:from>
    <xdr:to>
      <xdr:col>25</xdr:col>
      <xdr:colOff>457200</xdr:colOff>
      <xdr:row>22</xdr:row>
      <xdr:rowOff>12700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B1DA4497-8A2C-BEB8-968C-79125D8C76DC}"/>
            </a:ext>
          </a:extLst>
        </xdr:cNvPr>
        <xdr:cNvSpPr/>
      </xdr:nvSpPr>
      <xdr:spPr>
        <a:xfrm>
          <a:off x="19634200" y="3771900"/>
          <a:ext cx="292100" cy="431800"/>
        </a:xfrm>
        <a:prstGeom prst="ellipse">
          <a:avLst/>
        </a:prstGeom>
        <a:noFill/>
        <a:ln w="9525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24</xdr:col>
      <xdr:colOff>109140</xdr:colOff>
      <xdr:row>21</xdr:row>
      <xdr:rowOff>0</xdr:rowOff>
    </xdr:from>
    <xdr:to>
      <xdr:col>25</xdr:col>
      <xdr:colOff>575469</xdr:colOff>
      <xdr:row>22</xdr:row>
      <xdr:rowOff>29765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BCFB6AFC-18DE-7840-5299-389C049BE57C}"/>
            </a:ext>
          </a:extLst>
        </xdr:cNvPr>
        <xdr:cNvSpPr/>
      </xdr:nvSpPr>
      <xdr:spPr>
        <a:xfrm>
          <a:off x="18871406" y="3958828"/>
          <a:ext cx="1071563" cy="218281"/>
        </a:xfrm>
        <a:prstGeom prst="ellipse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25</xdr:col>
      <xdr:colOff>99219</xdr:colOff>
      <xdr:row>21</xdr:row>
      <xdr:rowOff>0</xdr:rowOff>
    </xdr:from>
    <xdr:to>
      <xdr:col>26</xdr:col>
      <xdr:colOff>525860</xdr:colOff>
      <xdr:row>22</xdr:row>
      <xdr:rowOff>19844</xdr:rowOff>
    </xdr:to>
    <xdr:sp macro="" textlink="">
      <xdr:nvSpPr>
        <xdr:cNvPr id="7" name="Elipse 6">
          <a:extLst>
            <a:ext uri="{FF2B5EF4-FFF2-40B4-BE49-F238E27FC236}">
              <a16:creationId xmlns:a16="http://schemas.microsoft.com/office/drawing/2014/main" id="{C22C5984-0C90-22C4-CFC4-8B931A3D0550}"/>
            </a:ext>
          </a:extLst>
        </xdr:cNvPr>
        <xdr:cNvSpPr/>
      </xdr:nvSpPr>
      <xdr:spPr>
        <a:xfrm>
          <a:off x="19466719" y="3958828"/>
          <a:ext cx="1031875" cy="208360"/>
        </a:xfrm>
        <a:prstGeom prst="ellipse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25</xdr:col>
      <xdr:colOff>198438</xdr:colOff>
      <xdr:row>20</xdr:row>
      <xdr:rowOff>168671</xdr:rowOff>
    </xdr:from>
    <xdr:to>
      <xdr:col>25</xdr:col>
      <xdr:colOff>436563</xdr:colOff>
      <xdr:row>23</xdr:row>
      <xdr:rowOff>59532</xdr:rowOff>
    </xdr:to>
    <xdr:sp macro="" textlink="">
      <xdr:nvSpPr>
        <xdr:cNvPr id="8" name="Elipse 7">
          <a:extLst>
            <a:ext uri="{FF2B5EF4-FFF2-40B4-BE49-F238E27FC236}">
              <a16:creationId xmlns:a16="http://schemas.microsoft.com/office/drawing/2014/main" id="{38C901EB-11A4-DE44-4CD1-B920298969F6}"/>
            </a:ext>
          </a:extLst>
        </xdr:cNvPr>
        <xdr:cNvSpPr/>
      </xdr:nvSpPr>
      <xdr:spPr>
        <a:xfrm>
          <a:off x="19565938" y="3938984"/>
          <a:ext cx="238125" cy="456407"/>
        </a:xfrm>
        <a:prstGeom prst="ellipse">
          <a:avLst/>
        </a:prstGeom>
        <a:noFill/>
        <a:ln w="9525" cap="flat" cmpd="sng" algn="ctr">
          <a:solidFill>
            <a:schemeClr val="accent4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4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22</xdr:col>
      <xdr:colOff>148828</xdr:colOff>
      <xdr:row>20</xdr:row>
      <xdr:rowOff>168671</xdr:rowOff>
    </xdr:from>
    <xdr:to>
      <xdr:col>22</xdr:col>
      <xdr:colOff>456406</xdr:colOff>
      <xdr:row>22</xdr:row>
      <xdr:rowOff>39687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79F68AD6-0069-35BF-1759-450E36534BFB}"/>
            </a:ext>
          </a:extLst>
        </xdr:cNvPr>
        <xdr:cNvSpPr/>
      </xdr:nvSpPr>
      <xdr:spPr>
        <a:xfrm>
          <a:off x="17700625" y="3938984"/>
          <a:ext cx="307578" cy="248047"/>
        </a:xfrm>
        <a:prstGeom prst="ellipse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25</xdr:col>
      <xdr:colOff>168671</xdr:colOff>
      <xdr:row>20</xdr:row>
      <xdr:rowOff>158749</xdr:rowOff>
    </xdr:from>
    <xdr:to>
      <xdr:col>25</xdr:col>
      <xdr:colOff>466328</xdr:colOff>
      <xdr:row>22</xdr:row>
      <xdr:rowOff>49609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3200341E-F936-03CA-D017-CF2782F72546}"/>
            </a:ext>
          </a:extLst>
        </xdr:cNvPr>
        <xdr:cNvSpPr/>
      </xdr:nvSpPr>
      <xdr:spPr>
        <a:xfrm>
          <a:off x="19536171" y="3929062"/>
          <a:ext cx="297657" cy="267891"/>
        </a:xfrm>
        <a:prstGeom prst="ellipse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17</xdr:col>
      <xdr:colOff>585390</xdr:colOff>
      <xdr:row>23</xdr:row>
      <xdr:rowOff>168672</xdr:rowOff>
    </xdr:from>
    <xdr:to>
      <xdr:col>27</xdr:col>
      <xdr:colOff>210738</xdr:colOff>
      <xdr:row>27</xdr:row>
      <xdr:rowOff>119557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4201E381-7BBB-2EC0-715F-B506009625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11015" y="4504531"/>
          <a:ext cx="5677692" cy="704948"/>
        </a:xfrm>
        <a:prstGeom prst="rect">
          <a:avLst/>
        </a:prstGeom>
      </xdr:spPr>
    </xdr:pic>
    <xdr:clientData/>
  </xdr:twoCellAnchor>
  <xdr:twoCellAnchor editAs="oneCell">
    <xdr:from>
      <xdr:col>29</xdr:col>
      <xdr:colOff>355600</xdr:colOff>
      <xdr:row>5</xdr:row>
      <xdr:rowOff>38100</xdr:rowOff>
    </xdr:from>
    <xdr:to>
      <xdr:col>42</xdr:col>
      <xdr:colOff>203200</xdr:colOff>
      <xdr:row>29</xdr:row>
      <xdr:rowOff>141012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F3330E5D-EB8A-DB3C-501E-89F6C56704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63100" y="990600"/>
          <a:ext cx="7772400" cy="46749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B38"/>
  <sheetViews>
    <sheetView tabSelected="1" topLeftCell="N1" zoomScale="75" zoomScaleNormal="75" workbookViewId="0">
      <selection activeCell="AM37" sqref="AM37"/>
    </sheetView>
  </sheetViews>
  <sheetFormatPr baseColWidth="10" defaultColWidth="9.140625" defaultRowHeight="15" x14ac:dyDescent="0.25"/>
  <cols>
    <col min="12" max="12" width="15.7109375" customWidth="1"/>
    <col min="14" max="14" width="65.85546875" customWidth="1"/>
  </cols>
  <sheetData>
    <row r="3" spans="1:19" x14ac:dyDescent="0.25">
      <c r="B3" s="15" t="s">
        <v>13</v>
      </c>
      <c r="C3" s="15" t="s">
        <v>14</v>
      </c>
      <c r="D3" s="15" t="s">
        <v>15</v>
      </c>
      <c r="E3" s="15" t="s">
        <v>16</v>
      </c>
      <c r="F3" s="15" t="s">
        <v>17</v>
      </c>
    </row>
    <row r="4" spans="1:19" x14ac:dyDescent="0.25">
      <c r="B4" s="3" t="s">
        <v>0</v>
      </c>
      <c r="C4" s="4" t="s">
        <v>1</v>
      </c>
      <c r="D4" s="4" t="s">
        <v>2</v>
      </c>
      <c r="E4" s="4" t="s">
        <v>3</v>
      </c>
      <c r="F4" s="4" t="s">
        <v>4</v>
      </c>
    </row>
    <row r="5" spans="1:19" x14ac:dyDescent="0.25">
      <c r="B5" s="6">
        <v>0.15</v>
      </c>
      <c r="C5" s="6">
        <v>0.2</v>
      </c>
      <c r="D5" s="6">
        <v>0.25</v>
      </c>
      <c r="E5" s="6">
        <v>0.25</v>
      </c>
      <c r="F5" s="6">
        <v>0.15</v>
      </c>
      <c r="G5" s="6">
        <v>1</v>
      </c>
    </row>
    <row r="6" spans="1:19" x14ac:dyDescent="0.25">
      <c r="B6" s="8" t="s">
        <v>5</v>
      </c>
      <c r="C6" s="8" t="s">
        <v>6</v>
      </c>
      <c r="D6" s="8" t="s">
        <v>7</v>
      </c>
      <c r="E6" s="8" t="s">
        <v>8</v>
      </c>
      <c r="F6" s="8" t="s">
        <v>9</v>
      </c>
      <c r="G6" s="7"/>
      <c r="H6" s="7"/>
      <c r="I6" s="7"/>
      <c r="J6" s="7"/>
      <c r="K6" s="7"/>
      <c r="L6" s="4" t="s">
        <v>10</v>
      </c>
      <c r="M6" s="5"/>
      <c r="N6" s="5" t="s">
        <v>11</v>
      </c>
      <c r="O6" s="16" t="s">
        <v>12</v>
      </c>
    </row>
    <row r="7" spans="1:19" x14ac:dyDescent="0.25">
      <c r="A7" s="10">
        <v>1</v>
      </c>
      <c r="B7" s="13">
        <v>1</v>
      </c>
      <c r="C7" s="13">
        <v>1</v>
      </c>
      <c r="D7" s="13">
        <v>1</v>
      </c>
      <c r="E7" s="13">
        <v>1</v>
      </c>
      <c r="F7" s="13">
        <v>1</v>
      </c>
      <c r="G7" s="9">
        <f>B7*B$5</f>
        <v>0.15</v>
      </c>
      <c r="H7" s="9">
        <f>C7*C$5</f>
        <v>0.2</v>
      </c>
      <c r="I7" s="9">
        <f>D7*D$5</f>
        <v>0.25</v>
      </c>
      <c r="J7" s="9">
        <f>E7*E$5</f>
        <v>0.25</v>
      </c>
      <c r="K7" s="9">
        <f>F7*F$5</f>
        <v>0.15</v>
      </c>
      <c r="L7" s="2">
        <f>SUM(G7:K7)</f>
        <v>1</v>
      </c>
      <c r="M7" s="11" t="str">
        <f>IF(L7&gt;=0.75,"Leal","No es leal")</f>
        <v>Leal</v>
      </c>
      <c r="N7" s="12" t="str">
        <f>IF(L7&gt;=0.75,"Cliente es leal por que supera el 75% de cuentas y/o productos","Cliente no es leal por que no supera el 75% de cuentas y/o productos")</f>
        <v>Cliente es leal por que supera el 75% de cuentas y/o productos</v>
      </c>
      <c r="O7" s="13" t="str">
        <f>IF(L7&gt;=0.75,"1","0")</f>
        <v>1</v>
      </c>
    </row>
    <row r="8" spans="1:19" x14ac:dyDescent="0.25">
      <c r="A8" s="10">
        <v>2</v>
      </c>
      <c r="B8" s="13">
        <v>1</v>
      </c>
      <c r="C8" s="13">
        <v>1</v>
      </c>
      <c r="D8" s="13">
        <v>1</v>
      </c>
      <c r="E8" s="13">
        <v>1</v>
      </c>
      <c r="F8" s="13">
        <v>0</v>
      </c>
      <c r="G8" s="9">
        <f t="shared" ref="G8:G38" si="0">B8*B$5</f>
        <v>0.15</v>
      </c>
      <c r="H8" s="9">
        <f t="shared" ref="H8:H38" si="1">C8*C$5</f>
        <v>0.2</v>
      </c>
      <c r="I8" s="9">
        <f t="shared" ref="I8:I38" si="2">D8*D$5</f>
        <v>0.25</v>
      </c>
      <c r="J8" s="9">
        <f t="shared" ref="J8:J38" si="3">E8*E$5</f>
        <v>0.25</v>
      </c>
      <c r="K8" s="9">
        <f t="shared" ref="K8:K38" si="4">F8*F$5</f>
        <v>0</v>
      </c>
      <c r="L8" s="2">
        <f t="shared" ref="L8:L38" si="5">SUM(G8:K8)</f>
        <v>0.85</v>
      </c>
      <c r="M8" s="11" t="str">
        <f t="shared" ref="M8:O38" si="6">IF(L8&gt;=0.75,"Leal","No es leal")</f>
        <v>Leal</v>
      </c>
      <c r="N8" s="12" t="str">
        <f t="shared" ref="N8:N38" si="7">IF(L8&gt;=0.75,"Cliente es leal por que supera el 75% de cuentas y/o productos","Cliente no es leal por que no supera el 75% de cuentas y/o productos")</f>
        <v>Cliente es leal por que supera el 75% de cuentas y/o productos</v>
      </c>
      <c r="O8" s="13" t="str">
        <f t="shared" ref="O8:O38" si="8">IF(L8&gt;=0.75,"1","0")</f>
        <v>1</v>
      </c>
    </row>
    <row r="9" spans="1:19" x14ac:dyDescent="0.25">
      <c r="A9" s="10">
        <v>3</v>
      </c>
      <c r="B9" s="13">
        <v>1</v>
      </c>
      <c r="C9" s="13">
        <v>1</v>
      </c>
      <c r="D9" s="13">
        <v>1</v>
      </c>
      <c r="E9" s="13">
        <v>0</v>
      </c>
      <c r="F9" s="13">
        <v>1</v>
      </c>
      <c r="G9" s="9">
        <f t="shared" si="0"/>
        <v>0.15</v>
      </c>
      <c r="H9" s="9">
        <f t="shared" si="1"/>
        <v>0.2</v>
      </c>
      <c r="I9" s="9">
        <f t="shared" si="2"/>
        <v>0.25</v>
      </c>
      <c r="J9" s="9">
        <f t="shared" si="3"/>
        <v>0</v>
      </c>
      <c r="K9" s="9">
        <f t="shared" si="4"/>
        <v>0.15</v>
      </c>
      <c r="L9" s="2">
        <f>SUM(G9:K9)</f>
        <v>0.75</v>
      </c>
      <c r="M9" s="11" t="str">
        <f t="shared" si="6"/>
        <v>Leal</v>
      </c>
      <c r="N9" s="12" t="str">
        <f t="shared" si="7"/>
        <v>Cliente es leal por que supera el 75% de cuentas y/o productos</v>
      </c>
      <c r="O9" s="13" t="str">
        <f t="shared" si="8"/>
        <v>1</v>
      </c>
    </row>
    <row r="10" spans="1:19" x14ac:dyDescent="0.25">
      <c r="A10" s="10">
        <v>4</v>
      </c>
      <c r="B10" s="1">
        <v>1</v>
      </c>
      <c r="C10" s="1">
        <v>1</v>
      </c>
      <c r="D10" s="1">
        <v>1</v>
      </c>
      <c r="E10" s="1">
        <v>0</v>
      </c>
      <c r="F10" s="1">
        <v>0</v>
      </c>
      <c r="G10" s="9">
        <f t="shared" si="0"/>
        <v>0.15</v>
      </c>
      <c r="H10" s="9">
        <f t="shared" si="1"/>
        <v>0.2</v>
      </c>
      <c r="I10" s="9">
        <f t="shared" si="2"/>
        <v>0.25</v>
      </c>
      <c r="J10" s="9">
        <f t="shared" si="3"/>
        <v>0</v>
      </c>
      <c r="K10" s="9">
        <f t="shared" si="4"/>
        <v>0</v>
      </c>
      <c r="L10" s="2">
        <f t="shared" si="5"/>
        <v>0.6</v>
      </c>
      <c r="M10" s="11" t="str">
        <f t="shared" si="6"/>
        <v>No es leal</v>
      </c>
      <c r="N10" s="12" t="str">
        <f t="shared" si="7"/>
        <v>Cliente no es leal por que no supera el 75% de cuentas y/o productos</v>
      </c>
      <c r="O10" s="14" t="str">
        <f t="shared" si="8"/>
        <v>0</v>
      </c>
    </row>
    <row r="11" spans="1:19" x14ac:dyDescent="0.25">
      <c r="A11" s="10">
        <v>5</v>
      </c>
      <c r="B11" s="13">
        <v>1</v>
      </c>
      <c r="C11" s="13">
        <v>1</v>
      </c>
      <c r="D11" s="13">
        <v>0</v>
      </c>
      <c r="E11" s="13">
        <v>1</v>
      </c>
      <c r="F11" s="13">
        <v>1</v>
      </c>
      <c r="G11" s="9">
        <f t="shared" si="0"/>
        <v>0.15</v>
      </c>
      <c r="H11" s="9">
        <f t="shared" si="1"/>
        <v>0.2</v>
      </c>
      <c r="I11" s="9">
        <f t="shared" si="2"/>
        <v>0</v>
      </c>
      <c r="J11" s="9">
        <f t="shared" si="3"/>
        <v>0.25</v>
      </c>
      <c r="K11" s="9">
        <f t="shared" si="4"/>
        <v>0.15</v>
      </c>
      <c r="L11" s="2">
        <f>SUM(G11:K11)</f>
        <v>0.75</v>
      </c>
      <c r="M11" s="11" t="str">
        <f t="shared" si="6"/>
        <v>Leal</v>
      </c>
      <c r="N11" s="12" t="str">
        <f t="shared" si="7"/>
        <v>Cliente es leal por que supera el 75% de cuentas y/o productos</v>
      </c>
      <c r="O11" s="13" t="str">
        <f t="shared" si="8"/>
        <v>1</v>
      </c>
    </row>
    <row r="12" spans="1:19" x14ac:dyDescent="0.25">
      <c r="A12" s="10">
        <v>6</v>
      </c>
      <c r="B12" s="1">
        <v>1</v>
      </c>
      <c r="C12" s="1">
        <v>1</v>
      </c>
      <c r="D12" s="1">
        <v>0</v>
      </c>
      <c r="E12" s="1">
        <v>1</v>
      </c>
      <c r="F12" s="1">
        <v>0</v>
      </c>
      <c r="G12" s="9">
        <f t="shared" si="0"/>
        <v>0.15</v>
      </c>
      <c r="H12" s="9">
        <f t="shared" si="1"/>
        <v>0.2</v>
      </c>
      <c r="I12" s="9">
        <f t="shared" si="2"/>
        <v>0</v>
      </c>
      <c r="J12" s="9">
        <f t="shared" si="3"/>
        <v>0.25</v>
      </c>
      <c r="K12" s="9">
        <f t="shared" si="4"/>
        <v>0</v>
      </c>
      <c r="L12" s="2">
        <f t="shared" si="5"/>
        <v>0.6</v>
      </c>
      <c r="M12" s="11" t="str">
        <f t="shared" si="6"/>
        <v>No es leal</v>
      </c>
      <c r="N12" s="12" t="str">
        <f t="shared" si="7"/>
        <v>Cliente no es leal por que no supera el 75% de cuentas y/o productos</v>
      </c>
      <c r="O12" s="14" t="str">
        <f t="shared" si="8"/>
        <v>0</v>
      </c>
    </row>
    <row r="13" spans="1:19" x14ac:dyDescent="0.25">
      <c r="A13" s="10">
        <v>7</v>
      </c>
      <c r="B13" s="1">
        <v>1</v>
      </c>
      <c r="C13" s="1">
        <v>1</v>
      </c>
      <c r="D13" s="1">
        <v>0</v>
      </c>
      <c r="E13" s="1">
        <v>0</v>
      </c>
      <c r="F13" s="1">
        <v>1</v>
      </c>
      <c r="G13" s="9">
        <f t="shared" si="0"/>
        <v>0.15</v>
      </c>
      <c r="H13" s="9">
        <f t="shared" si="1"/>
        <v>0.2</v>
      </c>
      <c r="I13" s="9">
        <f t="shared" si="2"/>
        <v>0</v>
      </c>
      <c r="J13" s="9">
        <f t="shared" si="3"/>
        <v>0</v>
      </c>
      <c r="K13" s="9">
        <f t="shared" si="4"/>
        <v>0.15</v>
      </c>
      <c r="L13" s="2">
        <f t="shared" si="5"/>
        <v>0.5</v>
      </c>
      <c r="M13" s="11" t="str">
        <f t="shared" si="6"/>
        <v>No es leal</v>
      </c>
      <c r="N13" s="12" t="str">
        <f t="shared" si="7"/>
        <v>Cliente no es leal por que no supera el 75% de cuentas y/o productos</v>
      </c>
      <c r="O13" s="14" t="str">
        <f t="shared" si="8"/>
        <v>0</v>
      </c>
    </row>
    <row r="14" spans="1:19" x14ac:dyDescent="0.25">
      <c r="A14" s="10">
        <v>8</v>
      </c>
      <c r="B14" s="1">
        <v>1</v>
      </c>
      <c r="C14" s="1">
        <v>1</v>
      </c>
      <c r="D14" s="1">
        <v>0</v>
      </c>
      <c r="E14" s="1">
        <v>0</v>
      </c>
      <c r="F14" s="1">
        <v>0</v>
      </c>
      <c r="G14" s="9">
        <f t="shared" si="0"/>
        <v>0.15</v>
      </c>
      <c r="H14" s="9">
        <f t="shared" si="1"/>
        <v>0.2</v>
      </c>
      <c r="I14" s="9">
        <f t="shared" si="2"/>
        <v>0</v>
      </c>
      <c r="J14" s="9">
        <f t="shared" si="3"/>
        <v>0</v>
      </c>
      <c r="K14" s="9">
        <f t="shared" si="4"/>
        <v>0</v>
      </c>
      <c r="L14" s="2">
        <f t="shared" si="5"/>
        <v>0.35</v>
      </c>
      <c r="M14" s="11" t="str">
        <f t="shared" si="6"/>
        <v>No es leal</v>
      </c>
      <c r="N14" s="12" t="str">
        <f t="shared" si="7"/>
        <v>Cliente no es leal por que no supera el 75% de cuentas y/o productos</v>
      </c>
      <c r="O14" s="14" t="str">
        <f t="shared" si="8"/>
        <v>0</v>
      </c>
      <c r="S14" s="17"/>
    </row>
    <row r="15" spans="1:19" x14ac:dyDescent="0.25">
      <c r="A15" s="10">
        <v>9</v>
      </c>
      <c r="B15" s="13">
        <v>1</v>
      </c>
      <c r="C15" s="13">
        <v>0</v>
      </c>
      <c r="D15" s="13">
        <v>1</v>
      </c>
      <c r="E15" s="13">
        <v>1</v>
      </c>
      <c r="F15" s="13">
        <v>1</v>
      </c>
      <c r="G15" s="9">
        <f t="shared" si="0"/>
        <v>0.15</v>
      </c>
      <c r="H15" s="9">
        <f t="shared" si="1"/>
        <v>0</v>
      </c>
      <c r="I15" s="9">
        <f t="shared" si="2"/>
        <v>0.25</v>
      </c>
      <c r="J15" s="9">
        <f t="shared" si="3"/>
        <v>0.25</v>
      </c>
      <c r="K15" s="9">
        <f t="shared" si="4"/>
        <v>0.15</v>
      </c>
      <c r="L15" s="2">
        <f t="shared" si="5"/>
        <v>0.8</v>
      </c>
      <c r="M15" s="11" t="str">
        <f t="shared" si="6"/>
        <v>Leal</v>
      </c>
      <c r="N15" s="12" t="str">
        <f t="shared" si="7"/>
        <v>Cliente es leal por que supera el 75% de cuentas y/o productos</v>
      </c>
      <c r="O15" s="13" t="str">
        <f t="shared" si="8"/>
        <v>1</v>
      </c>
      <c r="S15" s="17"/>
    </row>
    <row r="16" spans="1:19" x14ac:dyDescent="0.25">
      <c r="A16" s="10">
        <v>10</v>
      </c>
      <c r="B16" s="1">
        <v>1</v>
      </c>
      <c r="C16" s="1">
        <v>0</v>
      </c>
      <c r="D16" s="1">
        <v>1</v>
      </c>
      <c r="E16" s="1">
        <v>1</v>
      </c>
      <c r="F16" s="1">
        <v>0</v>
      </c>
      <c r="G16" s="9">
        <f t="shared" si="0"/>
        <v>0.15</v>
      </c>
      <c r="H16" s="9">
        <f t="shared" si="1"/>
        <v>0</v>
      </c>
      <c r="I16" s="9">
        <f t="shared" si="2"/>
        <v>0.25</v>
      </c>
      <c r="J16" s="9">
        <f t="shared" si="3"/>
        <v>0.25</v>
      </c>
      <c r="K16" s="9">
        <f t="shared" si="4"/>
        <v>0</v>
      </c>
      <c r="L16" s="2">
        <f t="shared" si="5"/>
        <v>0.65</v>
      </c>
      <c r="M16" s="11" t="str">
        <f t="shared" si="6"/>
        <v>No es leal</v>
      </c>
      <c r="N16" s="12" t="str">
        <f t="shared" si="7"/>
        <v>Cliente no es leal por que no supera el 75% de cuentas y/o productos</v>
      </c>
      <c r="O16" s="14" t="str">
        <f t="shared" si="8"/>
        <v>0</v>
      </c>
    </row>
    <row r="17" spans="1:28" x14ac:dyDescent="0.25">
      <c r="A17" s="10">
        <v>11</v>
      </c>
      <c r="B17" s="1">
        <v>1</v>
      </c>
      <c r="C17" s="1">
        <v>0</v>
      </c>
      <c r="D17" s="1">
        <v>1</v>
      </c>
      <c r="E17" s="1">
        <v>0</v>
      </c>
      <c r="F17" s="1">
        <v>1</v>
      </c>
      <c r="G17" s="9">
        <f t="shared" si="0"/>
        <v>0.15</v>
      </c>
      <c r="H17" s="9">
        <f t="shared" si="1"/>
        <v>0</v>
      </c>
      <c r="I17" s="9">
        <f t="shared" si="2"/>
        <v>0.25</v>
      </c>
      <c r="J17" s="9">
        <f t="shared" si="3"/>
        <v>0</v>
      </c>
      <c r="K17" s="9">
        <f t="shared" si="4"/>
        <v>0.15</v>
      </c>
      <c r="L17" s="2">
        <f t="shared" si="5"/>
        <v>0.55000000000000004</v>
      </c>
      <c r="M17" s="11" t="str">
        <f t="shared" si="6"/>
        <v>No es leal</v>
      </c>
      <c r="N17" s="12" t="str">
        <f t="shared" si="7"/>
        <v>Cliente no es leal por que no supera el 75% de cuentas y/o productos</v>
      </c>
      <c r="O17" s="14" t="str">
        <f t="shared" si="8"/>
        <v>0</v>
      </c>
    </row>
    <row r="18" spans="1:28" x14ac:dyDescent="0.25">
      <c r="A18" s="10">
        <v>12</v>
      </c>
      <c r="B18" s="1">
        <v>1</v>
      </c>
      <c r="C18" s="1">
        <v>0</v>
      </c>
      <c r="D18" s="1">
        <v>1</v>
      </c>
      <c r="E18" s="1">
        <v>0</v>
      </c>
      <c r="F18" s="1">
        <v>0</v>
      </c>
      <c r="G18" s="9">
        <f t="shared" si="0"/>
        <v>0.15</v>
      </c>
      <c r="H18" s="9">
        <f t="shared" si="1"/>
        <v>0</v>
      </c>
      <c r="I18" s="9">
        <f t="shared" si="2"/>
        <v>0.25</v>
      </c>
      <c r="J18" s="9">
        <f t="shared" si="3"/>
        <v>0</v>
      </c>
      <c r="K18" s="9">
        <f t="shared" si="4"/>
        <v>0</v>
      </c>
      <c r="L18" s="2">
        <f t="shared" si="5"/>
        <v>0.4</v>
      </c>
      <c r="M18" s="11" t="str">
        <f t="shared" si="6"/>
        <v>No es leal</v>
      </c>
      <c r="N18" s="12" t="str">
        <f t="shared" si="7"/>
        <v>Cliente no es leal por que no supera el 75% de cuentas y/o productos</v>
      </c>
      <c r="O18" s="14" t="str">
        <f t="shared" si="8"/>
        <v>0</v>
      </c>
      <c r="S18" s="18"/>
      <c r="T18" s="1" t="s">
        <v>18</v>
      </c>
    </row>
    <row r="19" spans="1:28" x14ac:dyDescent="0.25">
      <c r="A19" s="10">
        <v>13</v>
      </c>
      <c r="B19" s="1">
        <v>1</v>
      </c>
      <c r="C19" s="1">
        <v>0</v>
      </c>
      <c r="D19" s="1">
        <v>0</v>
      </c>
      <c r="E19" s="1">
        <v>1</v>
      </c>
      <c r="F19" s="1">
        <v>1</v>
      </c>
      <c r="G19" s="9">
        <f t="shared" si="0"/>
        <v>0.15</v>
      </c>
      <c r="H19" s="9">
        <f t="shared" si="1"/>
        <v>0</v>
      </c>
      <c r="I19" s="9">
        <f t="shared" si="2"/>
        <v>0</v>
      </c>
      <c r="J19" s="9">
        <f t="shared" si="3"/>
        <v>0.25</v>
      </c>
      <c r="K19" s="9">
        <f t="shared" si="4"/>
        <v>0.15</v>
      </c>
      <c r="L19" s="2">
        <f t="shared" si="5"/>
        <v>0.55000000000000004</v>
      </c>
      <c r="M19" s="11" t="str">
        <f t="shared" si="6"/>
        <v>No es leal</v>
      </c>
      <c r="N19" s="12" t="str">
        <f t="shared" si="7"/>
        <v>Cliente no es leal por que no supera el 75% de cuentas y/o productos</v>
      </c>
      <c r="O19" s="14" t="str">
        <f t="shared" si="8"/>
        <v>0</v>
      </c>
      <c r="S19" s="1" t="s">
        <v>19</v>
      </c>
      <c r="T19" s="18"/>
      <c r="U19" s="1" t="s">
        <v>20</v>
      </c>
      <c r="V19" s="1" t="s">
        <v>21</v>
      </c>
      <c r="W19" s="1" t="s">
        <v>22</v>
      </c>
      <c r="X19" s="1" t="s">
        <v>23</v>
      </c>
      <c r="Y19" s="1" t="s">
        <v>24</v>
      </c>
      <c r="Z19" s="1" t="s">
        <v>25</v>
      </c>
      <c r="AA19" s="1" t="s">
        <v>26</v>
      </c>
      <c r="AB19" s="1" t="s">
        <v>27</v>
      </c>
    </row>
    <row r="20" spans="1:28" x14ac:dyDescent="0.25">
      <c r="A20" s="10">
        <v>14</v>
      </c>
      <c r="B20" s="1">
        <v>1</v>
      </c>
      <c r="C20" s="1">
        <v>0</v>
      </c>
      <c r="D20" s="1">
        <v>0</v>
      </c>
      <c r="E20" s="1">
        <v>1</v>
      </c>
      <c r="F20" s="1">
        <v>0</v>
      </c>
      <c r="G20" s="9">
        <f t="shared" si="0"/>
        <v>0.15</v>
      </c>
      <c r="H20" s="9">
        <f t="shared" si="1"/>
        <v>0</v>
      </c>
      <c r="I20" s="9">
        <f t="shared" si="2"/>
        <v>0</v>
      </c>
      <c r="J20" s="9">
        <f t="shared" si="3"/>
        <v>0.25</v>
      </c>
      <c r="K20" s="9">
        <f t="shared" si="4"/>
        <v>0</v>
      </c>
      <c r="L20" s="2">
        <f t="shared" si="5"/>
        <v>0.4</v>
      </c>
      <c r="M20" s="11" t="str">
        <f t="shared" si="6"/>
        <v>No es leal</v>
      </c>
      <c r="N20" s="12" t="str">
        <f t="shared" si="7"/>
        <v>Cliente no es leal por que no supera el 75% de cuentas y/o productos</v>
      </c>
      <c r="O20" s="14" t="str">
        <f t="shared" si="8"/>
        <v>0</v>
      </c>
      <c r="T20" s="1" t="s">
        <v>28</v>
      </c>
    </row>
    <row r="21" spans="1:28" x14ac:dyDescent="0.25">
      <c r="A21" s="10">
        <v>15</v>
      </c>
      <c r="B21" s="1">
        <v>1</v>
      </c>
      <c r="C21" s="1">
        <v>0</v>
      </c>
      <c r="D21" s="1">
        <v>0</v>
      </c>
      <c r="E21" s="1">
        <v>0</v>
      </c>
      <c r="F21" s="1">
        <v>1</v>
      </c>
      <c r="G21" s="9">
        <f t="shared" si="0"/>
        <v>0.15</v>
      </c>
      <c r="H21" s="9">
        <f t="shared" si="1"/>
        <v>0</v>
      </c>
      <c r="I21" s="9">
        <f t="shared" si="2"/>
        <v>0</v>
      </c>
      <c r="J21" s="9">
        <f t="shared" si="3"/>
        <v>0</v>
      </c>
      <c r="K21" s="9">
        <f t="shared" si="4"/>
        <v>0.15</v>
      </c>
      <c r="L21" s="2">
        <f t="shared" si="5"/>
        <v>0.3</v>
      </c>
      <c r="M21" s="11" t="str">
        <f t="shared" si="6"/>
        <v>No es leal</v>
      </c>
      <c r="N21" s="12" t="str">
        <f t="shared" si="7"/>
        <v>Cliente no es leal por que no supera el 75% de cuentas y/o productos</v>
      </c>
      <c r="O21" s="14" t="str">
        <f t="shared" si="8"/>
        <v>0</v>
      </c>
      <c r="T21" s="1" t="s">
        <v>29</v>
      </c>
      <c r="Z21" s="19">
        <v>1</v>
      </c>
    </row>
    <row r="22" spans="1:28" x14ac:dyDescent="0.25">
      <c r="A22" s="10">
        <v>16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9">
        <f t="shared" si="0"/>
        <v>0.15</v>
      </c>
      <c r="H22" s="9">
        <f t="shared" si="1"/>
        <v>0</v>
      </c>
      <c r="I22" s="9">
        <f t="shared" si="2"/>
        <v>0</v>
      </c>
      <c r="J22" s="9">
        <f t="shared" si="3"/>
        <v>0</v>
      </c>
      <c r="K22" s="9">
        <f t="shared" si="4"/>
        <v>0</v>
      </c>
      <c r="L22" s="2">
        <f t="shared" si="5"/>
        <v>0.15</v>
      </c>
      <c r="M22" s="11" t="str">
        <f t="shared" si="6"/>
        <v>No es leal</v>
      </c>
      <c r="N22" s="12" t="str">
        <f t="shared" si="7"/>
        <v>Cliente no es leal por que no supera el 75% de cuentas y/o productos</v>
      </c>
      <c r="O22" s="14" t="str">
        <f t="shared" si="8"/>
        <v>0</v>
      </c>
      <c r="T22" s="1" t="s">
        <v>30</v>
      </c>
      <c r="W22" s="19">
        <v>1</v>
      </c>
      <c r="Y22" s="19">
        <v>1</v>
      </c>
      <c r="Z22" s="19">
        <v>1</v>
      </c>
      <c r="AA22" s="19">
        <v>1</v>
      </c>
    </row>
    <row r="23" spans="1:28" x14ac:dyDescent="0.25">
      <c r="A23" s="10">
        <v>17</v>
      </c>
      <c r="B23" s="13">
        <v>0</v>
      </c>
      <c r="C23" s="13">
        <v>1</v>
      </c>
      <c r="D23" s="13">
        <v>1</v>
      </c>
      <c r="E23" s="13">
        <v>1</v>
      </c>
      <c r="F23" s="13">
        <v>1</v>
      </c>
      <c r="G23" s="9">
        <f t="shared" si="0"/>
        <v>0</v>
      </c>
      <c r="H23" s="9">
        <f t="shared" si="1"/>
        <v>0.2</v>
      </c>
      <c r="I23" s="9">
        <f t="shared" si="2"/>
        <v>0.25</v>
      </c>
      <c r="J23" s="9">
        <f t="shared" si="3"/>
        <v>0.25</v>
      </c>
      <c r="K23" s="9">
        <f t="shared" si="4"/>
        <v>0.15</v>
      </c>
      <c r="L23" s="2">
        <f t="shared" si="5"/>
        <v>0.85</v>
      </c>
      <c r="M23" s="11" t="str">
        <f t="shared" si="6"/>
        <v>Leal</v>
      </c>
      <c r="N23" s="12" t="str">
        <f t="shared" si="7"/>
        <v>Cliente es leal por que supera el 75% de cuentas y/o productos</v>
      </c>
      <c r="O23" s="13" t="str">
        <f t="shared" si="8"/>
        <v>1</v>
      </c>
      <c r="T23" s="1" t="s">
        <v>31</v>
      </c>
      <c r="Z23" s="19">
        <v>1</v>
      </c>
    </row>
    <row r="24" spans="1:28" x14ac:dyDescent="0.25">
      <c r="A24" s="10">
        <v>18</v>
      </c>
      <c r="B24" s="1">
        <v>0</v>
      </c>
      <c r="C24" s="1">
        <v>1</v>
      </c>
      <c r="D24" s="1">
        <v>1</v>
      </c>
      <c r="E24" s="1">
        <v>1</v>
      </c>
      <c r="F24" s="1">
        <v>0</v>
      </c>
      <c r="G24" s="9">
        <f t="shared" si="0"/>
        <v>0</v>
      </c>
      <c r="H24" s="9">
        <f t="shared" si="1"/>
        <v>0.2</v>
      </c>
      <c r="I24" s="9">
        <f t="shared" si="2"/>
        <v>0.25</v>
      </c>
      <c r="J24" s="9">
        <f t="shared" si="3"/>
        <v>0.25</v>
      </c>
      <c r="K24" s="9">
        <f t="shared" si="4"/>
        <v>0</v>
      </c>
      <c r="L24" s="2">
        <f t="shared" si="5"/>
        <v>0.7</v>
      </c>
      <c r="M24" s="11" t="str">
        <f t="shared" si="6"/>
        <v>No es leal</v>
      </c>
      <c r="N24" s="12" t="str">
        <f t="shared" si="7"/>
        <v>Cliente no es leal por que no supera el 75% de cuentas y/o productos</v>
      </c>
      <c r="O24" s="14" t="str">
        <f t="shared" si="8"/>
        <v>0</v>
      </c>
    </row>
    <row r="25" spans="1:28" x14ac:dyDescent="0.25">
      <c r="A25" s="10">
        <v>19</v>
      </c>
      <c r="B25" s="1">
        <v>0</v>
      </c>
      <c r="C25" s="1">
        <v>1</v>
      </c>
      <c r="D25" s="1">
        <v>1</v>
      </c>
      <c r="E25" s="1">
        <v>0</v>
      </c>
      <c r="F25" s="1">
        <v>1</v>
      </c>
      <c r="G25" s="9">
        <f t="shared" si="0"/>
        <v>0</v>
      </c>
      <c r="H25" s="9">
        <f t="shared" si="1"/>
        <v>0.2</v>
      </c>
      <c r="I25" s="9">
        <f t="shared" si="2"/>
        <v>0.25</v>
      </c>
      <c r="J25" s="9">
        <f t="shared" si="3"/>
        <v>0</v>
      </c>
      <c r="K25" s="9">
        <f t="shared" si="4"/>
        <v>0.15</v>
      </c>
      <c r="L25" s="2">
        <f t="shared" si="5"/>
        <v>0.6</v>
      </c>
      <c r="M25" s="11" t="str">
        <f t="shared" si="6"/>
        <v>No es leal</v>
      </c>
      <c r="N25" s="12" t="str">
        <f t="shared" si="7"/>
        <v>Cliente no es leal por que no supera el 75% de cuentas y/o productos</v>
      </c>
      <c r="O25" s="14" t="str">
        <f t="shared" si="8"/>
        <v>0</v>
      </c>
    </row>
    <row r="26" spans="1:28" x14ac:dyDescent="0.25">
      <c r="A26" s="10">
        <v>20</v>
      </c>
      <c r="B26" s="1">
        <v>0</v>
      </c>
      <c r="C26" s="1">
        <v>1</v>
      </c>
      <c r="D26" s="1">
        <v>1</v>
      </c>
      <c r="E26" s="1">
        <v>0</v>
      </c>
      <c r="F26" s="1">
        <v>0</v>
      </c>
      <c r="G26" s="9">
        <f t="shared" si="0"/>
        <v>0</v>
      </c>
      <c r="H26" s="9">
        <f t="shared" si="1"/>
        <v>0.2</v>
      </c>
      <c r="I26" s="9">
        <f t="shared" si="2"/>
        <v>0.25</v>
      </c>
      <c r="J26" s="9">
        <f t="shared" si="3"/>
        <v>0</v>
      </c>
      <c r="K26" s="9">
        <f t="shared" si="4"/>
        <v>0</v>
      </c>
      <c r="L26" s="2">
        <f t="shared" si="5"/>
        <v>0.45</v>
      </c>
      <c r="M26" s="11" t="str">
        <f t="shared" si="6"/>
        <v>No es leal</v>
      </c>
      <c r="N26" s="12" t="str">
        <f t="shared" si="7"/>
        <v>Cliente no es leal por que no supera el 75% de cuentas y/o productos</v>
      </c>
      <c r="O26" s="14" t="str">
        <f t="shared" si="8"/>
        <v>0</v>
      </c>
    </row>
    <row r="27" spans="1:28" x14ac:dyDescent="0.25">
      <c r="A27" s="10">
        <v>21</v>
      </c>
      <c r="B27" s="1">
        <v>0</v>
      </c>
      <c r="C27" s="1">
        <v>1</v>
      </c>
      <c r="D27" s="1">
        <v>0</v>
      </c>
      <c r="E27" s="1">
        <v>1</v>
      </c>
      <c r="F27" s="1">
        <v>1</v>
      </c>
      <c r="G27" s="9">
        <f t="shared" si="0"/>
        <v>0</v>
      </c>
      <c r="H27" s="9">
        <f t="shared" si="1"/>
        <v>0.2</v>
      </c>
      <c r="I27" s="9">
        <f t="shared" si="2"/>
        <v>0</v>
      </c>
      <c r="J27" s="9">
        <f t="shared" si="3"/>
        <v>0.25</v>
      </c>
      <c r="K27" s="9">
        <f t="shared" si="4"/>
        <v>0.15</v>
      </c>
      <c r="L27" s="2">
        <f t="shared" si="5"/>
        <v>0.6</v>
      </c>
      <c r="M27" s="11" t="str">
        <f t="shared" si="6"/>
        <v>No es leal</v>
      </c>
      <c r="N27" s="12" t="str">
        <f t="shared" si="7"/>
        <v>Cliente no es leal por que no supera el 75% de cuentas y/o productos</v>
      </c>
      <c r="O27" s="14" t="str">
        <f t="shared" si="8"/>
        <v>0</v>
      </c>
    </row>
    <row r="28" spans="1:28" x14ac:dyDescent="0.25">
      <c r="A28" s="10">
        <v>22</v>
      </c>
      <c r="B28" s="1">
        <v>0</v>
      </c>
      <c r="C28" s="1">
        <v>1</v>
      </c>
      <c r="D28" s="1">
        <v>0</v>
      </c>
      <c r="E28" s="1">
        <v>1</v>
      </c>
      <c r="F28" s="1">
        <v>0</v>
      </c>
      <c r="G28" s="9">
        <f t="shared" si="0"/>
        <v>0</v>
      </c>
      <c r="H28" s="9">
        <f t="shared" si="1"/>
        <v>0.2</v>
      </c>
      <c r="I28" s="9">
        <f t="shared" si="2"/>
        <v>0</v>
      </c>
      <c r="J28" s="9">
        <f t="shared" si="3"/>
        <v>0.25</v>
      </c>
      <c r="K28" s="9">
        <f t="shared" si="4"/>
        <v>0</v>
      </c>
      <c r="L28" s="2">
        <f t="shared" si="5"/>
        <v>0.45</v>
      </c>
      <c r="M28" s="11" t="str">
        <f t="shared" si="6"/>
        <v>No es leal</v>
      </c>
      <c r="N28" s="12" t="str">
        <f t="shared" si="7"/>
        <v>Cliente no es leal por que no supera el 75% de cuentas y/o productos</v>
      </c>
      <c r="O28" s="14" t="str">
        <f t="shared" si="8"/>
        <v>0</v>
      </c>
    </row>
    <row r="29" spans="1:28" x14ac:dyDescent="0.25">
      <c r="A29" s="10">
        <v>23</v>
      </c>
      <c r="B29" s="1">
        <v>0</v>
      </c>
      <c r="C29" s="1">
        <v>1</v>
      </c>
      <c r="D29" s="1">
        <v>0</v>
      </c>
      <c r="E29" s="1">
        <v>0</v>
      </c>
      <c r="F29" s="1">
        <v>1</v>
      </c>
      <c r="G29" s="9">
        <f t="shared" si="0"/>
        <v>0</v>
      </c>
      <c r="H29" s="9">
        <f t="shared" si="1"/>
        <v>0.2</v>
      </c>
      <c r="I29" s="9">
        <f t="shared" si="2"/>
        <v>0</v>
      </c>
      <c r="J29" s="9">
        <f t="shared" si="3"/>
        <v>0</v>
      </c>
      <c r="K29" s="9">
        <f t="shared" si="4"/>
        <v>0.15</v>
      </c>
      <c r="L29" s="2">
        <f t="shared" si="5"/>
        <v>0.35</v>
      </c>
      <c r="M29" s="11" t="str">
        <f t="shared" si="6"/>
        <v>No es leal</v>
      </c>
      <c r="N29" s="12" t="str">
        <f t="shared" si="7"/>
        <v>Cliente no es leal por que no supera el 75% de cuentas y/o productos</v>
      </c>
      <c r="O29" s="14" t="str">
        <f t="shared" si="8"/>
        <v>0</v>
      </c>
    </row>
    <row r="30" spans="1:28" x14ac:dyDescent="0.25">
      <c r="A30" s="10">
        <v>24</v>
      </c>
      <c r="B30" s="1">
        <v>0</v>
      </c>
      <c r="C30" s="1">
        <v>1</v>
      </c>
      <c r="D30" s="1">
        <v>0</v>
      </c>
      <c r="E30" s="1">
        <v>0</v>
      </c>
      <c r="F30" s="1">
        <v>0</v>
      </c>
      <c r="G30" s="9">
        <f t="shared" si="0"/>
        <v>0</v>
      </c>
      <c r="H30" s="9">
        <f t="shared" si="1"/>
        <v>0.2</v>
      </c>
      <c r="I30" s="9">
        <f t="shared" si="2"/>
        <v>0</v>
      </c>
      <c r="J30" s="9">
        <f t="shared" si="3"/>
        <v>0</v>
      </c>
      <c r="K30" s="9">
        <f t="shared" si="4"/>
        <v>0</v>
      </c>
      <c r="L30" s="2">
        <f t="shared" si="5"/>
        <v>0.2</v>
      </c>
      <c r="M30" s="11" t="str">
        <f t="shared" si="6"/>
        <v>No es leal</v>
      </c>
      <c r="N30" s="12" t="str">
        <f t="shared" si="7"/>
        <v>Cliente no es leal por que no supera el 75% de cuentas y/o productos</v>
      </c>
      <c r="O30" s="14" t="str">
        <f t="shared" si="8"/>
        <v>0</v>
      </c>
    </row>
    <row r="31" spans="1:28" x14ac:dyDescent="0.25">
      <c r="A31" s="10">
        <v>25</v>
      </c>
      <c r="B31" s="1">
        <v>0</v>
      </c>
      <c r="C31" s="1">
        <v>0</v>
      </c>
      <c r="D31" s="1">
        <v>1</v>
      </c>
      <c r="E31" s="1">
        <v>1</v>
      </c>
      <c r="F31" s="1">
        <v>1</v>
      </c>
      <c r="G31" s="9">
        <f t="shared" si="0"/>
        <v>0</v>
      </c>
      <c r="H31" s="9">
        <f t="shared" si="1"/>
        <v>0</v>
      </c>
      <c r="I31" s="9">
        <f t="shared" si="2"/>
        <v>0.25</v>
      </c>
      <c r="J31" s="9">
        <f t="shared" si="3"/>
        <v>0.25</v>
      </c>
      <c r="K31" s="9">
        <f t="shared" si="4"/>
        <v>0.15</v>
      </c>
      <c r="L31" s="2">
        <f t="shared" si="5"/>
        <v>0.65</v>
      </c>
      <c r="M31" s="11" t="str">
        <f t="shared" si="6"/>
        <v>No es leal</v>
      </c>
      <c r="N31" s="12" t="str">
        <f t="shared" si="7"/>
        <v>Cliente no es leal por que no supera el 75% de cuentas y/o productos</v>
      </c>
      <c r="O31" s="14" t="str">
        <f t="shared" si="8"/>
        <v>0</v>
      </c>
    </row>
    <row r="32" spans="1:28" x14ac:dyDescent="0.25">
      <c r="A32" s="10">
        <v>26</v>
      </c>
      <c r="B32" s="1">
        <v>0</v>
      </c>
      <c r="C32" s="1">
        <v>0</v>
      </c>
      <c r="D32" s="1">
        <v>1</v>
      </c>
      <c r="E32" s="1">
        <v>1</v>
      </c>
      <c r="F32" s="1">
        <v>0</v>
      </c>
      <c r="G32" s="9">
        <f t="shared" si="0"/>
        <v>0</v>
      </c>
      <c r="H32" s="9">
        <f t="shared" si="1"/>
        <v>0</v>
      </c>
      <c r="I32" s="9">
        <f t="shared" si="2"/>
        <v>0.25</v>
      </c>
      <c r="J32" s="9">
        <f t="shared" si="3"/>
        <v>0.25</v>
      </c>
      <c r="K32" s="9">
        <f t="shared" si="4"/>
        <v>0</v>
      </c>
      <c r="L32" s="2">
        <f t="shared" si="5"/>
        <v>0.5</v>
      </c>
      <c r="M32" s="11" t="str">
        <f t="shared" si="6"/>
        <v>No es leal</v>
      </c>
      <c r="N32" s="12" t="str">
        <f t="shared" si="7"/>
        <v>Cliente no es leal por que no supera el 75% de cuentas y/o productos</v>
      </c>
      <c r="O32" s="14" t="str">
        <f t="shared" si="8"/>
        <v>0</v>
      </c>
    </row>
    <row r="33" spans="1:15" x14ac:dyDescent="0.25">
      <c r="A33" s="10">
        <v>27</v>
      </c>
      <c r="B33" s="1">
        <v>0</v>
      </c>
      <c r="C33" s="1">
        <v>0</v>
      </c>
      <c r="D33" s="1">
        <v>1</v>
      </c>
      <c r="E33" s="1">
        <v>0</v>
      </c>
      <c r="F33" s="1">
        <v>1</v>
      </c>
      <c r="G33" s="9">
        <f t="shared" si="0"/>
        <v>0</v>
      </c>
      <c r="H33" s="9">
        <f t="shared" si="1"/>
        <v>0</v>
      </c>
      <c r="I33" s="9">
        <f t="shared" si="2"/>
        <v>0.25</v>
      </c>
      <c r="J33" s="9">
        <f t="shared" si="3"/>
        <v>0</v>
      </c>
      <c r="K33" s="9">
        <f t="shared" si="4"/>
        <v>0.15</v>
      </c>
      <c r="L33" s="2">
        <f t="shared" si="5"/>
        <v>0.4</v>
      </c>
      <c r="M33" s="11" t="str">
        <f t="shared" si="6"/>
        <v>No es leal</v>
      </c>
      <c r="N33" s="12" t="str">
        <f t="shared" si="7"/>
        <v>Cliente no es leal por que no supera el 75% de cuentas y/o productos</v>
      </c>
      <c r="O33" s="14" t="str">
        <f t="shared" si="8"/>
        <v>0</v>
      </c>
    </row>
    <row r="34" spans="1:15" x14ac:dyDescent="0.25">
      <c r="A34" s="10">
        <v>28</v>
      </c>
      <c r="B34" s="1">
        <v>0</v>
      </c>
      <c r="C34" s="1">
        <v>0</v>
      </c>
      <c r="D34" s="1">
        <v>1</v>
      </c>
      <c r="E34" s="1">
        <v>0</v>
      </c>
      <c r="F34" s="1">
        <v>0</v>
      </c>
      <c r="G34" s="9">
        <f t="shared" si="0"/>
        <v>0</v>
      </c>
      <c r="H34" s="9">
        <f t="shared" si="1"/>
        <v>0</v>
      </c>
      <c r="I34" s="9">
        <f t="shared" si="2"/>
        <v>0.25</v>
      </c>
      <c r="J34" s="9">
        <f t="shared" si="3"/>
        <v>0</v>
      </c>
      <c r="K34" s="9">
        <f t="shared" si="4"/>
        <v>0</v>
      </c>
      <c r="L34" s="2">
        <f t="shared" si="5"/>
        <v>0.25</v>
      </c>
      <c r="M34" s="11" t="str">
        <f t="shared" si="6"/>
        <v>No es leal</v>
      </c>
      <c r="N34" s="12" t="str">
        <f t="shared" si="7"/>
        <v>Cliente no es leal por que no supera el 75% de cuentas y/o productos</v>
      </c>
      <c r="O34" s="14" t="str">
        <f t="shared" si="8"/>
        <v>0</v>
      </c>
    </row>
    <row r="35" spans="1:15" x14ac:dyDescent="0.25">
      <c r="A35" s="10">
        <v>29</v>
      </c>
      <c r="B35" s="1">
        <v>0</v>
      </c>
      <c r="C35" s="1">
        <v>0</v>
      </c>
      <c r="D35" s="1">
        <v>0</v>
      </c>
      <c r="E35" s="1">
        <v>1</v>
      </c>
      <c r="F35" s="1">
        <v>1</v>
      </c>
      <c r="G35" s="9">
        <f t="shared" si="0"/>
        <v>0</v>
      </c>
      <c r="H35" s="9">
        <f t="shared" si="1"/>
        <v>0</v>
      </c>
      <c r="I35" s="9">
        <f t="shared" si="2"/>
        <v>0</v>
      </c>
      <c r="J35" s="9">
        <f t="shared" si="3"/>
        <v>0.25</v>
      </c>
      <c r="K35" s="9">
        <f t="shared" si="4"/>
        <v>0.15</v>
      </c>
      <c r="L35" s="2">
        <f t="shared" si="5"/>
        <v>0.4</v>
      </c>
      <c r="M35" s="11" t="str">
        <f t="shared" si="6"/>
        <v>No es leal</v>
      </c>
      <c r="N35" s="12" t="str">
        <f t="shared" si="7"/>
        <v>Cliente no es leal por que no supera el 75% de cuentas y/o productos</v>
      </c>
      <c r="O35" s="14" t="str">
        <f t="shared" si="8"/>
        <v>0</v>
      </c>
    </row>
    <row r="36" spans="1:15" x14ac:dyDescent="0.25">
      <c r="A36" s="10">
        <v>30</v>
      </c>
      <c r="B36" s="1">
        <v>0</v>
      </c>
      <c r="C36" s="1">
        <v>0</v>
      </c>
      <c r="D36" s="1">
        <v>0</v>
      </c>
      <c r="E36" s="1">
        <v>1</v>
      </c>
      <c r="F36" s="1">
        <v>0</v>
      </c>
      <c r="G36" s="9">
        <f t="shared" si="0"/>
        <v>0</v>
      </c>
      <c r="H36" s="9">
        <f t="shared" si="1"/>
        <v>0</v>
      </c>
      <c r="I36" s="9">
        <f t="shared" si="2"/>
        <v>0</v>
      </c>
      <c r="J36" s="9">
        <f t="shared" si="3"/>
        <v>0.25</v>
      </c>
      <c r="K36" s="9">
        <f t="shared" si="4"/>
        <v>0</v>
      </c>
      <c r="L36" s="2">
        <f t="shared" si="5"/>
        <v>0.25</v>
      </c>
      <c r="M36" s="11" t="str">
        <f t="shared" si="6"/>
        <v>No es leal</v>
      </c>
      <c r="N36" s="12" t="str">
        <f t="shared" si="7"/>
        <v>Cliente no es leal por que no supera el 75% de cuentas y/o productos</v>
      </c>
      <c r="O36" s="14" t="str">
        <f t="shared" si="8"/>
        <v>0</v>
      </c>
    </row>
    <row r="37" spans="1:15" x14ac:dyDescent="0.25">
      <c r="A37" s="10">
        <v>31</v>
      </c>
      <c r="B37" s="1">
        <v>0</v>
      </c>
      <c r="C37" s="1">
        <v>0</v>
      </c>
      <c r="D37" s="1">
        <v>0</v>
      </c>
      <c r="E37" s="1">
        <v>0</v>
      </c>
      <c r="F37" s="1">
        <v>1</v>
      </c>
      <c r="G37" s="9">
        <f t="shared" si="0"/>
        <v>0</v>
      </c>
      <c r="H37" s="9">
        <f t="shared" si="1"/>
        <v>0</v>
      </c>
      <c r="I37" s="9">
        <f t="shared" si="2"/>
        <v>0</v>
      </c>
      <c r="J37" s="9">
        <f t="shared" si="3"/>
        <v>0</v>
      </c>
      <c r="K37" s="9">
        <f t="shared" si="4"/>
        <v>0.15</v>
      </c>
      <c r="L37" s="2">
        <f t="shared" si="5"/>
        <v>0.15</v>
      </c>
      <c r="M37" s="11" t="str">
        <f t="shared" si="6"/>
        <v>No es leal</v>
      </c>
      <c r="N37" s="12" t="str">
        <f t="shared" si="7"/>
        <v>Cliente no es leal por que no supera el 75% de cuentas y/o productos</v>
      </c>
      <c r="O37" s="14" t="str">
        <f t="shared" si="8"/>
        <v>0</v>
      </c>
    </row>
    <row r="38" spans="1:15" x14ac:dyDescent="0.25">
      <c r="A38" s="10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9">
        <f t="shared" si="0"/>
        <v>0</v>
      </c>
      <c r="H38" s="9">
        <f t="shared" si="1"/>
        <v>0</v>
      </c>
      <c r="I38" s="9">
        <f t="shared" si="2"/>
        <v>0</v>
      </c>
      <c r="J38" s="9">
        <f t="shared" si="3"/>
        <v>0</v>
      </c>
      <c r="K38" s="9">
        <f t="shared" si="4"/>
        <v>0</v>
      </c>
      <c r="L38" s="2">
        <f t="shared" si="5"/>
        <v>0</v>
      </c>
      <c r="M38" s="11" t="str">
        <f t="shared" si="6"/>
        <v>No es leal</v>
      </c>
      <c r="N38" s="12" t="str">
        <f t="shared" si="7"/>
        <v>Cliente no es leal por que no supera el 75% de cuentas y/o productos</v>
      </c>
      <c r="O38" s="14" t="str">
        <f t="shared" si="8"/>
        <v>0</v>
      </c>
    </row>
  </sheetData>
  <conditionalFormatting sqref="L7:L38">
    <cfRule type="cellIs" dxfId="3" priority="13" operator="lessThan">
      <formula>0.75</formula>
    </cfRule>
    <cfRule type="cellIs" dxfId="2" priority="14" operator="greaterThan">
      <formula>0.74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Uziel Abisai Martinez Oseguera</dc:creator>
  <cp:lastModifiedBy>Uziel Abisai Martinez Oseguera</cp:lastModifiedBy>
  <dcterms:created xsi:type="dcterms:W3CDTF">2015-06-05T18:19:34Z</dcterms:created>
  <dcterms:modified xsi:type="dcterms:W3CDTF">2023-03-13T20:33:07Z</dcterms:modified>
</cp:coreProperties>
</file>