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2d173c4c392/Courses/607 Fall 2021/Meetups/"/>
    </mc:Choice>
  </mc:AlternateContent>
  <xr:revisionPtr revIDLastSave="0" documentId="14_{A1FA853D-7909-4F30-A3E5-983143F0637C}" xr6:coauthVersionLast="46" xr6:coauthVersionMax="46" xr10:uidLastSave="{00000000-0000-0000-0000-000000000000}"/>
  <bookViews>
    <workbookView xWindow="-98" yWindow="-98" windowWidth="24496" windowHeight="15796" xr2:uid="{F3BC2D1D-D8A4-4834-AFE1-B059B15A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B18" i="1"/>
  <c r="C4" i="1"/>
  <c r="E7" i="1"/>
  <c r="D7" i="1"/>
  <c r="C7" i="1"/>
  <c r="B7" i="1"/>
  <c r="E6" i="1"/>
  <c r="E4" i="1"/>
  <c r="D6" i="1"/>
  <c r="D4" i="1"/>
  <c r="F4" i="1" l="1"/>
  <c r="F6" i="1"/>
  <c r="D8" i="1"/>
  <c r="E8" i="1"/>
  <c r="F8" i="1" s="1"/>
</calcChain>
</file>

<file path=xl/sharedStrings.xml><?xml version="1.0" encoding="utf-8"?>
<sst xmlns="http://schemas.openxmlformats.org/spreadsheetml/2006/main" count="24" uniqueCount="24">
  <si>
    <t>Age</t>
  </si>
  <si>
    <t>Population %</t>
  </si>
  <si>
    <t>Severe Cases</t>
  </si>
  <si>
    <t>Efficacy</t>
  </si>
  <si>
    <t>&lt;50</t>
  </si>
  <si>
    <t>&gt;50</t>
  </si>
  <si>
    <t xml:space="preserve"> </t>
  </si>
  <si>
    <t>vs. severe disease</t>
  </si>
  <si>
    <t>Not Vax
%</t>
  </si>
  <si>
    <t>Fully Vax
%</t>
  </si>
  <si>
    <t>Not Vax
per 100K
p</t>
  </si>
  <si>
    <t>Fully Vax
per 100K</t>
  </si>
  <si>
    <t>Total</t>
  </si>
  <si>
    <t>Population</t>
  </si>
  <si>
    <t>Definitions</t>
  </si>
  <si>
    <t>Severe Cases = hospitalized</t>
  </si>
  <si>
    <t>Efficacy vs. severe disease = 1 - (% fully vaxed severe cases per 100K / % not vaxed severe cases per 100K)</t>
  </si>
  <si>
    <t>Population includes Israelis age 12 and up; also includes partially vaxed individuals</t>
  </si>
  <si>
    <t>(1) Do you have enough information to calculate the total population?  What does this total population represent?</t>
  </si>
  <si>
    <t>(2) Calculate the Efficacy vs. Disease; Explain your results.</t>
  </si>
  <si>
    <t>(3) From your calculation of efficacy vs. disease, are you able to compare the rate of severe cases in unvaccinated individuals to that in vaccinated individuals?</t>
  </si>
  <si>
    <t>&lt;50: 3.9 / 0.3</t>
  </si>
  <si>
    <t>&gt;50: 91.9 / 13.6</t>
  </si>
  <si>
    <t>{ How should these numbers be intepreted?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</si>
</sst>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/>
    </xf>
    <xf numFmtId="3" fontId="1" fillId="0" borderId="0" xfId="0" applyNumberFormat="1" applyFont="1"/>
    <xf numFmtId="3" fontId="1" fillId="2" borderId="0" xfId="0" applyNumberFormat="1" applyFont="1" applyFill="1" applyAlignment="1">
      <alignment horizontal="righ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0" borderId="1" xfId="0" applyBorder="1"/>
    <xf numFmtId="164" fontId="0" fillId="0" borderId="2" xfId="0" applyNumberFormat="1" applyBorder="1"/>
    <xf numFmtId="0" fontId="0" fillId="0" borderId="4" xfId="0" applyBorder="1"/>
    <xf numFmtId="164" fontId="0" fillId="0" borderId="5" xfId="0" applyNumberFormat="1" applyBorder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4259-D704-451E-96F0-F0323E8EB200}">
  <dimension ref="A1:G21"/>
  <sheetViews>
    <sheetView tabSelected="1" workbookViewId="0">
      <selection activeCell="K21" sqref="K21"/>
    </sheetView>
  </sheetViews>
  <sheetFormatPr defaultRowHeight="14.25" x14ac:dyDescent="0.45"/>
  <cols>
    <col min="1" max="1" width="9.9296875" customWidth="1"/>
    <col min="2" max="6" width="16.59765625" customWidth="1"/>
  </cols>
  <sheetData>
    <row r="1" spans="1:7" s="1" customFormat="1" ht="15.75" x14ac:dyDescent="0.45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</row>
    <row r="2" spans="1:7" s="1" customFormat="1" ht="28.05" customHeight="1" x14ac:dyDescent="0.45">
      <c r="A2" s="3"/>
      <c r="B2" s="4" t="s">
        <v>8</v>
      </c>
      <c r="C2" s="4" t="s">
        <v>9</v>
      </c>
      <c r="D2" s="4" t="s">
        <v>10</v>
      </c>
      <c r="E2" s="4" t="s">
        <v>11</v>
      </c>
      <c r="F2" s="3" t="s">
        <v>7</v>
      </c>
      <c r="G2" s="3"/>
    </row>
    <row r="3" spans="1:7" s="1" customFormat="1" ht="15.75" x14ac:dyDescent="0.45">
      <c r="A3" s="3" t="s">
        <v>4</v>
      </c>
      <c r="B3" s="7">
        <v>1116834</v>
      </c>
      <c r="C3" s="7">
        <v>3501118</v>
      </c>
      <c r="D3" s="9">
        <v>43</v>
      </c>
      <c r="E3" s="9">
        <v>11</v>
      </c>
      <c r="F3" s="3"/>
      <c r="G3" s="3"/>
    </row>
    <row r="4" spans="1:7" s="1" customFormat="1" ht="15.75" x14ac:dyDescent="0.45">
      <c r="A4" s="3" t="s">
        <v>6</v>
      </c>
      <c r="B4" s="8">
        <v>0.23300000000000001</v>
      </c>
      <c r="C4" s="8">
        <f>0.73</f>
        <v>0.73</v>
      </c>
      <c r="D4" s="21">
        <f>D3*100000/B3</f>
        <v>3.8501693179111669</v>
      </c>
      <c r="E4" s="21">
        <f>E3*100000/C3</f>
        <v>0.31418535450676044</v>
      </c>
      <c r="F4" s="22">
        <f>1-(E4/D4)</f>
        <v>0.91839700320576667</v>
      </c>
      <c r="G4" s="3"/>
    </row>
    <row r="5" spans="1:7" s="1" customFormat="1" ht="15.75" x14ac:dyDescent="0.45">
      <c r="A5" s="3" t="s">
        <v>5</v>
      </c>
      <c r="B5" s="7">
        <v>186078</v>
      </c>
      <c r="C5" s="7">
        <v>2133516</v>
      </c>
      <c r="D5" s="9">
        <v>171</v>
      </c>
      <c r="E5" s="9">
        <v>290</v>
      </c>
      <c r="F5" s="3"/>
      <c r="G5" s="3"/>
    </row>
    <row r="6" spans="1:7" ht="15.75" x14ac:dyDescent="0.5">
      <c r="A6" s="2"/>
      <c r="B6" s="8">
        <v>7.9000000000000001E-2</v>
      </c>
      <c r="C6" s="8">
        <v>0.90400000000000003</v>
      </c>
      <c r="D6" s="21">
        <f>D5*100000/B5</f>
        <v>91.89694644181472</v>
      </c>
      <c r="E6" s="21">
        <f>E5*100000/C5</f>
        <v>13.592586134812207</v>
      </c>
      <c r="F6" s="22">
        <f>1-(E6/D6)</f>
        <v>0.85208881621090138</v>
      </c>
      <c r="G6" s="2"/>
    </row>
    <row r="7" spans="1:7" ht="15.75" x14ac:dyDescent="0.5">
      <c r="A7" s="3" t="s">
        <v>12</v>
      </c>
      <c r="B7" s="6">
        <f>B3+B5</f>
        <v>1302912</v>
      </c>
      <c r="C7" s="6">
        <f>C3+C5</f>
        <v>5634634</v>
      </c>
      <c r="D7" s="6">
        <f>D3+D5</f>
        <v>214</v>
      </c>
      <c r="E7" s="6">
        <f>E3+E5</f>
        <v>301</v>
      </c>
      <c r="F7" s="2"/>
      <c r="G7" s="2"/>
    </row>
    <row r="8" spans="1:7" ht="15.75" x14ac:dyDescent="0.5">
      <c r="A8" s="2"/>
      <c r="B8" s="5">
        <v>0.182</v>
      </c>
      <c r="C8" s="5">
        <v>0.78700000000000003</v>
      </c>
      <c r="D8" s="21">
        <f>D7*100000/B7</f>
        <v>16.424747028195306</v>
      </c>
      <c r="E8" s="21">
        <f>E7*100000/C7</f>
        <v>5.3419618736549701</v>
      </c>
      <c r="F8" s="22">
        <f>1-(E8/D8)</f>
        <v>0.67476139118095591</v>
      </c>
      <c r="G8" s="2"/>
    </row>
    <row r="9" spans="1:7" ht="15.75" x14ac:dyDescent="0.5">
      <c r="A9" s="3"/>
      <c r="B9" s="2"/>
      <c r="C9" s="2"/>
      <c r="D9" s="2"/>
      <c r="E9" s="2"/>
      <c r="F9" s="2"/>
      <c r="G9" s="2"/>
    </row>
    <row r="10" spans="1:7" ht="15.75" x14ac:dyDescent="0.5">
      <c r="A10" s="2" t="s">
        <v>14</v>
      </c>
      <c r="B10" s="2"/>
      <c r="C10" s="2"/>
      <c r="D10" s="2"/>
      <c r="E10" s="2"/>
      <c r="F10" s="2"/>
      <c r="G10" s="2"/>
    </row>
    <row r="11" spans="1:7" ht="15.75" x14ac:dyDescent="0.5">
      <c r="A11" s="2"/>
      <c r="B11" s="6" t="s">
        <v>15</v>
      </c>
      <c r="C11" s="2"/>
      <c r="D11" s="2"/>
      <c r="E11" s="2"/>
      <c r="F11" s="2"/>
      <c r="G11" s="2"/>
    </row>
    <row r="12" spans="1:7" ht="15.75" x14ac:dyDescent="0.5">
      <c r="A12" s="2"/>
      <c r="B12" s="2" t="s">
        <v>16</v>
      </c>
      <c r="C12" s="2"/>
      <c r="D12" s="2"/>
      <c r="E12" s="2"/>
      <c r="F12" s="2"/>
      <c r="G12" s="2"/>
    </row>
    <row r="13" spans="1:7" ht="15.75" x14ac:dyDescent="0.5">
      <c r="A13" s="2"/>
      <c r="B13" s="2"/>
      <c r="C13" s="2"/>
      <c r="D13" s="2"/>
      <c r="E13" s="2"/>
      <c r="F13" s="2"/>
      <c r="G13" s="2"/>
    </row>
    <row r="14" spans="1:7" ht="15.75" x14ac:dyDescent="0.5">
      <c r="A14" s="2" t="s">
        <v>18</v>
      </c>
      <c r="B14" s="2"/>
      <c r="C14" s="2"/>
      <c r="D14" s="2"/>
      <c r="E14" s="2"/>
      <c r="F14" s="2"/>
      <c r="G14" s="2"/>
    </row>
    <row r="15" spans="1:7" ht="15.75" x14ac:dyDescent="0.5">
      <c r="A15" s="2" t="s">
        <v>19</v>
      </c>
      <c r="B15" s="2"/>
      <c r="C15" s="2"/>
      <c r="D15" s="2"/>
      <c r="E15" s="2"/>
      <c r="F15" s="2"/>
      <c r="G15" s="2"/>
    </row>
    <row r="16" spans="1:7" ht="32.65" customHeight="1" x14ac:dyDescent="0.5">
      <c r="A16" s="14" t="s">
        <v>20</v>
      </c>
      <c r="B16" s="14"/>
      <c r="C16" s="14"/>
      <c r="D16" s="14"/>
      <c r="E16" s="14"/>
      <c r="F16" s="14"/>
      <c r="G16" s="2"/>
    </row>
    <row r="17" spans="1:7" ht="15.75" x14ac:dyDescent="0.5">
      <c r="A17" s="2"/>
      <c r="B17" s="2"/>
      <c r="C17" s="2"/>
      <c r="D17" s="2"/>
      <c r="E17" s="2"/>
      <c r="F17" s="2"/>
      <c r="G17" s="2"/>
    </row>
    <row r="18" spans="1:7" ht="15.75" x14ac:dyDescent="0.5">
      <c r="A18" s="2" t="s">
        <v>13</v>
      </c>
      <c r="B18" s="6">
        <f>(SUM(B3:C3)/SUM(B4:C4))+(SUM(B5:C5)/SUM(B6:C6))</f>
        <v>7155090.1546434769</v>
      </c>
      <c r="C18" s="15" t="s">
        <v>17</v>
      </c>
      <c r="D18" s="15"/>
      <c r="E18" s="15"/>
      <c r="F18" s="15"/>
      <c r="G18" s="2"/>
    </row>
    <row r="20" spans="1:7" x14ac:dyDescent="0.45">
      <c r="B20" s="10" t="s">
        <v>21</v>
      </c>
      <c r="C20" s="11">
        <f>3.9/0.3</f>
        <v>13</v>
      </c>
      <c r="D20" s="16" t="s">
        <v>23</v>
      </c>
      <c r="E20" s="17"/>
      <c r="F20" s="18"/>
    </row>
    <row r="21" spans="1:7" x14ac:dyDescent="0.45">
      <c r="B21" s="12" t="s">
        <v>22</v>
      </c>
      <c r="C21" s="13">
        <f>91.9/13.6</f>
        <v>6.757352941176471</v>
      </c>
      <c r="D21" s="19"/>
      <c r="E21" s="19"/>
      <c r="F21" s="20"/>
    </row>
  </sheetData>
  <mergeCells count="2">
    <mergeCell ref="A16:F16"/>
    <mergeCell ref="D20:F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Andy Catlin</cp:lastModifiedBy>
  <dcterms:created xsi:type="dcterms:W3CDTF">2021-09-02T17:57:21Z</dcterms:created>
  <dcterms:modified xsi:type="dcterms:W3CDTF">2021-09-29T14:38:45Z</dcterms:modified>
</cp:coreProperties>
</file>