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00" windowHeight="12460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<sst xmlns="http://schemas.openxmlformats.org/spreadsheetml/2006/main" count="303" uniqueCount="198">
  <si>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</si>
  <si>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</si>
  <si>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</si>
  <si>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</si>
  <si>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</si>
  <si>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</si>
  <si>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</si>
  <si>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</si>
  <si>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</si>
  <si>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</si>
  <si>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</si>
  <si>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</si>
  <si>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</si>
  <si>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</si>
  <si>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</si>
  <si>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</si>
  <si>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</si>
  <si>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</si>
  <si>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$122,868</t>
  </si>
  <si>
    <t>$44,224</t>
  </si>
  <si>
    <t>$138,014</t>
  </si>
  <si>
    <t>$110,480</t>
  </si>
  <si>
    <t>$107,311</t>
  </si>
  <si>
    <t>$38,493</t>
  </si>
  <si>
    <t>$120,002</t>
  </si>
  <si>
    <t>Net Income</t>
  </si>
  <si>
    <t>$101,435</t>
  </si>
  <si>
    <t>$42,520</t>
  </si>
  <si>
    <t>$111,821</t>
  </si>
  <si>
    <t>$100,867</t>
  </si>
  <si>
    <t>$97,877</t>
  </si>
  <si>
    <t>$3,870</t>
  </si>
  <si>
    <t>$102,019</t>
  </si>
  <si>
    <t>Net Income per Share</t>
  </si>
  <si>
    <t>$3.27</t>
  </si>
  <si>
    <t>$1.37</t>
  </si>
  <si>
    <t>$3.60</t>
  </si>
  <si>
    <t>$3.24</t>
  </si>
  <si>
    <t>$3.14</t>
  </si>
  <si>
    <t>$0.12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</si>
  <si>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</si>
  <si>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</si>
  <si>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</si>
  <si>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</si>
  <si>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</si>
  <si>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</si>
  <si>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</si>
  <si>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</si>
  <si>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</si>
  <si>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</si>
  <si>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</si>
  <si>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</si>
  <si>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</si>
  <si>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</si>
  <si>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</si>
  <si>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</si>
  <si>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</si>
  <si>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</si>
  <si>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</si>
  <si>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</si>
  <si>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</si>
  <si>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</si>
  <si>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</si>
  <si>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</si>
  <si>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</si>
  <si>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</si>
  <si>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</si>
  <si>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</si>
  <si>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</si>
  <si>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</si>
  <si>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(-2044)</t>
  </si>
  <si>
    <t>(-4,608)</t>
  </si>
  <si>
    <t>(-1,275)</t>
  </si>
  <si>
    <t>(-884)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</si>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</sst>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9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#,##0.0\ ;\(#,##0.0\)"/>
    <numFmt numFmtId="177" formatCode="_(&quot;$&quot;* #,##0_);_(&quot;$&quot;* \(#,##0\);_(&quot;$&quot;* &quot;-&quot;??_);_(@_)"/>
    <numFmt numFmtId="178" formatCode="&quot;$&quot;#,##0.00_);[Red]\(&quot;$&quot;#,##0.00\)"/>
    <numFmt numFmtId="179" formatCode="_(* #,##0_);_(* \(#,##0\);_(* &quot;-&quot;??_);_(@_)"/>
    <numFmt numFmtId="180" formatCode="&quot;$&quot;* #,###\ ;&quot;$&quot;* \(#,###\);&quot;$&quot;* \-\ "/>
    <numFmt numFmtId="181" formatCode="0.0%;[Red]\(0.0%\)"/>
    <numFmt numFmtId="182" formatCode="&quot;$&quot;#,##0"/>
    <numFmt numFmtId="183" formatCode="_([$€-2]* #,##0.00_);_([$€-2]* \(#,##0.00\);_([$€-2]* &quot;-&quot;??_)"/>
    <numFmt numFmtId="184" formatCode="_(&quot;$&quot;* #,##0.00_);_(&quot;$&quot;* \(#,##0.00\);_(&quot;$&quot;* &quot;-&quot;??_);_(@_)"/>
    <numFmt numFmtId="185" formatCode="&quot;$&quot;#,##0\ ;\(&quot;$&quot;#,##0.0\)"/>
    <numFmt numFmtId="186" formatCode="#,##0\ ;\(#,##0.0\)"/>
    <numFmt numFmtId="187" formatCode="&quot;$&quot;* #,###.00\ ;&quot;$&quot;* \(#,###.00\);&quot;$&quot;* \-\ "/>
    <numFmt numFmtId="188" formatCode="&quot;$&quot;#,##0.00"/>
    <numFmt numFmtId="189" formatCode="0.0\x"/>
    <numFmt numFmtId="190" formatCode="0.0%"/>
  </numFmts>
  <fonts count="4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b/>
      <u/>
      <sz val="10"/>
      <color theme="1"/>
      <name val="Calibri"/>
      <charset val="134"/>
    </font>
    <font>
      <b/>
      <sz val="10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Calibri"/>
      <charset val="134"/>
    </font>
    <font>
      <sz val="10"/>
      <color rgb="FF0000FF"/>
      <name val="Calibri"/>
      <charset val="134"/>
    </font>
    <font>
      <sz val="10"/>
      <color rgb="FF000000"/>
      <name val="Calibri"/>
      <charset val="134"/>
    </font>
    <font>
      <b/>
      <sz val="10"/>
      <color rgb="FF000000"/>
      <name val="Calibri"/>
      <charset val="134"/>
    </font>
    <font>
      <b/>
      <i/>
      <sz val="10"/>
      <color rgb="FF000000"/>
      <name val="Calibri"/>
      <charset val="134"/>
    </font>
    <font>
      <b/>
      <i/>
      <sz val="10"/>
      <color theme="1"/>
      <name val="Calibri"/>
      <charset val="134"/>
    </font>
    <font>
      <sz val="10"/>
      <color rgb="FF008000"/>
      <name val="Calibri"/>
      <charset val="134"/>
    </font>
    <font>
      <sz val="10"/>
      <color rgb="FF0432FF"/>
      <name val="Calibri"/>
      <charset val="134"/>
    </font>
    <font>
      <sz val="10"/>
      <color rgb="FF0070C0"/>
      <name val="Calibri"/>
      <charset val="134"/>
    </font>
    <font>
      <b/>
      <sz val="10"/>
      <color rgb="FF0432FF"/>
      <name val="Calibri"/>
      <charset val="134"/>
    </font>
    <font>
      <b/>
      <u/>
      <sz val="12"/>
      <color theme="1"/>
      <name val="Calibri"/>
      <charset val="134"/>
    </font>
    <font>
      <sz val="12"/>
      <color theme="1"/>
      <name val="Calibri"/>
      <charset val="134"/>
    </font>
    <font>
      <u/>
      <sz val="12"/>
      <color theme="1"/>
      <name val="Calibri"/>
      <charset val="134"/>
    </font>
    <font>
      <i/>
      <sz val="12"/>
      <color theme="1"/>
      <name val="Calibri"/>
      <charset val="134"/>
    </font>
    <font>
      <i/>
      <u/>
      <sz val="12"/>
      <color theme="1"/>
      <name val="Calibri"/>
      <charset val="134"/>
    </font>
    <font>
      <i/>
      <sz val="11"/>
      <color theme="1"/>
      <name val="Calibri"/>
      <charset val="134"/>
    </font>
    <font>
      <u/>
      <sz val="11"/>
      <color theme="1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9" borderId="16" applyNumberFormat="0" applyAlignment="0" applyProtection="0">
      <alignment vertical="center"/>
    </xf>
    <xf numFmtId="0" fontId="33" fillId="10" borderId="17" applyNumberFormat="0" applyAlignment="0" applyProtection="0">
      <alignment vertical="center"/>
    </xf>
    <xf numFmtId="0" fontId="34" fillId="10" borderId="16" applyNumberFormat="0" applyAlignment="0" applyProtection="0">
      <alignment vertical="center"/>
    </xf>
    <xf numFmtId="0" fontId="35" fillId="11" borderId="18" applyNumberFormat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</cellStyleXfs>
  <cellXfs count="173">
    <xf numFmtId="0" fontId="0" fillId="0" borderId="0" xfId="0"/>
    <xf numFmtId="0" fontId="1" fillId="0" borderId="0" xfId="0" applyFont="1"/>
    <xf numFmtId="176" fontId="2" fillId="0" borderId="0" xfId="0" applyNumberFormat="1" applyFont="1" applyAlignment="1">
      <alignment horizontal="center" wrapText="1"/>
    </xf>
    <xf numFmtId="17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77" fontId="4" fillId="0" borderId="0" xfId="0" applyNumberFormat="1" applyFont="1"/>
    <xf numFmtId="178" fontId="5" fillId="0" borderId="0" xfId="0" applyNumberFormat="1" applyFont="1"/>
    <xf numFmtId="0" fontId="6" fillId="0" borderId="0" xfId="0" applyFont="1"/>
    <xf numFmtId="179" fontId="6" fillId="0" borderId="0" xfId="0" applyNumberFormat="1" applyFont="1"/>
    <xf numFmtId="179" fontId="5" fillId="0" borderId="0" xfId="0" applyNumberFormat="1" applyFont="1"/>
    <xf numFmtId="9" fontId="5" fillId="0" borderId="0" xfId="0" applyNumberFormat="1" applyFont="1"/>
    <xf numFmtId="0" fontId="3" fillId="0" borderId="0" xfId="0" applyFont="1"/>
    <xf numFmtId="179" fontId="7" fillId="0" borderId="0" xfId="0" applyNumberFormat="1" applyFont="1"/>
    <xf numFmtId="0" fontId="7" fillId="0" borderId="0" xfId="0" applyFont="1"/>
    <xf numFmtId="179" fontId="8" fillId="0" borderId="0" xfId="0" applyNumberFormat="1" applyFont="1"/>
    <xf numFmtId="179" fontId="3" fillId="0" borderId="0" xfId="0" applyNumberFormat="1" applyFont="1"/>
    <xf numFmtId="179" fontId="9" fillId="0" borderId="0" xfId="0" applyNumberFormat="1" applyFont="1"/>
    <xf numFmtId="179" fontId="10" fillId="0" borderId="0" xfId="0" applyNumberFormat="1" applyFont="1"/>
    <xf numFmtId="180" fontId="7" fillId="0" borderId="0" xfId="0" applyNumberFormat="1" applyFont="1"/>
    <xf numFmtId="181" fontId="11" fillId="0" borderId="0" xfId="0" applyNumberFormat="1" applyFont="1"/>
    <xf numFmtId="181" fontId="3" fillId="0" borderId="0" xfId="0" applyNumberFormat="1" applyFont="1"/>
    <xf numFmtId="181" fontId="12" fillId="0" borderId="0" xfId="0" applyNumberFormat="1" applyFont="1"/>
    <xf numFmtId="179" fontId="13" fillId="0" borderId="0" xfId="0" applyNumberFormat="1" applyFont="1"/>
    <xf numFmtId="176" fontId="2" fillId="0" borderId="0" xfId="0" applyNumberFormat="1" applyFont="1" applyAlignment="1">
      <alignment horizontal="center"/>
    </xf>
    <xf numFmtId="180" fontId="14" fillId="0" borderId="0" xfId="0" applyNumberFormat="1" applyFont="1"/>
    <xf numFmtId="179" fontId="14" fillId="0" borderId="0" xfId="0" applyNumberFormat="1" applyFont="1"/>
    <xf numFmtId="179" fontId="14" fillId="0" borderId="1" xfId="0" applyNumberFormat="1" applyFont="1" applyBorder="1"/>
    <xf numFmtId="179" fontId="7" fillId="0" borderId="2" xfId="0" applyNumberFormat="1" applyFont="1" applyBorder="1"/>
    <xf numFmtId="180" fontId="7" fillId="0" borderId="3" xfId="0" applyNumberFormat="1" applyFont="1" applyBorder="1"/>
    <xf numFmtId="176" fontId="2" fillId="2" borderId="0" xfId="0" applyNumberFormat="1" applyFont="1" applyFill="1" applyBorder="1" applyAlignment="1">
      <alignment horizontal="center" wrapText="1"/>
    </xf>
    <xf numFmtId="176" fontId="3" fillId="2" borderId="0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177" fontId="3" fillId="2" borderId="0" xfId="0" applyNumberFormat="1" applyFont="1" applyFill="1" applyBorder="1"/>
    <xf numFmtId="179" fontId="3" fillId="2" borderId="0" xfId="0" applyNumberFormat="1" applyFont="1" applyFill="1" applyBorder="1"/>
    <xf numFmtId="179" fontId="3" fillId="2" borderId="2" xfId="0" applyNumberFormat="1" applyFont="1" applyFill="1" applyBorder="1"/>
    <xf numFmtId="180" fontId="3" fillId="2" borderId="3" xfId="0" applyNumberFormat="1" applyFont="1" applyFill="1" applyBorder="1"/>
    <xf numFmtId="0" fontId="7" fillId="3" borderId="0" xfId="0" applyFont="1" applyFill="1" applyBorder="1"/>
    <xf numFmtId="0" fontId="7" fillId="0" borderId="0" xfId="0" applyFont="1" applyAlignment="1">
      <alignment horizontal="left" wrapText="1"/>
    </xf>
    <xf numFmtId="182" fontId="7" fillId="0" borderId="0" xfId="0" applyNumberFormat="1" applyFont="1"/>
    <xf numFmtId="177" fontId="15" fillId="0" borderId="0" xfId="0" applyNumberFormat="1" applyFont="1"/>
    <xf numFmtId="179" fontId="15" fillId="0" borderId="0" xfId="0" applyNumberFormat="1" applyFont="1"/>
    <xf numFmtId="179" fontId="15" fillId="0" borderId="1" xfId="0" applyNumberFormat="1" applyFont="1" applyBorder="1"/>
    <xf numFmtId="177" fontId="10" fillId="0" borderId="3" xfId="0" applyNumberFormat="1" applyFont="1" applyBorder="1"/>
    <xf numFmtId="180" fontId="9" fillId="0" borderId="0" xfId="0" applyNumberFormat="1" applyFont="1"/>
    <xf numFmtId="177" fontId="10" fillId="0" borderId="0" xfId="0" applyNumberFormat="1" applyFont="1"/>
    <xf numFmtId="179" fontId="7" fillId="0" borderId="1" xfId="0" applyNumberFormat="1" applyFont="1" applyBorder="1"/>
    <xf numFmtId="183" fontId="7" fillId="0" borderId="0" xfId="0" applyNumberFormat="1" applyFont="1"/>
    <xf numFmtId="0" fontId="3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3" fillId="4" borderId="0" xfId="0" applyFont="1" applyFill="1" applyBorder="1"/>
    <xf numFmtId="177" fontId="15" fillId="4" borderId="0" xfId="0" applyNumberFormat="1" applyFont="1" applyFill="1" applyBorder="1"/>
    <xf numFmtId="179" fontId="15" fillId="4" borderId="0" xfId="0" applyNumberFormat="1" applyFont="1" applyFill="1" applyBorder="1"/>
    <xf numFmtId="179" fontId="15" fillId="4" borderId="1" xfId="0" applyNumberFormat="1" applyFont="1" applyFill="1" applyBorder="1"/>
    <xf numFmtId="179" fontId="10" fillId="4" borderId="0" xfId="0" applyNumberFormat="1" applyFont="1" applyFill="1" applyBorder="1"/>
    <xf numFmtId="177" fontId="10" fillId="4" borderId="3" xfId="0" applyNumberFormat="1" applyFont="1" applyFill="1" applyBorder="1"/>
    <xf numFmtId="180" fontId="9" fillId="4" borderId="0" xfId="0" applyNumberFormat="1" applyFont="1" applyFill="1" applyBorder="1"/>
    <xf numFmtId="177" fontId="10" fillId="4" borderId="0" xfId="0" applyNumberFormat="1" applyFont="1" applyFill="1" applyBorder="1"/>
    <xf numFmtId="179" fontId="9" fillId="4" borderId="0" xfId="0" applyNumberFormat="1" applyFont="1" applyFill="1" applyBorder="1"/>
    <xf numFmtId="179" fontId="7" fillId="4" borderId="1" xfId="0" applyNumberFormat="1" applyFont="1" applyFill="1" applyBorder="1"/>
    <xf numFmtId="177" fontId="7" fillId="0" borderId="0" xfId="0" applyNumberFormat="1" applyFont="1"/>
    <xf numFmtId="179" fontId="9" fillId="0" borderId="4" xfId="0" applyNumberFormat="1" applyFont="1" applyBorder="1"/>
    <xf numFmtId="177" fontId="9" fillId="0" borderId="0" xfId="0" applyNumberFormat="1" applyFont="1"/>
    <xf numFmtId="179" fontId="9" fillId="0" borderId="1" xfId="0" applyNumberFormat="1" applyFont="1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77" fontId="10" fillId="2" borderId="0" xfId="0" applyNumberFormat="1" applyFont="1" applyFill="1" applyBorder="1"/>
    <xf numFmtId="179" fontId="10" fillId="2" borderId="0" xfId="0" applyNumberFormat="1" applyFont="1" applyFill="1" applyBorder="1"/>
    <xf numFmtId="179" fontId="10" fillId="2" borderId="4" xfId="0" applyNumberFormat="1" applyFont="1" applyFill="1" applyBorder="1"/>
    <xf numFmtId="177" fontId="10" fillId="2" borderId="3" xfId="0" applyNumberFormat="1" applyFont="1" applyFill="1" applyBorder="1"/>
    <xf numFmtId="180" fontId="9" fillId="2" borderId="0" xfId="0" applyNumberFormat="1" applyFont="1" applyFill="1" applyBorder="1"/>
    <xf numFmtId="179" fontId="10" fillId="2" borderId="1" xfId="0" applyNumberFormat="1" applyFont="1" applyFill="1" applyBorder="1"/>
    <xf numFmtId="184" fontId="7" fillId="0" borderId="0" xfId="0" applyNumberFormat="1" applyFont="1"/>
    <xf numFmtId="185" fontId="7" fillId="0" borderId="0" xfId="0" applyNumberFormat="1" applyFont="1"/>
    <xf numFmtId="177" fontId="14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 wrapText="1"/>
    </xf>
    <xf numFmtId="3" fontId="14" fillId="0" borderId="1" xfId="0" applyNumberFormat="1" applyFont="1" applyBorder="1" applyAlignment="1">
      <alignment horizontal="right" wrapText="1"/>
    </xf>
    <xf numFmtId="179" fontId="7" fillId="0" borderId="4" xfId="0" applyNumberFormat="1" applyFont="1" applyBorder="1"/>
    <xf numFmtId="177" fontId="7" fillId="0" borderId="3" xfId="0" applyNumberFormat="1" applyFont="1" applyBorder="1"/>
    <xf numFmtId="186" fontId="7" fillId="0" borderId="0" xfId="0" applyNumberFormat="1" applyFont="1"/>
    <xf numFmtId="187" fontId="7" fillId="0" borderId="0" xfId="0" applyNumberFormat="1" applyFont="1"/>
    <xf numFmtId="3" fontId="7" fillId="0" borderId="0" xfId="0" applyNumberFormat="1" applyFont="1"/>
    <xf numFmtId="3" fontId="14" fillId="0" borderId="0" xfId="0" applyNumberFormat="1" applyFont="1"/>
    <xf numFmtId="176" fontId="2" fillId="2" borderId="0" xfId="0" applyNumberFormat="1" applyFont="1" applyFill="1" applyBorder="1" applyAlignment="1">
      <alignment horizontal="center"/>
    </xf>
    <xf numFmtId="177" fontId="3" fillId="2" borderId="0" xfId="0" applyNumberFormat="1" applyFont="1" applyFill="1" applyBorder="1" applyAlignment="1">
      <alignment horizontal="right"/>
    </xf>
    <xf numFmtId="179" fontId="3" fillId="2" borderId="4" xfId="0" applyNumberFormat="1" applyFont="1" applyFill="1" applyBorder="1"/>
    <xf numFmtId="177" fontId="3" fillId="2" borderId="3" xfId="0" applyNumberFormat="1" applyFont="1" applyFill="1" applyBorder="1"/>
    <xf numFmtId="186" fontId="3" fillId="2" borderId="0" xfId="0" applyNumberFormat="1" applyFont="1" applyFill="1" applyBorder="1"/>
    <xf numFmtId="184" fontId="3" fillId="2" borderId="0" xfId="0" applyNumberFormat="1" applyFont="1" applyFill="1" applyBorder="1"/>
    <xf numFmtId="179" fontId="16" fillId="2" borderId="0" xfId="0" applyNumberFormat="1" applyFont="1" applyFill="1" applyBorder="1"/>
    <xf numFmtId="0" fontId="17" fillId="5" borderId="0" xfId="0" applyFont="1" applyFill="1" applyBorder="1"/>
    <xf numFmtId="0" fontId="5" fillId="5" borderId="0" xfId="0" applyFont="1" applyFill="1" applyBorder="1"/>
    <xf numFmtId="0" fontId="18" fillId="5" borderId="0" xfId="0" applyFont="1" applyFill="1" applyBorder="1"/>
    <xf numFmtId="0" fontId="18" fillId="5" borderId="0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49" fontId="19" fillId="0" borderId="0" xfId="0" applyNumberFormat="1" applyFont="1" applyAlignment="1">
      <alignment horizontal="center"/>
    </xf>
    <xf numFmtId="182" fontId="18" fillId="0" borderId="0" xfId="0" applyNumberFormat="1" applyFont="1"/>
    <xf numFmtId="0" fontId="20" fillId="0" borderId="0" xfId="0" applyFont="1" applyAlignment="1">
      <alignment horizontal="left"/>
    </xf>
    <xf numFmtId="9" fontId="18" fillId="0" borderId="0" xfId="0" applyNumberFormat="1" applyFont="1"/>
    <xf numFmtId="188" fontId="18" fillId="0" borderId="0" xfId="0" applyNumberFormat="1" applyFont="1"/>
    <xf numFmtId="0" fontId="1" fillId="0" borderId="0" xfId="0" applyFont="1" applyAlignment="1">
      <alignment horizontal="left"/>
    </xf>
    <xf numFmtId="0" fontId="17" fillId="0" borderId="5" xfId="0" applyFont="1" applyBorder="1"/>
    <xf numFmtId="0" fontId="5" fillId="0" borderId="4" xfId="0" applyFont="1" applyBorder="1"/>
    <xf numFmtId="0" fontId="18" fillId="0" borderId="4" xfId="0" applyFont="1" applyBorder="1"/>
    <xf numFmtId="0" fontId="18" fillId="0" borderId="6" xfId="0" applyFont="1" applyBorder="1"/>
    <xf numFmtId="189" fontId="18" fillId="0" borderId="0" xfId="0" applyNumberFormat="1" applyFont="1" applyAlignment="1">
      <alignment horizontal="right"/>
    </xf>
    <xf numFmtId="189" fontId="18" fillId="0" borderId="0" xfId="0" applyNumberFormat="1" applyFont="1"/>
    <xf numFmtId="0" fontId="18" fillId="0" borderId="7" xfId="0" applyFont="1" applyBorder="1"/>
    <xf numFmtId="188" fontId="18" fillId="0" borderId="1" xfId="0" applyNumberFormat="1" applyFont="1" applyBorder="1"/>
    <xf numFmtId="0" fontId="18" fillId="0" borderId="6" xfId="0" applyFont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49" fontId="19" fillId="0" borderId="6" xfId="0" applyNumberFormat="1" applyFont="1" applyBorder="1" applyAlignment="1">
      <alignment horizontal="center"/>
    </xf>
    <xf numFmtId="0" fontId="21" fillId="6" borderId="0" xfId="0" applyFont="1" applyFill="1" applyBorder="1" applyAlignment="1">
      <alignment horizontal="center"/>
    </xf>
    <xf numFmtId="182" fontId="18" fillId="0" borderId="6" xfId="0" applyNumberFormat="1" applyFont="1" applyBorder="1"/>
    <xf numFmtId="9" fontId="22" fillId="6" borderId="0" xfId="0" applyNumberFormat="1" applyFont="1" applyFill="1" applyBorder="1"/>
    <xf numFmtId="9" fontId="18" fillId="0" borderId="6" xfId="0" applyNumberFormat="1" applyFont="1" applyBorder="1"/>
    <xf numFmtId="0" fontId="22" fillId="6" borderId="0" xfId="0" applyFont="1" applyFill="1" applyBorder="1"/>
    <xf numFmtId="188" fontId="18" fillId="0" borderId="6" xfId="0" applyNumberFormat="1" applyFont="1" applyBorder="1"/>
    <xf numFmtId="0" fontId="5" fillId="0" borderId="6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0" xfId="0" applyFont="1"/>
    <xf numFmtId="9" fontId="5" fillId="0" borderId="6" xfId="0" applyNumberFormat="1" applyFont="1" applyBorder="1"/>
    <xf numFmtId="9" fontId="5" fillId="0" borderId="9" xfId="0" applyNumberFormat="1" applyFont="1" applyBorder="1"/>
    <xf numFmtId="189" fontId="18" fillId="0" borderId="6" xfId="0" applyNumberFormat="1" applyFont="1" applyBorder="1"/>
    <xf numFmtId="189" fontId="18" fillId="0" borderId="9" xfId="0" applyNumberFormat="1" applyFont="1" applyBorder="1"/>
    <xf numFmtId="188" fontId="5" fillId="0" borderId="1" xfId="0" applyNumberFormat="1" applyFont="1" applyBorder="1"/>
    <xf numFmtId="188" fontId="5" fillId="0" borderId="7" xfId="0" applyNumberFormat="1" applyFont="1" applyBorder="1"/>
    <xf numFmtId="188" fontId="5" fillId="0" borderId="10" xfId="0" applyNumberFormat="1" applyFont="1" applyBorder="1"/>
    <xf numFmtId="0" fontId="19" fillId="0" borderId="0" xfId="0" applyFont="1" applyAlignment="1">
      <alignment horizontal="center"/>
    </xf>
    <xf numFmtId="0" fontId="23" fillId="5" borderId="0" xfId="0" applyFont="1" applyFill="1" applyBorder="1"/>
    <xf numFmtId="0" fontId="18" fillId="0" borderId="5" xfId="0" applyFont="1" applyBorder="1"/>
    <xf numFmtId="0" fontId="18" fillId="0" borderId="4" xfId="0" applyFont="1" applyBorder="1" applyAlignment="1">
      <alignment horizontal="center"/>
    </xf>
    <xf numFmtId="0" fontId="19" fillId="0" borderId="6" xfId="0" applyFont="1" applyBorder="1" applyAlignment="1">
      <alignment horizontal="left"/>
    </xf>
    <xf numFmtId="182" fontId="5" fillId="0" borderId="0" xfId="0" applyNumberFormat="1" applyFont="1"/>
    <xf numFmtId="0" fontId="22" fillId="0" borderId="0" xfId="0" applyFont="1"/>
    <xf numFmtId="0" fontId="22" fillId="0" borderId="6" xfId="0" applyFont="1" applyBorder="1" applyAlignment="1">
      <alignment horizontal="left"/>
    </xf>
    <xf numFmtId="179" fontId="22" fillId="0" borderId="0" xfId="0" applyNumberFormat="1" applyFont="1"/>
    <xf numFmtId="9" fontId="22" fillId="0" borderId="0" xfId="0" applyNumberFormat="1" applyFont="1"/>
    <xf numFmtId="0" fontId="5" fillId="6" borderId="7" xfId="0" applyFont="1" applyFill="1" applyBorder="1"/>
    <xf numFmtId="190" fontId="5" fillId="6" borderId="1" xfId="0" applyNumberFormat="1" applyFont="1" applyFill="1" applyBorder="1"/>
    <xf numFmtId="0" fontId="18" fillId="0" borderId="8" xfId="0" applyFont="1" applyBorder="1" applyAlignment="1">
      <alignment horizontal="center"/>
    </xf>
    <xf numFmtId="0" fontId="5" fillId="0" borderId="9" xfId="0" applyFont="1" applyBorder="1"/>
    <xf numFmtId="182" fontId="5" fillId="0" borderId="9" xfId="0" applyNumberFormat="1" applyFont="1" applyBorder="1"/>
    <xf numFmtId="179" fontId="5" fillId="0" borderId="9" xfId="0" applyNumberFormat="1" applyFont="1" applyBorder="1"/>
    <xf numFmtId="9" fontId="22" fillId="0" borderId="9" xfId="0" applyNumberFormat="1" applyFont="1" applyBorder="1"/>
    <xf numFmtId="190" fontId="5" fillId="6" borderId="10" xfId="0" applyNumberFormat="1" applyFont="1" applyFill="1" applyBorder="1"/>
    <xf numFmtId="0" fontId="1" fillId="0" borderId="5" xfId="0" applyFont="1" applyBorder="1"/>
    <xf numFmtId="0" fontId="1" fillId="0" borderId="4" xfId="0" applyFont="1" applyBorder="1" applyAlignment="1">
      <alignment horizontal="center"/>
    </xf>
    <xf numFmtId="0" fontId="17" fillId="0" borderId="6" xfId="0" applyFont="1" applyBorder="1"/>
    <xf numFmtId="49" fontId="17" fillId="0" borderId="0" xfId="0" applyNumberFormat="1" applyFont="1" applyAlignment="1">
      <alignment horizontal="center"/>
    </xf>
    <xf numFmtId="0" fontId="1" fillId="7" borderId="6" xfId="0" applyFont="1" applyFill="1" applyBorder="1"/>
    <xf numFmtId="182" fontId="18" fillId="7" borderId="0" xfId="0" applyNumberFormat="1" applyFont="1" applyFill="1" applyBorder="1"/>
    <xf numFmtId="0" fontId="20" fillId="0" borderId="0" xfId="0" applyFont="1"/>
    <xf numFmtId="0" fontId="20" fillId="0" borderId="6" xfId="0" applyFont="1" applyBorder="1" applyAlignment="1">
      <alignment horizontal="left"/>
    </xf>
    <xf numFmtId="9" fontId="20" fillId="0" borderId="0" xfId="0" applyNumberFormat="1" applyFont="1"/>
    <xf numFmtId="188" fontId="18" fillId="7" borderId="0" xfId="0" applyNumberFormat="1" applyFont="1" applyFill="1" applyBorder="1"/>
    <xf numFmtId="0" fontId="1" fillId="0" borderId="11" xfId="0" applyFont="1" applyBorder="1" applyAlignment="1">
      <alignment horizontal="left"/>
    </xf>
    <xf numFmtId="182" fontId="18" fillId="0" borderId="2" xfId="0" applyNumberFormat="1" applyFont="1" applyBorder="1"/>
    <xf numFmtId="0" fontId="17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82" fontId="18" fillId="7" borderId="9" xfId="0" applyNumberFormat="1" applyFont="1" applyFill="1" applyBorder="1"/>
    <xf numFmtId="9" fontId="20" fillId="0" borderId="9" xfId="0" applyNumberFormat="1" applyFont="1" applyBorder="1"/>
    <xf numFmtId="188" fontId="18" fillId="7" borderId="9" xfId="0" applyNumberFormat="1" applyFont="1" applyFill="1" applyBorder="1"/>
    <xf numFmtId="0" fontId="18" fillId="0" borderId="9" xfId="0" applyFont="1" applyBorder="1"/>
    <xf numFmtId="182" fontId="18" fillId="0" borderId="12" xfId="0" applyNumberFormat="1" applyFont="1" applyBorder="1"/>
    <xf numFmtId="0" fontId="17" fillId="0" borderId="8" xfId="0" applyFont="1" applyBorder="1" applyAlignment="1">
      <alignment horizontal="center"/>
    </xf>
    <xf numFmtId="9" fontId="18" fillId="0" borderId="9" xfId="0" applyNumberFormat="1" applyFont="1" applyBorder="1"/>
    <xf numFmtId="188" fontId="18" fillId="0" borderId="10" xfId="0" applyNumberFormat="1" applyFont="1" applyBorder="1"/>
    <xf numFmtId="0" fontId="17" fillId="0" borderId="4" xfId="0" applyFont="1" applyBorder="1" applyAlignment="1" quotePrefix="1">
      <alignment horizontal="center"/>
    </xf>
    <xf numFmtId="0" fontId="17" fillId="0" borderId="8" xfId="0" applyFont="1" applyBorder="1" applyAlignment="1" quotePrefix="1">
      <alignment horizontal="center"/>
    </xf>
    <xf numFmtId="0" fontId="19" fillId="0" borderId="6" xfId="0" applyFont="1" applyBorder="1" applyAlignment="1" quotePrefix="1">
      <alignment horizontal="left"/>
    </xf>
    <xf numFmtId="49" fontId="19" fillId="0" borderId="6" xfId="0" applyNumberFormat="1" applyFont="1" applyBorder="1" applyAlignment="1" quotePrefix="1">
      <alignment horizontal="center"/>
    </xf>
    <xf numFmtId="49" fontId="19" fillId="0" borderId="0" xfId="0" applyNumberFormat="1" applyFont="1" applyAlignment="1" quotePrefix="1">
      <alignment horizontal="center"/>
    </xf>
    <xf numFmtId="0" fontId="21" fillId="6" borderId="0" xfId="0" applyFont="1" applyFill="1" applyBorder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C:/Users/gcforage/Downloads/Stargaze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Z1000"/>
  <sheetViews>
    <sheetView showGridLines="0" tabSelected="1" zoomScale="80" zoomScaleNormal="80" topLeftCell="B1" workbookViewId="0">
      <selection activeCell="D37" sqref="D37"/>
    </sheetView>
  </sheetViews>
  <sheetFormatPr defaultColWidth="14.4296875" defaultRowHeight="15" customHeight="1"/>
  <cols>
    <col min="1" max="1" width="9.140625" customWidth="1"/>
    <col min="2" max="2" width="31.4296875" customWidth="1"/>
    <col min="3" max="11" width="13.4296875" customWidth="1"/>
    <col min="12" max="12" width="9.140625" customWidth="1"/>
    <col min="13" max="13" width="66" customWidth="1"/>
    <col min="14" max="26" width="8.7109375" customWidth="1"/>
  </cols>
  <sheetData>
    <row r="1" ht="15.75" customHeight="1" spans="1:26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ht="15.75" customHeight="1" spans="1:26">
      <c r="A2" s="96"/>
      <c r="B2" s="1" t="s">
        <v>0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ht="15.75" customHeight="1" spans="1:26">
      <c r="A3" s="96"/>
      <c r="B3" s="1" t="s">
        <v>1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ht="15.75" customHeight="1" spans="1:26">
      <c r="A4" s="96"/>
      <c r="B4" s="1" t="s">
        <v>2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ht="15.75" customHeight="1" spans="1:26">
      <c r="A5" s="96"/>
      <c r="B5" s="1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 ht="15.75" customHeight="1" spans="1:26">
      <c r="A6" s="96"/>
      <c r="B6" s="91" t="s">
        <v>3</v>
      </c>
      <c r="C6" s="93"/>
      <c r="D6" s="93"/>
      <c r="E6" s="93"/>
      <c r="F6" s="93"/>
      <c r="G6" s="93"/>
      <c r="H6" s="93"/>
      <c r="I6" s="93"/>
      <c r="J6" s="93"/>
      <c r="K6" s="93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ht="15.75" customHeight="1" spans="1:26">
      <c r="A7" s="96"/>
      <c r="B7" s="93" t="s">
        <v>4</v>
      </c>
      <c r="C7" s="93"/>
      <c r="D7" s="93"/>
      <c r="E7" s="93"/>
      <c r="F7" s="93"/>
      <c r="G7" s="93"/>
      <c r="H7" s="93"/>
      <c r="I7" s="93"/>
      <c r="J7" s="93"/>
      <c r="K7" s="93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 ht="15.75" customHeight="1" spans="1:26">
      <c r="A8" s="96"/>
      <c r="B8" s="93" t="s">
        <v>5</v>
      </c>
      <c r="C8" s="93"/>
      <c r="D8" s="93"/>
      <c r="E8" s="93"/>
      <c r="F8" s="93"/>
      <c r="G8" s="93"/>
      <c r="H8" s="93"/>
      <c r="I8" s="93"/>
      <c r="J8" s="93"/>
      <c r="K8" s="93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 ht="15.75" customHeight="1" spans="1:26">
      <c r="A9" s="96"/>
      <c r="B9" s="93" t="s">
        <v>6</v>
      </c>
      <c r="C9" s="93"/>
      <c r="D9" s="93"/>
      <c r="E9" s="93"/>
      <c r="F9" s="93"/>
      <c r="G9" s="93"/>
      <c r="H9" s="93"/>
      <c r="I9" s="93"/>
      <c r="J9" s="93"/>
      <c r="K9" s="93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 ht="15.75" customHeight="1" spans="1:26">
      <c r="A10" s="96"/>
      <c r="B10" s="93" t="s">
        <v>7</v>
      </c>
      <c r="C10" s="93"/>
      <c r="D10" s="93"/>
      <c r="E10" s="93"/>
      <c r="F10" s="93"/>
      <c r="G10" s="93"/>
      <c r="H10" s="93"/>
      <c r="I10" s="93"/>
      <c r="J10" s="93"/>
      <c r="K10" s="93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 ht="15.75" customHeight="1" spans="1:26">
      <c r="A11" s="96"/>
      <c r="B11" s="93" t="s">
        <v>8</v>
      </c>
      <c r="C11" s="93"/>
      <c r="D11" s="93"/>
      <c r="E11" s="93"/>
      <c r="F11" s="93"/>
      <c r="G11" s="93"/>
      <c r="H11" s="93"/>
      <c r="I11" s="93"/>
      <c r="J11" s="93"/>
      <c r="K11" s="93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ht="15.75" customHeight="1" spans="1:26">
      <c r="A12" s="96"/>
      <c r="B12" s="93" t="s">
        <v>9</v>
      </c>
      <c r="C12" s="93"/>
      <c r="D12" s="93"/>
      <c r="E12" s="93"/>
      <c r="F12" s="93"/>
      <c r="G12" s="93"/>
      <c r="H12" s="93"/>
      <c r="I12" s="93"/>
      <c r="J12" s="93"/>
      <c r="K12" s="93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ht="15.75" customHeight="1" spans="1:26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 ht="15.75" customHeight="1" spans="1:26">
      <c r="A14" s="96"/>
      <c r="B14" s="151" t="s">
        <v>1</v>
      </c>
      <c r="C14" s="152" t="s">
        <v>10</v>
      </c>
      <c r="D14" s="152" t="s">
        <v>11</v>
      </c>
      <c r="E14" s="152" t="s">
        <v>12</v>
      </c>
      <c r="F14" s="152" t="s">
        <v>13</v>
      </c>
      <c r="G14" s="152" t="s">
        <v>10</v>
      </c>
      <c r="H14" s="152" t="s">
        <v>11</v>
      </c>
      <c r="I14" s="152" t="s">
        <v>12</v>
      </c>
      <c r="J14" s="152" t="s">
        <v>13</v>
      </c>
      <c r="K14" s="164" t="s">
        <v>10</v>
      </c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ht="15.75" customHeight="1" spans="1:26">
      <c r="A15" s="96"/>
      <c r="B15" s="153" t="s">
        <v>14</v>
      </c>
      <c r="C15" s="154">
        <v>2021</v>
      </c>
      <c r="D15" s="154">
        <v>2021</v>
      </c>
      <c r="E15" s="154">
        <v>2021</v>
      </c>
      <c r="F15" s="154">
        <v>2021</v>
      </c>
      <c r="G15" s="154">
        <v>2022</v>
      </c>
      <c r="H15" s="154">
        <v>2022</v>
      </c>
      <c r="I15" s="154">
        <v>2022</v>
      </c>
      <c r="J15" s="154">
        <v>2022</v>
      </c>
      <c r="K15" s="154">
        <v>2022</v>
      </c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ht="15.75" customHeight="1" spans="1:26">
      <c r="A16" s="96"/>
      <c r="B16" s="155" t="s">
        <v>15</v>
      </c>
      <c r="C16" s="156">
        <v>501429.74</v>
      </c>
      <c r="D16" s="156">
        <v>513924.39</v>
      </c>
      <c r="E16" s="156">
        <f>'Income Statement'!H9</f>
        <v>523842.69</v>
      </c>
      <c r="F16" s="156">
        <f>'Income Statement'!I9</f>
        <v>539652.26</v>
      </c>
      <c r="G16" s="156">
        <f>'Income Statement'!K9</f>
        <v>550743.69</v>
      </c>
      <c r="H16" s="156">
        <f>'Income Statement'!L9</f>
        <v>557909.87</v>
      </c>
      <c r="I16" s="156">
        <f>'Income Statement'!M9</f>
        <v>554791.23</v>
      </c>
      <c r="J16" s="156">
        <f>'Income Statement'!N9</f>
        <v>549643.71</v>
      </c>
      <c r="K16" s="165">
        <f>'Income Statement'!P9</f>
        <v>571305.21</v>
      </c>
      <c r="L16" s="96"/>
      <c r="M16" s="100">
        <f>'Income Statement'!Q9</f>
        <v>0</v>
      </c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 ht="15.75" customHeight="1" spans="1:26">
      <c r="A17" s="157"/>
      <c r="B17" s="158" t="s">
        <v>16</v>
      </c>
      <c r="C17" s="157"/>
      <c r="D17" s="159">
        <v>0.0249180473419865</v>
      </c>
      <c r="E17" s="159">
        <v>0.019</v>
      </c>
      <c r="F17" s="159">
        <v>0.03</v>
      </c>
      <c r="G17" s="159">
        <v>0.02</v>
      </c>
      <c r="H17" s="159">
        <v>0.013</v>
      </c>
      <c r="I17" s="159">
        <v>-0.01</v>
      </c>
      <c r="J17" s="159">
        <v>-0.01</v>
      </c>
      <c r="K17" s="166">
        <v>0.04</v>
      </c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</row>
    <row r="18" ht="15.75" customHeight="1" spans="1:26">
      <c r="A18" s="157"/>
      <c r="B18" s="158"/>
      <c r="C18" s="157"/>
      <c r="D18" s="159"/>
      <c r="E18" s="159"/>
      <c r="F18" s="159"/>
      <c r="G18" s="159"/>
      <c r="H18" s="159"/>
      <c r="I18" s="159"/>
      <c r="J18" s="159"/>
      <c r="K18" s="166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</row>
    <row r="19" ht="15.75" customHeight="1" spans="1:26">
      <c r="A19" s="96"/>
      <c r="B19" s="155" t="s">
        <v>17</v>
      </c>
      <c r="C19" s="156">
        <v>137189.92</v>
      </c>
      <c r="D19" s="156">
        <v>129334.1</v>
      </c>
      <c r="E19" s="156" t="s">
        <v>18</v>
      </c>
      <c r="F19" s="156" t="s">
        <v>19</v>
      </c>
      <c r="G19" s="156" t="s">
        <v>20</v>
      </c>
      <c r="H19" s="156" t="s">
        <v>21</v>
      </c>
      <c r="I19" s="156" t="s">
        <v>22</v>
      </c>
      <c r="J19" s="156" t="s">
        <v>23</v>
      </c>
      <c r="K19" s="165" t="s">
        <v>24</v>
      </c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 ht="15.75" customHeight="1" spans="1:26">
      <c r="A20" s="157"/>
      <c r="B20" s="158" t="s">
        <v>16</v>
      </c>
      <c r="C20" s="157"/>
      <c r="D20" s="159">
        <v>-0.0572623702965929</v>
      </c>
      <c r="E20" s="159">
        <v>-0.05</v>
      </c>
      <c r="F20" s="159">
        <v>-0.64</v>
      </c>
      <c r="G20" s="159">
        <v>2.12</v>
      </c>
      <c r="H20" s="159">
        <v>-0.19</v>
      </c>
      <c r="I20" s="159">
        <v>-0.03</v>
      </c>
      <c r="J20" s="159">
        <v>-0.64</v>
      </c>
      <c r="K20" s="166">
        <v>2.11</v>
      </c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</row>
    <row r="21" ht="15.75" customHeight="1" spans="1:26">
      <c r="A21" s="157"/>
      <c r="B21" s="158"/>
      <c r="C21" s="157"/>
      <c r="D21" s="159"/>
      <c r="E21" s="159"/>
      <c r="F21" s="159"/>
      <c r="G21" s="159"/>
      <c r="H21" s="159"/>
      <c r="I21" s="159"/>
      <c r="J21" s="159"/>
      <c r="K21" s="166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ht="15.75" customHeight="1" spans="1:26">
      <c r="A22" s="96"/>
      <c r="B22" s="155" t="s">
        <v>25</v>
      </c>
      <c r="C22" s="156">
        <v>119470.05</v>
      </c>
      <c r="D22" s="156">
        <v>94710.91</v>
      </c>
      <c r="E22" s="156" t="s">
        <v>26</v>
      </c>
      <c r="F22" s="156" t="s">
        <v>27</v>
      </c>
      <c r="G22" s="156" t="s">
        <v>28</v>
      </c>
      <c r="H22" s="156" t="s">
        <v>29</v>
      </c>
      <c r="I22" s="156" t="s">
        <v>30</v>
      </c>
      <c r="J22" s="156" t="s">
        <v>31</v>
      </c>
      <c r="K22" s="165" t="s">
        <v>32</v>
      </c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ht="15.75" customHeight="1" spans="1:26">
      <c r="A23" s="157"/>
      <c r="B23" s="158" t="s">
        <v>16</v>
      </c>
      <c r="C23" s="157"/>
      <c r="D23" s="159">
        <v>-0.207241396483888</v>
      </c>
      <c r="E23" s="159">
        <v>0.07</v>
      </c>
      <c r="F23" s="159">
        <v>-0.58</v>
      </c>
      <c r="G23" s="159">
        <v>1.63</v>
      </c>
      <c r="H23" s="159">
        <v>-0.1</v>
      </c>
      <c r="I23" s="159">
        <v>-0.03</v>
      </c>
      <c r="J23" s="159">
        <v>-0.96</v>
      </c>
      <c r="K23" s="166">
        <v>25.36</v>
      </c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ht="15.75" customHeight="1" spans="1:26">
      <c r="A24" s="96"/>
      <c r="B24" s="155" t="s">
        <v>33</v>
      </c>
      <c r="C24" s="160">
        <v>3.8506827247622</v>
      </c>
      <c r="D24" s="160">
        <v>3.0531096062587</v>
      </c>
      <c r="E24" s="160" t="s">
        <v>34</v>
      </c>
      <c r="F24" s="160" t="s">
        <v>35</v>
      </c>
      <c r="G24" s="160" t="s">
        <v>36</v>
      </c>
      <c r="H24" s="160" t="s">
        <v>37</v>
      </c>
      <c r="I24" s="160" t="s">
        <v>38</v>
      </c>
      <c r="J24" s="160" t="s">
        <v>39</v>
      </c>
      <c r="K24" s="167" t="s">
        <v>34</v>
      </c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ht="15.75" customHeight="1" spans="1:26">
      <c r="A25" s="96"/>
      <c r="B25" s="158"/>
      <c r="C25" s="96"/>
      <c r="D25" s="96"/>
      <c r="E25" s="96"/>
      <c r="F25" s="96"/>
      <c r="G25" s="96"/>
      <c r="H25" s="96"/>
      <c r="I25" s="96"/>
      <c r="J25" s="96"/>
      <c r="K25" s="168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 ht="15.75" customHeight="1" spans="1:26">
      <c r="A26" s="96"/>
      <c r="B26" s="161" t="s">
        <v>40</v>
      </c>
      <c r="C26" s="162">
        <v>48415.5</v>
      </c>
      <c r="D26" s="162">
        <v>-12252.73</v>
      </c>
      <c r="E26" s="162">
        <v>-5946</v>
      </c>
      <c r="F26" s="162">
        <v>-39848</v>
      </c>
      <c r="G26" s="162">
        <v>56118</v>
      </c>
      <c r="H26" s="162">
        <v>891</v>
      </c>
      <c r="I26" s="162">
        <v>33030</v>
      </c>
      <c r="J26" s="162">
        <v>23258</v>
      </c>
      <c r="K26" s="169">
        <v>56118</v>
      </c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 ht="15.75" customHeight="1" spans="1:26">
      <c r="A27" s="96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ht="15.75" customHeight="1" spans="1:26">
      <c r="A28" s="96"/>
      <c r="B28" s="105" t="s">
        <v>41</v>
      </c>
      <c r="C28" s="173" t="s">
        <v>42</v>
      </c>
      <c r="D28" s="173" t="s">
        <v>43</v>
      </c>
      <c r="E28" s="173" t="s">
        <v>44</v>
      </c>
      <c r="F28" s="173" t="s">
        <v>45</v>
      </c>
      <c r="G28" s="173" t="s">
        <v>46</v>
      </c>
      <c r="H28" s="173" t="s">
        <v>47</v>
      </c>
      <c r="I28" s="173" t="s">
        <v>48</v>
      </c>
      <c r="J28" s="173" t="s">
        <v>49</v>
      </c>
      <c r="K28" s="174" t="s">
        <v>50</v>
      </c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ht="15.75" customHeight="1" spans="1:26">
      <c r="A29" s="96"/>
      <c r="B29" s="108" t="s">
        <v>51</v>
      </c>
      <c r="C29" s="102">
        <v>0.27359749343946</v>
      </c>
      <c r="D29" s="102">
        <v>0.251659782093627</v>
      </c>
      <c r="E29" s="102">
        <v>0.23</v>
      </c>
      <c r="F29" s="102">
        <v>0.0819</v>
      </c>
      <c r="G29" s="102">
        <v>0.25</v>
      </c>
      <c r="H29" s="102">
        <v>0.2</v>
      </c>
      <c r="I29" s="102">
        <v>0.19</v>
      </c>
      <c r="J29" s="102">
        <v>0.07</v>
      </c>
      <c r="K29" s="171">
        <v>0.21</v>
      </c>
      <c r="L29" s="96"/>
      <c r="M29" s="93" t="s">
        <v>52</v>
      </c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 ht="15.75" customHeight="1" spans="1:26">
      <c r="A30" s="96"/>
      <c r="B30" s="108" t="s">
        <v>53</v>
      </c>
      <c r="C30" s="102">
        <v>0.23825880371595</v>
      </c>
      <c r="D30" s="102">
        <v>0.184289580029467</v>
      </c>
      <c r="E30" s="102">
        <v>0.19</v>
      </c>
      <c r="F30" s="102">
        <v>0.08</v>
      </c>
      <c r="G30" s="102">
        <v>0.2</v>
      </c>
      <c r="H30" s="102">
        <v>0.18</v>
      </c>
      <c r="I30" s="102">
        <v>0.18</v>
      </c>
      <c r="J30" s="102">
        <v>0.01</v>
      </c>
      <c r="K30" s="171">
        <v>0.18</v>
      </c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 ht="15.75" customHeight="1" spans="1:26">
      <c r="A31" s="96"/>
      <c r="B31" s="111" t="s">
        <v>54</v>
      </c>
      <c r="C31" s="112">
        <v>1.51797138536699</v>
      </c>
      <c r="D31" s="112">
        <v>-0.384592060712456</v>
      </c>
      <c r="E31" s="112">
        <v>-0.19</v>
      </c>
      <c r="F31" s="112">
        <v>-1.29</v>
      </c>
      <c r="G31" s="112">
        <v>1.81</v>
      </c>
      <c r="H31" s="112">
        <v>0.03</v>
      </c>
      <c r="I31" s="112">
        <v>1.06</v>
      </c>
      <c r="J31" s="112">
        <v>0.75</v>
      </c>
      <c r="K31" s="172"/>
      <c r="L31" s="96"/>
      <c r="M31" s="93" t="s">
        <v>55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 ht="15.75" customHeight="1" spans="1:26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 ht="15.75" customHeight="1" spans="1:26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 ht="15.75" customHeight="1" spans="1:26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 ht="15.75" customHeight="1" spans="1:26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 ht="15.75" customHeight="1" spans="1:26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ht="15.75" customHeight="1" spans="1:26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ht="15.75" customHeight="1" spans="1:26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ht="15.75" customHeight="1" spans="1:26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ht="15.75" customHeight="1" spans="1:26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ht="15.75" customHeight="1" spans="1:26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ht="15.75" customHeight="1" spans="1:26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ht="15.75" customHeight="1" spans="1:26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ht="15.75" customHeight="1" spans="1:26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ht="15.75" customHeight="1" spans="1:26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ht="15.75" customHeight="1" spans="1:26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ht="15.75" customHeight="1" spans="1:26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ht="15.75" customHeight="1" spans="1:26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ht="15.75" customHeight="1" spans="1:26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ht="15.75" customHeight="1" spans="1:26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ht="15.75" customHeight="1" spans="1:26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ht="15.75" customHeight="1" spans="1:26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ht="15.75" customHeight="1" spans="1:26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ht="15.75" customHeight="1" spans="1:26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ht="15.75" customHeight="1" spans="1:26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ht="15.75" customHeight="1" spans="1:26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ht="15.75" customHeight="1" spans="1:26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ht="15.75" customHeight="1" spans="1:26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ht="15.75" customHeight="1" spans="1:26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ht="15.75" customHeight="1" spans="1:26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ht="15.75" customHeight="1" spans="1:26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ht="15.75" customHeight="1" spans="1:26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ht="15.75" customHeight="1" spans="1:26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ht="15.75" customHeight="1" spans="1:26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ht="15.75" customHeight="1" spans="1:26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ht="15.75" customHeight="1" spans="1:26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 ht="15.75" customHeight="1" spans="1:26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 ht="15.75" customHeight="1" spans="1:26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 ht="15.75" customHeight="1" spans="1:26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 ht="15.75" customHeight="1" spans="1:26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 ht="15.75" customHeight="1" spans="1:26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 ht="15.75" customHeight="1" spans="1:26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 ht="15.75" customHeight="1" spans="1:26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 ht="15.75" customHeight="1" spans="1:26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 ht="15.75" customHeight="1" spans="1:26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 ht="15.75" customHeight="1" spans="1:26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 ht="15.75" customHeight="1" spans="1:26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 ht="15.75" customHeight="1" spans="1:26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 ht="15.75" customHeight="1" spans="1:26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 ht="15.75" customHeight="1" spans="1:26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 ht="15.75" customHeight="1" spans="1:26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 ht="15.75" customHeight="1" spans="1:26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 ht="15.75" customHeight="1" spans="1:26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 ht="15.75" customHeight="1" spans="1:26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 ht="15.75" customHeight="1" spans="1:26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 ht="15.75" customHeight="1" spans="1:26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 ht="15.75" customHeight="1" spans="1:26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 ht="15.75" customHeight="1" spans="1:26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 ht="15.75" customHeight="1" spans="1:26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 ht="15.75" customHeight="1" spans="1:26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 ht="15.75" customHeight="1" spans="1:26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 ht="15.75" customHeight="1" spans="1:26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 ht="15.75" customHeight="1" spans="1:26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 ht="15.75" customHeight="1" spans="1:26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 ht="15.75" customHeight="1" spans="1:26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 ht="15.75" customHeight="1" spans="1:26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 ht="15.75" customHeight="1" spans="1:26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 ht="15.75" customHeight="1" spans="1:26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 ht="15.75" customHeight="1" spans="1:26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 ht="15.75" customHeight="1" spans="1:26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 ht="15.75" customHeight="1" spans="1:26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 ht="15.75" customHeight="1" spans="1:26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 ht="15.75" customHeight="1" spans="1:26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 ht="15.75" customHeight="1" spans="1:26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 ht="15.75" customHeight="1" spans="1:26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 ht="15.75" customHeight="1" spans="1:26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 ht="15.75" customHeight="1" spans="1:26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 ht="15.75" customHeight="1" spans="1:26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 ht="15.75" customHeight="1" spans="1:26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 ht="15.75" customHeight="1" spans="1:26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 ht="15.75" customHeight="1" spans="1:26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 ht="15.75" customHeight="1" spans="1:26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 ht="15.75" customHeight="1" spans="1:26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 ht="15.75" customHeight="1" spans="1:26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 ht="15.75" customHeight="1" spans="1:26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 ht="15.75" customHeight="1" spans="1:26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 ht="15.75" customHeight="1" spans="1:26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 ht="15.75" customHeight="1" spans="1:26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 ht="15.75" customHeight="1" spans="1:26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 ht="15.75" customHeight="1" spans="1:26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 ht="15.75" customHeight="1" spans="1:26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 ht="15.75" customHeight="1" spans="1:26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 ht="15.75" customHeight="1" spans="1:26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 ht="15.75" customHeight="1" spans="1:26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 ht="15.75" customHeight="1" spans="1:26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 ht="15.75" customHeight="1" spans="1:26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 ht="15.75" customHeight="1" spans="1:26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 ht="15.75" customHeight="1" spans="1:26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 ht="15.75" customHeight="1" spans="1:26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 ht="15.75" customHeight="1" spans="1:26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 ht="15.75" customHeight="1" spans="1:26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 ht="15.75" customHeight="1" spans="1:26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 ht="15.75" customHeight="1" spans="1:26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 ht="15.75" customHeight="1" spans="1:26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 ht="15.75" customHeight="1" spans="1:26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 ht="15.75" customHeight="1" spans="1:26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 ht="15.75" customHeight="1" spans="1:26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 ht="15.75" customHeight="1" spans="1:26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 ht="15.75" customHeight="1" spans="1:26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 ht="15.75" customHeight="1" spans="1:26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 ht="15.75" customHeight="1" spans="1:26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 ht="15.75" customHeight="1" spans="1:26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 ht="15.75" customHeight="1" spans="1:26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 ht="15.75" customHeight="1" spans="1:26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 ht="15.75" customHeight="1" spans="1:26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 ht="15.75" customHeight="1" spans="1:26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 ht="15.75" customHeight="1" spans="1:26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 ht="15.75" customHeight="1" spans="1:26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 ht="15.75" customHeight="1" spans="1:26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 ht="15.75" customHeight="1" spans="1:26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 ht="15.75" customHeight="1" spans="1:26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 ht="15.75" customHeight="1" spans="1:26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 ht="15.75" customHeight="1" spans="1:26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 ht="15.75" customHeight="1" spans="1:26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 ht="15.75" customHeight="1" spans="1:26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 ht="15.75" customHeight="1" spans="1:26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 ht="15.75" customHeight="1" spans="1:26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 ht="15.75" customHeight="1" spans="1:26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 ht="15.75" customHeight="1" spans="1:26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 ht="15.75" customHeight="1" spans="1:26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 ht="15.75" customHeight="1" spans="1:26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 ht="15.75" customHeight="1" spans="1:26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 ht="15.75" customHeight="1" spans="1:26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 ht="15.75" customHeight="1" spans="1:26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 ht="15.75" customHeight="1" spans="1:26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 ht="15.75" customHeight="1" spans="1:26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 ht="15.75" customHeight="1" spans="1:26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 ht="15.75" customHeight="1" spans="1:26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 ht="15.75" customHeight="1" spans="1:26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 ht="15.75" customHeight="1" spans="1:26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 ht="15.75" customHeight="1" spans="1:26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 ht="15.75" customHeight="1" spans="1:26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 ht="15.75" customHeight="1" spans="1:26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 ht="15.75" customHeight="1" spans="1:26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 ht="15.75" customHeight="1" spans="1:26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 ht="15.75" customHeight="1" spans="1:26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 ht="15.75" customHeight="1" spans="1:26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 ht="15.75" customHeight="1" spans="1:26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 ht="15.75" customHeight="1" spans="1:26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 ht="15.75" customHeight="1" spans="1:26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 ht="15.75" customHeight="1" spans="1:26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 ht="15.75" customHeight="1" spans="1:26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 ht="15.75" customHeight="1" spans="1:26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 ht="15.75" customHeight="1" spans="1:26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 ht="15.75" customHeight="1" spans="1:26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 ht="15.75" customHeight="1" spans="1:26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 ht="15.75" customHeight="1" spans="1:26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 ht="15.75" customHeight="1" spans="1:26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 ht="15.75" customHeight="1" spans="1:26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 ht="15.75" customHeight="1" spans="1:26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 ht="15.75" customHeight="1" spans="1:26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 ht="15.75" customHeight="1" spans="1:26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 ht="15.75" customHeight="1" spans="1:26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 ht="15.75" customHeight="1" spans="1:26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 ht="15.75" customHeight="1" spans="1:26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 ht="15.75" customHeight="1" spans="1:26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 ht="15.75" customHeight="1" spans="1:26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 ht="15.75" customHeight="1" spans="1:26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 ht="15.75" customHeight="1" spans="1:26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 ht="15.75" customHeight="1" spans="1:26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 ht="15.75" customHeight="1" spans="1:26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 ht="15.75" customHeight="1" spans="1:26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 ht="15.75" customHeight="1" spans="1:26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 ht="15.75" customHeight="1" spans="1:26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 ht="15.75" customHeight="1" spans="1:26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 ht="15.75" customHeight="1" spans="1:26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 ht="15.75" customHeight="1" spans="1:26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 ht="15.75" customHeight="1" spans="1:26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 ht="15.75" customHeight="1" spans="1:26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 ht="15.75" customHeight="1" spans="1:26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 ht="15.75" customHeight="1" spans="1:26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 ht="15.75" customHeight="1" spans="1:26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 ht="15.75" customHeight="1" spans="1:26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 ht="15.75" customHeight="1" spans="1:26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 ht="15.75" customHeight="1" spans="1:26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 ht="15.75" customHeight="1" spans="1:26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 ht="15.75" customHeight="1" spans="1:26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 ht="15.75" customHeight="1" spans="1:26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 ht="15.75" customHeight="1" spans="1:26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 ht="15.75" customHeight="1" spans="1:26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 ht="15.75" customHeight="1" spans="1:26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 ht="15.75" customHeight="1" spans="1:26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 ht="15.75" customHeight="1" spans="1:26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 ht="15.75" customHeight="1" spans="1:26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 ht="15.75" customHeight="1" spans="1:26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 ht="15.75" customHeight="1" spans="1:26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 ht="15.75" customHeight="1" spans="1:26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 ht="15.75" customHeight="1" spans="1:26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 ht="15.75" customHeight="1" spans="1:26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 ht="15.75" customHeight="1" spans="1:26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 ht="15.75" customHeight="1" spans="1:26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 ht="15.75" customHeight="1" spans="1:26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 ht="15.75" customHeight="1" spans="1:26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 ht="15.75" customHeight="1" spans="1:26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 ht="15.75" customHeight="1" spans="1:26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 ht="15.75" customHeight="1" spans="1:26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 ht="15.75" customHeight="1" spans="1:26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 ht="15.75" customHeight="1" spans="1:26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 ht="15.75" customHeight="1" spans="1:26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 ht="15.75" customHeight="1" spans="1:26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 ht="15.75" customHeight="1" spans="1:26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 ht="15.75" customHeight="1" spans="1:26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 ht="15.75" customHeight="1" spans="1:26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 ht="15.75" customHeight="1" spans="1:26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 ht="15.75" customHeight="1" spans="1:26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 ht="15.75" customHeight="1" spans="1:26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 ht="15.75" customHeight="1" spans="1:26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 ht="15.75" customHeight="1" spans="1:26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 ht="15.75" customHeight="1" spans="1:26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 ht="15.75" customHeight="1" spans="1:26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 ht="15.75" customHeight="1" spans="1:26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 ht="15.75" customHeight="1" spans="1:26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 ht="15.75" customHeight="1" spans="1:26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 ht="15.75" customHeight="1" spans="1:26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 ht="15.75" customHeight="1" spans="1:26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 ht="15.75" customHeight="1" spans="1:26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 ht="15.75" customHeight="1" spans="1:26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 ht="15.75" customHeight="1" spans="1:26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 ht="15.75" customHeight="1" spans="1:26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 ht="15.75" customHeight="1" spans="1:26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 ht="15.75" customHeight="1" spans="1:26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 ht="15.75" customHeight="1" spans="1:26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 ht="15.75" customHeight="1" spans="1:26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 ht="15.75" customHeight="1" spans="1:26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 ht="15.75" customHeight="1" spans="1:26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 ht="15.75" customHeight="1" spans="1:26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 ht="15.75" customHeight="1" spans="1:26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 ht="15.75" customHeight="1" spans="1:26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 ht="15.75" customHeight="1" spans="1:26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 ht="15.75" customHeight="1" spans="1:26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 ht="15.75" customHeight="1" spans="1:26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 ht="15.75" customHeight="1" spans="1:26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 ht="15.75" customHeight="1" spans="1:26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 ht="15.75" customHeight="1" spans="1:26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 ht="15.75" customHeight="1" spans="1:26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 ht="15.75" customHeight="1" spans="1:26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 ht="15.75" customHeight="1" spans="1:26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 ht="15.75" customHeight="1" spans="1:26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 ht="15.75" customHeight="1" spans="1:26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 ht="15.75" customHeight="1" spans="1:26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 ht="15.75" customHeight="1" spans="1:26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 ht="15.75" customHeight="1" spans="1:26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 ht="15.75" customHeight="1" spans="1:26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 ht="15.75" customHeight="1" spans="1:26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 ht="15.75" customHeight="1" spans="1:26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 ht="15.75" customHeight="1" spans="1:26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 ht="15.75" customHeight="1" spans="1:26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 ht="15.75" customHeight="1" spans="1:26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 ht="15.75" customHeight="1" spans="1:26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 ht="15.75" customHeight="1" spans="1:26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 ht="15.75" customHeight="1" spans="1:26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 ht="15.75" customHeight="1" spans="1:26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 ht="15.75" customHeight="1" spans="1:26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 ht="15.75" customHeight="1" spans="1:26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 ht="15.75" customHeight="1" spans="1:26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 ht="15.75" customHeight="1" spans="1:26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 ht="15.75" customHeight="1" spans="1:26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 ht="15.75" customHeight="1" spans="1:26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 ht="15.75" customHeight="1" spans="1:26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 ht="15.75" customHeight="1" spans="1:26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 ht="15.75" customHeight="1" spans="1:26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 ht="15.75" customHeight="1" spans="1:26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 ht="15.75" customHeight="1" spans="1:26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 ht="15.75" customHeight="1" spans="1:26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 ht="15.75" customHeight="1" spans="1:26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 ht="15.75" customHeight="1" spans="1:26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 ht="15.75" customHeight="1" spans="1:26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 ht="15.75" customHeight="1" spans="1:26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 ht="15.75" customHeight="1" spans="1:26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 ht="15.75" customHeight="1" spans="1:26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 ht="15.75" customHeight="1" spans="1:26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 ht="15.75" customHeight="1" spans="1:26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 ht="15.75" customHeight="1" spans="1:26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 ht="15.75" customHeight="1" spans="1:26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 ht="15.75" customHeight="1" spans="1:26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 ht="15.75" customHeight="1" spans="1:26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 ht="15.75" customHeight="1" spans="1:26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 ht="15.75" customHeight="1" spans="1:26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 ht="15.75" customHeight="1" spans="1:26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 ht="15.75" customHeight="1" spans="1:26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 ht="15.75" customHeight="1" spans="1:26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 ht="15.75" customHeight="1" spans="1:26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 ht="15.75" customHeight="1" spans="1:26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 ht="15.75" customHeight="1" spans="1:26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 ht="15.75" customHeight="1" spans="1:26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 ht="15.75" customHeight="1" spans="1:26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 ht="15.75" customHeight="1" spans="1:26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 ht="15.75" customHeight="1" spans="1:26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 ht="15.75" customHeight="1" spans="1:26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 ht="15.75" customHeight="1" spans="1:26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 ht="15.75" customHeight="1" spans="1:26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 ht="15.75" customHeight="1" spans="1:26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 ht="15.75" customHeight="1" spans="1:26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 ht="15.75" customHeight="1" spans="1:26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 ht="15.75" customHeight="1" spans="1:26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 ht="15.75" customHeight="1" spans="1:26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 ht="15.75" customHeight="1" spans="1:26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 ht="15.75" customHeight="1" spans="1:26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 ht="15.75" customHeight="1" spans="1:26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 ht="15.75" customHeight="1" spans="1:26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 ht="15.75" customHeight="1" spans="1:26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 ht="15.75" customHeight="1" spans="1:26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 ht="15.75" customHeight="1" spans="1:26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 ht="15.75" customHeight="1" spans="1:26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 ht="15.75" customHeight="1" spans="1:26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 ht="15.75" customHeight="1" spans="1:26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 ht="15.75" customHeight="1" spans="1:26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 ht="15.75" customHeight="1" spans="1:26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 ht="15.75" customHeight="1" spans="1:26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 ht="15.75" customHeight="1" spans="1:26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 ht="15.75" customHeight="1" spans="1:26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 ht="15.75" customHeight="1" spans="1:26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 ht="15.75" customHeight="1" spans="1:26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 ht="15.75" customHeight="1" spans="1:26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 ht="15.75" customHeight="1" spans="1:26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 ht="15.75" customHeight="1" spans="1:26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 ht="15.75" customHeight="1" spans="1:26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 ht="15.75" customHeight="1" spans="1:26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 ht="15.75" customHeight="1" spans="1:26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 ht="15.75" customHeight="1" spans="1:26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 ht="15.75" customHeight="1" spans="1:26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 ht="15.75" customHeight="1" spans="1:26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 ht="15.75" customHeight="1" spans="1:26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 ht="15.75" customHeight="1" spans="1:26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 ht="15.75" customHeight="1" spans="1:26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 ht="15.75" customHeight="1" spans="1:26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 ht="15.75" customHeight="1" spans="1:26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 ht="15.75" customHeight="1" spans="1:26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 ht="15.75" customHeight="1" spans="1:26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 ht="15.75" customHeight="1" spans="1:26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 ht="15.75" customHeight="1" spans="1:26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 ht="15.75" customHeight="1" spans="1:26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 ht="15.75" customHeight="1" spans="1:26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 ht="15.75" customHeight="1" spans="1:26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 ht="15.75" customHeight="1" spans="1:26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 ht="15.75" customHeight="1" spans="1:26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 ht="15.75" customHeight="1" spans="1:26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 ht="15.75" customHeight="1" spans="1:26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 ht="15.75" customHeight="1" spans="1:26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 ht="15.75" customHeight="1" spans="1:26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 ht="15.75" customHeight="1" spans="1:26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 ht="15.75" customHeight="1" spans="1:26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 ht="15.75" customHeight="1" spans="1:26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 ht="15.75" customHeight="1" spans="1:26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 ht="15.75" customHeight="1" spans="1:26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 ht="15.75" customHeight="1" spans="1:26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 ht="15.75" customHeight="1" spans="1:26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 ht="15.75" customHeight="1" spans="1:26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 ht="15.75" customHeight="1" spans="1:26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 ht="15.75" customHeight="1" spans="1:26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 ht="15.75" customHeight="1" spans="1:26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 ht="15.75" customHeight="1" spans="1:26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 ht="15.75" customHeight="1" spans="1:26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 ht="15.75" customHeight="1" spans="1:26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 ht="15.75" customHeight="1" spans="1:26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 ht="15.75" customHeight="1" spans="1:26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 ht="15.75" customHeight="1" spans="1:26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 ht="15.75" customHeight="1" spans="1:26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 ht="15.75" customHeight="1" spans="1:26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 ht="15.75" customHeight="1" spans="1:26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 ht="15.75" customHeight="1" spans="1:26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 ht="15.75" customHeight="1" spans="1:26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 ht="15.75" customHeight="1" spans="1:26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 ht="15.75" customHeight="1" spans="1:26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 ht="15.75" customHeight="1" spans="1:26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 ht="15.75" customHeight="1" spans="1:26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 ht="15.75" customHeight="1" spans="1:26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 ht="15.75" customHeight="1" spans="1:26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 ht="15.75" customHeight="1" spans="1:26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 ht="15.75" customHeight="1" spans="1:26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 ht="15.75" customHeight="1" spans="1:26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 ht="15.75" customHeight="1" spans="1:26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 ht="15.75" customHeight="1" spans="1:26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 ht="15.75" customHeight="1" spans="1:26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 ht="15.75" customHeight="1" spans="1:26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 ht="15.75" customHeight="1" spans="1:26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 ht="15.75" customHeight="1" spans="1:26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 ht="15.75" customHeight="1" spans="1:26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 ht="15.75" customHeight="1" spans="1:26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 ht="15.75" customHeight="1" spans="1:26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 ht="15.75" customHeight="1" spans="1:26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 ht="15.75" customHeight="1" spans="1:26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 ht="15.75" customHeight="1" spans="1:26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 ht="15.75" customHeight="1" spans="1:26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 ht="15.75" customHeight="1" spans="1:26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 ht="15.75" customHeight="1" spans="1:26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 ht="15.75" customHeight="1" spans="1:26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 ht="15.75" customHeight="1" spans="1:26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 ht="15.75" customHeight="1" spans="1:26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 ht="15.75" customHeight="1" spans="1:26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 ht="15.75" customHeight="1" spans="1:26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 ht="15.75" customHeight="1" spans="1:26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 ht="15.75" customHeight="1" spans="1:26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 ht="15.75" customHeight="1" spans="1:26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 ht="15.75" customHeight="1" spans="1:26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 ht="15.75" customHeight="1" spans="1:26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 ht="15.75" customHeight="1" spans="1:26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 ht="15.75" customHeight="1" spans="1:26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 ht="15.75" customHeight="1" spans="1:26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 ht="15.75" customHeight="1" spans="1:26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 ht="15.75" customHeight="1" spans="1:26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 ht="15.75" customHeight="1" spans="1:26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 ht="15.75" customHeight="1" spans="1:26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 ht="15.75" customHeight="1" spans="1:26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 ht="15.75" customHeight="1" spans="1:26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 ht="15.75" customHeight="1" spans="1:26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 ht="15.75" customHeight="1" spans="1:26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 ht="15.75" customHeight="1" spans="1:26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 ht="15.75" customHeight="1" spans="1:26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 ht="15.75" customHeight="1" spans="1:26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 ht="15.75" customHeight="1" spans="1:26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 ht="15.75" customHeight="1" spans="1:26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 ht="15.75" customHeight="1" spans="1:26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 ht="15.75" customHeight="1" spans="1:26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 ht="15.75" customHeight="1" spans="1:26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 ht="15.75" customHeight="1" spans="1:26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 ht="15.75" customHeight="1" spans="1:26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 ht="15.75" customHeight="1" spans="1:26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 ht="15.75" customHeight="1" spans="1:26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 ht="15.75" customHeight="1" spans="1:26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 ht="15.75" customHeight="1" spans="1:26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 ht="15.75" customHeight="1" spans="1:26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 ht="15.75" customHeight="1" spans="1:26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 ht="15.75" customHeight="1" spans="1:26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 ht="15.75" customHeight="1" spans="1:26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 ht="15.75" customHeight="1" spans="1:26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 ht="15.75" customHeight="1" spans="1:26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 ht="15.75" customHeight="1" spans="1:26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 ht="15.75" customHeight="1" spans="1:26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 ht="15.75" customHeight="1" spans="1:26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 ht="15.75" customHeight="1" spans="1:26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 ht="15.75" customHeight="1" spans="1:26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 ht="15.75" customHeight="1" spans="1:26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 ht="15.75" customHeight="1" spans="1:26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 ht="15.75" customHeight="1" spans="1:26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 ht="15.75" customHeight="1" spans="1:26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 ht="15.75" customHeight="1" spans="1:26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 ht="15.75" customHeight="1" spans="1:26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 ht="15.75" customHeight="1" spans="1:26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 ht="15.75" customHeight="1" spans="1:26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 ht="15.75" customHeight="1" spans="1:26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 ht="15.75" customHeight="1" spans="1:26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 ht="15.75" customHeight="1" spans="1:26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 ht="15.75" customHeight="1" spans="1:26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 ht="15.75" customHeight="1" spans="1:26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 ht="15.75" customHeight="1" spans="1:26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 ht="15.75" customHeight="1" spans="1:26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 ht="15.75" customHeight="1" spans="1:26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 ht="15.75" customHeight="1" spans="1:26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 ht="15.75" customHeight="1" spans="1:26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 ht="15.75" customHeight="1" spans="1:26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 ht="15.75" customHeight="1" spans="1:26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 ht="15.75" customHeight="1" spans="1:26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 ht="15.75" customHeight="1" spans="1:26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 ht="15.75" customHeight="1" spans="1:26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 ht="15.75" customHeight="1" spans="1:26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 ht="15.75" customHeight="1" spans="1:26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 ht="15.75" customHeight="1" spans="1:26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 ht="15.75" customHeight="1" spans="1:26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 ht="15.75" customHeight="1" spans="1:26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 ht="15.75" customHeight="1" spans="1:26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 ht="15.75" customHeight="1" spans="1:26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 ht="15.75" customHeight="1" spans="1:26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 ht="15.75" customHeight="1" spans="1:26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 ht="15.75" customHeight="1" spans="1:26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 ht="15.75" customHeight="1" spans="1:26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 ht="15.75" customHeight="1" spans="1:26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 ht="15.75" customHeight="1" spans="1:26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 ht="15.75" customHeight="1" spans="1:26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 ht="15.75" customHeight="1" spans="1:26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 ht="15.75" customHeight="1" spans="1:26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 ht="15.75" customHeight="1" spans="1:26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 ht="15.75" customHeight="1" spans="1:26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 ht="15.75" customHeight="1" spans="1:26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 ht="15.75" customHeight="1" spans="1:26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 ht="15.75" customHeight="1" spans="1:26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 ht="15.75" customHeight="1" spans="1:26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 ht="15.75" customHeight="1" spans="1:26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 ht="15.75" customHeight="1" spans="1:26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 ht="15.75" customHeight="1" spans="1:26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 ht="15.75" customHeight="1" spans="1:26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 ht="15.75" customHeight="1" spans="1:26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 ht="15.75" customHeight="1" spans="1:26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 ht="15.75" customHeight="1" spans="1:26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 ht="15.75" customHeight="1" spans="1:26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 ht="15.75" customHeight="1" spans="1:26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 ht="15.75" customHeight="1" spans="1:26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 ht="15.75" customHeight="1" spans="1:26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 ht="15.75" customHeight="1" spans="1:26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 ht="15.75" customHeight="1" spans="1:26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 ht="15.75" customHeight="1" spans="1:26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 ht="15.75" customHeight="1" spans="1:26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 ht="15.75" customHeight="1" spans="1:26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 ht="15.75" customHeight="1" spans="1:26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 ht="15.75" customHeight="1" spans="1:26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 ht="15.75" customHeight="1" spans="1:26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 ht="15.75" customHeight="1" spans="1:26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 ht="15.75" customHeight="1" spans="1:26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 ht="15.75" customHeight="1" spans="1:26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 ht="15.75" customHeight="1" spans="1:26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 ht="15.75" customHeight="1" spans="1:26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 ht="15.75" customHeight="1" spans="1:26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 ht="15.75" customHeight="1" spans="1:26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 ht="15.75" customHeight="1" spans="1:26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 ht="15.75" customHeight="1" spans="1:26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 ht="15.75" customHeight="1" spans="1:26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 ht="15.75" customHeight="1" spans="1:26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 ht="15.75" customHeight="1" spans="1:26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 ht="15.75" customHeight="1" spans="1:26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 ht="15.75" customHeight="1" spans="1:26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 ht="15.75" customHeight="1" spans="1:26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 ht="15.75" customHeight="1" spans="1:26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 ht="15.75" customHeight="1" spans="1:26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 ht="15.75" customHeight="1" spans="1:26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 ht="15.75" customHeight="1" spans="1:26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 ht="15.75" customHeight="1" spans="1:26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 ht="15.75" customHeight="1" spans="1:26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 ht="15.75" customHeight="1" spans="1:26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 ht="15.75" customHeight="1" spans="1:26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 ht="15.75" customHeight="1" spans="1:26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 ht="15.75" customHeight="1" spans="1:26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 ht="15.75" customHeight="1" spans="1:26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 ht="15.75" customHeight="1" spans="1:26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 ht="15.75" customHeight="1" spans="1:26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 ht="15.75" customHeight="1" spans="1:26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 ht="15.75" customHeight="1" spans="1:26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 ht="15.75" customHeight="1" spans="1:26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 ht="15.75" customHeight="1" spans="1:26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 ht="15.75" customHeight="1" spans="1:26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 ht="15.75" customHeight="1" spans="1:26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 ht="15.75" customHeight="1" spans="1:26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 ht="15.75" customHeight="1" spans="1:26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 ht="15.75" customHeight="1" spans="1:26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 ht="15.75" customHeight="1" spans="1:26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 ht="15.75" customHeight="1" spans="1:26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 ht="15.75" customHeight="1" spans="1:26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 ht="15.75" customHeight="1" spans="1:26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 ht="15.75" customHeight="1" spans="1:26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 ht="15.75" customHeight="1" spans="1:26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 ht="15.75" customHeight="1" spans="1:26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 ht="15.75" customHeight="1" spans="1:26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 ht="15.75" customHeight="1" spans="1:26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 ht="15.75" customHeight="1" spans="1:26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 ht="15.75" customHeight="1" spans="1:26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 ht="15.75" customHeight="1" spans="1:26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 ht="15.75" customHeight="1" spans="1:26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 ht="15.75" customHeight="1" spans="1:26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 ht="15.75" customHeight="1" spans="1:26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 ht="15.75" customHeight="1" spans="1:26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 ht="15.75" customHeight="1" spans="1:26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 ht="15.75" customHeight="1" spans="1:26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 ht="15.75" customHeight="1" spans="1:26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 ht="15.75" customHeight="1" spans="1:26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 ht="15.75" customHeight="1" spans="1:26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 ht="15.75" customHeight="1" spans="1:26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 ht="15.75" customHeight="1" spans="1:26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 ht="15.75" customHeight="1" spans="1:26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 ht="15.75" customHeight="1" spans="1:26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 ht="15.75" customHeight="1" spans="1:26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 ht="15.75" customHeight="1" spans="1:26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 ht="15.75" customHeight="1" spans="1:26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 ht="15.75" customHeight="1" spans="1:26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 ht="15.75" customHeight="1" spans="1:26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 ht="15.75" customHeight="1" spans="1:26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 ht="15.75" customHeight="1" spans="1:26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 ht="15.75" customHeight="1" spans="1:26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 ht="15.75" customHeight="1" spans="1:26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 ht="15.75" customHeight="1" spans="1:26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 ht="15.75" customHeight="1" spans="1:26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 ht="15.75" customHeight="1" spans="1:26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 ht="15.75" customHeight="1" spans="1:26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 ht="15.75" customHeight="1" spans="1:26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 ht="15.75" customHeight="1" spans="1:26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 ht="15.75" customHeight="1" spans="1:26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 ht="15.75" customHeight="1" spans="1:26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 ht="15.75" customHeight="1" spans="1:26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 ht="15.75" customHeight="1" spans="1:26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 ht="15.75" customHeight="1" spans="1:26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 ht="15.75" customHeight="1" spans="1:26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 ht="15.75" customHeight="1" spans="1:26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 ht="15.75" customHeight="1" spans="1:26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 ht="15.75" customHeight="1" spans="1:26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 ht="15.75" customHeight="1" spans="1:26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 ht="15.75" customHeight="1" spans="1:26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 ht="15.75" customHeight="1" spans="1:26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 ht="15.75" customHeight="1" spans="1:26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 ht="15.75" customHeight="1" spans="1:26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 ht="15.75" customHeight="1" spans="1:26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 ht="15.75" customHeight="1" spans="1:26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 ht="15.75" customHeight="1" spans="1:26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 ht="15.75" customHeight="1" spans="1:26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 ht="15.75" customHeight="1" spans="1:26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 ht="15.75" customHeight="1" spans="1:26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 ht="15.75" customHeight="1" spans="1:26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 ht="15.75" customHeight="1" spans="1:26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 ht="15.75" customHeight="1" spans="1:26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 ht="15.75" customHeight="1" spans="1:26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 ht="15.75" customHeight="1" spans="1:26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 ht="15.75" customHeight="1" spans="1:26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 ht="15.75" customHeight="1" spans="1:26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 ht="15.75" customHeight="1" spans="1:26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 ht="15.75" customHeight="1" spans="1:26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 ht="15.75" customHeight="1" spans="1:26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 ht="15.75" customHeight="1" spans="1:26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 ht="15.75" customHeight="1" spans="1:26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 ht="15.75" customHeight="1" spans="1:26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 ht="15.75" customHeight="1" spans="1:26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 ht="15.75" customHeight="1" spans="1:26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 ht="15.75" customHeight="1" spans="1:26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 ht="15.75" customHeight="1" spans="1:26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 ht="15.75" customHeight="1" spans="1:26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 ht="15.75" customHeight="1" spans="1:26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 ht="15.75" customHeight="1" spans="1:26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 ht="15.75" customHeight="1" spans="1:26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 ht="15.75" customHeight="1" spans="1:26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 ht="15.75" customHeight="1" spans="1:26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 ht="15.75" customHeight="1" spans="1:26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 ht="15.75" customHeight="1" spans="1:26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 ht="15.75" customHeight="1" spans="1:26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 ht="15.75" customHeight="1" spans="1:26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 ht="15.75" customHeight="1" spans="1:26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 ht="15.75" customHeight="1" spans="1:26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 ht="15.75" customHeight="1" spans="1:26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 ht="15.75" customHeight="1" spans="1:26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 ht="15.75" customHeight="1" spans="1:26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 ht="15.75" customHeight="1" spans="1:26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 ht="15.75" customHeight="1" spans="1:26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 ht="15.75" customHeight="1" spans="1:26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 ht="15.75" customHeight="1" spans="1:26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 ht="15.75" customHeight="1" spans="1:26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 ht="15.75" customHeight="1" spans="1:26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 ht="15.75" customHeight="1" spans="1:26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 ht="15.75" customHeight="1" spans="1:26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 ht="15.75" customHeight="1" spans="1:26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 ht="15.75" customHeight="1" spans="1:26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 ht="15.75" customHeight="1" spans="1:26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 ht="15.75" customHeight="1" spans="1:26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 ht="15.75" customHeight="1" spans="1:26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 ht="15.75" customHeight="1" spans="1:26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 ht="15.75" customHeight="1" spans="1:26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 ht="15.75" customHeight="1" spans="1:26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 ht="15.75" customHeight="1" spans="1:26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 ht="15.75" customHeight="1" spans="1:26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 ht="15.75" customHeight="1" spans="1:26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 ht="15.75" customHeight="1" spans="1:26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 ht="15.75" customHeight="1" spans="1:26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 ht="15.75" customHeight="1" spans="1:26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 ht="15.75" customHeight="1" spans="1:26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 ht="15.75" customHeight="1" spans="1:26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 ht="15.75" customHeight="1" spans="1:26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 ht="15.75" customHeight="1" spans="1:26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 ht="15.75" customHeight="1" spans="1:26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 ht="15.75" customHeight="1" spans="1:26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 ht="15.75" customHeight="1" spans="1:26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 ht="15.75" customHeight="1" spans="1:26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 ht="15.75" customHeight="1" spans="1:26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 ht="15.75" customHeight="1" spans="1:26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 ht="15.75" customHeight="1" spans="1:26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 ht="15.75" customHeight="1" spans="1:26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 ht="15.75" customHeight="1" spans="1:26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 ht="15.75" customHeight="1" spans="1:26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 ht="15.75" customHeight="1" spans="1:26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 ht="15.75" customHeight="1" spans="1:26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 ht="15.75" customHeight="1" spans="1:26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 ht="15.75" customHeight="1" spans="1:26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 ht="15.75" customHeight="1" spans="1:26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 ht="15.75" customHeight="1" spans="1:26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 ht="15.75" customHeight="1" spans="1:26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 ht="15.75" customHeight="1" spans="1:26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 ht="15.75" customHeight="1" spans="1:26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 ht="15.75" customHeight="1" spans="1:26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 ht="15.75" customHeight="1" spans="1:26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 ht="15.75" customHeight="1" spans="1:26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 ht="15.75" customHeight="1" spans="1:26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 ht="15.75" customHeight="1" spans="1:26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 ht="15.75" customHeight="1" spans="1:26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 ht="15.75" customHeight="1" spans="1:26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 ht="15.75" customHeight="1" spans="1:26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 ht="15.75" customHeight="1" spans="1:26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 ht="15.75" customHeight="1" spans="1:26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 ht="15.75" customHeight="1" spans="1:26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 ht="15.75" customHeight="1" spans="1:26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 ht="15.75" customHeight="1" spans="1:26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 ht="15.75" customHeight="1" spans="1:26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 ht="15.75" customHeight="1" spans="1:26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 ht="15.75" customHeight="1" spans="1:26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 ht="15.75" customHeight="1" spans="1:26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 ht="15.75" customHeight="1" spans="1:26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 ht="15.75" customHeight="1" spans="1:26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 ht="15.75" customHeight="1" spans="1:26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 ht="15.75" customHeight="1" spans="1:26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 ht="15.75" customHeight="1" spans="1:26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 ht="15.75" customHeight="1" spans="1:26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 ht="15.75" customHeight="1" spans="1:26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 ht="15.75" customHeight="1" spans="1:26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 ht="15.75" customHeight="1" spans="1:26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 ht="15.75" customHeight="1" spans="1:26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 ht="15.75" customHeight="1" spans="1:26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 ht="15.75" customHeight="1" spans="1:26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 ht="15.75" customHeight="1" spans="1:26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 ht="15.75" customHeight="1" spans="1:26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 ht="15.75" customHeight="1" spans="1:26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 ht="15.75" customHeight="1" spans="1:26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 ht="15.75" customHeight="1" spans="1:26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 ht="15.75" customHeight="1" spans="1:26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 ht="15.75" customHeight="1" spans="1:26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 ht="15.75" customHeight="1" spans="1:26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 ht="15.75" customHeight="1" spans="1:26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 ht="15.75" customHeight="1" spans="1:26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 ht="15.75" customHeight="1" spans="1:26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 ht="15.75" customHeight="1" spans="1:26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 ht="15.75" customHeight="1" spans="1:26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 ht="15.75" customHeight="1" spans="1:26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 ht="15.75" customHeight="1" spans="1:26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 ht="15.75" customHeight="1" spans="1:26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 ht="15.75" customHeight="1" spans="1:26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 ht="15.75" customHeight="1" spans="1:26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 ht="15.75" customHeight="1" spans="1:26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 ht="15.75" customHeight="1" spans="1:26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 ht="15.75" customHeight="1" spans="1:26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 ht="15.75" customHeight="1" spans="1:26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 ht="15.75" customHeight="1" spans="1:26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 ht="15.75" customHeight="1" spans="1:26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 ht="15.75" customHeight="1" spans="1:26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 ht="15.75" customHeight="1" spans="1:26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 ht="15.75" customHeight="1" spans="1:26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 ht="15.75" customHeight="1" spans="1:26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 ht="15.75" customHeight="1" spans="1:26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 ht="15.75" customHeight="1" spans="1:26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 ht="15.75" customHeight="1" spans="1:26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 ht="15.75" customHeight="1" spans="1:26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 ht="15.75" customHeight="1" spans="1:26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 ht="15.75" customHeight="1" spans="1:26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 ht="15.75" customHeight="1" spans="1:26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 ht="15.75" customHeight="1" spans="1:26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 ht="15.75" customHeight="1" spans="1:26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 ht="15.75" customHeight="1" spans="1:26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 ht="15.75" customHeight="1" spans="1:26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 ht="15.75" customHeight="1" spans="1:26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 ht="15.75" customHeight="1" spans="1:26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 ht="15.75" customHeight="1" spans="1:26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 ht="15.75" customHeight="1" spans="1:26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 ht="15.75" customHeight="1" spans="1:26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 ht="15.75" customHeight="1" spans="1:26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 ht="15.75" customHeight="1" spans="1:26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 ht="15.75" customHeight="1" spans="1:26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 ht="15.75" customHeight="1" spans="1:26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 ht="15.75" customHeight="1" spans="1:26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 ht="15.75" customHeight="1" spans="1:26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 ht="15.75" customHeight="1" spans="1:26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 ht="15.75" customHeight="1" spans="1:26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 ht="15.75" customHeight="1" spans="1:26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 ht="15.75" customHeight="1" spans="1:26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 ht="15.75" customHeight="1" spans="1:26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 ht="15.75" customHeight="1" spans="1:26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 ht="15.75" customHeight="1" spans="1:26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 ht="15.75" customHeight="1" spans="1:26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 ht="15.75" customHeight="1" spans="1:26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 ht="15.75" customHeight="1" spans="1:26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 ht="15.75" customHeight="1" spans="1:26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 ht="15.75" customHeight="1" spans="1:26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 ht="15.75" customHeight="1" spans="1:26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 ht="15.75" customHeight="1" spans="1:26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 ht="15.75" customHeight="1" spans="1:26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 ht="15.75" customHeight="1" spans="1:26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 ht="15.75" customHeight="1" spans="1:26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 ht="15.75" customHeight="1" spans="1:26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 ht="15.75" customHeight="1" spans="1:26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 ht="15.75" customHeight="1" spans="1:26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 ht="15.75" customHeight="1" spans="1:26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 ht="15.75" customHeight="1" spans="1:26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 ht="15.75" customHeight="1" spans="1:26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 ht="15.75" customHeight="1" spans="1:26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 ht="15.75" customHeight="1" spans="1:26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 ht="15.75" customHeight="1" spans="1:26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 ht="15.75" customHeight="1" spans="1:26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 ht="15.75" customHeight="1" spans="1:26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 ht="15.75" customHeight="1" spans="1:26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 ht="15.75" customHeight="1" spans="1:26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 ht="15.75" customHeight="1" spans="1:26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 ht="15.75" customHeight="1" spans="1:26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 ht="15.75" customHeight="1" spans="1:26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 ht="15.75" customHeight="1" spans="1:26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 ht="15.75" customHeight="1" spans="1:26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  <row r="825" ht="15.75" customHeight="1" spans="1:26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</row>
    <row r="826" ht="15.75" customHeight="1" spans="1:26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</row>
    <row r="827" ht="15.75" customHeight="1" spans="1:26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</row>
    <row r="828" ht="15.75" customHeight="1" spans="1:26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</row>
    <row r="829" ht="15.75" customHeight="1" spans="1:26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</row>
    <row r="830" ht="15.75" customHeight="1" spans="1:26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</row>
    <row r="831" ht="15.75" customHeight="1" spans="1:26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</row>
    <row r="832" ht="15.75" customHeight="1" spans="1:26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</row>
    <row r="833" ht="15.75" customHeight="1" spans="1:26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</row>
    <row r="834" ht="15.75" customHeight="1" spans="1:26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</row>
    <row r="835" ht="15.75" customHeight="1" spans="1:26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</row>
    <row r="836" ht="15.75" customHeight="1" spans="1:26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</row>
    <row r="837" ht="15.75" customHeight="1" spans="1:26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</row>
    <row r="838" ht="15.75" customHeight="1" spans="1:26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</row>
    <row r="839" ht="15.75" customHeight="1" spans="1:26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</row>
    <row r="840" ht="15.75" customHeight="1" spans="1:26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</row>
    <row r="841" ht="15.75" customHeight="1" spans="1:26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</row>
    <row r="842" ht="15.75" customHeight="1" spans="1:26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</row>
    <row r="843" ht="15.75" customHeight="1" spans="1:26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</row>
    <row r="844" ht="15.75" customHeight="1" spans="1:26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</row>
    <row r="845" ht="15.75" customHeight="1" spans="1:26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</row>
    <row r="846" ht="15.75" customHeight="1" spans="1:26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</row>
    <row r="847" ht="15.75" customHeight="1" spans="1:26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</row>
    <row r="848" ht="15.75" customHeight="1" spans="1:26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</row>
    <row r="849" ht="15.75" customHeight="1" spans="1:26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</row>
    <row r="850" ht="15.75" customHeight="1" spans="1:26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</row>
    <row r="851" ht="15.75" customHeight="1" spans="1:26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</row>
    <row r="852" ht="15.75" customHeight="1" spans="1:26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</row>
    <row r="853" ht="15.75" customHeight="1" spans="1:26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</row>
    <row r="854" ht="15.75" customHeight="1" spans="1:26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</row>
    <row r="855" ht="15.75" customHeight="1" spans="1:26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</row>
    <row r="856" ht="15.75" customHeight="1" spans="1:26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</row>
    <row r="857" ht="15.75" customHeight="1" spans="1:26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</row>
    <row r="858" ht="15.75" customHeight="1" spans="1:26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</row>
    <row r="859" ht="15.75" customHeight="1" spans="1:26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</row>
    <row r="860" ht="15.75" customHeight="1" spans="1:26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</row>
    <row r="861" ht="15.75" customHeight="1" spans="1:26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</row>
    <row r="862" ht="15.75" customHeight="1" spans="1:26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</row>
    <row r="863" ht="15.75" customHeight="1" spans="1:26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</row>
    <row r="864" ht="15.75" customHeight="1" spans="1:26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</row>
    <row r="865" ht="15.75" customHeight="1" spans="1:26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</row>
    <row r="866" ht="15.75" customHeight="1" spans="1:26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</row>
    <row r="867" ht="15.75" customHeight="1" spans="1:26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</row>
    <row r="868" ht="15.75" customHeight="1" spans="1:26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</row>
    <row r="869" ht="15.75" customHeight="1" spans="1:26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</row>
    <row r="870" ht="15.75" customHeight="1" spans="1:26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</row>
    <row r="871" ht="15.75" customHeight="1" spans="1:26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</row>
    <row r="872" ht="15.75" customHeight="1" spans="1:26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</row>
    <row r="873" ht="15.75" customHeight="1" spans="1:26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</row>
    <row r="874" ht="15.75" customHeight="1" spans="1:26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</row>
    <row r="875" ht="15.75" customHeight="1" spans="1:26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</row>
    <row r="876" ht="15.75" customHeight="1" spans="1:26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</row>
    <row r="877" ht="15.75" customHeight="1" spans="1:26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</row>
    <row r="878" ht="15.75" customHeight="1" spans="1:26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</row>
    <row r="879" ht="15.75" customHeight="1" spans="1:26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</row>
    <row r="880" ht="15.75" customHeight="1" spans="1:26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</row>
    <row r="881" ht="15.75" customHeight="1" spans="1:26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</row>
    <row r="882" ht="15.75" customHeight="1" spans="1:26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</row>
    <row r="883" ht="15.75" customHeight="1" spans="1:26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</row>
    <row r="884" ht="15.75" customHeight="1" spans="1:26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</row>
    <row r="885" ht="15.75" customHeight="1" spans="1:26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</row>
    <row r="886" ht="15.75" customHeight="1" spans="1:26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</row>
    <row r="887" ht="15.75" customHeight="1" spans="1:26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</row>
    <row r="888" ht="15.75" customHeight="1" spans="1:26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</row>
    <row r="889" ht="15.75" customHeight="1" spans="1:26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</row>
    <row r="890" ht="15.75" customHeight="1" spans="1:26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</row>
    <row r="891" ht="15.75" customHeight="1" spans="1:26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</row>
    <row r="892" ht="15.75" customHeight="1" spans="1:26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</row>
    <row r="893" ht="15.75" customHeight="1" spans="1:26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</row>
    <row r="894" ht="15.75" customHeight="1" spans="1:26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</row>
    <row r="895" ht="15.75" customHeight="1" spans="1:26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</row>
    <row r="896" ht="15.75" customHeight="1" spans="1:26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</row>
    <row r="897" ht="15.75" customHeight="1" spans="1:26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</row>
    <row r="898" ht="15.75" customHeight="1" spans="1:26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</row>
    <row r="899" ht="15.75" customHeight="1" spans="1:26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</row>
    <row r="900" ht="15.75" customHeight="1" spans="1:26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</row>
    <row r="901" ht="15.75" customHeight="1" spans="1:26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</row>
    <row r="902" ht="15.75" customHeight="1" spans="1:26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</row>
    <row r="903" ht="15.75" customHeight="1" spans="1:26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</row>
    <row r="904" ht="15.75" customHeight="1" spans="1:26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</row>
    <row r="905" ht="15.75" customHeight="1" spans="1:26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</row>
    <row r="906" ht="15.75" customHeight="1" spans="1:26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</row>
    <row r="907" ht="15.75" customHeight="1" spans="1:26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</row>
    <row r="908" ht="15.75" customHeight="1" spans="1:26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</row>
    <row r="909" ht="15.75" customHeight="1" spans="1:26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</row>
    <row r="910" ht="15.75" customHeight="1" spans="1:26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</row>
    <row r="911" ht="15.75" customHeight="1" spans="1:26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</row>
    <row r="912" ht="15.75" customHeight="1" spans="1:26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</row>
    <row r="913" ht="15.75" customHeight="1" spans="1:26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</row>
    <row r="914" ht="15.75" customHeight="1" spans="1:26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</row>
    <row r="915" ht="15.75" customHeight="1" spans="1:26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</row>
    <row r="916" ht="15.75" customHeight="1" spans="1:26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</row>
    <row r="917" ht="15.75" customHeight="1" spans="1:26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</row>
    <row r="918" ht="15.75" customHeight="1" spans="1:26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</row>
    <row r="919" ht="15.75" customHeight="1" spans="1:26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</row>
    <row r="920" ht="15.75" customHeight="1" spans="1:26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</row>
    <row r="921" ht="15.75" customHeight="1" spans="1:26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</row>
    <row r="922" ht="15.75" customHeight="1" spans="1:26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</row>
    <row r="923" ht="15.75" customHeight="1" spans="1:26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</row>
    <row r="924" ht="15.75" customHeight="1" spans="1:26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</row>
    <row r="925" ht="15.75" customHeight="1" spans="1:26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</row>
    <row r="926" ht="15.75" customHeight="1" spans="1:26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</row>
    <row r="927" ht="15.75" customHeight="1" spans="1:26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</row>
    <row r="928" ht="15.75" customHeight="1" spans="1:26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</row>
    <row r="929" ht="15.75" customHeight="1" spans="1:26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</row>
    <row r="930" ht="15.75" customHeight="1" spans="1:26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</row>
    <row r="931" ht="15.75" customHeight="1" spans="1:26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</row>
    <row r="932" ht="15.75" customHeight="1" spans="1:26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</row>
    <row r="933" ht="15.75" customHeight="1" spans="1:26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</row>
    <row r="934" ht="15.75" customHeight="1" spans="1:26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</row>
    <row r="935" ht="15.75" customHeight="1" spans="1:26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</row>
    <row r="936" ht="15.75" customHeight="1" spans="1:26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</row>
    <row r="937" ht="15.75" customHeight="1" spans="1:26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</row>
    <row r="938" ht="15.75" customHeight="1" spans="1:26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</row>
    <row r="939" ht="15.75" customHeight="1" spans="1:26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</row>
    <row r="940" ht="15.75" customHeight="1" spans="1:26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</row>
    <row r="941" ht="15.75" customHeight="1" spans="1:26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</row>
    <row r="942" ht="15.75" customHeight="1" spans="1:26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</row>
    <row r="943" ht="15.75" customHeight="1" spans="1:26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</row>
    <row r="944" ht="15.75" customHeight="1" spans="1:26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</row>
    <row r="945" ht="15.75" customHeight="1" spans="1:26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</row>
    <row r="946" ht="15.75" customHeight="1" spans="1:26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</row>
    <row r="947" ht="15.75" customHeight="1" spans="1:26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</row>
    <row r="948" ht="15.75" customHeight="1" spans="1:26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</row>
    <row r="949" ht="15.75" customHeight="1" spans="1:26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</row>
    <row r="950" ht="15.75" customHeight="1" spans="1:26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</row>
    <row r="951" ht="15.75" customHeight="1" spans="1:26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</row>
    <row r="952" ht="15.75" customHeight="1" spans="1:26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</row>
    <row r="953" ht="15.75" customHeight="1" spans="1:26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</row>
    <row r="954" ht="15.75" customHeight="1" spans="1:26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</row>
    <row r="955" ht="15.75" customHeight="1" spans="1:26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</row>
    <row r="956" ht="15.75" customHeight="1" spans="1:26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</row>
    <row r="957" ht="15.75" customHeight="1" spans="1:26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</row>
    <row r="958" ht="15.75" customHeight="1" spans="1:26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</row>
    <row r="959" ht="15.75" customHeight="1" spans="1:26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</row>
    <row r="960" ht="15.75" customHeight="1" spans="1:26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</row>
    <row r="961" ht="15.75" customHeight="1" spans="1:26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</row>
    <row r="962" ht="15.75" customHeight="1" spans="1:26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</row>
    <row r="963" ht="15.75" customHeight="1" spans="1:26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</row>
    <row r="964" ht="15.75" customHeight="1" spans="1:26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</row>
    <row r="965" ht="15.75" customHeight="1" spans="1:26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</row>
    <row r="966" ht="15.75" customHeight="1" spans="1:26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</row>
    <row r="967" ht="15.75" customHeight="1" spans="1:26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</row>
    <row r="968" ht="15.75" customHeight="1" spans="1:26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</row>
    <row r="969" ht="15.75" customHeight="1" spans="1:26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</row>
    <row r="970" ht="15.75" customHeight="1" spans="1:26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</row>
    <row r="971" ht="15.75" customHeight="1" spans="1:26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</row>
    <row r="972" ht="15.75" customHeight="1" spans="1:26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</row>
    <row r="973" ht="15.75" customHeight="1" spans="1:26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</row>
    <row r="974" ht="15.75" customHeight="1" spans="1:26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</row>
    <row r="975" ht="15.75" customHeight="1" spans="1:26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</row>
    <row r="976" ht="15.75" customHeight="1" spans="1:26">
      <c r="A976" s="96"/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</row>
    <row r="977" ht="15.75" customHeight="1" spans="1:26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</row>
    <row r="978" ht="15.75" customHeight="1" spans="1:26">
      <c r="A978" s="96"/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</row>
    <row r="979" ht="15.75" customHeight="1" spans="1:26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</row>
    <row r="980" ht="15.75" customHeight="1" spans="1:26">
      <c r="A980" s="96"/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</row>
    <row r="981" ht="15.75" customHeight="1" spans="1:26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</row>
    <row r="982" ht="15.75" customHeight="1" spans="1:26">
      <c r="A982" s="96"/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</row>
    <row r="983" ht="15.75" customHeight="1" spans="1:26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</row>
    <row r="984" ht="15.75" customHeight="1" spans="1:26">
      <c r="A984" s="96"/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</row>
    <row r="985" ht="15.75" customHeight="1" spans="1:26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</row>
    <row r="986" ht="15.75" customHeight="1" spans="1:26">
      <c r="A986" s="96"/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</row>
    <row r="987" ht="15.75" customHeight="1" spans="1:26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</row>
    <row r="988" ht="15.75" customHeight="1" spans="1:26">
      <c r="A988" s="96"/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</row>
    <row r="989" ht="15.75" customHeight="1" spans="1:26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</row>
    <row r="990" ht="15.75" customHeight="1" spans="1:26">
      <c r="A990" s="96"/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</row>
    <row r="991" ht="15.75" customHeight="1" spans="1:26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</row>
    <row r="992" ht="15.75" customHeight="1" spans="1:26">
      <c r="A992" s="96"/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</row>
    <row r="993" ht="15.75" customHeight="1" spans="1:26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</row>
    <row r="994" ht="15.75" customHeight="1" spans="1:26">
      <c r="A994" s="96"/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</row>
    <row r="995" ht="15.75" customHeight="1" spans="1:26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</row>
    <row r="996" ht="15.75" customHeight="1" spans="1:26">
      <c r="A996" s="96"/>
      <c r="B996" s="96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</row>
    <row r="997" ht="15.75" customHeight="1" spans="1:26">
      <c r="A997" s="96"/>
      <c r="B997" s="96"/>
      <c r="C997" s="96"/>
      <c r="D997" s="96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</row>
    <row r="998" ht="15.75" customHeight="1" spans="1:26">
      <c r="A998" s="96"/>
      <c r="B998" s="96"/>
      <c r="C998" s="96"/>
      <c r="D998" s="96"/>
      <c r="E998" s="96"/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</row>
    <row r="999" ht="15.75" customHeight="1" spans="1:26">
      <c r="A999" s="96"/>
      <c r="B999" s="96"/>
      <c r="C999" s="96"/>
      <c r="D999" s="96"/>
      <c r="E999" s="96"/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</row>
    <row r="1000" ht="15.75" customHeight="1" spans="1:26">
      <c r="A1000" s="96"/>
      <c r="B1000" s="96"/>
      <c r="C1000" s="96"/>
      <c r="D1000" s="96"/>
      <c r="E1000" s="96"/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</row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2:Z1000"/>
  <sheetViews>
    <sheetView showGridLines="0" zoomScale="85" zoomScaleNormal="85" topLeftCell="B1" workbookViewId="0">
      <selection activeCell="K19" sqref="K19"/>
    </sheetView>
  </sheetViews>
  <sheetFormatPr defaultColWidth="14.4296875" defaultRowHeight="15" customHeight="1"/>
  <cols>
    <col min="1" max="1" width="8.7109375" customWidth="1"/>
    <col min="2" max="2" width="39.4296875" customWidth="1"/>
    <col min="3" max="11" width="10.2890625" customWidth="1"/>
    <col min="12" max="12" width="8.7109375" customWidth="1"/>
    <col min="13" max="13" width="131.7109375" customWidth="1"/>
    <col min="14" max="26" width="8.7109375" customWidth="1"/>
  </cols>
  <sheetData>
    <row r="2" ht="17.6" spans="2:2">
      <c r="B2" s="1" t="s">
        <v>56</v>
      </c>
    </row>
    <row r="3" ht="17.6" spans="2:2">
      <c r="B3" s="1" t="s">
        <v>1</v>
      </c>
    </row>
    <row r="4" ht="17.6" spans="2:2">
      <c r="B4" s="1" t="s">
        <v>57</v>
      </c>
    </row>
    <row r="5" ht="17.6" spans="2:2">
      <c r="B5" s="1"/>
    </row>
    <row r="6" ht="17.6" spans="2:11">
      <c r="B6" s="91" t="s">
        <v>3</v>
      </c>
      <c r="C6" s="92"/>
      <c r="D6" s="92"/>
      <c r="E6" s="92"/>
      <c r="F6" s="92"/>
      <c r="G6" s="92"/>
      <c r="H6" s="92"/>
      <c r="I6" s="92"/>
      <c r="J6" s="92"/>
      <c r="K6" s="92"/>
    </row>
    <row r="7" ht="17.6" spans="2:11">
      <c r="B7" s="93" t="s">
        <v>58</v>
      </c>
      <c r="C7" s="92"/>
      <c r="D7" s="92"/>
      <c r="E7" s="92"/>
      <c r="F7" s="92"/>
      <c r="G7" s="92"/>
      <c r="H7" s="92"/>
      <c r="I7" s="92"/>
      <c r="J7" s="92"/>
      <c r="K7" s="92"/>
    </row>
    <row r="8" ht="17.6" spans="2:11">
      <c r="B8" s="93" t="s">
        <v>59</v>
      </c>
      <c r="C8" s="92"/>
      <c r="D8" s="92"/>
      <c r="E8" s="92"/>
      <c r="F8" s="92"/>
      <c r="G8" s="92"/>
      <c r="H8" s="92"/>
      <c r="I8" s="92"/>
      <c r="J8" s="92"/>
      <c r="K8" s="92"/>
    </row>
    <row r="9" ht="17.6" spans="2:11">
      <c r="B9" s="93" t="s">
        <v>60</v>
      </c>
      <c r="C9" s="92"/>
      <c r="D9" s="92"/>
      <c r="E9" s="92"/>
      <c r="F9" s="92"/>
      <c r="G9" s="92"/>
      <c r="H9" s="92"/>
      <c r="I9" s="92"/>
      <c r="J9" s="92"/>
      <c r="K9" s="92"/>
    </row>
    <row r="10" ht="17.6" spans="2:2">
      <c r="B10" s="1"/>
    </row>
    <row r="11" ht="17.6" spans="2:2">
      <c r="B11" s="1"/>
    </row>
    <row r="12" ht="17.6" spans="2:11">
      <c r="B12" s="135" t="s">
        <v>57</v>
      </c>
      <c r="C12" s="136" t="s">
        <v>10</v>
      </c>
      <c r="D12" s="136" t="s">
        <v>11</v>
      </c>
      <c r="E12" s="136" t="s">
        <v>12</v>
      </c>
      <c r="F12" s="136" t="s">
        <v>13</v>
      </c>
      <c r="G12" s="136" t="s">
        <v>10</v>
      </c>
      <c r="H12" s="136" t="s">
        <v>11</v>
      </c>
      <c r="I12" s="136" t="s">
        <v>12</v>
      </c>
      <c r="J12" s="136" t="s">
        <v>13</v>
      </c>
      <c r="K12" s="145" t="s">
        <v>10</v>
      </c>
    </row>
    <row r="13" ht="17.6" spans="2:11">
      <c r="B13" s="175" t="s">
        <v>61</v>
      </c>
      <c r="C13" s="99">
        <v>2021</v>
      </c>
      <c r="D13" s="99">
        <v>2021</v>
      </c>
      <c r="E13" s="99">
        <v>2021</v>
      </c>
      <c r="F13" s="99">
        <v>2021</v>
      </c>
      <c r="G13" s="99">
        <v>2022</v>
      </c>
      <c r="H13" s="99">
        <v>2022</v>
      </c>
      <c r="I13" s="99">
        <v>2022</v>
      </c>
      <c r="J13" s="99">
        <v>2022</v>
      </c>
      <c r="K13" s="99">
        <v>2023</v>
      </c>
    </row>
    <row r="14" ht="16.8" spans="2:11">
      <c r="B14" s="122"/>
      <c r="C14" s="125"/>
      <c r="D14" s="125"/>
      <c r="E14" s="125"/>
      <c r="F14" s="125"/>
      <c r="G14" s="125"/>
      <c r="H14" s="125"/>
      <c r="I14" s="125"/>
      <c r="J14" s="125"/>
      <c r="K14" s="146"/>
    </row>
    <row r="15" ht="16.8" spans="2:11">
      <c r="B15" s="122" t="s">
        <v>62</v>
      </c>
      <c r="C15" s="138">
        <v>33</v>
      </c>
      <c r="D15" s="138">
        <v>33</v>
      </c>
      <c r="E15" s="138">
        <v>33</v>
      </c>
      <c r="F15" s="138">
        <v>33</v>
      </c>
      <c r="G15" s="138">
        <v>34</v>
      </c>
      <c r="H15" s="138">
        <v>34</v>
      </c>
      <c r="I15" s="138">
        <v>34</v>
      </c>
      <c r="J15" s="138">
        <v>34</v>
      </c>
      <c r="K15" s="147">
        <v>34</v>
      </c>
    </row>
    <row r="16" ht="16.8" spans="2:11">
      <c r="B16" s="122"/>
      <c r="C16" s="138"/>
      <c r="D16" s="138"/>
      <c r="E16" s="138"/>
      <c r="F16" s="138">
        <v>16353</v>
      </c>
      <c r="G16" s="138">
        <v>16198</v>
      </c>
      <c r="H16" s="138">
        <v>16409</v>
      </c>
      <c r="I16" s="138">
        <v>16317</v>
      </c>
      <c r="J16" s="138">
        <v>16166</v>
      </c>
      <c r="K16" s="147">
        <v>16803</v>
      </c>
    </row>
    <row r="17" ht="16.8" spans="2:11">
      <c r="B17" s="122" t="s">
        <v>63</v>
      </c>
      <c r="C17" s="10">
        <v>15194.8406060606</v>
      </c>
      <c r="D17" s="10">
        <v>15573.4663636364</v>
      </c>
      <c r="E17" s="10">
        <v>15874</v>
      </c>
      <c r="F17" s="10">
        <v>16353</v>
      </c>
      <c r="G17" s="10">
        <v>16198</v>
      </c>
      <c r="H17" s="10">
        <v>16409</v>
      </c>
      <c r="I17" s="10">
        <v>16317</v>
      </c>
      <c r="J17" s="10">
        <v>16166</v>
      </c>
      <c r="K17" s="148">
        <v>16803</v>
      </c>
    </row>
    <row r="18" ht="16.8" spans="2:13">
      <c r="B18" s="122" t="s">
        <v>64</v>
      </c>
      <c r="C18" s="10">
        <v>89</v>
      </c>
      <c r="D18" s="10">
        <v>200</v>
      </c>
      <c r="E18" s="10">
        <v>204</v>
      </c>
      <c r="F18" s="10">
        <v>444</v>
      </c>
      <c r="G18" s="10">
        <v>2446</v>
      </c>
      <c r="H18" s="10">
        <v>5000</v>
      </c>
      <c r="I18" s="10">
        <v>1655</v>
      </c>
      <c r="J18" s="10">
        <v>1244</v>
      </c>
      <c r="K18" s="148">
        <v>322</v>
      </c>
      <c r="M18" s="92" t="s">
        <v>65</v>
      </c>
    </row>
    <row r="19" ht="16.8" spans="2:11">
      <c r="B19" s="122" t="s">
        <v>66</v>
      </c>
      <c r="C19" s="10">
        <v>467.625757575759</v>
      </c>
      <c r="D19" s="10">
        <v>500.554545454544</v>
      </c>
      <c r="E19" s="10">
        <v>480</v>
      </c>
      <c r="F19" s="10"/>
      <c r="G19" s="10"/>
      <c r="H19" s="10"/>
      <c r="I19" s="10"/>
      <c r="J19" s="10"/>
      <c r="K19" s="148"/>
    </row>
    <row r="20" ht="16.8" spans="2:11">
      <c r="B20" s="122" t="s">
        <v>67</v>
      </c>
      <c r="C20" s="10">
        <v>15573.4663636364</v>
      </c>
      <c r="D20" s="10">
        <v>15874.0209090909</v>
      </c>
      <c r="E20" s="10">
        <v>16353</v>
      </c>
      <c r="F20" s="10">
        <v>16198</v>
      </c>
      <c r="G20" s="10">
        <v>16409</v>
      </c>
      <c r="H20" s="10">
        <v>16317</v>
      </c>
      <c r="I20" s="10">
        <v>16166</v>
      </c>
      <c r="J20" s="10">
        <v>16803</v>
      </c>
      <c r="K20" s="148">
        <v>16949</v>
      </c>
    </row>
    <row r="21" ht="15.75" customHeight="1" spans="1:26">
      <c r="A21" s="139"/>
      <c r="B21" s="140" t="s">
        <v>68</v>
      </c>
      <c r="C21" s="141"/>
      <c r="D21" s="142">
        <v>0.0192991424283249</v>
      </c>
      <c r="E21" s="142">
        <v>0.03</v>
      </c>
      <c r="F21" s="142">
        <v>0.02</v>
      </c>
      <c r="G21" s="142">
        <v>0.01</v>
      </c>
      <c r="H21" s="142">
        <v>0.01</v>
      </c>
      <c r="I21" s="142">
        <v>0.01</v>
      </c>
      <c r="J21" s="142">
        <v>0.01</v>
      </c>
      <c r="K21" s="149">
        <v>0.01</v>
      </c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 ht="15.75" customHeight="1" spans="1:26">
      <c r="A22" s="139"/>
      <c r="B22" s="140"/>
      <c r="C22" s="141"/>
      <c r="D22" s="142"/>
      <c r="E22" s="142"/>
      <c r="F22" s="142"/>
      <c r="G22" s="142"/>
      <c r="H22" s="142"/>
      <c r="I22" s="142"/>
      <c r="J22" s="142"/>
      <c r="K22" s="14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 ht="15.75" customHeight="1" spans="2:13">
      <c r="B23" s="122" t="s">
        <v>69</v>
      </c>
      <c r="C23" s="10">
        <v>378.625757575759</v>
      </c>
      <c r="D23" s="10">
        <v>300.554545454544</v>
      </c>
      <c r="E23" s="10">
        <v>479</v>
      </c>
      <c r="F23" s="10">
        <v>370</v>
      </c>
      <c r="G23" s="10" t="s">
        <v>70</v>
      </c>
      <c r="H23" s="10" t="s">
        <v>71</v>
      </c>
      <c r="I23" s="10" t="s">
        <v>72</v>
      </c>
      <c r="J23" s="10" t="s">
        <v>73</v>
      </c>
      <c r="K23" s="148">
        <v>146</v>
      </c>
      <c r="M23" s="92" t="s">
        <v>74</v>
      </c>
    </row>
    <row r="24" ht="15.75" customHeight="1" spans="2:13">
      <c r="B24" s="143" t="s">
        <v>75</v>
      </c>
      <c r="C24" s="144">
        <v>0.00585725130703257</v>
      </c>
      <c r="D24" s="144">
        <v>0.0128423560516363</v>
      </c>
      <c r="E24" s="144">
        <v>0.013</v>
      </c>
      <c r="F24" s="144">
        <v>0.027</v>
      </c>
      <c r="G24" s="144">
        <v>0.151</v>
      </c>
      <c r="H24" s="144">
        <v>0.305</v>
      </c>
      <c r="I24" s="144">
        <v>0.102</v>
      </c>
      <c r="J24" s="144">
        <v>0.077</v>
      </c>
      <c r="K24" s="150">
        <v>0.0192</v>
      </c>
      <c r="M24" s="92" t="s">
        <v>76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B3:L1000"/>
  <sheetViews>
    <sheetView showGridLines="0" topLeftCell="A15" workbookViewId="0">
      <selection activeCell="H24" sqref="H24"/>
    </sheetView>
  </sheetViews>
  <sheetFormatPr defaultColWidth="14.4296875" defaultRowHeight="15" customHeight="1"/>
  <cols>
    <col min="1" max="1" width="8.7109375" customWidth="1"/>
    <col min="2" max="2" width="35.4296875" customWidth="1"/>
    <col min="3" max="3" width="15.140625" customWidth="1"/>
    <col min="4" max="8" width="12.859375" customWidth="1"/>
    <col min="9" max="9" width="8.7109375" customWidth="1"/>
    <col min="10" max="10" width="71.4296875" customWidth="1"/>
    <col min="11" max="11" width="4.7109375" customWidth="1"/>
    <col min="12" max="26" width="8.7109375" customWidth="1"/>
  </cols>
  <sheetData>
    <row r="3" ht="17.6" spans="2:2">
      <c r="B3" s="1" t="s">
        <v>77</v>
      </c>
    </row>
    <row r="4" ht="17.6" spans="2:2">
      <c r="B4" s="1" t="s">
        <v>1</v>
      </c>
    </row>
    <row r="5" ht="17.6" spans="2:2">
      <c r="B5" s="1" t="s">
        <v>78</v>
      </c>
    </row>
    <row r="6" ht="17.6" spans="2:2">
      <c r="B6" s="1"/>
    </row>
    <row r="7" ht="17.6" spans="2:10">
      <c r="B7" s="91" t="s">
        <v>3</v>
      </c>
      <c r="C7" s="92"/>
      <c r="D7" s="92"/>
      <c r="E7" s="92"/>
      <c r="F7" s="92"/>
      <c r="G7" s="92"/>
      <c r="H7" s="92"/>
      <c r="I7" s="92"/>
      <c r="J7" s="92"/>
    </row>
    <row r="8" ht="17.6" spans="2:10">
      <c r="B8" s="93" t="s">
        <v>79</v>
      </c>
      <c r="C8" s="92"/>
      <c r="D8" s="92"/>
      <c r="E8" s="92"/>
      <c r="F8" s="92"/>
      <c r="G8" s="92"/>
      <c r="H8" s="92"/>
      <c r="I8" s="92"/>
      <c r="J8" s="92"/>
    </row>
    <row r="9" ht="17.6" spans="2:10">
      <c r="B9" s="93" t="s">
        <v>80</v>
      </c>
      <c r="C9" s="92"/>
      <c r="D9" s="92"/>
      <c r="E9" s="92"/>
      <c r="F9" s="92"/>
      <c r="G9" s="92"/>
      <c r="H9" s="92"/>
      <c r="I9" s="92"/>
      <c r="J9" s="92"/>
    </row>
    <row r="10" ht="17.6" spans="2:10">
      <c r="B10" s="93" t="s">
        <v>81</v>
      </c>
      <c r="C10" s="92"/>
      <c r="D10" s="92"/>
      <c r="E10" s="92"/>
      <c r="F10" s="92"/>
      <c r="G10" s="92"/>
      <c r="H10" s="92"/>
      <c r="I10" s="92"/>
      <c r="J10" s="92"/>
    </row>
    <row r="11" ht="17.6" spans="2:10">
      <c r="B11" s="94" t="s">
        <v>82</v>
      </c>
      <c r="C11" s="92"/>
      <c r="D11" s="92"/>
      <c r="E11" s="92"/>
      <c r="F11" s="92"/>
      <c r="G11" s="92"/>
      <c r="H11" s="92"/>
      <c r="I11" s="92"/>
      <c r="J11" s="92"/>
    </row>
    <row r="12" ht="17.6" spans="2:10">
      <c r="B12" s="94" t="s">
        <v>83</v>
      </c>
      <c r="C12" s="92"/>
      <c r="D12" s="92"/>
      <c r="E12" s="92"/>
      <c r="F12" s="92"/>
      <c r="G12" s="92"/>
      <c r="H12" s="92"/>
      <c r="I12" s="92"/>
      <c r="J12" s="92"/>
    </row>
    <row r="13" ht="17.6" spans="2:10">
      <c r="B13" s="94" t="s">
        <v>84</v>
      </c>
      <c r="C13" s="92"/>
      <c r="D13" s="92"/>
      <c r="E13" s="92"/>
      <c r="F13" s="92"/>
      <c r="G13" s="92"/>
      <c r="H13" s="92"/>
      <c r="I13" s="92"/>
      <c r="J13" s="92"/>
    </row>
    <row r="14" ht="17.6" spans="2:10">
      <c r="B14" s="94" t="s">
        <v>85</v>
      </c>
      <c r="C14" s="92"/>
      <c r="D14" s="92"/>
      <c r="E14" s="92"/>
      <c r="F14" s="92"/>
      <c r="G14" s="92"/>
      <c r="H14" s="92"/>
      <c r="I14" s="92"/>
      <c r="J14" s="92"/>
    </row>
    <row r="15" ht="17.6" spans="2:10">
      <c r="B15" s="94" t="s">
        <v>86</v>
      </c>
      <c r="C15" s="92"/>
      <c r="D15" s="92"/>
      <c r="E15" s="92"/>
      <c r="F15" s="92"/>
      <c r="G15" s="92"/>
      <c r="H15" s="92"/>
      <c r="I15" s="92"/>
      <c r="J15" s="92"/>
    </row>
    <row r="16" ht="17.6" spans="2:10">
      <c r="B16" s="94" t="s">
        <v>87</v>
      </c>
      <c r="C16" s="92"/>
      <c r="D16" s="92"/>
      <c r="E16" s="92"/>
      <c r="F16" s="92"/>
      <c r="G16" s="92"/>
      <c r="H16" s="92"/>
      <c r="I16" s="92"/>
      <c r="J16" s="92"/>
    </row>
    <row r="17" ht="17.6" spans="2:10">
      <c r="B17" s="94" t="s">
        <v>88</v>
      </c>
      <c r="C17" s="92"/>
      <c r="D17" s="92"/>
      <c r="E17" s="92"/>
      <c r="F17" s="92"/>
      <c r="G17" s="92"/>
      <c r="H17" s="92"/>
      <c r="I17" s="92"/>
      <c r="J17" s="92"/>
    </row>
    <row r="18" ht="17.6" spans="2:10">
      <c r="B18" s="93" t="s">
        <v>89</v>
      </c>
      <c r="C18" s="92"/>
      <c r="D18" s="92"/>
      <c r="E18" s="92"/>
      <c r="F18" s="92"/>
      <c r="G18" s="92"/>
      <c r="H18" s="92"/>
      <c r="I18" s="92"/>
      <c r="J18" s="92"/>
    </row>
    <row r="19" ht="17.6" spans="2:2">
      <c r="B19" s="95"/>
    </row>
    <row r="20" ht="17.6" spans="2:2">
      <c r="B20" s="96"/>
    </row>
    <row r="21" ht="15.75" customHeight="1" spans="2:10">
      <c r="B21" s="96"/>
      <c r="C21" s="97" t="s">
        <v>90</v>
      </c>
      <c r="D21" s="97" t="s">
        <v>91</v>
      </c>
      <c r="E21" s="97" t="s">
        <v>91</v>
      </c>
      <c r="F21" s="113" t="s">
        <v>91</v>
      </c>
      <c r="G21" s="97" t="s">
        <v>91</v>
      </c>
      <c r="H21" s="114" t="s">
        <v>92</v>
      </c>
      <c r="I21" s="97"/>
      <c r="J21" s="97"/>
    </row>
    <row r="22" ht="15.75" customHeight="1" spans="2:12">
      <c r="B22" s="98" t="s">
        <v>93</v>
      </c>
      <c r="C22" s="99">
        <v>2020</v>
      </c>
      <c r="D22" s="99">
        <v>2021</v>
      </c>
      <c r="E22" s="99">
        <v>2022</v>
      </c>
      <c r="F22" s="176" t="s">
        <v>94</v>
      </c>
      <c r="G22" s="177" t="s">
        <v>95</v>
      </c>
      <c r="H22" s="178" t="s">
        <v>96</v>
      </c>
      <c r="I22" s="133"/>
      <c r="J22" s="134" t="s">
        <v>97</v>
      </c>
      <c r="K22" s="125"/>
      <c r="L22" s="125"/>
    </row>
    <row r="23" ht="15.75" customHeight="1" spans="2:8">
      <c r="B23" s="1" t="s">
        <v>15</v>
      </c>
      <c r="C23" s="100">
        <v>1999444</v>
      </c>
      <c r="D23" s="100"/>
      <c r="E23" s="100"/>
      <c r="F23" s="117">
        <v>2285220</v>
      </c>
      <c r="G23" s="100">
        <v>2621003</v>
      </c>
      <c r="H23" s="118"/>
    </row>
    <row r="24" ht="15.75" customHeight="1" spans="2:8">
      <c r="B24" s="101" t="s">
        <v>98</v>
      </c>
      <c r="D24" s="102"/>
      <c r="E24" s="102"/>
      <c r="F24" s="119"/>
      <c r="G24" s="102"/>
      <c r="H24" s="120"/>
    </row>
    <row r="25" ht="15.75" customHeight="1" spans="2:8">
      <c r="B25" s="1" t="s">
        <v>17</v>
      </c>
      <c r="C25" s="100">
        <v>371461.44</v>
      </c>
      <c r="D25" s="100"/>
      <c r="E25" s="100"/>
      <c r="F25" s="117">
        <v>480008</v>
      </c>
      <c r="G25" s="100">
        <v>528008.8</v>
      </c>
      <c r="H25" s="118"/>
    </row>
    <row r="26" ht="15.75" customHeight="1" spans="2:8">
      <c r="B26" s="101" t="s">
        <v>98</v>
      </c>
      <c r="D26" s="102"/>
      <c r="E26" s="102"/>
      <c r="F26" s="119"/>
      <c r="G26" s="102"/>
      <c r="H26" s="120"/>
    </row>
    <row r="27" ht="15.75" customHeight="1" spans="2:8">
      <c r="B27" s="1" t="s">
        <v>25</v>
      </c>
      <c r="C27" s="100">
        <v>247640.96</v>
      </c>
      <c r="D27" s="100"/>
      <c r="E27" s="100"/>
      <c r="F27" s="117">
        <v>408076</v>
      </c>
      <c r="G27" s="100">
        <v>440703.04</v>
      </c>
      <c r="H27" s="118"/>
    </row>
    <row r="28" ht="15.75" customHeight="1" spans="2:8">
      <c r="B28" s="101" t="s">
        <v>98</v>
      </c>
      <c r="D28" s="102"/>
      <c r="E28" s="102"/>
      <c r="F28" s="119"/>
      <c r="G28" s="102"/>
      <c r="H28" s="120"/>
    </row>
    <row r="29" ht="15.75" customHeight="1" spans="2:8">
      <c r="B29" s="1" t="s">
        <v>33</v>
      </c>
      <c r="C29" s="103">
        <v>12.11</v>
      </c>
      <c r="D29" s="103"/>
      <c r="E29" s="103"/>
      <c r="F29" s="121">
        <v>13.08</v>
      </c>
      <c r="G29" s="103"/>
      <c r="H29" s="118"/>
    </row>
    <row r="30" ht="15.75" customHeight="1" spans="2:8">
      <c r="B30" s="104" t="s">
        <v>40</v>
      </c>
      <c r="C30" s="100">
        <v>755</v>
      </c>
      <c r="D30" s="100"/>
      <c r="E30" s="100"/>
      <c r="F30" s="117">
        <v>480000</v>
      </c>
      <c r="G30" s="100">
        <v>470400</v>
      </c>
      <c r="H30" s="118"/>
    </row>
    <row r="31" ht="15.75" customHeight="1" spans="2:6">
      <c r="B31" s="95"/>
      <c r="D31" s="96"/>
      <c r="F31" s="122"/>
    </row>
    <row r="32" ht="15.75" customHeight="1" spans="2:8">
      <c r="B32" s="105" t="s">
        <v>41</v>
      </c>
      <c r="C32" s="106"/>
      <c r="D32" s="107"/>
      <c r="E32" s="106"/>
      <c r="F32" s="123"/>
      <c r="G32" s="124"/>
      <c r="H32" s="125"/>
    </row>
    <row r="33" ht="15.75" customHeight="1" spans="2:8">
      <c r="B33" s="108" t="s">
        <v>51</v>
      </c>
      <c r="C33" s="11">
        <v>0.185782367498164</v>
      </c>
      <c r="D33" s="11"/>
      <c r="E33" s="11"/>
      <c r="F33" s="126">
        <v>0.2098</v>
      </c>
      <c r="G33" s="127"/>
      <c r="H33" s="125"/>
    </row>
    <row r="34" ht="15.75" customHeight="1" spans="2:8">
      <c r="B34" s="108" t="s">
        <v>53</v>
      </c>
      <c r="C34" s="11">
        <v>0.123854911665443</v>
      </c>
      <c r="D34" s="11"/>
      <c r="E34" s="11"/>
      <c r="F34" s="126">
        <v>0.18</v>
      </c>
      <c r="G34" s="127"/>
      <c r="H34" s="125"/>
    </row>
    <row r="35" ht="15.75" customHeight="1" spans="2:10">
      <c r="B35" s="108" t="s">
        <v>99</v>
      </c>
      <c r="C35" s="109" t="s">
        <v>100</v>
      </c>
      <c r="D35" s="110"/>
      <c r="E35" s="110"/>
      <c r="F35" s="128"/>
      <c r="G35" s="129"/>
      <c r="H35" s="125"/>
      <c r="J35" s="92" t="s">
        <v>101</v>
      </c>
    </row>
    <row r="36" ht="15.75" customHeight="1" spans="2:8">
      <c r="B36" s="111" t="s">
        <v>54</v>
      </c>
      <c r="C36" s="112">
        <v>0.0251451424247511</v>
      </c>
      <c r="D36" s="112"/>
      <c r="E36" s="130"/>
      <c r="F36" s="131">
        <v>0.0285</v>
      </c>
      <c r="G36" s="132"/>
      <c r="H36" s="125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J22" r:id="rId1" display="Click here to learn how to Calculate CAGR"/>
  </hyperlink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Z1000"/>
  <sheetViews>
    <sheetView zoomScale="85" zoomScaleNormal="85" topLeftCell="H1" workbookViewId="0">
      <selection activeCell="H4" sqref="F4:Q26"/>
    </sheetView>
  </sheetViews>
  <sheetFormatPr defaultColWidth="14.4296875" defaultRowHeight="15" customHeight="1"/>
  <cols>
    <col min="1" max="1" width="4.4296875" customWidth="1"/>
    <col min="2" max="2" width="4.2890625" customWidth="1"/>
    <col min="3" max="3" width="9.140625" customWidth="1"/>
    <col min="4" max="4" width="27.859375" customWidth="1"/>
    <col min="5" max="5" width="2" customWidth="1"/>
    <col min="6" max="6" width="13" customWidth="1"/>
    <col min="7" max="7" width="13.7109375" customWidth="1"/>
    <col min="8" max="9" width="13.2890625" customWidth="1"/>
    <col min="10" max="10" width="17.4296875" customWidth="1"/>
    <col min="11" max="14" width="13" customWidth="1"/>
    <col min="15" max="16" width="17.4296875" customWidth="1"/>
    <col min="17" max="26" width="9.140625" customWidth="1"/>
  </cols>
  <sheetData>
    <row r="1" ht="12.75" customHeight="1" spans="1:26">
      <c r="A1" s="1" t="s">
        <v>1</v>
      </c>
      <c r="B1" s="8"/>
      <c r="C1" s="8"/>
      <c r="D1" s="8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 spans="1:26">
      <c r="A2" s="1" t="s">
        <v>102</v>
      </c>
      <c r="B2" s="8"/>
      <c r="C2" s="8"/>
      <c r="D2" s="8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 spans="1:26">
      <c r="A3" s="14" t="s">
        <v>103</v>
      </c>
      <c r="B3" s="8"/>
      <c r="C3" s="8"/>
      <c r="D3" s="8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 spans="1:26">
      <c r="A4" s="14" t="s">
        <v>104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 spans="1:26">
      <c r="A5" s="14"/>
      <c r="B5" s="14"/>
      <c r="C5" s="14"/>
      <c r="D5" s="14"/>
      <c r="E5" s="24"/>
      <c r="F5" s="2" t="s">
        <v>105</v>
      </c>
      <c r="J5" s="84" t="s">
        <v>106</v>
      </c>
      <c r="K5" s="2" t="s">
        <v>105</v>
      </c>
      <c r="O5" s="84" t="s">
        <v>106</v>
      </c>
      <c r="P5" s="2" t="s">
        <v>105</v>
      </c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.75" customHeight="1" spans="1:26">
      <c r="A6" s="14"/>
      <c r="B6" s="14"/>
      <c r="C6" s="14"/>
      <c r="D6" s="14"/>
      <c r="E6" s="3"/>
      <c r="F6" s="3" t="s">
        <v>107</v>
      </c>
      <c r="G6" s="3" t="s">
        <v>108</v>
      </c>
      <c r="H6" s="3" t="s">
        <v>109</v>
      </c>
      <c r="I6" s="3" t="s">
        <v>110</v>
      </c>
      <c r="J6" s="31" t="s">
        <v>110</v>
      </c>
      <c r="K6" s="3" t="s">
        <v>107</v>
      </c>
      <c r="L6" s="3" t="s">
        <v>108</v>
      </c>
      <c r="M6" s="3" t="s">
        <v>109</v>
      </c>
      <c r="N6" s="3" t="s">
        <v>110</v>
      </c>
      <c r="O6" s="31" t="s">
        <v>110</v>
      </c>
      <c r="P6" s="3" t="s">
        <v>107</v>
      </c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2.75" customHeight="1" spans="1:26">
      <c r="A7" s="14"/>
      <c r="B7" s="14"/>
      <c r="C7" s="14"/>
      <c r="D7" s="14"/>
      <c r="E7" s="4"/>
      <c r="F7" s="4">
        <v>2021</v>
      </c>
      <c r="G7" s="4">
        <v>2021</v>
      </c>
      <c r="H7" s="4">
        <v>2021</v>
      </c>
      <c r="I7" s="4">
        <v>2021</v>
      </c>
      <c r="J7" s="66">
        <v>2021</v>
      </c>
      <c r="K7" s="4">
        <v>2022</v>
      </c>
      <c r="L7" s="4">
        <v>2022</v>
      </c>
      <c r="M7" s="4">
        <v>2022</v>
      </c>
      <c r="N7" s="4">
        <v>2022</v>
      </c>
      <c r="O7" s="66">
        <v>2022</v>
      </c>
      <c r="P7" s="4">
        <v>2023</v>
      </c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75" customHeight="1" spans="1:26">
      <c r="A8" s="14"/>
      <c r="B8" s="14"/>
      <c r="C8" s="14"/>
      <c r="D8" s="14"/>
      <c r="E8" s="74"/>
      <c r="F8" s="14"/>
      <c r="G8" s="14"/>
      <c r="H8" s="14"/>
      <c r="I8" s="14"/>
      <c r="J8" s="33"/>
      <c r="K8" s="14"/>
      <c r="L8" s="14"/>
      <c r="M8" s="14"/>
      <c r="N8" s="14"/>
      <c r="O8" s="33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.75" customHeight="1" spans="1:26">
      <c r="A9" s="14" t="s">
        <v>15</v>
      </c>
      <c r="B9" s="14"/>
      <c r="C9" s="14"/>
      <c r="D9" s="14"/>
      <c r="E9" s="19"/>
      <c r="F9" s="75">
        <v>501429.74</v>
      </c>
      <c r="G9" s="75">
        <v>513924.39</v>
      </c>
      <c r="H9" s="75">
        <v>523842.69</v>
      </c>
      <c r="I9" s="75">
        <v>539652.26</v>
      </c>
      <c r="J9" s="85">
        <f t="shared" ref="J9:J14" si="0">SUM(F9:I9)</f>
        <v>2078849.08</v>
      </c>
      <c r="K9" s="75">
        <v>550743.69</v>
      </c>
      <c r="L9" s="75">
        <v>557909.87</v>
      </c>
      <c r="M9" s="75">
        <v>554791.23</v>
      </c>
      <c r="N9" s="75">
        <v>549643.71</v>
      </c>
      <c r="O9" s="85">
        <f t="shared" ref="O9:O14" si="1">SUM(K9:N9)</f>
        <v>2213088.5</v>
      </c>
      <c r="P9" s="75">
        <v>571305.21</v>
      </c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75" customHeight="1" spans="1:26">
      <c r="A10" s="14"/>
      <c r="B10" s="14" t="s">
        <v>111</v>
      </c>
      <c r="C10" s="14"/>
      <c r="D10" s="14"/>
      <c r="E10" s="14"/>
      <c r="F10" s="76">
        <v>270795.77</v>
      </c>
      <c r="G10" s="76">
        <v>281260.56</v>
      </c>
      <c r="H10" s="76">
        <v>294461.23</v>
      </c>
      <c r="I10" s="76">
        <v>366770.25</v>
      </c>
      <c r="J10" s="35">
        <f t="shared" si="0"/>
        <v>1213287.81</v>
      </c>
      <c r="K10" s="76">
        <v>299929.35</v>
      </c>
      <c r="L10" s="76">
        <v>328352.85</v>
      </c>
      <c r="M10" s="76">
        <v>335206.55</v>
      </c>
      <c r="N10" s="76">
        <v>378291.2</v>
      </c>
      <c r="O10" s="35">
        <f t="shared" si="1"/>
        <v>1341779.95</v>
      </c>
      <c r="P10" s="76">
        <v>336253.75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2.75" customHeight="1" spans="1:26">
      <c r="A11" s="14"/>
      <c r="B11" s="14" t="s">
        <v>112</v>
      </c>
      <c r="C11" s="14"/>
      <c r="D11" s="14"/>
      <c r="E11" s="13"/>
      <c r="F11" s="76">
        <v>35875.84</v>
      </c>
      <c r="G11" s="76">
        <v>42278.11</v>
      </c>
      <c r="H11" s="76">
        <v>44516.36</v>
      </c>
      <c r="I11" s="76">
        <v>55489.91</v>
      </c>
      <c r="J11" s="35">
        <f t="shared" si="0"/>
        <v>178160.22</v>
      </c>
      <c r="K11" s="76">
        <v>38918.46</v>
      </c>
      <c r="L11" s="76">
        <v>40247.2</v>
      </c>
      <c r="M11" s="76">
        <v>39756.78</v>
      </c>
      <c r="N11" s="76">
        <v>58212.7</v>
      </c>
      <c r="O11" s="35">
        <f t="shared" si="1"/>
        <v>177135.14</v>
      </c>
      <c r="P11" s="76">
        <v>38875.34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2.75" customHeight="1" spans="1:26">
      <c r="A12" s="14"/>
      <c r="B12" s="14" t="s">
        <v>113</v>
      </c>
      <c r="C12" s="14"/>
      <c r="D12" s="14"/>
      <c r="E12" s="13"/>
      <c r="F12" s="76">
        <v>36764.49</v>
      </c>
      <c r="G12" s="76">
        <v>37612.47</v>
      </c>
      <c r="H12" s="76">
        <v>39472.09</v>
      </c>
      <c r="I12" s="76">
        <v>45322.9</v>
      </c>
      <c r="J12" s="35">
        <f t="shared" si="0"/>
        <v>159171.95</v>
      </c>
      <c r="K12" s="76">
        <v>46027.1</v>
      </c>
      <c r="L12" s="76">
        <v>50179.22</v>
      </c>
      <c r="M12" s="76">
        <v>46391.73</v>
      </c>
      <c r="N12" s="76">
        <v>47174.82</v>
      </c>
      <c r="O12" s="35">
        <f t="shared" si="1"/>
        <v>189772.87</v>
      </c>
      <c r="P12" s="76">
        <v>48109.25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 spans="1:26">
      <c r="A13" s="14"/>
      <c r="B13" s="14" t="s">
        <v>114</v>
      </c>
      <c r="C13" s="14"/>
      <c r="D13" s="14"/>
      <c r="E13" s="13"/>
      <c r="F13" s="77">
        <v>20803.72</v>
      </c>
      <c r="G13" s="77">
        <v>23439.15</v>
      </c>
      <c r="H13" s="77">
        <v>22525.3</v>
      </c>
      <c r="I13" s="76">
        <v>27845.3</v>
      </c>
      <c r="J13" s="35">
        <f t="shared" si="0"/>
        <v>94613.47</v>
      </c>
      <c r="K13" s="77">
        <v>27854.96</v>
      </c>
      <c r="L13" s="77">
        <v>28650.79</v>
      </c>
      <c r="M13" s="77">
        <v>26124.91</v>
      </c>
      <c r="N13" s="76">
        <v>27471.71</v>
      </c>
      <c r="O13" s="35">
        <f t="shared" si="1"/>
        <v>110102.37</v>
      </c>
      <c r="P13" s="76">
        <v>28064.68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2.75" customHeight="1" spans="1:26">
      <c r="A14" s="14" t="s">
        <v>115</v>
      </c>
      <c r="B14" s="14"/>
      <c r="C14" s="14"/>
      <c r="D14" s="14"/>
      <c r="E14" s="13"/>
      <c r="F14" s="78">
        <f t="shared" ref="F14:I14" si="2">F9-SUM(F10:F13)</f>
        <v>137189.92</v>
      </c>
      <c r="G14" s="78">
        <f t="shared" si="2"/>
        <v>129334.1</v>
      </c>
      <c r="H14" s="78">
        <f t="shared" si="2"/>
        <v>122867.71</v>
      </c>
      <c r="I14" s="78">
        <f t="shared" si="2"/>
        <v>44223.9</v>
      </c>
      <c r="J14" s="86">
        <f t="shared" si="0"/>
        <v>433615.63</v>
      </c>
      <c r="K14" s="78">
        <f t="shared" ref="K14:P14" si="3">K9-SUM(K10:K13)</f>
        <v>138013.82</v>
      </c>
      <c r="L14" s="78">
        <f t="shared" si="3"/>
        <v>110479.81</v>
      </c>
      <c r="M14" s="78">
        <f t="shared" si="3"/>
        <v>107311.26</v>
      </c>
      <c r="N14" s="78">
        <f t="shared" si="3"/>
        <v>38493.28</v>
      </c>
      <c r="O14" s="86">
        <f t="shared" si="1"/>
        <v>394298.17</v>
      </c>
      <c r="P14" s="78">
        <f t="shared" si="3"/>
        <v>120002.19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2.75" customHeight="1" spans="1:26">
      <c r="A15" s="14" t="s">
        <v>116</v>
      </c>
      <c r="B15" s="14"/>
      <c r="C15" s="14"/>
      <c r="D15" s="14"/>
      <c r="E15" s="14"/>
      <c r="F15" s="13"/>
      <c r="G15" s="13"/>
      <c r="H15" s="13"/>
      <c r="I15" s="13"/>
      <c r="J15" s="35"/>
      <c r="K15" s="13"/>
      <c r="L15" s="13"/>
      <c r="M15" s="13"/>
      <c r="N15" s="13"/>
      <c r="O15" s="35"/>
      <c r="P15" s="13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2.75" customHeight="1" spans="1:26">
      <c r="A16" s="14"/>
      <c r="B16" s="14" t="s">
        <v>117</v>
      </c>
      <c r="C16" s="14"/>
      <c r="D16" s="14"/>
      <c r="E16" s="14"/>
      <c r="F16" s="26">
        <v>-13610.8</v>
      </c>
      <c r="G16" s="26">
        <v>-13392.54</v>
      </c>
      <c r="H16" s="26">
        <v>-13330.03</v>
      </c>
      <c r="I16" s="26">
        <v>-13260.03</v>
      </c>
      <c r="J16" s="35">
        <f t="shared" ref="J16:J20" si="4">SUM(F16:I16)</f>
        <v>-53593.4</v>
      </c>
      <c r="K16" s="26">
        <v>-13130.53</v>
      </c>
      <c r="L16" s="26">
        <v>-12281.85</v>
      </c>
      <c r="M16" s="26">
        <v>-12080.25</v>
      </c>
      <c r="N16" s="26">
        <v>-11942.21</v>
      </c>
      <c r="O16" s="35">
        <f t="shared" ref="O16:O19" si="5">SUM(K16:N16)</f>
        <v>-49434.84</v>
      </c>
      <c r="P16" s="26">
        <v>-12196.73</v>
      </c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2.75" customHeight="1" spans="1:26">
      <c r="A17" s="14"/>
      <c r="B17" s="14" t="s">
        <v>118</v>
      </c>
      <c r="C17" s="14"/>
      <c r="D17" s="14"/>
      <c r="E17" s="13"/>
      <c r="F17" s="26">
        <v>18836.02</v>
      </c>
      <c r="G17" s="26">
        <v>-4376.33</v>
      </c>
      <c r="H17" s="26">
        <v>6729.45</v>
      </c>
      <c r="I17" s="26">
        <v>7595.84</v>
      </c>
      <c r="J17" s="35">
        <f t="shared" si="4"/>
        <v>28784.98</v>
      </c>
      <c r="K17" s="26">
        <v>13695.15</v>
      </c>
      <c r="L17" s="26">
        <v>15415.82</v>
      </c>
      <c r="M17" s="26">
        <v>18298.28</v>
      </c>
      <c r="N17" s="26">
        <v>-23797.55</v>
      </c>
      <c r="O17" s="35">
        <f t="shared" si="5"/>
        <v>23611.7</v>
      </c>
      <c r="P17" s="26">
        <v>-4984.28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75" customHeight="1" spans="1:26">
      <c r="A18" s="14" t="s">
        <v>119</v>
      </c>
      <c r="B18" s="14"/>
      <c r="C18" s="14"/>
      <c r="D18" s="14"/>
      <c r="E18" s="13"/>
      <c r="F18" s="78">
        <f t="shared" ref="F18:I18" si="6">SUM(F14:F17)</f>
        <v>142415.14</v>
      </c>
      <c r="G18" s="78">
        <f t="shared" si="6"/>
        <v>111565.23</v>
      </c>
      <c r="H18" s="78">
        <f t="shared" si="6"/>
        <v>116267.13</v>
      </c>
      <c r="I18" s="78">
        <f t="shared" si="6"/>
        <v>38559.71</v>
      </c>
      <c r="J18" s="86">
        <f t="shared" si="4"/>
        <v>408807.21</v>
      </c>
      <c r="K18" s="78">
        <f t="shared" ref="K18:P18" si="7">SUM(K14:K17)</f>
        <v>138578.44</v>
      </c>
      <c r="L18" s="78">
        <f t="shared" si="7"/>
        <v>113613.78</v>
      </c>
      <c r="M18" s="78">
        <f t="shared" si="7"/>
        <v>113529.29</v>
      </c>
      <c r="N18" s="78">
        <f t="shared" si="7"/>
        <v>2753.52000000003</v>
      </c>
      <c r="O18" s="86">
        <f t="shared" si="5"/>
        <v>368475.03</v>
      </c>
      <c r="P18" s="78">
        <f t="shared" si="7"/>
        <v>102821.18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2.75" customHeight="1" spans="1:26">
      <c r="A19" s="14" t="s">
        <v>120</v>
      </c>
      <c r="B19" s="14"/>
      <c r="C19" s="14"/>
      <c r="D19" s="14"/>
      <c r="E19" s="13"/>
      <c r="F19" s="27">
        <v>-22945.09</v>
      </c>
      <c r="G19" s="27">
        <v>-16854.32</v>
      </c>
      <c r="H19" s="27">
        <v>-14832.16</v>
      </c>
      <c r="I19" s="26">
        <v>3960.32</v>
      </c>
      <c r="J19" s="35">
        <f t="shared" si="4"/>
        <v>-50671.25</v>
      </c>
      <c r="K19" s="27">
        <v>-26757.15</v>
      </c>
      <c r="L19" s="27">
        <v>-12747.21</v>
      </c>
      <c r="M19" s="27">
        <v>-15652.35</v>
      </c>
      <c r="N19" s="26">
        <v>1116.36</v>
      </c>
      <c r="O19" s="35">
        <f t="shared" si="5"/>
        <v>-54040.35</v>
      </c>
      <c r="P19" s="26">
        <v>-802.3946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2.75" customHeight="1" spans="1:26">
      <c r="A20" s="14" t="s">
        <v>121</v>
      </c>
      <c r="B20" s="14"/>
      <c r="C20" s="14"/>
      <c r="D20" s="14"/>
      <c r="E20" s="19"/>
      <c r="F20" s="79">
        <f t="shared" ref="F20:I20" si="8">F18+F19</f>
        <v>119470.05</v>
      </c>
      <c r="G20" s="79">
        <f t="shared" si="8"/>
        <v>94710.91</v>
      </c>
      <c r="H20" s="79">
        <f t="shared" si="8"/>
        <v>101434.97</v>
      </c>
      <c r="I20" s="79">
        <f t="shared" si="8"/>
        <v>42520.03</v>
      </c>
      <c r="J20" s="87">
        <f t="shared" si="4"/>
        <v>358135.96</v>
      </c>
      <c r="K20" s="79">
        <f t="shared" ref="K20:P20" si="9">K18+K19</f>
        <v>111821.29</v>
      </c>
      <c r="L20" s="79">
        <f t="shared" si="9"/>
        <v>100866.57</v>
      </c>
      <c r="M20" s="79">
        <f t="shared" si="9"/>
        <v>97876.94</v>
      </c>
      <c r="N20" s="79">
        <f t="shared" si="9"/>
        <v>3869.88000000003</v>
      </c>
      <c r="O20" s="87">
        <f t="shared" ref="O20" si="10">SUM(K20:N20)</f>
        <v>314434.68</v>
      </c>
      <c r="P20" s="79">
        <f t="shared" si="9"/>
        <v>102018.7854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2.75" customHeight="1" spans="1:26">
      <c r="A21" s="14" t="s">
        <v>122</v>
      </c>
      <c r="B21" s="14"/>
      <c r="C21" s="14"/>
      <c r="D21" s="14"/>
      <c r="E21" s="14"/>
      <c r="F21" s="80"/>
      <c r="G21" s="80"/>
      <c r="H21" s="80"/>
      <c r="I21" s="80"/>
      <c r="J21" s="88"/>
      <c r="K21" s="80"/>
      <c r="L21" s="80"/>
      <c r="M21" s="80"/>
      <c r="N21" s="80"/>
      <c r="O21" s="88"/>
      <c r="P21" s="80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2.75" customHeight="1" spans="1:26">
      <c r="A22" s="14"/>
      <c r="B22" s="14" t="s">
        <v>123</v>
      </c>
      <c r="C22" s="14"/>
      <c r="D22" s="73"/>
      <c r="E22" s="81"/>
      <c r="F22" s="73">
        <f t="shared" ref="F22:I22" si="11">F20/F25</f>
        <v>3.8506827247622</v>
      </c>
      <c r="G22" s="73">
        <f t="shared" si="11"/>
        <v>3.0531096062587</v>
      </c>
      <c r="H22" s="73">
        <f t="shared" si="11"/>
        <v>3.27268066615776</v>
      </c>
      <c r="I22" s="73">
        <f t="shared" si="11"/>
        <v>1.36974306704971</v>
      </c>
      <c r="J22" s="89">
        <f t="shared" ref="J22:J23" si="12">SUM(F22:I22)</f>
        <v>11.5462160642284</v>
      </c>
      <c r="K22" s="73">
        <f t="shared" ref="K22:N22" si="13">K20/K25</f>
        <v>3.5966709145191</v>
      </c>
      <c r="L22" s="73">
        <f t="shared" si="13"/>
        <v>3.24131888599212</v>
      </c>
      <c r="M22" s="73">
        <f t="shared" si="13"/>
        <v>3.1429785244494</v>
      </c>
      <c r="N22" s="73">
        <f t="shared" si="13"/>
        <v>0.124177897574125</v>
      </c>
      <c r="O22" s="89">
        <f t="shared" ref="O22:O23" si="14">SUM(K22:N22)</f>
        <v>10.1051462225347</v>
      </c>
      <c r="P22" s="73">
        <f>P20/P25</f>
        <v>3.27328660240228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2.75" customHeight="1" spans="1:26">
      <c r="A23" s="14"/>
      <c r="B23" s="14" t="s">
        <v>124</v>
      </c>
      <c r="C23" s="14"/>
      <c r="D23" s="14"/>
      <c r="E23" s="81"/>
      <c r="F23" s="73">
        <f t="shared" ref="F23:I23" si="15">F20/F26</f>
        <v>3.74574500538801</v>
      </c>
      <c r="G23" s="73">
        <f t="shared" si="15"/>
        <v>2.97281210382111</v>
      </c>
      <c r="H23" s="73">
        <f t="shared" si="15"/>
        <v>3.18529647744134</v>
      </c>
      <c r="I23" s="73">
        <f t="shared" si="15"/>
        <v>1.33268026195987</v>
      </c>
      <c r="J23" s="89">
        <f t="shared" si="12"/>
        <v>11.2365338486103</v>
      </c>
      <c r="K23" s="73">
        <f t="shared" ref="K23:N23" si="16">K20/K26</f>
        <v>3.52649762464016</v>
      </c>
      <c r="L23" s="73">
        <f t="shared" si="16"/>
        <v>3.20091121334432</v>
      </c>
      <c r="M23" s="73">
        <f t="shared" si="16"/>
        <v>3.10483097365569</v>
      </c>
      <c r="N23" s="73">
        <f t="shared" si="16"/>
        <v>0.122404787788748</v>
      </c>
      <c r="O23" s="89">
        <f t="shared" si="14"/>
        <v>9.95464459942893</v>
      </c>
      <c r="P23" s="73">
        <f>P20/P26</f>
        <v>3.22138916088476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2.75" customHeight="1" spans="1:26">
      <c r="A24" s="14" t="s">
        <v>125</v>
      </c>
      <c r="B24" s="14"/>
      <c r="C24" s="14"/>
      <c r="D24" s="14"/>
      <c r="E24" s="14"/>
      <c r="F24" s="82"/>
      <c r="G24" s="82"/>
      <c r="H24" s="82"/>
      <c r="I24" s="82"/>
      <c r="J24" s="33"/>
      <c r="K24" s="82"/>
      <c r="L24" s="82"/>
      <c r="M24" s="82"/>
      <c r="N24" s="82"/>
      <c r="O24" s="33"/>
      <c r="P24" s="82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 spans="1:26">
      <c r="A25" s="14"/>
      <c r="B25" s="14" t="s">
        <v>123</v>
      </c>
      <c r="C25" s="14"/>
      <c r="D25" s="14"/>
      <c r="E25" s="82"/>
      <c r="F25" s="83">
        <v>31025.68</v>
      </c>
      <c r="G25" s="83">
        <v>31021.13</v>
      </c>
      <c r="H25" s="83">
        <v>30994.46</v>
      </c>
      <c r="I25" s="83">
        <v>31042.34</v>
      </c>
      <c r="J25" s="90">
        <f t="shared" ref="J25:J26" si="17">I25</f>
        <v>31042.34</v>
      </c>
      <c r="K25" s="83">
        <v>31090.22</v>
      </c>
      <c r="L25" s="83">
        <v>31118.99</v>
      </c>
      <c r="M25" s="83">
        <v>31141.46</v>
      </c>
      <c r="N25" s="83">
        <v>31164</v>
      </c>
      <c r="O25" s="90">
        <f t="shared" ref="O25:O26" si="18">N25</f>
        <v>31164</v>
      </c>
      <c r="P25" s="83">
        <v>31167.08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2.75" customHeight="1" spans="1:26">
      <c r="A26" s="14"/>
      <c r="B26" s="14" t="s">
        <v>124</v>
      </c>
      <c r="C26" s="14"/>
      <c r="D26" s="14"/>
      <c r="E26" s="82"/>
      <c r="F26" s="83">
        <v>31894.87</v>
      </c>
      <c r="G26" s="83">
        <v>31859.03</v>
      </c>
      <c r="H26" s="83">
        <v>31844.75</v>
      </c>
      <c r="I26" s="83">
        <v>31905.65</v>
      </c>
      <c r="J26" s="90">
        <f t="shared" si="17"/>
        <v>31905.65</v>
      </c>
      <c r="K26" s="83">
        <v>31708.88</v>
      </c>
      <c r="L26" s="83">
        <v>31511.83</v>
      </c>
      <c r="M26" s="83">
        <v>31524.08</v>
      </c>
      <c r="N26" s="83">
        <v>31615.43</v>
      </c>
      <c r="O26" s="90">
        <f t="shared" si="18"/>
        <v>31615.43</v>
      </c>
      <c r="P26" s="83">
        <v>31669.19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 spans="1:26">
      <c r="A27" s="14"/>
      <c r="B27" s="14"/>
      <c r="C27" s="14"/>
      <c r="D27" s="14"/>
      <c r="E27" s="82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2.75" customHeight="1" spans="1:26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2.75" customHeight="1" spans="1:26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2.75" customHeight="1" spans="1:26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2.75" customHeight="1" spans="1:26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2.75" customHeight="1" spans="1:26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2.75" customHeight="1" spans="1:2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2.75" customHeight="1" spans="1:26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2.75" customHeight="1" spans="1:26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2.75" customHeight="1" spans="1:2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2.75" customHeight="1" spans="1:2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2.75" customHeight="1" spans="1:26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 spans="1:26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 spans="1:26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 spans="1:2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 spans="1:26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 spans="1:2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 spans="1:26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2.75" customHeight="1" spans="1:26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2.75" customHeight="1" spans="1:2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 spans="1:26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 spans="1:26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 spans="1:26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 spans="1:2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 spans="1:2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 spans="1:2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 spans="1:2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2.75" customHeight="1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2.75" customHeight="1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2.75" customHeight="1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2.75" customHeight="1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2.75" customHeight="1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2.75" customHeight="1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2.75" customHeight="1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2.75" customHeight="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75" customHeight="1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75" customHeight="1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2.75" customHeight="1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2.75" customHeight="1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 spans="1:2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 spans="1:2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 spans="1:2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 spans="1:2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 spans="1:26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 spans="1:2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 spans="1:2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 spans="1:2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2.75" customHeight="1" spans="1:2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 spans="1:2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 spans="1:2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 spans="1:2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 spans="1:2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 spans="1:2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 spans="1:2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 spans="1:2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 spans="1:2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 spans="1:2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 spans="1:2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 spans="1:2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 spans="1:2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 spans="1:2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 spans="1:2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 spans="1:2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 spans="1:2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 spans="1:2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 spans="1:2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 spans="1:2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 spans="1:2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 spans="1:2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 spans="1:2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 spans="1:2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 spans="1:2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 spans="1:2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 spans="1:2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 spans="1:2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 spans="1:2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 spans="1:2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 spans="1:2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 spans="1:2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 spans="1:2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 spans="1:2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 spans="1:26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 spans="1:26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 spans="1:26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 spans="1: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 spans="1:26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 spans="1:26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 spans="1:26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 spans="1:26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 spans="1:26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 spans="1:26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2.75" customHeight="1" spans="1:26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2.75" customHeight="1" spans="1:26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2.75" customHeight="1" spans="1:26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2.75" customHeight="1" spans="1:2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2.75" customHeight="1" spans="1:26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2.75" customHeight="1" spans="1:26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2.75" customHeight="1" spans="1:26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2.75" customHeight="1" spans="1:26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2.75" customHeight="1" spans="1:26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2.75" customHeight="1" spans="1:26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2.75" customHeight="1" spans="1:26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2.75" customHeight="1" spans="1:26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2.75" customHeight="1" spans="1:26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2.75" customHeight="1" spans="1:2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2.75" customHeight="1" spans="1:26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2.75" customHeight="1" spans="1:26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2.75" customHeight="1" spans="1:26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2.75" customHeight="1" spans="1:26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2.75" customHeight="1" spans="1:26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2.75" customHeight="1" spans="1:26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2.75" customHeight="1" spans="1:26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2.75" customHeight="1" spans="1:26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2.75" customHeight="1" spans="1:26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2.75" customHeight="1" spans="1:2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2.75" customHeight="1" spans="1:26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2.75" customHeight="1" spans="1:26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2.75" customHeight="1" spans="1:26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2.75" customHeight="1" spans="1:26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2.75" customHeight="1" spans="1:26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2.75" customHeight="1" spans="1:26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2.75" customHeight="1" spans="1:26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2.75" customHeight="1" spans="1:26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2.75" customHeight="1" spans="1:26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2.75" customHeight="1" spans="1:2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2.75" customHeight="1" spans="1:26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2.75" customHeight="1" spans="1:26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2.75" customHeight="1" spans="1:26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2.75" customHeight="1" spans="1:26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2.75" customHeight="1" spans="1:26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2.75" customHeight="1" spans="1:26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2.75" customHeight="1" spans="1:26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2.75" customHeight="1" spans="1:26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2.75" customHeight="1" spans="1:26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2.75" customHeight="1" spans="1:2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2.75" customHeight="1" spans="1:26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2.75" customHeight="1" spans="1:26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2.75" customHeight="1" spans="1:26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 spans="1:26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 spans="1:26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 spans="1:26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 spans="1:26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 spans="1:26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 spans="1:26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 spans="1:2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 spans="1:26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 spans="1:26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 spans="1:26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 spans="1:26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 spans="1:26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 spans="1:26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 spans="1:26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 spans="1:26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 spans="1:26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 spans="1:2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 spans="1:26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 spans="1:26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 spans="1:26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2.75" customHeight="1" spans="1:26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 spans="1:26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 spans="1:26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 spans="1:26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 spans="1:26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 spans="1:26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 spans="1:2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 spans="1:26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 spans="1:26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 spans="1:26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 spans="1:26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 spans="1:26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 spans="1:26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 spans="1:26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 spans="1:26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 spans="1:26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 spans="1: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 spans="1:26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 spans="1:26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 spans="1:26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 spans="1:26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 spans="1:26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 spans="1:26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 spans="1:26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 spans="1:26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 spans="1:26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 spans="1:2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 spans="1:26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 spans="1:26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 spans="1:26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 spans="1:26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 spans="1:26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 spans="1:26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 spans="1:26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 spans="1:26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 spans="1:26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 spans="1:2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 spans="1:26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 spans="1:26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2.75" customHeight="1" spans="1:26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2.75" customHeight="1" spans="1:26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2.75" customHeight="1" spans="1:26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2.75" customHeight="1" spans="1:26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2.75" customHeight="1" spans="1:26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2.75" customHeight="1" spans="1:26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2.75" customHeight="1" spans="1:26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2.75" customHeight="1" spans="1:2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2.75" customHeight="1" spans="1:26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2.75" customHeight="1" spans="1:26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2.75" customHeight="1" spans="1:26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2.75" customHeight="1" spans="1:26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2.75" customHeight="1" spans="1:26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2.75" customHeight="1" spans="1:26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2.75" customHeight="1" spans="1:26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 spans="1:26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 spans="1:26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 spans="1:2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 spans="1:26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 spans="1:26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 spans="1:26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2.75" customHeight="1" spans="1:26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 spans="1:26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 spans="1:26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 spans="1:26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 spans="1:26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 spans="1:26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 spans="1:2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 spans="1:26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 spans="1:26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 spans="1:26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 spans="1:26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 spans="1:26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 spans="1:26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 spans="1:26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 spans="1:26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 spans="1:26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 spans="1:2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 spans="1:26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 spans="1:26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 spans="1:26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 spans="1:26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 spans="1:26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 spans="1:26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 spans="1:26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 spans="1:26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 spans="1:26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 spans="1:2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 spans="1:26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 spans="1:26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 spans="1:26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 spans="1:26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2.75" customHeight="1" spans="1:26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2.75" customHeight="1" spans="1:26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2.75" customHeight="1" spans="1:26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2.75" customHeight="1" spans="1:26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2.75" customHeight="1" spans="1:26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2.75" customHeight="1" spans="1:2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2.75" customHeight="1" spans="1:26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2.75" customHeight="1" spans="1:26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2.75" customHeight="1" spans="1:26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2.75" customHeight="1" spans="1:26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2.75" customHeight="1" spans="1:26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2.75" customHeight="1" spans="1:26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2.75" customHeight="1" spans="1:26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2.75" customHeight="1" spans="1:26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2.75" customHeight="1" spans="1:26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2.75" customHeight="1" spans="1:2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2.75" customHeight="1" spans="1:26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2.75" customHeight="1" spans="1:26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2.75" customHeight="1" spans="1:26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2.75" customHeight="1" spans="1:26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2.75" customHeight="1" spans="1:26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2.75" customHeight="1" spans="1:26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2.75" customHeight="1" spans="1:26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2.75" customHeight="1" spans="1:26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2.75" customHeight="1" spans="1:26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2.75" customHeight="1" spans="1: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2.75" customHeight="1" spans="1:26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 spans="1:26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 spans="1:26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 spans="1:26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 spans="1:26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 spans="1:26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 spans="1:26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2.75" customHeight="1" spans="1:26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 spans="1:26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 spans="1:2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2.75" customHeight="1" spans="1:26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2.75" customHeight="1" spans="1:26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2.75" customHeight="1" spans="1:26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2.75" customHeight="1" spans="1:26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2.75" customHeight="1" spans="1:26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2.75" customHeight="1" spans="1:26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2.75" customHeight="1" spans="1:26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2.75" customHeight="1" spans="1:26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2.75" customHeight="1" spans="1:26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2.75" customHeight="1" spans="1:2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2.75" customHeight="1" spans="1:26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2.75" customHeight="1" spans="1:26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2.75" customHeight="1" spans="1:26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2.75" customHeight="1" spans="1:26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 spans="1:26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 spans="1:26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 spans="1:26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 spans="1:26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 spans="1:26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 spans="1:2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 spans="1:26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2.75" customHeight="1" spans="1:26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2.75" customHeight="1" spans="1:26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2.75" customHeight="1" spans="1:26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2.75" customHeight="1" spans="1:26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2.75" customHeight="1" spans="1:26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2.75" customHeight="1" spans="1:26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2.75" customHeight="1" spans="1:26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2.75" customHeight="1" spans="1:26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2.75" customHeight="1" spans="1:2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2.75" customHeight="1" spans="1:26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2.75" customHeight="1" spans="1:26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2.75" customHeight="1" spans="1:26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2.75" customHeight="1" spans="1:26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2.75" customHeight="1" spans="1:26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2.75" customHeight="1" spans="1:26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2.75" customHeight="1" spans="1:26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2.75" customHeight="1" spans="1:26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2.75" customHeight="1" spans="1:26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2.75" customHeight="1" spans="1:2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2.75" customHeight="1" spans="1:26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2.75" customHeight="1" spans="1:26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2.75" customHeight="1" spans="1:26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2.75" customHeight="1" spans="1:26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2.75" customHeight="1" spans="1:26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2.75" customHeight="1" spans="1:26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2.75" customHeight="1" spans="1:26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2.75" customHeight="1" spans="1:26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2.75" customHeight="1" spans="1:26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2.75" customHeight="1" spans="1:2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2.75" customHeight="1" spans="1:26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2.75" customHeight="1" spans="1:26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2.75" customHeight="1" spans="1:26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2.75" customHeight="1" spans="1:26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2.75" customHeight="1" spans="1:26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2.75" customHeight="1" spans="1:26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2.75" customHeight="1" spans="1:26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2.75" customHeight="1" spans="1:26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2.75" customHeight="1" spans="1:26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2.75" customHeight="1" spans="1:2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2.75" customHeight="1" spans="1:26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2.75" customHeight="1" spans="1:26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2.75" customHeight="1" spans="1:26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2.75" customHeight="1" spans="1:26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2.75" customHeight="1" spans="1:26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2.75" customHeight="1" spans="1:26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2.75" customHeight="1" spans="1:26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2.75" customHeight="1" spans="1:26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2.75" customHeight="1" spans="1:26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2.75" customHeight="1" spans="1:2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2.75" customHeight="1" spans="1:26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2.75" customHeight="1" spans="1:26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2.75" customHeight="1" spans="1:26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2.75" customHeight="1" spans="1:26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2.75" customHeight="1" spans="1:26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2.75" customHeight="1" spans="1:26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2.75" customHeight="1" spans="1:26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2.75" customHeight="1" spans="1:26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2.75" customHeight="1" spans="1:26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2.75" customHeight="1" spans="1:2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2.75" customHeight="1" spans="1:26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2.75" customHeight="1" spans="1:26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2.75" customHeight="1" spans="1:26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2.75" customHeight="1" spans="1:26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2.75" customHeight="1" spans="1:26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2.75" customHeight="1" spans="1:26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2.75" customHeight="1" spans="1:26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2.75" customHeight="1" spans="1:26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2.75" customHeight="1" spans="1:26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2.75" customHeight="1" spans="1: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2.75" customHeight="1" spans="1:26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2.75" customHeight="1" spans="1:26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2.75" customHeight="1" spans="1:26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2.75" customHeight="1" spans="1:26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2.75" customHeight="1" spans="1:26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2.75" customHeight="1" spans="1:26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2.75" customHeight="1" spans="1:26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2.75" customHeight="1" spans="1:26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2.75" customHeight="1" spans="1:26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2.75" customHeight="1" spans="1:2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2.75" customHeight="1" spans="1:26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2.75" customHeight="1" spans="1:26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2.75" customHeight="1" spans="1:26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2.75" customHeight="1" spans="1:26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2.75" customHeight="1" spans="1:26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2.75" customHeight="1" spans="1:26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2.75" customHeight="1" spans="1:26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2.75" customHeight="1" spans="1:26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2.75" customHeight="1" spans="1:26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2.75" customHeight="1" spans="1:2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2.75" customHeight="1" spans="1:26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2.75" customHeight="1" spans="1:26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2.75" customHeight="1" spans="1:26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2.75" customHeight="1" spans="1:26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2.75" customHeight="1" spans="1:26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2.75" customHeight="1" spans="1:26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2.75" customHeight="1" spans="1:26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2.75" customHeight="1" spans="1:26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2.75" customHeight="1" spans="1:26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2.75" customHeight="1" spans="1:2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2.75" customHeight="1" spans="1:26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2.75" customHeight="1" spans="1:26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2.75" customHeight="1" spans="1:26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2.75" customHeight="1" spans="1:26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2.75" customHeight="1" spans="1:26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2.75" customHeight="1" spans="1:26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2.75" customHeight="1" spans="1:26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2.75" customHeight="1" spans="1:26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2.75" customHeight="1" spans="1:26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2.75" customHeight="1" spans="1:2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2.75" customHeight="1" spans="1:26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2.75" customHeight="1" spans="1:26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2.75" customHeight="1" spans="1:26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2.75" customHeight="1" spans="1:26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2.75" customHeight="1" spans="1:26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2.75" customHeight="1" spans="1:26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2.75" customHeight="1" spans="1:26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2.75" customHeight="1" spans="1:26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2.75" customHeight="1" spans="1:26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2.75" customHeight="1" spans="1:2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2.75" customHeight="1" spans="1:26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2.75" customHeight="1" spans="1:26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2.75" customHeight="1" spans="1:26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2.75" customHeight="1" spans="1:26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2.75" customHeight="1" spans="1:26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2.75" customHeight="1" spans="1:26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2.75" customHeight="1" spans="1:26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2.75" customHeight="1" spans="1:26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2.75" customHeight="1" spans="1:26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2.75" customHeight="1" spans="1:2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2.75" customHeight="1" spans="1:26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2.75" customHeight="1" spans="1:26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2.75" customHeight="1" spans="1:26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2.75" customHeight="1" spans="1:26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2.75" customHeight="1" spans="1:26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2.75" customHeight="1" spans="1:26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2.75" customHeight="1" spans="1:26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2.75" customHeight="1" spans="1:26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2.75" customHeight="1" spans="1:26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2.75" customHeight="1" spans="1:2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2.75" customHeight="1" spans="1:26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2.75" customHeight="1" spans="1:26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2.75" customHeight="1" spans="1:26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2.75" customHeight="1" spans="1:26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2.75" customHeight="1" spans="1:26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2.75" customHeight="1" spans="1:26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2.75" customHeight="1" spans="1:26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2.75" customHeight="1" spans="1:26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2.75" customHeight="1" spans="1:26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2.75" customHeight="1" spans="1:2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2.75" customHeight="1" spans="1:26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2.75" customHeight="1" spans="1:26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2.75" customHeight="1" spans="1:26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2.75" customHeight="1" spans="1:26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2.75" customHeight="1" spans="1:26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2.75" customHeight="1" spans="1:26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2.75" customHeight="1" spans="1:26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2.75" customHeight="1" spans="1:26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2.75" customHeight="1" spans="1:26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2.75" customHeight="1" spans="1:2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2.75" customHeight="1" spans="1:26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2.75" customHeight="1" spans="1:26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2.75" customHeight="1" spans="1:26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2.75" customHeight="1" spans="1:26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2.75" customHeight="1" spans="1:26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2.75" customHeight="1" spans="1:26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2.75" customHeight="1" spans="1:26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2.75" customHeight="1" spans="1:26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2.75" customHeight="1" spans="1:26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2.75" customHeight="1" spans="1: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2.75" customHeight="1" spans="1:26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2.75" customHeight="1" spans="1:26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2.75" customHeight="1" spans="1:26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2.75" customHeight="1" spans="1:26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2.75" customHeight="1" spans="1:26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2.75" customHeight="1" spans="1:26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2.75" customHeight="1" spans="1:26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2.75" customHeight="1" spans="1:26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2.75" customHeight="1" spans="1:26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2.75" customHeight="1" spans="1:2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2.75" customHeight="1" spans="1:26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2.75" customHeight="1" spans="1:26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2.75" customHeight="1" spans="1:26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2.75" customHeight="1" spans="1:26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2.75" customHeight="1" spans="1:26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2.75" customHeight="1" spans="1:26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2.75" customHeight="1" spans="1:26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2.75" customHeight="1" spans="1:26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2.75" customHeight="1" spans="1:26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2.75" customHeight="1" spans="1:2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2.75" customHeight="1" spans="1:26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2.75" customHeight="1" spans="1:26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2.75" customHeight="1" spans="1:26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2.75" customHeight="1" spans="1:26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2.75" customHeight="1" spans="1:26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2.75" customHeight="1" spans="1:26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2.75" customHeight="1" spans="1:26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2.75" customHeight="1" spans="1:26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2.75" customHeight="1" spans="1:26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2.75" customHeight="1" spans="1:2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2.75" customHeight="1" spans="1:26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2.75" customHeight="1" spans="1:26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2.75" customHeight="1" spans="1:26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2.75" customHeight="1" spans="1:26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2.75" customHeight="1" spans="1:26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2.75" customHeight="1" spans="1:26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2.75" customHeight="1" spans="1:26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2.75" customHeight="1" spans="1:26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2.75" customHeight="1" spans="1:26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2.75" customHeight="1" spans="1:2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2.75" customHeight="1" spans="1:26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2.75" customHeight="1" spans="1:26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2.75" customHeight="1" spans="1:26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2.75" customHeight="1" spans="1:26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2.75" customHeight="1" spans="1:26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2.75" customHeight="1" spans="1:26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2.75" customHeight="1" spans="1:26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2.75" customHeight="1" spans="1:26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2.75" customHeight="1" spans="1:26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2.75" customHeight="1" spans="1:2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2.75" customHeight="1" spans="1:26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2.75" customHeight="1" spans="1:26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2.75" customHeight="1" spans="1:26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2.75" customHeight="1" spans="1:26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2.75" customHeight="1" spans="1:26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2.75" customHeight="1" spans="1:26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2.75" customHeight="1" spans="1:26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2.75" customHeight="1" spans="1:26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2.75" customHeight="1" spans="1:26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2.75" customHeight="1" spans="1:2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2.75" customHeight="1" spans="1:26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2.75" customHeight="1" spans="1:26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2.75" customHeight="1" spans="1:26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2.75" customHeight="1" spans="1:26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2.75" customHeight="1" spans="1:26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2.75" customHeight="1" spans="1:26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2.75" customHeight="1" spans="1:26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2.75" customHeight="1" spans="1:26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2.75" customHeight="1" spans="1:26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2.75" customHeight="1" spans="1:2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2.75" customHeight="1" spans="1:26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2.75" customHeight="1" spans="1:26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2.75" customHeight="1" spans="1:26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2.75" customHeight="1" spans="1:26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2.75" customHeight="1" spans="1:26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2.75" customHeight="1" spans="1:26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2.75" customHeight="1" spans="1:26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2.75" customHeight="1" spans="1:26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2.75" customHeight="1" spans="1:26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2.75" customHeight="1" spans="1:2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2.75" customHeight="1" spans="1:26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2.75" customHeight="1" spans="1:26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2.75" customHeight="1" spans="1:26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2.75" customHeight="1" spans="1:26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2.75" customHeight="1" spans="1:26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2.75" customHeight="1" spans="1:26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2.75" customHeight="1" spans="1:26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2.75" customHeight="1" spans="1:26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2.75" customHeight="1" spans="1:26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2.75" customHeight="1" spans="1:2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2.75" customHeight="1" spans="1:26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2.75" customHeight="1" spans="1:26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2.75" customHeight="1" spans="1:26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2.75" customHeight="1" spans="1:26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2.75" customHeight="1" spans="1:26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2.75" customHeight="1" spans="1:26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2.75" customHeight="1" spans="1:26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2.75" customHeight="1" spans="1:26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2.75" customHeight="1" spans="1:26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2.75" customHeight="1" spans="1: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2.75" customHeight="1" spans="1:26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2.75" customHeight="1" spans="1:26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2.75" customHeight="1" spans="1:26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2.75" customHeight="1" spans="1:26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2.75" customHeight="1" spans="1:26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2.75" customHeight="1" spans="1:26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2.75" customHeight="1" spans="1:26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2.75" customHeight="1" spans="1:26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2.75" customHeight="1" spans="1:26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2.75" customHeight="1" spans="1:2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2.75" customHeight="1" spans="1:26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2.75" customHeight="1" spans="1:26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2.75" customHeight="1" spans="1:26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2.75" customHeight="1" spans="1:26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2.75" customHeight="1" spans="1:26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2.75" customHeight="1" spans="1:26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2.75" customHeight="1" spans="1:26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2.75" customHeight="1" spans="1:26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2.75" customHeight="1" spans="1:26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2.75" customHeight="1" spans="1:2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2.75" customHeight="1" spans="1:26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2.75" customHeight="1" spans="1:26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2.75" customHeight="1" spans="1:26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2.75" customHeight="1" spans="1:26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2.75" customHeight="1" spans="1:26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2.75" customHeight="1" spans="1:26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2.75" customHeight="1" spans="1:26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2.75" customHeight="1" spans="1:26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2.75" customHeight="1" spans="1:26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2.75" customHeight="1" spans="1:2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2.75" customHeight="1" spans="1:26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2.75" customHeight="1" spans="1:26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2.75" customHeight="1" spans="1:26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2.75" customHeight="1" spans="1:26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2.75" customHeight="1" spans="1:26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2.75" customHeight="1" spans="1:26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2.75" customHeight="1" spans="1:26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2.75" customHeight="1" spans="1:26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2.75" customHeight="1" spans="1:26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2.75" customHeight="1" spans="1:2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2.75" customHeight="1" spans="1:26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2.75" customHeight="1" spans="1:26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2.75" customHeight="1" spans="1:26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2.75" customHeight="1" spans="1:26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2.75" customHeight="1" spans="1:26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2.75" customHeight="1" spans="1:26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2.75" customHeight="1" spans="1:26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2.75" customHeight="1" spans="1:26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2.75" customHeight="1" spans="1:26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2.75" customHeight="1" spans="1:2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2.75" customHeight="1" spans="1:26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2.75" customHeight="1" spans="1:26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2.75" customHeight="1" spans="1:26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2.75" customHeight="1" spans="1:26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2.75" customHeight="1" spans="1:26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2.75" customHeight="1" spans="1:26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2.75" customHeight="1" spans="1:26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2.75" customHeight="1" spans="1:26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2.75" customHeight="1" spans="1:26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2.75" customHeight="1" spans="1:2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2.75" customHeight="1" spans="1:26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2.75" customHeight="1" spans="1:26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2.75" customHeight="1" spans="1:26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2.75" customHeight="1" spans="1:26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2.75" customHeight="1" spans="1:26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2.75" customHeight="1" spans="1:26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2.75" customHeight="1" spans="1:26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2.75" customHeight="1" spans="1:26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2.75" customHeight="1" spans="1:26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2.75" customHeight="1" spans="1:2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2.75" customHeight="1" spans="1:26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2.75" customHeight="1" spans="1:26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2.75" customHeight="1" spans="1:26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2.75" customHeight="1" spans="1:26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2.75" customHeight="1" spans="1:26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2.75" customHeight="1" spans="1:26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2.75" customHeight="1" spans="1:26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2.75" customHeight="1" spans="1:26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2.75" customHeight="1" spans="1:26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2.75" customHeight="1" spans="1:2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2.75" customHeight="1" spans="1:26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2.75" customHeight="1" spans="1:26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2.75" customHeight="1" spans="1:26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2.75" customHeight="1" spans="1:26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2.75" customHeight="1" spans="1:26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2.75" customHeight="1" spans="1:26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2.75" customHeight="1" spans="1:26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2.75" customHeight="1" spans="1:26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2.75" customHeight="1" spans="1:26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2.75" customHeight="1" spans="1:2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2.75" customHeight="1" spans="1:26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2.75" customHeight="1" spans="1:26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2.75" customHeight="1" spans="1:26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2.75" customHeight="1" spans="1:26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2.75" customHeight="1" spans="1:26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2.75" customHeight="1" spans="1:26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2.75" customHeight="1" spans="1:26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2.75" customHeight="1" spans="1:26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2.75" customHeight="1" spans="1:26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2.75" customHeight="1" spans="1: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2.75" customHeight="1" spans="1:26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2.75" customHeight="1" spans="1:26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2.75" customHeight="1" spans="1:26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2.75" customHeight="1" spans="1:26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2.75" customHeight="1" spans="1:26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2.75" customHeight="1" spans="1:26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2.75" customHeight="1" spans="1:26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2.75" customHeight="1" spans="1:26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2.75" customHeight="1" spans="1:26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2.75" customHeight="1" spans="1:2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2.75" customHeight="1" spans="1:26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2.75" customHeight="1" spans="1:26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2.75" customHeight="1" spans="1:26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2.75" customHeight="1" spans="1:26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2.75" customHeight="1" spans="1:26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2.75" customHeight="1" spans="1:26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2.75" customHeight="1" spans="1:26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2.75" customHeight="1" spans="1:26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2.75" customHeight="1" spans="1:26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2.75" customHeight="1" spans="1:2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2.75" customHeight="1" spans="1:26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2.75" customHeight="1" spans="1:26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2.75" customHeight="1" spans="1:26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2.75" customHeight="1" spans="1:26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2.75" customHeight="1" spans="1:26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2.75" customHeight="1" spans="1:26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2.75" customHeight="1" spans="1:26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2.75" customHeight="1" spans="1:26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2.75" customHeight="1" spans="1:26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2.75" customHeight="1" spans="1:2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2.75" customHeight="1" spans="1:26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2.75" customHeight="1" spans="1:26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2.75" customHeight="1" spans="1:26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2.75" customHeight="1" spans="1:26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2.75" customHeight="1" spans="1:26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2.75" customHeight="1" spans="1:26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2.75" customHeight="1" spans="1:26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2.75" customHeight="1" spans="1:26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2.75" customHeight="1" spans="1:26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2.75" customHeight="1" spans="1:2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2.75" customHeight="1" spans="1:26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2.75" customHeight="1" spans="1:26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2.75" customHeight="1" spans="1:26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2.75" customHeight="1" spans="1:26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2.75" customHeight="1" spans="1:26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2.75" customHeight="1" spans="1:26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2.75" customHeight="1" spans="1:26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2.75" customHeight="1" spans="1:26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2.75" customHeight="1" spans="1:26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2.75" customHeight="1" spans="1:2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2.75" customHeight="1" spans="1:26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2.75" customHeight="1" spans="1:26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2.75" customHeight="1" spans="1:26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2.75" customHeight="1" spans="1:26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2.75" customHeight="1" spans="1:26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2.75" customHeight="1" spans="1:26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2.75" customHeight="1" spans="1:26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2.75" customHeight="1" spans="1:26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2.75" customHeight="1" spans="1:26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2.75" customHeight="1" spans="1:2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2.75" customHeight="1" spans="1:26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2.75" customHeight="1" spans="1:26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2.75" customHeight="1" spans="1:26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2.75" customHeight="1" spans="1:26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2.75" customHeight="1" spans="1:26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2.75" customHeight="1" spans="1:26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2.75" customHeight="1" spans="1:26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2.75" customHeight="1" spans="1:26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2.75" customHeight="1" spans="1:26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2.75" customHeight="1" spans="1:2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2.75" customHeight="1" spans="1:26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2.75" customHeight="1" spans="1:26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2.75" customHeight="1" spans="1:26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2.75" customHeight="1" spans="1:26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2.75" customHeight="1" spans="1:26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2.75" customHeight="1" spans="1:26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2.75" customHeight="1" spans="1:26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2.75" customHeight="1" spans="1:26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2.75" customHeight="1" spans="1:26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2.75" customHeight="1" spans="1:2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2.75" customHeight="1" spans="1:26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2.75" customHeight="1" spans="1:26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2.75" customHeight="1" spans="1:26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2.75" customHeight="1" spans="1:26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2.75" customHeight="1" spans="1:26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2.75" customHeight="1" spans="1:26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2.75" customHeight="1" spans="1:26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2.75" customHeight="1" spans="1:26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2.75" customHeight="1" spans="1:26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2.75" customHeight="1" spans="1:2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2.75" customHeight="1" spans="1:26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2.75" customHeight="1" spans="1:26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2.75" customHeight="1" spans="1:26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2.75" customHeight="1" spans="1:26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2.75" customHeight="1" spans="1:26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2.75" customHeight="1" spans="1:26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2.75" customHeight="1" spans="1:26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2.75" customHeight="1" spans="1:26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2.75" customHeight="1" spans="1:26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2.75" customHeight="1" spans="1: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2.75" customHeight="1" spans="1:26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2.75" customHeight="1" spans="1:26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2.75" customHeight="1" spans="1:26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2.75" customHeight="1" spans="1:26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2.75" customHeight="1" spans="1:26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2.75" customHeight="1" spans="1:26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2.75" customHeight="1" spans="1:26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2.75" customHeight="1" spans="1:26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2.75" customHeight="1" spans="1:26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2.75" customHeight="1" spans="1:2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2.75" customHeight="1" spans="1:26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2.75" customHeight="1" spans="1:26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2.75" customHeight="1" spans="1:26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2.75" customHeight="1" spans="1:26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2.75" customHeight="1" spans="1:26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2.75" customHeight="1" spans="1:26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2.75" customHeight="1" spans="1:26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2.75" customHeight="1" spans="1:26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2.75" customHeight="1" spans="1:26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2.75" customHeight="1" spans="1:2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2.75" customHeight="1" spans="1:26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2.75" customHeight="1" spans="1:26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2.75" customHeight="1" spans="1:26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2.75" customHeight="1" spans="1:26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2.75" customHeight="1" spans="1:26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2.75" customHeight="1" spans="1:26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2.75" customHeight="1" spans="1:26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2.75" customHeight="1" spans="1:26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2.75" customHeight="1" spans="1:26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2.75" customHeight="1" spans="1:2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2.75" customHeight="1" spans="1:26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2.75" customHeight="1" spans="1:26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2.75" customHeight="1" spans="1:26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2.75" customHeight="1" spans="1:26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2.75" customHeight="1" spans="1:26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2.75" customHeight="1" spans="1:26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2.75" customHeight="1" spans="1:26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2.75" customHeight="1" spans="1:26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2.75" customHeight="1" spans="1:26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2.75" customHeight="1" spans="1:2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2.75" customHeight="1" spans="1:26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2.75" customHeight="1" spans="1:26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2.75" customHeight="1" spans="1:26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2.75" customHeight="1" spans="1:26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2.75" customHeight="1" spans="1:26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2.75" customHeight="1" spans="1:26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2.75" customHeight="1" spans="1:26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2.75" customHeight="1" spans="1:26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2.75" customHeight="1" spans="1:26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2.75" customHeight="1" spans="1:2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2.75" customHeight="1" spans="1:26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2.75" customHeight="1" spans="1:26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2.75" customHeight="1" spans="1:26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2.75" customHeight="1" spans="1:26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2.75" customHeight="1" spans="1:26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2.75" customHeight="1" spans="1:26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2.75" customHeight="1" spans="1:26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2.75" customHeight="1" spans="1:26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2.75" customHeight="1" spans="1:26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2.75" customHeight="1" spans="1:2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2.75" customHeight="1" spans="1:26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2.75" customHeight="1" spans="1:26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2.75" customHeight="1" spans="1:26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2.75" customHeight="1" spans="1:26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2.75" customHeight="1" spans="1:26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2.75" customHeight="1" spans="1:26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2.75" customHeight="1" spans="1:26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2.75" customHeight="1" spans="1:26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2.75" customHeight="1" spans="1:26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2.75" customHeight="1" spans="1:2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2.75" customHeight="1" spans="1:26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2.75" customHeight="1" spans="1:26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2.75" customHeight="1" spans="1:26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2.75" customHeight="1" spans="1:26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2.75" customHeight="1" spans="1:26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2.75" customHeight="1" spans="1:26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2.75" customHeight="1" spans="1:26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2.75" customHeight="1" spans="1:26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2.75" customHeight="1" spans="1:26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2.75" customHeight="1" spans="1:2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2.75" customHeight="1" spans="1:26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2.75" customHeight="1" spans="1:26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2.75" customHeight="1" spans="1:26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2.75" customHeight="1" spans="1:26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2.75" customHeight="1" spans="1:26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2.75" customHeight="1" spans="1:26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2.75" customHeight="1" spans="1:26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2.75" customHeight="1" spans="1:26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2.75" customHeight="1" spans="1:26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2.75" customHeight="1" spans="1:2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2.75" customHeight="1" spans="1:26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2.75" customHeight="1" spans="1:26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2.75" customHeight="1" spans="1:26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2.75" customHeight="1" spans="1:26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2.75" customHeight="1" spans="1:26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2.75" customHeight="1" spans="1:26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2.75" customHeight="1" spans="1:26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2.75" customHeight="1" spans="1:26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2.75" customHeight="1" spans="1:26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2.75" customHeight="1" spans="1: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2.75" customHeight="1" spans="1:26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2.75" customHeight="1" spans="1:26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2.75" customHeight="1" spans="1:26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2.75" customHeight="1" spans="1:26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2.75" customHeight="1" spans="1:26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2.75" customHeight="1" spans="1:26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2.75" customHeight="1" spans="1:26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2.75" customHeight="1" spans="1:26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2.75" customHeight="1" spans="1:26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2.75" customHeight="1" spans="1:2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2.75" customHeight="1" spans="1:26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2.75" customHeight="1" spans="1:26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2.75" customHeight="1" spans="1:26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2.75" customHeight="1" spans="1:26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2.75" customHeight="1" spans="1:26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2.75" customHeight="1" spans="1:26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2.75" customHeight="1" spans="1:26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2.75" customHeight="1" spans="1:26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2.75" customHeight="1" spans="1:26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2.75" customHeight="1" spans="1:2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2.75" customHeight="1" spans="1:26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2.75" customHeight="1" spans="1:26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2.75" customHeight="1" spans="1:26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2.75" customHeight="1" spans="1:26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2.75" customHeight="1" spans="1:26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2.75" customHeight="1" spans="1:26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2.75" customHeight="1" spans="1:26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2.75" customHeight="1" spans="1:26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2.75" customHeight="1" spans="1:26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2.75" customHeight="1" spans="1:2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2.75" customHeight="1" spans="1:26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2.75" customHeight="1" spans="1:26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2.75" customHeight="1" spans="1:26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2.75" customHeight="1" spans="1:26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2.75" customHeight="1" spans="1:26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2.75" customHeight="1" spans="1:26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2.75" customHeight="1" spans="1:26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2.75" customHeight="1" spans="1:26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2.75" customHeight="1" spans="1:26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2.75" customHeight="1" spans="1:2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2.75" customHeight="1" spans="1:26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2.75" customHeight="1" spans="1:26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2.75" customHeight="1" spans="1:26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2.75" customHeight="1" spans="1:26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2.75" customHeight="1" spans="1:26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2.75" customHeight="1" spans="1:26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2.75" customHeight="1" spans="1:26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2.75" customHeight="1" spans="1:26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2.75" customHeight="1" spans="1:26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2.75" customHeight="1" spans="1:2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2.75" customHeight="1" spans="1:26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2.75" customHeight="1" spans="1:26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2.75" customHeight="1" spans="1:26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2.75" customHeight="1" spans="1:26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2.75" customHeight="1" spans="1:26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2.75" customHeight="1" spans="1:26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2.75" customHeight="1" spans="1:26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2.75" customHeight="1" spans="1:26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2.75" customHeight="1" spans="1:26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2.75" customHeight="1" spans="1:2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2.75" customHeight="1" spans="1:26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2.75" customHeight="1" spans="1:26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2.75" customHeight="1" spans="1:26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2.75" customHeight="1" spans="1:26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2.75" customHeight="1" spans="1:26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2.75" customHeight="1" spans="1:26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2.75" customHeight="1" spans="1:26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2.75" customHeight="1" spans="1:26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2.75" customHeight="1" spans="1:26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2.75" customHeight="1" spans="1:2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2.75" customHeight="1" spans="1:26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2.75" customHeight="1" spans="1:26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2.75" customHeight="1" spans="1:26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2.75" customHeight="1" spans="1:26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F5:I5"/>
    <mergeCell ref="K5:N5"/>
  </mergeCells>
  <pageMargins left="0.7" right="0.7" top="0.75" bottom="0.75" header="0" footer="0"/>
  <pageSetup paperSize="1" orientation="landscape"/>
  <headerFooter/>
  <ignoredErrors>
    <ignoredError sqref="O22:O23 J22:J23 J20 J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Z1000"/>
  <sheetViews>
    <sheetView workbookViewId="0">
      <selection activeCell="A5" sqref="A5:O36"/>
    </sheetView>
  </sheetViews>
  <sheetFormatPr defaultColWidth="14.4296875" defaultRowHeight="15" customHeight="1"/>
  <cols>
    <col min="1" max="1" width="4.7109375" customWidth="1"/>
    <col min="2" max="5" width="1.4296875" customWidth="1"/>
    <col min="6" max="6" width="38.859375" customWidth="1"/>
    <col min="7" max="9" width="14" customWidth="1"/>
    <col min="10" max="10" width="14.140625" customWidth="1"/>
    <col min="11" max="13" width="14" customWidth="1"/>
    <col min="14" max="14" width="14.140625" customWidth="1"/>
    <col min="15" max="15" width="14" customWidth="1"/>
    <col min="16" max="18" width="14" hidden="1" customWidth="1"/>
    <col min="19" max="26" width="9.140625" customWidth="1"/>
  </cols>
  <sheetData>
    <row r="1" ht="12.75" customHeight="1" spans="1:26">
      <c r="A1" s="1" t="s">
        <v>1</v>
      </c>
      <c r="B1" s="1"/>
      <c r="C1" s="12"/>
      <c r="D1" s="12"/>
      <c r="E1" s="12"/>
      <c r="F1" s="12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 spans="1:26">
      <c r="A2" s="1" t="s">
        <v>126</v>
      </c>
      <c r="B2" s="1"/>
      <c r="C2" s="12"/>
      <c r="D2" s="12"/>
      <c r="E2" s="12"/>
      <c r="F2" s="12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 spans="1:26">
      <c r="A3" s="14" t="s">
        <v>103</v>
      </c>
      <c r="B3" s="14"/>
      <c r="C3" s="14"/>
      <c r="D3" s="14"/>
      <c r="E3" s="14"/>
      <c r="F3" s="14"/>
      <c r="G3" s="40"/>
      <c r="H3" s="40"/>
      <c r="I3" s="40"/>
      <c r="J3" s="14"/>
      <c r="K3" s="40"/>
      <c r="L3" s="40"/>
      <c r="M3" s="40"/>
      <c r="N3" s="14"/>
      <c r="O3" s="40"/>
      <c r="P3" s="40"/>
      <c r="Q3" s="40"/>
      <c r="R3" s="40"/>
      <c r="S3" s="14"/>
      <c r="T3" s="14"/>
      <c r="U3" s="14"/>
      <c r="V3" s="14"/>
      <c r="W3" s="14"/>
      <c r="X3" s="14"/>
      <c r="Y3" s="14"/>
      <c r="Z3" s="14"/>
    </row>
    <row r="4" ht="12.75" customHeight="1" spans="1:26">
      <c r="A4" s="14" t="s">
        <v>127</v>
      </c>
      <c r="B4" s="14"/>
      <c r="C4" s="14"/>
      <c r="D4" s="14"/>
      <c r="E4" s="14"/>
      <c r="F4" s="14"/>
      <c r="G4" s="40"/>
      <c r="H4" s="40"/>
      <c r="I4" s="40"/>
      <c r="J4" s="14"/>
      <c r="K4" s="40"/>
      <c r="L4" s="40"/>
      <c r="M4" s="40"/>
      <c r="N4" s="14"/>
      <c r="O4" s="40"/>
      <c r="P4" s="40"/>
      <c r="Q4" s="40"/>
      <c r="R4" s="40"/>
      <c r="S4" s="14"/>
      <c r="T4" s="14"/>
      <c r="U4" s="14"/>
      <c r="V4" s="14"/>
      <c r="W4" s="14"/>
      <c r="X4" s="14"/>
      <c r="Y4" s="14"/>
      <c r="Z4" s="14"/>
    </row>
    <row r="5" ht="12.75" customHeight="1" spans="1:26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.75" customHeight="1" spans="1:26">
      <c r="A6" s="14"/>
      <c r="B6" s="14"/>
      <c r="C6" s="14"/>
      <c r="D6" s="14"/>
      <c r="E6" s="14"/>
      <c r="F6" s="14"/>
      <c r="G6" s="3" t="s">
        <v>107</v>
      </c>
      <c r="H6" s="3" t="s">
        <v>108</v>
      </c>
      <c r="I6" s="3" t="s">
        <v>109</v>
      </c>
      <c r="J6" s="49" t="s">
        <v>110</v>
      </c>
      <c r="K6" s="3" t="s">
        <v>107</v>
      </c>
      <c r="L6" s="3" t="s">
        <v>108</v>
      </c>
      <c r="M6" s="3" t="s">
        <v>109</v>
      </c>
      <c r="N6" s="49" t="s">
        <v>110</v>
      </c>
      <c r="O6" s="3" t="s">
        <v>107</v>
      </c>
      <c r="P6" s="3" t="s">
        <v>108</v>
      </c>
      <c r="Q6" s="3" t="s">
        <v>109</v>
      </c>
      <c r="R6" s="65" t="s">
        <v>110</v>
      </c>
      <c r="S6" s="14"/>
      <c r="T6" s="14"/>
      <c r="U6" s="14"/>
      <c r="V6" s="14"/>
      <c r="W6" s="14"/>
      <c r="X6" s="14"/>
      <c r="Y6" s="14"/>
      <c r="Z6" s="14"/>
    </row>
    <row r="7" ht="12.75" customHeight="1" spans="1:26">
      <c r="A7" s="14"/>
      <c r="B7" s="14"/>
      <c r="C7" s="14"/>
      <c r="D7" s="14"/>
      <c r="E7" s="14"/>
      <c r="F7" s="14"/>
      <c r="G7" s="4">
        <v>2021</v>
      </c>
      <c r="H7" s="4">
        <v>2021</v>
      </c>
      <c r="I7" s="4">
        <v>2021</v>
      </c>
      <c r="J7" s="50">
        <v>2021</v>
      </c>
      <c r="K7" s="4">
        <v>2022</v>
      </c>
      <c r="L7" s="4">
        <v>2022</v>
      </c>
      <c r="M7" s="4">
        <v>2022</v>
      </c>
      <c r="N7" s="50">
        <v>2022</v>
      </c>
      <c r="O7" s="4">
        <v>2023</v>
      </c>
      <c r="P7" s="4">
        <v>2022</v>
      </c>
      <c r="Q7" s="4">
        <v>2022</v>
      </c>
      <c r="R7" s="66">
        <v>2022</v>
      </c>
      <c r="S7" s="14"/>
      <c r="T7" s="14"/>
      <c r="U7" s="14"/>
      <c r="V7" s="14"/>
      <c r="W7" s="14"/>
      <c r="X7" s="14"/>
      <c r="Y7" s="14"/>
      <c r="Z7" s="14"/>
    </row>
    <row r="8" ht="12.75" customHeight="1" spans="1:26">
      <c r="A8" s="12" t="s">
        <v>128</v>
      </c>
      <c r="B8" s="12"/>
      <c r="C8" s="14"/>
      <c r="D8" s="14"/>
      <c r="E8" s="14"/>
      <c r="F8" s="14"/>
      <c r="G8" s="14"/>
      <c r="H8" s="14"/>
      <c r="I8" s="14"/>
      <c r="J8" s="51"/>
      <c r="K8" s="14"/>
      <c r="L8" s="14"/>
      <c r="M8" s="14"/>
      <c r="N8" s="51"/>
      <c r="O8" s="14"/>
      <c r="P8" s="14"/>
      <c r="Q8" s="14"/>
      <c r="R8" s="33"/>
      <c r="S8" s="14"/>
      <c r="T8" s="14"/>
      <c r="U8" s="14"/>
      <c r="V8" s="14"/>
      <c r="W8" s="14"/>
      <c r="X8" s="14"/>
      <c r="Y8" s="14"/>
      <c r="Z8" s="14"/>
    </row>
    <row r="9" ht="12.75" customHeight="1" spans="1:26">
      <c r="A9" s="14" t="s">
        <v>129</v>
      </c>
      <c r="B9" s="14"/>
      <c r="C9" s="14"/>
      <c r="D9" s="14"/>
      <c r="E9" s="14"/>
      <c r="F9" s="14"/>
      <c r="G9" s="14"/>
      <c r="H9" s="14"/>
      <c r="I9" s="14"/>
      <c r="J9" s="51"/>
      <c r="K9" s="14"/>
      <c r="L9" s="14"/>
      <c r="M9" s="14"/>
      <c r="N9" s="51"/>
      <c r="O9" s="14"/>
      <c r="P9" s="14"/>
      <c r="Q9" s="14"/>
      <c r="R9" s="33"/>
      <c r="S9" s="14"/>
      <c r="T9" s="14"/>
      <c r="U9" s="14"/>
      <c r="V9" s="14"/>
      <c r="W9" s="14"/>
      <c r="X9" s="14"/>
      <c r="Y9" s="14"/>
      <c r="Z9" s="14"/>
    </row>
    <row r="10" ht="12.75" customHeight="1" spans="1:26">
      <c r="A10" s="14"/>
      <c r="B10" s="14"/>
      <c r="C10" s="14" t="s">
        <v>130</v>
      </c>
      <c r="D10" s="14"/>
      <c r="E10" s="14"/>
      <c r="F10" s="14"/>
      <c r="G10" s="41">
        <v>588259.35</v>
      </c>
      <c r="H10" s="41">
        <v>544427.1</v>
      </c>
      <c r="I10" s="41">
        <v>526867.67</v>
      </c>
      <c r="J10" s="52">
        <v>421946.28</v>
      </c>
      <c r="K10" s="41">
        <v>420626.22</v>
      </c>
      <c r="L10" s="41">
        <v>407361.43</v>
      </c>
      <c r="M10" s="41">
        <v>427961.31</v>
      </c>
      <c r="N10" s="52">
        <v>360302.32</v>
      </c>
      <c r="O10" s="41">
        <v>470021.58</v>
      </c>
      <c r="P10" s="61">
        <v>5819449</v>
      </c>
      <c r="Q10" s="61">
        <v>6113733</v>
      </c>
      <c r="R10" s="67">
        <v>5147176</v>
      </c>
      <c r="S10" s="14"/>
      <c r="T10" s="14"/>
      <c r="U10" s="14"/>
      <c r="V10" s="14"/>
      <c r="W10" s="14"/>
      <c r="X10" s="14"/>
      <c r="Y10" s="14"/>
      <c r="Z10" s="14"/>
    </row>
    <row r="11" ht="12.75" customHeight="1" spans="1:26">
      <c r="A11" s="14"/>
      <c r="B11" s="14"/>
      <c r="C11" s="14" t="s">
        <v>131</v>
      </c>
      <c r="D11" s="14"/>
      <c r="E11" s="14"/>
      <c r="F11" s="14"/>
      <c r="G11" s="42">
        <v>0</v>
      </c>
      <c r="H11" s="42">
        <v>0</v>
      </c>
      <c r="I11" s="42">
        <v>0</v>
      </c>
      <c r="J11" s="53">
        <v>0</v>
      </c>
      <c r="K11" s="42">
        <v>0</v>
      </c>
      <c r="L11" s="42">
        <v>0</v>
      </c>
      <c r="M11" s="42">
        <v>0</v>
      </c>
      <c r="N11" s="53">
        <v>63789.32</v>
      </c>
      <c r="O11" s="42">
        <v>77903.7</v>
      </c>
      <c r="P11" s="13">
        <v>0</v>
      </c>
      <c r="Q11" s="13">
        <v>0</v>
      </c>
      <c r="R11" s="68">
        <v>911276</v>
      </c>
      <c r="S11" s="14"/>
      <c r="T11" s="14"/>
      <c r="U11" s="14"/>
      <c r="V11" s="14"/>
      <c r="W11" s="14"/>
      <c r="X11" s="14"/>
      <c r="Y11" s="14"/>
      <c r="Z11" s="14"/>
    </row>
    <row r="12" ht="12.75" customHeight="1" spans="1:26">
      <c r="A12" s="14"/>
      <c r="B12" s="14"/>
      <c r="C12" s="14" t="s">
        <v>132</v>
      </c>
      <c r="D12" s="14"/>
      <c r="E12" s="14"/>
      <c r="F12" s="14"/>
      <c r="G12" s="43">
        <v>119266.21</v>
      </c>
      <c r="H12" s="43">
        <v>127872.22</v>
      </c>
      <c r="I12" s="43">
        <v>132237.42</v>
      </c>
      <c r="J12" s="54">
        <v>142941.47</v>
      </c>
      <c r="K12" s="43">
        <v>146234.83</v>
      </c>
      <c r="L12" s="43">
        <v>141493.03</v>
      </c>
      <c r="M12" s="43">
        <v>189221.9</v>
      </c>
      <c r="N12" s="54">
        <v>224561.47</v>
      </c>
      <c r="O12" s="43">
        <v>185858.33</v>
      </c>
      <c r="P12" s="13">
        <v>2021329</v>
      </c>
      <c r="Q12" s="13">
        <v>2703170</v>
      </c>
      <c r="R12" s="68">
        <v>3208021</v>
      </c>
      <c r="S12" s="14"/>
      <c r="T12" s="14"/>
      <c r="U12" s="14"/>
      <c r="V12" s="14"/>
      <c r="W12" s="14"/>
      <c r="X12" s="14"/>
      <c r="Y12" s="14"/>
      <c r="Z12" s="14"/>
    </row>
    <row r="13" ht="12.75" customHeight="1" spans="1:26">
      <c r="A13" s="14"/>
      <c r="B13" s="14"/>
      <c r="C13" s="14"/>
      <c r="D13" s="14"/>
      <c r="E13" s="14"/>
      <c r="F13" s="12" t="s">
        <v>133</v>
      </c>
      <c r="G13" s="18">
        <f t="shared" ref="G13:R13" si="0">SUM(G10:G12)</f>
        <v>707525.56</v>
      </c>
      <c r="H13" s="18">
        <f t="shared" si="0"/>
        <v>672299.32</v>
      </c>
      <c r="I13" s="18">
        <f t="shared" si="0"/>
        <v>659105.09</v>
      </c>
      <c r="J13" s="55">
        <f t="shared" si="0"/>
        <v>564887.75</v>
      </c>
      <c r="K13" s="18">
        <f t="shared" si="0"/>
        <v>566861.05</v>
      </c>
      <c r="L13" s="18">
        <f t="shared" si="0"/>
        <v>548854.46</v>
      </c>
      <c r="M13" s="18">
        <f t="shared" si="0"/>
        <v>617183.21</v>
      </c>
      <c r="N13" s="55">
        <f t="shared" si="0"/>
        <v>648653.11</v>
      </c>
      <c r="O13" s="18">
        <f t="shared" si="0"/>
        <v>733783.61</v>
      </c>
      <c r="P13" s="62">
        <f t="shared" si="0"/>
        <v>7840778</v>
      </c>
      <c r="Q13" s="62">
        <f t="shared" si="0"/>
        <v>8816903</v>
      </c>
      <c r="R13" s="69">
        <f t="shared" si="0"/>
        <v>9266473</v>
      </c>
      <c r="S13" s="14"/>
      <c r="T13" s="14"/>
      <c r="U13" s="14"/>
      <c r="V13" s="14"/>
      <c r="W13" s="14"/>
      <c r="X13" s="14"/>
      <c r="Y13" s="14"/>
      <c r="Z13" s="14"/>
    </row>
    <row r="14" ht="12.75" customHeight="1" spans="1:26">
      <c r="A14" s="38" t="s">
        <v>134</v>
      </c>
      <c r="B14" s="14"/>
      <c r="C14" s="14"/>
      <c r="D14" s="14"/>
      <c r="E14" s="14"/>
      <c r="F14" s="14"/>
      <c r="G14" s="42">
        <v>1823079.37</v>
      </c>
      <c r="H14" s="42">
        <v>1910414.8</v>
      </c>
      <c r="I14" s="42">
        <v>2028183.15</v>
      </c>
      <c r="J14" s="53">
        <v>2164367.73</v>
      </c>
      <c r="K14" s="42">
        <v>2183434.4</v>
      </c>
      <c r="L14" s="42">
        <v>2277323.93</v>
      </c>
      <c r="M14" s="42">
        <v>2294413.8</v>
      </c>
      <c r="N14" s="53">
        <v>2291569.91</v>
      </c>
      <c r="O14" s="42">
        <v>2264442.88</v>
      </c>
      <c r="P14" s="13">
        <v>32533199</v>
      </c>
      <c r="Q14" s="13">
        <v>32777340</v>
      </c>
      <c r="R14" s="68">
        <v>32736713</v>
      </c>
      <c r="S14" s="14"/>
      <c r="T14" s="14"/>
      <c r="U14" s="14"/>
      <c r="V14" s="14"/>
      <c r="W14" s="14"/>
      <c r="X14" s="14"/>
      <c r="Y14" s="14"/>
      <c r="Z14" s="14"/>
    </row>
    <row r="15" ht="12.75" customHeight="1" spans="1:26">
      <c r="A15" s="14" t="s">
        <v>135</v>
      </c>
      <c r="B15" s="14"/>
      <c r="C15" s="14"/>
      <c r="D15" s="14"/>
      <c r="E15" s="14"/>
      <c r="F15" s="14"/>
      <c r="G15" s="42">
        <v>71079.33</v>
      </c>
      <c r="H15" s="42">
        <v>77520.59</v>
      </c>
      <c r="I15" s="42">
        <v>85407.98</v>
      </c>
      <c r="J15" s="53">
        <v>92641.71</v>
      </c>
      <c r="K15" s="42">
        <v>96863.41</v>
      </c>
      <c r="L15" s="42">
        <v>95334.4</v>
      </c>
      <c r="M15" s="42">
        <v>96092.78</v>
      </c>
      <c r="N15" s="53">
        <v>97877.99</v>
      </c>
      <c r="O15" s="42">
        <v>98916.58</v>
      </c>
      <c r="P15" s="13">
        <v>1361920</v>
      </c>
      <c r="Q15" s="13">
        <v>1372754</v>
      </c>
      <c r="R15" s="68">
        <v>1398257</v>
      </c>
      <c r="S15" s="14"/>
      <c r="T15" s="14"/>
      <c r="U15" s="14"/>
      <c r="V15" s="14"/>
      <c r="W15" s="14"/>
      <c r="X15" s="14"/>
      <c r="Y15" s="14"/>
      <c r="Z15" s="14"/>
    </row>
    <row r="16" ht="12.75" customHeight="1" spans="1:26">
      <c r="A16" s="14" t="s">
        <v>136</v>
      </c>
      <c r="B16" s="14"/>
      <c r="C16" s="14"/>
      <c r="D16" s="14"/>
      <c r="E16" s="14"/>
      <c r="F16" s="14"/>
      <c r="G16" s="43">
        <v>206926.72</v>
      </c>
      <c r="H16" s="43">
        <v>207733.12</v>
      </c>
      <c r="I16" s="43">
        <v>219093.77</v>
      </c>
      <c r="J16" s="54">
        <v>299029.22</v>
      </c>
      <c r="K16" s="43">
        <v>326004.42</v>
      </c>
      <c r="L16" s="43">
        <v>323052.66</v>
      </c>
      <c r="M16" s="43">
        <v>321663.3</v>
      </c>
      <c r="N16" s="54">
        <v>363532.75</v>
      </c>
      <c r="O16" s="43">
        <v>367181.08</v>
      </c>
      <c r="P16" s="47">
        <v>4615038</v>
      </c>
      <c r="Q16" s="47">
        <v>4595190</v>
      </c>
      <c r="R16" s="68">
        <v>5193325</v>
      </c>
      <c r="S16" s="14"/>
      <c r="T16" s="14"/>
      <c r="U16" s="14"/>
      <c r="V16" s="14"/>
      <c r="W16" s="14"/>
      <c r="X16" s="14"/>
      <c r="Y16" s="14"/>
      <c r="Z16" s="14"/>
    </row>
    <row r="17" ht="12.75" customHeight="1" spans="1:26">
      <c r="A17" s="12"/>
      <c r="B17" s="12"/>
      <c r="C17" s="12"/>
      <c r="D17" s="12"/>
      <c r="E17" s="12"/>
      <c r="F17" s="12" t="s">
        <v>137</v>
      </c>
      <c r="G17" s="44">
        <f t="shared" ref="G17:R17" si="1">SUM(G13:G16)</f>
        <v>2808610.98</v>
      </c>
      <c r="H17" s="44">
        <f t="shared" si="1"/>
        <v>2867967.83</v>
      </c>
      <c r="I17" s="44">
        <f t="shared" si="1"/>
        <v>2991789.99</v>
      </c>
      <c r="J17" s="56">
        <f t="shared" si="1"/>
        <v>3120926.41</v>
      </c>
      <c r="K17" s="44">
        <f t="shared" si="1"/>
        <v>3173163.28</v>
      </c>
      <c r="L17" s="44">
        <f t="shared" si="1"/>
        <v>3244565.45</v>
      </c>
      <c r="M17" s="44">
        <f t="shared" si="1"/>
        <v>3329353.09</v>
      </c>
      <c r="N17" s="56">
        <f t="shared" si="1"/>
        <v>3401633.76</v>
      </c>
      <c r="O17" s="44">
        <f t="shared" si="1"/>
        <v>3464324.15</v>
      </c>
      <c r="P17" s="44">
        <f t="shared" si="1"/>
        <v>46350935</v>
      </c>
      <c r="Q17" s="44">
        <f t="shared" si="1"/>
        <v>47562187</v>
      </c>
      <c r="R17" s="70">
        <f t="shared" si="1"/>
        <v>48594768</v>
      </c>
      <c r="S17" s="12"/>
      <c r="T17" s="12"/>
      <c r="U17" s="12"/>
      <c r="V17" s="12"/>
      <c r="W17" s="12"/>
      <c r="X17" s="12"/>
      <c r="Y17" s="12"/>
      <c r="Z17" s="12"/>
    </row>
    <row r="18" ht="12.75" customHeight="1" spans="1:26">
      <c r="A18" s="12" t="s">
        <v>138</v>
      </c>
      <c r="B18" s="12"/>
      <c r="C18" s="14"/>
      <c r="D18" s="14"/>
      <c r="E18" s="14"/>
      <c r="F18" s="14"/>
      <c r="G18" s="45"/>
      <c r="H18" s="45"/>
      <c r="I18" s="45"/>
      <c r="J18" s="57"/>
      <c r="K18" s="45"/>
      <c r="L18" s="45"/>
      <c r="M18" s="45"/>
      <c r="N18" s="57"/>
      <c r="O18" s="45"/>
      <c r="P18" s="45"/>
      <c r="Q18" s="45"/>
      <c r="R18" s="71"/>
      <c r="S18" s="14"/>
      <c r="T18" s="14"/>
      <c r="U18" s="14"/>
      <c r="V18" s="14"/>
      <c r="W18" s="14"/>
      <c r="X18" s="14"/>
      <c r="Y18" s="14"/>
      <c r="Z18" s="14"/>
    </row>
    <row r="19" ht="12.75" customHeight="1" spans="1:26">
      <c r="A19" s="14" t="s">
        <v>139</v>
      </c>
      <c r="B19" s="14"/>
      <c r="C19" s="14"/>
      <c r="D19" s="14"/>
      <c r="E19" s="14"/>
      <c r="F19" s="14"/>
      <c r="G19" s="17"/>
      <c r="H19" s="17"/>
      <c r="I19" s="17"/>
      <c r="J19" s="55"/>
      <c r="K19" s="17"/>
      <c r="L19" s="17"/>
      <c r="M19" s="17"/>
      <c r="N19" s="55"/>
      <c r="O19" s="17"/>
      <c r="P19" s="17"/>
      <c r="Q19" s="17"/>
      <c r="R19" s="68"/>
      <c r="S19" s="14"/>
      <c r="T19" s="14"/>
      <c r="U19" s="14"/>
      <c r="V19" s="14"/>
      <c r="W19" s="14"/>
      <c r="X19" s="14"/>
      <c r="Y19" s="14"/>
      <c r="Z19" s="14"/>
    </row>
    <row r="20" ht="12.75" customHeight="1" spans="1:26">
      <c r="A20" s="14"/>
      <c r="B20" s="14"/>
      <c r="C20" s="14" t="s">
        <v>140</v>
      </c>
      <c r="D20" s="14"/>
      <c r="E20" s="14"/>
      <c r="F20" s="14"/>
      <c r="G20" s="41">
        <v>300856.99</v>
      </c>
      <c r="H20" s="41">
        <v>293851.18</v>
      </c>
      <c r="I20" s="41">
        <v>287767.34</v>
      </c>
      <c r="J20" s="52">
        <v>300507.69</v>
      </c>
      <c r="K20" s="41">
        <v>284640.23</v>
      </c>
      <c r="L20" s="41">
        <v>292247.62</v>
      </c>
      <c r="M20" s="41">
        <v>295812.3</v>
      </c>
      <c r="N20" s="52">
        <v>313610.5</v>
      </c>
      <c r="O20" s="41">
        <v>304120.6</v>
      </c>
      <c r="P20" s="63">
        <v>4174966</v>
      </c>
      <c r="Q20" s="63">
        <v>4225890</v>
      </c>
      <c r="R20" s="67">
        <v>4480150</v>
      </c>
      <c r="S20" s="14"/>
      <c r="T20" s="14"/>
      <c r="U20" s="14"/>
      <c r="V20" s="14"/>
      <c r="W20" s="14"/>
      <c r="X20" s="14"/>
      <c r="Y20" s="14"/>
      <c r="Z20" s="14"/>
    </row>
    <row r="21" ht="12.75" customHeight="1" spans="1:26">
      <c r="A21" s="14"/>
      <c r="B21" s="14"/>
      <c r="C21" s="14" t="s">
        <v>141</v>
      </c>
      <c r="D21" s="14"/>
      <c r="E21" s="14"/>
      <c r="F21" s="14"/>
      <c r="G21" s="42">
        <v>37305.94</v>
      </c>
      <c r="H21" s="42">
        <v>43605.17</v>
      </c>
      <c r="I21" s="42">
        <v>45014.13</v>
      </c>
      <c r="J21" s="53">
        <v>58623.81</v>
      </c>
      <c r="K21" s="42">
        <v>43204.14</v>
      </c>
      <c r="L21" s="42">
        <v>35299.46</v>
      </c>
      <c r="M21" s="42">
        <v>39210.92</v>
      </c>
      <c r="N21" s="53">
        <v>47005.91</v>
      </c>
      <c r="O21" s="42">
        <v>41439.09</v>
      </c>
      <c r="P21" s="13">
        <v>504278</v>
      </c>
      <c r="Q21" s="13">
        <v>560156</v>
      </c>
      <c r="R21" s="68">
        <v>671513</v>
      </c>
      <c r="S21" s="14"/>
      <c r="T21" s="14"/>
      <c r="U21" s="14"/>
      <c r="V21" s="14"/>
      <c r="W21" s="14"/>
      <c r="X21" s="14"/>
      <c r="Y21" s="14"/>
      <c r="Z21" s="14"/>
    </row>
    <row r="22" ht="12.75" customHeight="1" spans="1:26">
      <c r="A22" s="14"/>
      <c r="B22" s="14"/>
      <c r="C22" s="14" t="s">
        <v>142</v>
      </c>
      <c r="D22" s="14"/>
      <c r="E22" s="14"/>
      <c r="F22" s="14"/>
      <c r="G22" s="42">
        <v>90426.84</v>
      </c>
      <c r="H22" s="42">
        <v>78791.37</v>
      </c>
      <c r="I22" s="42">
        <v>98918.4</v>
      </c>
      <c r="J22" s="53">
        <v>101454.57</v>
      </c>
      <c r="K22" s="42">
        <v>127198.19</v>
      </c>
      <c r="L22" s="42">
        <v>111722.45</v>
      </c>
      <c r="M22" s="42">
        <v>126248.85</v>
      </c>
      <c r="N22" s="53">
        <v>106025.5</v>
      </c>
      <c r="O22" s="42">
        <v>120264.83</v>
      </c>
      <c r="P22" s="13">
        <v>1596035</v>
      </c>
      <c r="Q22" s="13">
        <v>1803555</v>
      </c>
      <c r="R22" s="68">
        <v>1514650</v>
      </c>
      <c r="S22" s="14"/>
      <c r="T22" s="14"/>
      <c r="U22" s="14"/>
      <c r="V22" s="14"/>
      <c r="W22" s="14"/>
      <c r="X22" s="14"/>
      <c r="Y22" s="14"/>
      <c r="Z22" s="14"/>
    </row>
    <row r="23" ht="12.75" customHeight="1" spans="1:26">
      <c r="A23" s="14"/>
      <c r="B23" s="14"/>
      <c r="C23" s="14" t="s">
        <v>143</v>
      </c>
      <c r="D23" s="14"/>
      <c r="E23" s="14"/>
      <c r="F23" s="14"/>
      <c r="G23" s="42">
        <v>79818.97</v>
      </c>
      <c r="H23" s="42">
        <v>83115.48</v>
      </c>
      <c r="I23" s="42">
        <v>82784.24</v>
      </c>
      <c r="J23" s="53">
        <v>84653.94</v>
      </c>
      <c r="K23" s="42">
        <v>86733.36</v>
      </c>
      <c r="L23" s="42">
        <v>85732.01</v>
      </c>
      <c r="M23" s="42">
        <v>82342.61</v>
      </c>
      <c r="N23" s="53">
        <v>88526.27</v>
      </c>
      <c r="O23" s="42">
        <v>88358.97</v>
      </c>
      <c r="P23" s="13">
        <v>1224743</v>
      </c>
      <c r="Q23" s="13">
        <v>1176323</v>
      </c>
      <c r="R23" s="68">
        <v>1264661</v>
      </c>
      <c r="S23" s="14"/>
      <c r="T23" s="14"/>
      <c r="U23" s="14"/>
      <c r="V23" s="14"/>
      <c r="W23" s="14"/>
      <c r="X23" s="14"/>
      <c r="Y23" s="14"/>
      <c r="Z23" s="14"/>
    </row>
    <row r="24" ht="12.75" customHeight="1" spans="1:26">
      <c r="A24" s="14"/>
      <c r="B24" s="14"/>
      <c r="C24" s="14" t="s">
        <v>144</v>
      </c>
      <c r="D24" s="14"/>
      <c r="E24" s="14"/>
      <c r="F24" s="14"/>
      <c r="G24" s="43">
        <v>48915.16</v>
      </c>
      <c r="H24" s="43">
        <v>48938.96</v>
      </c>
      <c r="I24" s="43">
        <v>48963.11</v>
      </c>
      <c r="J24" s="54">
        <v>48987.61</v>
      </c>
      <c r="K24" s="43">
        <v>0</v>
      </c>
      <c r="L24" s="43">
        <v>0</v>
      </c>
      <c r="M24" s="43">
        <v>0</v>
      </c>
      <c r="N24" s="54">
        <v>0</v>
      </c>
      <c r="O24" s="43">
        <v>27941.41</v>
      </c>
      <c r="P24" s="47">
        <v>0</v>
      </c>
      <c r="Q24" s="47">
        <v>0</v>
      </c>
      <c r="R24" s="72">
        <v>0</v>
      </c>
      <c r="S24" s="14"/>
      <c r="T24" s="14"/>
      <c r="U24" s="14"/>
      <c r="V24" s="14"/>
      <c r="W24" s="14"/>
      <c r="X24" s="14"/>
      <c r="Y24" s="14"/>
      <c r="Z24" s="14"/>
    </row>
    <row r="25" ht="12.75" customHeight="1" spans="1:26">
      <c r="A25" s="14"/>
      <c r="B25" s="14"/>
      <c r="C25" s="14"/>
      <c r="D25" s="14"/>
      <c r="E25" s="14"/>
      <c r="F25" s="14" t="s">
        <v>145</v>
      </c>
      <c r="G25" s="46">
        <f t="shared" ref="G25:R25" si="2">SUM(G20:G24)</f>
        <v>557323.9</v>
      </c>
      <c r="H25" s="46">
        <f t="shared" si="2"/>
        <v>548302.16</v>
      </c>
      <c r="I25" s="46">
        <f t="shared" si="2"/>
        <v>563447.22</v>
      </c>
      <c r="J25" s="58">
        <f t="shared" si="2"/>
        <v>594227.62</v>
      </c>
      <c r="K25" s="46">
        <f t="shared" si="2"/>
        <v>541775.92</v>
      </c>
      <c r="L25" s="46">
        <f t="shared" si="2"/>
        <v>525001.54</v>
      </c>
      <c r="M25" s="46">
        <f t="shared" si="2"/>
        <v>543614.68</v>
      </c>
      <c r="N25" s="58">
        <f t="shared" si="2"/>
        <v>555168.18</v>
      </c>
      <c r="O25" s="46">
        <f t="shared" si="2"/>
        <v>582124.9</v>
      </c>
      <c r="P25" s="17">
        <f t="shared" si="2"/>
        <v>7500022</v>
      </c>
      <c r="Q25" s="17">
        <f t="shared" si="2"/>
        <v>7765924</v>
      </c>
      <c r="R25" s="68">
        <f t="shared" si="2"/>
        <v>7930974</v>
      </c>
      <c r="S25" s="14"/>
      <c r="T25" s="14"/>
      <c r="U25" s="14"/>
      <c r="V25" s="14"/>
      <c r="W25" s="14"/>
      <c r="X25" s="14"/>
      <c r="Y25" s="14"/>
      <c r="Z25" s="14"/>
    </row>
    <row r="26" ht="12.75" customHeight="1" spans="1:26">
      <c r="A26" s="38" t="s">
        <v>146</v>
      </c>
      <c r="B26" s="14"/>
      <c r="C26" s="14"/>
      <c r="D26" s="14"/>
      <c r="E26" s="14"/>
      <c r="F26" s="14"/>
      <c r="G26" s="41">
        <v>172593.82</v>
      </c>
      <c r="H26" s="41">
        <v>158570.02</v>
      </c>
      <c r="I26" s="41">
        <v>161071.82</v>
      </c>
      <c r="J26" s="52">
        <v>216594.91</v>
      </c>
      <c r="K26" s="42">
        <v>206165.47</v>
      </c>
      <c r="L26" s="42">
        <v>209297.27</v>
      </c>
      <c r="M26" s="42">
        <v>206875.76</v>
      </c>
      <c r="N26" s="52">
        <v>215689.39</v>
      </c>
      <c r="O26" s="42">
        <v>203562.03</v>
      </c>
      <c r="P26" s="17">
        <v>2989961</v>
      </c>
      <c r="Q26" s="17">
        <v>2955368</v>
      </c>
      <c r="R26" s="68">
        <v>3081277</v>
      </c>
      <c r="S26" s="14"/>
      <c r="T26" s="14"/>
      <c r="U26" s="14"/>
      <c r="V26" s="14"/>
      <c r="W26" s="14"/>
      <c r="X26" s="14"/>
      <c r="Y26" s="14"/>
      <c r="Z26" s="14"/>
    </row>
    <row r="27" ht="12.75" customHeight="1" spans="1:26">
      <c r="A27" s="14" t="s">
        <v>147</v>
      </c>
      <c r="B27" s="14"/>
      <c r="C27" s="14"/>
      <c r="D27" s="14"/>
      <c r="E27" s="14"/>
      <c r="F27" s="14"/>
      <c r="G27" s="42">
        <v>1040238.64</v>
      </c>
      <c r="H27" s="42">
        <v>1044882.23</v>
      </c>
      <c r="I27" s="42">
        <v>1035558.37</v>
      </c>
      <c r="J27" s="53">
        <v>1028515.04</v>
      </c>
      <c r="K27" s="42">
        <v>1017419.27</v>
      </c>
      <c r="L27" s="42">
        <v>996331.21</v>
      </c>
      <c r="M27" s="42">
        <v>972168.19</v>
      </c>
      <c r="N27" s="53">
        <v>1004715.32</v>
      </c>
      <c r="O27" s="42">
        <v>982657.55</v>
      </c>
      <c r="P27" s="17">
        <v>14233303</v>
      </c>
      <c r="Q27" s="17">
        <v>13888117</v>
      </c>
      <c r="R27" s="68">
        <v>14353076</v>
      </c>
      <c r="S27" s="14"/>
      <c r="T27" s="14"/>
      <c r="U27" s="14"/>
      <c r="V27" s="14"/>
      <c r="W27" s="14"/>
      <c r="X27" s="14"/>
      <c r="Y27" s="14"/>
      <c r="Z27" s="14"/>
    </row>
    <row r="28" ht="12.75" customHeight="1" spans="1:26">
      <c r="A28" s="14" t="s">
        <v>148</v>
      </c>
      <c r="B28" s="14"/>
      <c r="C28" s="14"/>
      <c r="D28" s="14"/>
      <c r="E28" s="14"/>
      <c r="F28" s="14"/>
      <c r="G28" s="43">
        <v>136569.02</v>
      </c>
      <c r="H28" s="43">
        <v>145742.45</v>
      </c>
      <c r="I28" s="43">
        <v>159689.39</v>
      </c>
      <c r="J28" s="54">
        <v>172141.48</v>
      </c>
      <c r="K28" s="43">
        <v>179719.89</v>
      </c>
      <c r="L28" s="43">
        <v>178617.25</v>
      </c>
      <c r="M28" s="43">
        <v>169724.59</v>
      </c>
      <c r="N28" s="54">
        <v>171642.8</v>
      </c>
      <c r="O28" s="43">
        <v>168005.95</v>
      </c>
      <c r="P28" s="64">
        <v>2551675</v>
      </c>
      <c r="Q28" s="64">
        <v>2424637</v>
      </c>
      <c r="R28" s="72">
        <v>2452040</v>
      </c>
      <c r="S28" s="14"/>
      <c r="T28" s="14"/>
      <c r="U28" s="14"/>
      <c r="V28" s="14"/>
      <c r="W28" s="14"/>
      <c r="X28" s="14"/>
      <c r="Y28" s="14"/>
      <c r="Z28" s="14"/>
    </row>
    <row r="29" ht="12.75" customHeight="1" spans="1:26">
      <c r="A29" s="14"/>
      <c r="B29" s="14"/>
      <c r="C29" s="14"/>
      <c r="D29" s="14"/>
      <c r="E29" s="14"/>
      <c r="F29" s="14" t="s">
        <v>149</v>
      </c>
      <c r="G29" s="18">
        <f t="shared" ref="G29:O29" si="3">SUM(G25:G28)</f>
        <v>1906725.38</v>
      </c>
      <c r="H29" s="18">
        <f t="shared" si="3"/>
        <v>1897496.86</v>
      </c>
      <c r="I29" s="18">
        <f t="shared" si="3"/>
        <v>1919766.8</v>
      </c>
      <c r="J29" s="55">
        <f t="shared" si="3"/>
        <v>2011479.05</v>
      </c>
      <c r="K29" s="18">
        <f t="shared" si="3"/>
        <v>1945080.55</v>
      </c>
      <c r="L29" s="18">
        <f t="shared" si="3"/>
        <v>1909247.27</v>
      </c>
      <c r="M29" s="18">
        <f t="shared" si="3"/>
        <v>1892383.22</v>
      </c>
      <c r="N29" s="55">
        <f t="shared" si="3"/>
        <v>1947215.69</v>
      </c>
      <c r="O29" s="18">
        <f t="shared" si="3"/>
        <v>1936350.43</v>
      </c>
      <c r="P29" s="17">
        <v>27274961</v>
      </c>
      <c r="Q29" s="17">
        <v>27034046</v>
      </c>
      <c r="R29" s="68">
        <f>SUM(R25:R28)</f>
        <v>27817367</v>
      </c>
      <c r="S29" s="14"/>
      <c r="T29" s="14"/>
      <c r="U29" s="14"/>
      <c r="V29" s="14"/>
      <c r="W29" s="14"/>
      <c r="X29" s="14"/>
      <c r="Y29" s="14"/>
      <c r="Z29" s="14"/>
    </row>
    <row r="30" ht="12.75" customHeight="1" spans="1:26">
      <c r="A30" s="14" t="s">
        <v>150</v>
      </c>
      <c r="B30" s="14"/>
      <c r="C30" s="14"/>
      <c r="D30" s="14"/>
      <c r="E30" s="14"/>
      <c r="F30" s="14"/>
      <c r="G30" s="17"/>
      <c r="H30" s="17"/>
      <c r="I30" s="17"/>
      <c r="J30" s="59"/>
      <c r="K30" s="17"/>
      <c r="L30" s="17"/>
      <c r="M30" s="17"/>
      <c r="N30" s="59"/>
      <c r="O30" s="17"/>
      <c r="P30" s="17"/>
      <c r="Q30" s="17"/>
      <c r="R30" s="68"/>
      <c r="S30" s="14"/>
      <c r="T30" s="14"/>
      <c r="U30" s="14"/>
      <c r="V30" s="14"/>
      <c r="W30" s="14"/>
      <c r="X30" s="14"/>
      <c r="Y30" s="14"/>
      <c r="Z30" s="14"/>
    </row>
    <row r="31" ht="12.75" customHeight="1" spans="1:26">
      <c r="A31" s="14"/>
      <c r="B31" s="14" t="s">
        <v>151</v>
      </c>
      <c r="C31" s="39"/>
      <c r="D31" s="39"/>
      <c r="E31" s="39"/>
      <c r="F31" s="39"/>
      <c r="G31" s="41">
        <v>252005.88</v>
      </c>
      <c r="H31" s="41">
        <v>260487.22</v>
      </c>
      <c r="I31" s="41">
        <v>269677.17</v>
      </c>
      <c r="J31" s="52">
        <v>281719.27</v>
      </c>
      <c r="K31" s="41">
        <v>290890.6</v>
      </c>
      <c r="L31" s="41">
        <v>302180.9</v>
      </c>
      <c r="M31" s="41">
        <v>313177.34</v>
      </c>
      <c r="N31" s="52">
        <v>324632.07</v>
      </c>
      <c r="O31" s="41">
        <v>333367.65</v>
      </c>
      <c r="P31" s="17">
        <v>4316870</v>
      </c>
      <c r="Q31" s="17">
        <v>4473962</v>
      </c>
      <c r="R31" s="68">
        <v>4637601</v>
      </c>
      <c r="S31" s="14"/>
      <c r="T31" s="14"/>
      <c r="U31" s="14"/>
      <c r="V31" s="14"/>
      <c r="W31" s="14"/>
      <c r="X31" s="14"/>
      <c r="Y31" s="14"/>
      <c r="Z31" s="14"/>
    </row>
    <row r="32" ht="12.75" customHeight="1" spans="1:26">
      <c r="A32" s="14"/>
      <c r="B32" s="14" t="s">
        <v>152</v>
      </c>
      <c r="C32" s="39"/>
      <c r="D32" s="39"/>
      <c r="E32" s="39"/>
      <c r="F32" s="39"/>
      <c r="G32" s="42">
        <v>0</v>
      </c>
      <c r="H32" s="42">
        <v>-35001.54</v>
      </c>
      <c r="I32" s="42">
        <v>-42001.54</v>
      </c>
      <c r="J32" s="53">
        <v>-57693.3</v>
      </c>
      <c r="K32" s="42">
        <v>-57693.3</v>
      </c>
      <c r="L32" s="42">
        <v>-57693.3</v>
      </c>
      <c r="M32" s="42">
        <v>-57693.3</v>
      </c>
      <c r="N32" s="53">
        <v>-57693.3</v>
      </c>
      <c r="O32" s="42">
        <v>-86024.4</v>
      </c>
      <c r="P32" s="17">
        <v>-824190</v>
      </c>
      <c r="Q32" s="17">
        <v>-824190</v>
      </c>
      <c r="R32" s="68">
        <v>-824190</v>
      </c>
      <c r="S32" s="14"/>
      <c r="T32" s="14"/>
      <c r="U32" s="14"/>
      <c r="V32" s="14"/>
      <c r="W32" s="14"/>
      <c r="X32" s="14"/>
      <c r="Y32" s="14"/>
      <c r="Z32" s="14"/>
    </row>
    <row r="33" ht="12.75" customHeight="1" spans="1:26">
      <c r="A33" s="14"/>
      <c r="B33" s="14" t="s">
        <v>153</v>
      </c>
      <c r="C33" s="14"/>
      <c r="D33" s="14"/>
      <c r="E33" s="14"/>
      <c r="F33" s="14"/>
      <c r="G33" s="42">
        <v>289.59</v>
      </c>
      <c r="H33" s="42">
        <v>684.25</v>
      </c>
      <c r="I33" s="42">
        <v>-1388.45</v>
      </c>
      <c r="J33" s="53">
        <v>-2834.65</v>
      </c>
      <c r="K33" s="42">
        <v>-5191.9</v>
      </c>
      <c r="L33" s="42">
        <v>-10113.32</v>
      </c>
      <c r="M33" s="42">
        <v>-17335.01</v>
      </c>
      <c r="N33" s="53">
        <v>-15211.42</v>
      </c>
      <c r="O33" s="42">
        <v>-13418.65</v>
      </c>
      <c r="P33" s="17">
        <v>-144476</v>
      </c>
      <c r="Q33" s="17">
        <v>-247643</v>
      </c>
      <c r="R33" s="68">
        <v>-217306</v>
      </c>
      <c r="S33" s="14"/>
      <c r="T33" s="14"/>
      <c r="U33" s="14"/>
      <c r="V33" s="14"/>
      <c r="W33" s="14"/>
      <c r="X33" s="14"/>
      <c r="Y33" s="14"/>
      <c r="Z33" s="14"/>
    </row>
    <row r="34" ht="12.75" customHeight="1" spans="1:26">
      <c r="A34" s="14"/>
      <c r="B34" s="14" t="s">
        <v>154</v>
      </c>
      <c r="C34" s="14"/>
      <c r="D34" s="14"/>
      <c r="E34" s="14"/>
      <c r="F34" s="14"/>
      <c r="G34" s="42">
        <v>649590.13</v>
      </c>
      <c r="H34" s="42">
        <v>744301.04</v>
      </c>
      <c r="I34" s="42">
        <v>845736.01</v>
      </c>
      <c r="J34" s="53">
        <v>888256.04</v>
      </c>
      <c r="K34" s="42">
        <v>1000077.33</v>
      </c>
      <c r="L34" s="42">
        <v>1100943.9</v>
      </c>
      <c r="M34" s="42">
        <v>1198820.84</v>
      </c>
      <c r="N34" s="53">
        <v>1202690.72</v>
      </c>
      <c r="O34" s="42">
        <v>1294049.12</v>
      </c>
      <c r="P34" s="64">
        <v>15727770</v>
      </c>
      <c r="Q34" s="64">
        <v>17126012</v>
      </c>
      <c r="R34" s="72">
        <v>17181296</v>
      </c>
      <c r="S34" s="14"/>
      <c r="T34" s="14"/>
      <c r="U34" s="14"/>
      <c r="V34" s="14"/>
      <c r="W34" s="14"/>
      <c r="X34" s="14"/>
      <c r="Y34" s="14"/>
      <c r="Z34" s="14"/>
    </row>
    <row r="35" ht="13.5" customHeight="1" spans="1:26">
      <c r="A35" s="14"/>
      <c r="B35" s="14"/>
      <c r="C35" s="14"/>
      <c r="D35" s="14"/>
      <c r="E35" s="14"/>
      <c r="F35" s="14" t="s">
        <v>155</v>
      </c>
      <c r="G35" s="47">
        <f t="shared" ref="G35:R35" si="4">SUM(G31:G34)</f>
        <v>901885.6</v>
      </c>
      <c r="H35" s="47">
        <f t="shared" si="4"/>
        <v>970470.97</v>
      </c>
      <c r="I35" s="47">
        <f t="shared" si="4"/>
        <v>1072023.19</v>
      </c>
      <c r="J35" s="60">
        <f t="shared" si="4"/>
        <v>1109447.36</v>
      </c>
      <c r="K35" s="47">
        <f t="shared" si="4"/>
        <v>1228082.73</v>
      </c>
      <c r="L35" s="47">
        <f t="shared" si="4"/>
        <v>1335318.18</v>
      </c>
      <c r="M35" s="47">
        <f t="shared" si="4"/>
        <v>1436969.87</v>
      </c>
      <c r="N35" s="60">
        <f t="shared" si="4"/>
        <v>1454418.07</v>
      </c>
      <c r="O35" s="47">
        <f t="shared" si="4"/>
        <v>1527973.72</v>
      </c>
      <c r="P35" s="17">
        <f t="shared" si="4"/>
        <v>19075974</v>
      </c>
      <c r="Q35" s="17">
        <f t="shared" si="4"/>
        <v>20528141</v>
      </c>
      <c r="R35" s="68">
        <f t="shared" si="4"/>
        <v>20777401</v>
      </c>
      <c r="S35" s="14"/>
      <c r="T35" s="14"/>
      <c r="U35" s="14"/>
      <c r="V35" s="14"/>
      <c r="W35" s="14"/>
      <c r="X35" s="14"/>
      <c r="Y35" s="14"/>
      <c r="Z35" s="14"/>
    </row>
    <row r="36" ht="12.75" customHeight="1" spans="1:26">
      <c r="A36" s="12"/>
      <c r="B36" s="12"/>
      <c r="C36" s="12"/>
      <c r="D36" s="12"/>
      <c r="E36" s="12"/>
      <c r="F36" s="12" t="s">
        <v>156</v>
      </c>
      <c r="G36" s="44">
        <f t="shared" ref="G36:R36" si="5">G29+G35</f>
        <v>2808610.98</v>
      </c>
      <c r="H36" s="44">
        <f t="shared" si="5"/>
        <v>2867967.83</v>
      </c>
      <c r="I36" s="44">
        <f t="shared" si="5"/>
        <v>2991789.99</v>
      </c>
      <c r="J36" s="56">
        <f t="shared" si="5"/>
        <v>3120926.41</v>
      </c>
      <c r="K36" s="44">
        <f t="shared" si="5"/>
        <v>3173163.28</v>
      </c>
      <c r="L36" s="44">
        <f t="shared" si="5"/>
        <v>3244565.45</v>
      </c>
      <c r="M36" s="44">
        <f t="shared" si="5"/>
        <v>3329353.09</v>
      </c>
      <c r="N36" s="56">
        <f t="shared" si="5"/>
        <v>3401633.76</v>
      </c>
      <c r="O36" s="44">
        <f t="shared" si="5"/>
        <v>3464324.15</v>
      </c>
      <c r="P36" s="44">
        <f t="shared" si="5"/>
        <v>46350935</v>
      </c>
      <c r="Q36" s="44">
        <f t="shared" si="5"/>
        <v>47562187</v>
      </c>
      <c r="R36" s="70">
        <f t="shared" si="5"/>
        <v>48594768</v>
      </c>
      <c r="S36" s="12"/>
      <c r="T36" s="12"/>
      <c r="U36" s="12"/>
      <c r="V36" s="12"/>
      <c r="W36" s="12"/>
      <c r="X36" s="12"/>
      <c r="Y36" s="12"/>
      <c r="Z36" s="12"/>
    </row>
    <row r="37" ht="12.75" customHeight="1" spans="1:26">
      <c r="A37" s="12"/>
      <c r="B37" s="12"/>
      <c r="C37" s="12"/>
      <c r="D37" s="12"/>
      <c r="E37" s="12"/>
      <c r="F37" s="12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2"/>
      <c r="T37" s="12"/>
      <c r="U37" s="12"/>
      <c r="V37" s="12"/>
      <c r="W37" s="12"/>
      <c r="X37" s="12"/>
      <c r="Y37" s="12"/>
      <c r="Z37" s="12"/>
    </row>
    <row r="38" ht="12.75" customHeight="1" spans="1:26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 spans="1:26">
      <c r="A39" s="14"/>
      <c r="B39" s="14"/>
      <c r="C39" s="14"/>
      <c r="D39" s="14"/>
      <c r="E39" s="14"/>
      <c r="F39" s="48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 spans="1:26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 spans="1:2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 spans="1:26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 spans="1:2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 spans="1:26">
      <c r="A44" s="12"/>
      <c r="B44" s="12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2.75" customHeight="1" spans="1:26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2.75" customHeight="1" spans="1:26">
      <c r="A46" s="12"/>
      <c r="B46" s="12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 spans="1:26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 spans="1:26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 spans="1:26">
      <c r="A49" s="14"/>
      <c r="B49" s="12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 spans="1:2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 spans="1:2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 spans="1:2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 spans="1:2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2.75" customHeight="1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2.75" customHeight="1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2.75" customHeight="1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2.75" customHeight="1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2.75" customHeight="1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2.75" customHeight="1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2.75" customHeight="1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2.75" customHeight="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75" customHeight="1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75" customHeight="1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2.75" customHeight="1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2.75" customHeight="1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 spans="1:2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 spans="1:2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 spans="1:2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 spans="1:2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 spans="1:26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 spans="1:2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 spans="1:2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 spans="1:2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2.75" customHeight="1" spans="1:2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 spans="1:2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 spans="1:2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 spans="1:2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 spans="1:2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 spans="1:2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 spans="1:2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 spans="1:2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 spans="1:2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 spans="1:2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 spans="1:2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 spans="1:2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 spans="1:2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 spans="1:2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 spans="1:2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 spans="1:2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 spans="1:2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 spans="1:2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 spans="1:2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 spans="1:2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 spans="1:2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 spans="1:2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 spans="1:2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 spans="1:2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 spans="1:2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 spans="1:2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 spans="1:2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 spans="1:2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 spans="1:2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 spans="1:2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 spans="1:2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 spans="1:2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 spans="1:2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 spans="1:2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 spans="1:26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 spans="1:26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 spans="1:26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 spans="1: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 spans="1:26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 spans="1:26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 spans="1:26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 spans="1:26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 spans="1:26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 spans="1:26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2.75" customHeight="1" spans="1:26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2.75" customHeight="1" spans="1:26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2.75" customHeight="1" spans="1:26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2.75" customHeight="1" spans="1:2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2.75" customHeight="1" spans="1:26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2.75" customHeight="1" spans="1:26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2.75" customHeight="1" spans="1:26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2.75" customHeight="1" spans="1:26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2.75" customHeight="1" spans="1:26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2.75" customHeight="1" spans="1:26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2.75" customHeight="1" spans="1:26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2.75" customHeight="1" spans="1:26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2.75" customHeight="1" spans="1:26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2.75" customHeight="1" spans="1:2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2.75" customHeight="1" spans="1:26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2.75" customHeight="1" spans="1:26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2.75" customHeight="1" spans="1:26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2.75" customHeight="1" spans="1:26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2.75" customHeight="1" spans="1:26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2.75" customHeight="1" spans="1:26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2.75" customHeight="1" spans="1:26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2.75" customHeight="1" spans="1:26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2.75" customHeight="1" spans="1:26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2.75" customHeight="1" spans="1:2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2.75" customHeight="1" spans="1:26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2.75" customHeight="1" spans="1:26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2.75" customHeight="1" spans="1:26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2.75" customHeight="1" spans="1:26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2.75" customHeight="1" spans="1:26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2.75" customHeight="1" spans="1:26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2.75" customHeight="1" spans="1:26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2.75" customHeight="1" spans="1:26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2.75" customHeight="1" spans="1:26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2.75" customHeight="1" spans="1:2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2.75" customHeight="1" spans="1:26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2.75" customHeight="1" spans="1:26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2.75" customHeight="1" spans="1:26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2.75" customHeight="1" spans="1:26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2.75" customHeight="1" spans="1:26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2.75" customHeight="1" spans="1:26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2.75" customHeight="1" spans="1:26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2.75" customHeight="1" spans="1:26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2.75" customHeight="1" spans="1:26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2.75" customHeight="1" spans="1:2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2.75" customHeight="1" spans="1:26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2.75" customHeight="1" spans="1:26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2.75" customHeight="1" spans="1:26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 spans="1:26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 spans="1:26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 spans="1:26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 spans="1:26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 spans="1:26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 spans="1:26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 spans="1:2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 spans="1:26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 spans="1:26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 spans="1:26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 spans="1:26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 spans="1:26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 spans="1:26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 spans="1:26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 spans="1:26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 spans="1:26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 spans="1:2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 spans="1:26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 spans="1:26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 spans="1:26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2.75" customHeight="1" spans="1:26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 spans="1:26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 spans="1:26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 spans="1:26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 spans="1:26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 spans="1:26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 spans="1:2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 spans="1:26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 spans="1:26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 spans="1:26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 spans="1:26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 spans="1:26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 spans="1:26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 spans="1:26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 spans="1:26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 spans="1:26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 spans="1: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 spans="1:26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 spans="1:26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 spans="1:26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 spans="1:26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 spans="1:26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 spans="1:26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 spans="1:26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 spans="1:26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 spans="1:26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 spans="1:2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 spans="1:26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 spans="1:26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 spans="1:26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 spans="1:26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 spans="1:26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 spans="1:26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 spans="1:26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 spans="1:26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 spans="1:26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 spans="1:2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 spans="1:26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 spans="1:26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2.75" customHeight="1" spans="1:26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2.75" customHeight="1" spans="1:26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2.75" customHeight="1" spans="1:26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2.75" customHeight="1" spans="1:26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2.75" customHeight="1" spans="1:26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2.75" customHeight="1" spans="1:26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2.75" customHeight="1" spans="1:26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2.75" customHeight="1" spans="1:2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2.75" customHeight="1" spans="1:26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2.75" customHeight="1" spans="1:26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2.75" customHeight="1" spans="1:26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2.75" customHeight="1" spans="1:26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2.75" customHeight="1" spans="1:26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2.75" customHeight="1" spans="1:26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2.75" customHeight="1" spans="1:26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 spans="1:26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 spans="1:26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 spans="1:2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 spans="1:26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 spans="1:26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 spans="1:26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2.75" customHeight="1" spans="1:26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 spans="1:26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 spans="1:26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 spans="1:26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 spans="1:26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 spans="1:26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 spans="1:2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 spans="1:26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 spans="1:26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 spans="1:26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 spans="1:26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 spans="1:26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 spans="1:26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 spans="1:26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 spans="1:26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 spans="1:26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 spans="1:2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 spans="1:26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 spans="1:26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 spans="1:26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 spans="1:26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 spans="1:26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 spans="1:26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 spans="1:26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 spans="1:26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 spans="1:26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 spans="1:2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 spans="1:26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 spans="1:26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 spans="1:26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 spans="1:26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2.75" customHeight="1" spans="1:26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2.75" customHeight="1" spans="1:26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2.75" customHeight="1" spans="1:26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2.75" customHeight="1" spans="1:26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2.75" customHeight="1" spans="1:26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2.75" customHeight="1" spans="1:2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2.75" customHeight="1" spans="1:26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2.75" customHeight="1" spans="1:26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2.75" customHeight="1" spans="1:26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2.75" customHeight="1" spans="1:26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2.75" customHeight="1" spans="1:26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2.75" customHeight="1" spans="1:26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2.75" customHeight="1" spans="1:26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2.75" customHeight="1" spans="1:26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2.75" customHeight="1" spans="1:26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2.75" customHeight="1" spans="1:2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2.75" customHeight="1" spans="1:26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2.75" customHeight="1" spans="1:26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2.75" customHeight="1" spans="1:26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2.75" customHeight="1" spans="1:26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2.75" customHeight="1" spans="1:26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2.75" customHeight="1" spans="1:26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2.75" customHeight="1" spans="1:26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2.75" customHeight="1" spans="1:26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2.75" customHeight="1" spans="1:26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2.75" customHeight="1" spans="1: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2.75" customHeight="1" spans="1:26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 spans="1:26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 spans="1:26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 spans="1:26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 spans="1:26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 spans="1:26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 spans="1:26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2.75" customHeight="1" spans="1:26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 spans="1:26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 spans="1:2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2.75" customHeight="1" spans="1:26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2.75" customHeight="1" spans="1:26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2.75" customHeight="1" spans="1:26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2.75" customHeight="1" spans="1:26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2.75" customHeight="1" spans="1:26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2.75" customHeight="1" spans="1:26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2.75" customHeight="1" spans="1:26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2.75" customHeight="1" spans="1:26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2.75" customHeight="1" spans="1:26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2.75" customHeight="1" spans="1:2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2.75" customHeight="1" spans="1:26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2.75" customHeight="1" spans="1:26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2.75" customHeight="1" spans="1:26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2.75" customHeight="1" spans="1:26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 spans="1:26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 spans="1:26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 spans="1:26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 spans="1:26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 spans="1:26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 spans="1:2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 spans="1:26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2.75" customHeight="1" spans="1:26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2.75" customHeight="1" spans="1:26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2.75" customHeight="1" spans="1:26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2.75" customHeight="1" spans="1:26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2.75" customHeight="1" spans="1:26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2.75" customHeight="1" spans="1:26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2.75" customHeight="1" spans="1:26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2.75" customHeight="1" spans="1:26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2.75" customHeight="1" spans="1:2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2.75" customHeight="1" spans="1:26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2.75" customHeight="1" spans="1:26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2.75" customHeight="1" spans="1:26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2.75" customHeight="1" spans="1:26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2.75" customHeight="1" spans="1:26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2.75" customHeight="1" spans="1:26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2.75" customHeight="1" spans="1:26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2.75" customHeight="1" spans="1:26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2.75" customHeight="1" spans="1:26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2.75" customHeight="1" spans="1:2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2.75" customHeight="1" spans="1:26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2.75" customHeight="1" spans="1:26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2.75" customHeight="1" spans="1:26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2.75" customHeight="1" spans="1:26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2.75" customHeight="1" spans="1:26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2.75" customHeight="1" spans="1:26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2.75" customHeight="1" spans="1:26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2.75" customHeight="1" spans="1:26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2.75" customHeight="1" spans="1:26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2.75" customHeight="1" spans="1:2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2.75" customHeight="1" spans="1:26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2.75" customHeight="1" spans="1:26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2.75" customHeight="1" spans="1:26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2.75" customHeight="1" spans="1:26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2.75" customHeight="1" spans="1:26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2.75" customHeight="1" spans="1:26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2.75" customHeight="1" spans="1:26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2.75" customHeight="1" spans="1:26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2.75" customHeight="1" spans="1:26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2.75" customHeight="1" spans="1:2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2.75" customHeight="1" spans="1:26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2.75" customHeight="1" spans="1:26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2.75" customHeight="1" spans="1:26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2.75" customHeight="1" spans="1:26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2.75" customHeight="1" spans="1:26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2.75" customHeight="1" spans="1:26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2.75" customHeight="1" spans="1:26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2.75" customHeight="1" spans="1:26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2.75" customHeight="1" spans="1:26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2.75" customHeight="1" spans="1:2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2.75" customHeight="1" spans="1:26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2.75" customHeight="1" spans="1:26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2.75" customHeight="1" spans="1:26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2.75" customHeight="1" spans="1:26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2.75" customHeight="1" spans="1:26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2.75" customHeight="1" spans="1:26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2.75" customHeight="1" spans="1:26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2.75" customHeight="1" spans="1:26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2.75" customHeight="1" spans="1:26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2.75" customHeight="1" spans="1:2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2.75" customHeight="1" spans="1:26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2.75" customHeight="1" spans="1:26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2.75" customHeight="1" spans="1:26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2.75" customHeight="1" spans="1:26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2.75" customHeight="1" spans="1:26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2.75" customHeight="1" spans="1:26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2.75" customHeight="1" spans="1:26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2.75" customHeight="1" spans="1:26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2.75" customHeight="1" spans="1:26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2.75" customHeight="1" spans="1: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2.75" customHeight="1" spans="1:26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2.75" customHeight="1" spans="1:26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2.75" customHeight="1" spans="1:26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2.75" customHeight="1" spans="1:26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2.75" customHeight="1" spans="1:26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2.75" customHeight="1" spans="1:26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2.75" customHeight="1" spans="1:26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2.75" customHeight="1" spans="1:26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2.75" customHeight="1" spans="1:26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2.75" customHeight="1" spans="1:2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2.75" customHeight="1" spans="1:26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2.75" customHeight="1" spans="1:26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2.75" customHeight="1" spans="1:26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2.75" customHeight="1" spans="1:26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2.75" customHeight="1" spans="1:26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2.75" customHeight="1" spans="1:26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2.75" customHeight="1" spans="1:26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2.75" customHeight="1" spans="1:26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2.75" customHeight="1" spans="1:26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2.75" customHeight="1" spans="1:2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2.75" customHeight="1" spans="1:26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2.75" customHeight="1" spans="1:26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2.75" customHeight="1" spans="1:26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2.75" customHeight="1" spans="1:26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2.75" customHeight="1" spans="1:26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2.75" customHeight="1" spans="1:26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2.75" customHeight="1" spans="1:26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2.75" customHeight="1" spans="1:26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2.75" customHeight="1" spans="1:26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2.75" customHeight="1" spans="1:2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2.75" customHeight="1" spans="1:26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2.75" customHeight="1" spans="1:26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2.75" customHeight="1" spans="1:26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2.75" customHeight="1" spans="1:26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2.75" customHeight="1" spans="1:26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2.75" customHeight="1" spans="1:26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2.75" customHeight="1" spans="1:26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2.75" customHeight="1" spans="1:26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2.75" customHeight="1" spans="1:26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2.75" customHeight="1" spans="1:2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2.75" customHeight="1" spans="1:26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2.75" customHeight="1" spans="1:26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2.75" customHeight="1" spans="1:26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2.75" customHeight="1" spans="1:26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2.75" customHeight="1" spans="1:26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2.75" customHeight="1" spans="1:26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2.75" customHeight="1" spans="1:26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2.75" customHeight="1" spans="1:26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2.75" customHeight="1" spans="1:26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2.75" customHeight="1" spans="1:2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2.75" customHeight="1" spans="1:26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2.75" customHeight="1" spans="1:26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2.75" customHeight="1" spans="1:26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2.75" customHeight="1" spans="1:26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2.75" customHeight="1" spans="1:26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2.75" customHeight="1" spans="1:26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2.75" customHeight="1" spans="1:26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2.75" customHeight="1" spans="1:26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2.75" customHeight="1" spans="1:26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2.75" customHeight="1" spans="1:2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2.75" customHeight="1" spans="1:26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2.75" customHeight="1" spans="1:26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2.75" customHeight="1" spans="1:26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2.75" customHeight="1" spans="1:26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2.75" customHeight="1" spans="1:26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2.75" customHeight="1" spans="1:26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2.75" customHeight="1" spans="1:26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2.75" customHeight="1" spans="1:26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2.75" customHeight="1" spans="1:26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2.75" customHeight="1" spans="1:2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2.75" customHeight="1" spans="1:26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2.75" customHeight="1" spans="1:26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2.75" customHeight="1" spans="1:26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2.75" customHeight="1" spans="1:26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2.75" customHeight="1" spans="1:26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2.75" customHeight="1" spans="1:26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2.75" customHeight="1" spans="1:26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2.75" customHeight="1" spans="1:26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2.75" customHeight="1" spans="1:26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2.75" customHeight="1" spans="1:2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2.75" customHeight="1" spans="1:26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2.75" customHeight="1" spans="1:26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2.75" customHeight="1" spans="1:26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2.75" customHeight="1" spans="1:26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2.75" customHeight="1" spans="1:26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2.75" customHeight="1" spans="1:26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2.75" customHeight="1" spans="1:26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2.75" customHeight="1" spans="1:26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2.75" customHeight="1" spans="1:26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2.75" customHeight="1" spans="1:2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2.75" customHeight="1" spans="1:26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2.75" customHeight="1" spans="1:26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2.75" customHeight="1" spans="1:26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2.75" customHeight="1" spans="1:26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2.75" customHeight="1" spans="1:26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2.75" customHeight="1" spans="1:26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2.75" customHeight="1" spans="1:26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2.75" customHeight="1" spans="1:26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2.75" customHeight="1" spans="1:26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2.75" customHeight="1" spans="1: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2.75" customHeight="1" spans="1:26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2.75" customHeight="1" spans="1:26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2.75" customHeight="1" spans="1:26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2.75" customHeight="1" spans="1:26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2.75" customHeight="1" spans="1:26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2.75" customHeight="1" spans="1:26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2.75" customHeight="1" spans="1:26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2.75" customHeight="1" spans="1:26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2.75" customHeight="1" spans="1:26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2.75" customHeight="1" spans="1:2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2.75" customHeight="1" spans="1:26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2.75" customHeight="1" spans="1:26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2.75" customHeight="1" spans="1:26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2.75" customHeight="1" spans="1:26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2.75" customHeight="1" spans="1:26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2.75" customHeight="1" spans="1:26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2.75" customHeight="1" spans="1:26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2.75" customHeight="1" spans="1:26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2.75" customHeight="1" spans="1:26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2.75" customHeight="1" spans="1:2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2.75" customHeight="1" spans="1:26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2.75" customHeight="1" spans="1:26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2.75" customHeight="1" spans="1:26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2.75" customHeight="1" spans="1:26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2.75" customHeight="1" spans="1:26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2.75" customHeight="1" spans="1:26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2.75" customHeight="1" spans="1:26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2.75" customHeight="1" spans="1:26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2.75" customHeight="1" spans="1:26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2.75" customHeight="1" spans="1:2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2.75" customHeight="1" spans="1:26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2.75" customHeight="1" spans="1:26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2.75" customHeight="1" spans="1:26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2.75" customHeight="1" spans="1:26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2.75" customHeight="1" spans="1:26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2.75" customHeight="1" spans="1:26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2.75" customHeight="1" spans="1:26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2.75" customHeight="1" spans="1:26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2.75" customHeight="1" spans="1:26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2.75" customHeight="1" spans="1:2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2.75" customHeight="1" spans="1:26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2.75" customHeight="1" spans="1:26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2.75" customHeight="1" spans="1:26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2.75" customHeight="1" spans="1:26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2.75" customHeight="1" spans="1:26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2.75" customHeight="1" spans="1:26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2.75" customHeight="1" spans="1:26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2.75" customHeight="1" spans="1:26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2.75" customHeight="1" spans="1:26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2.75" customHeight="1" spans="1:2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2.75" customHeight="1" spans="1:26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2.75" customHeight="1" spans="1:26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2.75" customHeight="1" spans="1:26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2.75" customHeight="1" spans="1:26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2.75" customHeight="1" spans="1:26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2.75" customHeight="1" spans="1:26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2.75" customHeight="1" spans="1:26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2.75" customHeight="1" spans="1:26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2.75" customHeight="1" spans="1:26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2.75" customHeight="1" spans="1:2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2.75" customHeight="1" spans="1:26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2.75" customHeight="1" spans="1:26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2.75" customHeight="1" spans="1:26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2.75" customHeight="1" spans="1:26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2.75" customHeight="1" spans="1:26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2.75" customHeight="1" spans="1:26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2.75" customHeight="1" spans="1:26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2.75" customHeight="1" spans="1:26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2.75" customHeight="1" spans="1:26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2.75" customHeight="1" spans="1:2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2.75" customHeight="1" spans="1:26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2.75" customHeight="1" spans="1:26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2.75" customHeight="1" spans="1:26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2.75" customHeight="1" spans="1:26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2.75" customHeight="1" spans="1:26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2.75" customHeight="1" spans="1:26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2.75" customHeight="1" spans="1:26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2.75" customHeight="1" spans="1:26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2.75" customHeight="1" spans="1:26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2.75" customHeight="1" spans="1:2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2.75" customHeight="1" spans="1:26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2.75" customHeight="1" spans="1:26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2.75" customHeight="1" spans="1:26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2.75" customHeight="1" spans="1:26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2.75" customHeight="1" spans="1:26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2.75" customHeight="1" spans="1:26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2.75" customHeight="1" spans="1:26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2.75" customHeight="1" spans="1:26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2.75" customHeight="1" spans="1:26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2.75" customHeight="1" spans="1:2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2.75" customHeight="1" spans="1:26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2.75" customHeight="1" spans="1:26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2.75" customHeight="1" spans="1:26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2.75" customHeight="1" spans="1:26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2.75" customHeight="1" spans="1:26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2.75" customHeight="1" spans="1:26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2.75" customHeight="1" spans="1:26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2.75" customHeight="1" spans="1:26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2.75" customHeight="1" spans="1:26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2.75" customHeight="1" spans="1: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2.75" customHeight="1" spans="1:26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2.75" customHeight="1" spans="1:26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2.75" customHeight="1" spans="1:26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2.75" customHeight="1" spans="1:26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2.75" customHeight="1" spans="1:26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2.75" customHeight="1" spans="1:26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2.75" customHeight="1" spans="1:26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2.75" customHeight="1" spans="1:26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2.75" customHeight="1" spans="1:26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2.75" customHeight="1" spans="1:2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2.75" customHeight="1" spans="1:26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2.75" customHeight="1" spans="1:26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2.75" customHeight="1" spans="1:26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2.75" customHeight="1" spans="1:26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2.75" customHeight="1" spans="1:26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2.75" customHeight="1" spans="1:26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2.75" customHeight="1" spans="1:26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2.75" customHeight="1" spans="1:26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2.75" customHeight="1" spans="1:26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2.75" customHeight="1" spans="1:2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2.75" customHeight="1" spans="1:26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2.75" customHeight="1" spans="1:26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2.75" customHeight="1" spans="1:26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2.75" customHeight="1" spans="1:26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2.75" customHeight="1" spans="1:26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2.75" customHeight="1" spans="1:26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2.75" customHeight="1" spans="1:26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2.75" customHeight="1" spans="1:26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2.75" customHeight="1" spans="1:26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2.75" customHeight="1" spans="1:2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2.75" customHeight="1" spans="1:26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2.75" customHeight="1" spans="1:26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2.75" customHeight="1" spans="1:26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2.75" customHeight="1" spans="1:26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2.75" customHeight="1" spans="1:26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2.75" customHeight="1" spans="1:26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2.75" customHeight="1" spans="1:26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2.75" customHeight="1" spans="1:26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2.75" customHeight="1" spans="1:26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2.75" customHeight="1" spans="1:2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2.75" customHeight="1" spans="1:26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2.75" customHeight="1" spans="1:26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2.75" customHeight="1" spans="1:26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2.75" customHeight="1" spans="1:26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2.75" customHeight="1" spans="1:26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2.75" customHeight="1" spans="1:26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2.75" customHeight="1" spans="1:26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2.75" customHeight="1" spans="1:26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2.75" customHeight="1" spans="1:26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2.75" customHeight="1" spans="1:2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2.75" customHeight="1" spans="1:26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2.75" customHeight="1" spans="1:26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2.75" customHeight="1" spans="1:26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2.75" customHeight="1" spans="1:26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2.75" customHeight="1" spans="1:26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2.75" customHeight="1" spans="1:26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2.75" customHeight="1" spans="1:26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2.75" customHeight="1" spans="1:26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2.75" customHeight="1" spans="1:26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2.75" customHeight="1" spans="1:2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2.75" customHeight="1" spans="1:26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2.75" customHeight="1" spans="1:26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2.75" customHeight="1" spans="1:26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2.75" customHeight="1" spans="1:26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2.75" customHeight="1" spans="1:26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2.75" customHeight="1" spans="1:26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2.75" customHeight="1" spans="1:26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2.75" customHeight="1" spans="1:26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2.75" customHeight="1" spans="1:26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2.75" customHeight="1" spans="1:2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2.75" customHeight="1" spans="1:26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2.75" customHeight="1" spans="1:26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2.75" customHeight="1" spans="1:26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2.75" customHeight="1" spans="1:26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2.75" customHeight="1" spans="1:26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2.75" customHeight="1" spans="1:26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2.75" customHeight="1" spans="1:26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2.75" customHeight="1" spans="1:26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2.75" customHeight="1" spans="1:26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2.75" customHeight="1" spans="1:2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2.75" customHeight="1" spans="1:26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2.75" customHeight="1" spans="1:26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2.75" customHeight="1" spans="1:26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2.75" customHeight="1" spans="1:26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2.75" customHeight="1" spans="1:26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2.75" customHeight="1" spans="1:26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2.75" customHeight="1" spans="1:26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2.75" customHeight="1" spans="1:26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2.75" customHeight="1" spans="1:26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2.75" customHeight="1" spans="1:2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2.75" customHeight="1" spans="1:26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2.75" customHeight="1" spans="1:26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2.75" customHeight="1" spans="1:26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2.75" customHeight="1" spans="1:26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2.75" customHeight="1" spans="1:26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2.75" customHeight="1" spans="1:26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2.75" customHeight="1" spans="1:26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2.75" customHeight="1" spans="1:26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2.75" customHeight="1" spans="1:26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2.75" customHeight="1" spans="1: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2.75" customHeight="1" spans="1:26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2.75" customHeight="1" spans="1:26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2.75" customHeight="1" spans="1:26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2.75" customHeight="1" spans="1:26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2.75" customHeight="1" spans="1:26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2.75" customHeight="1" spans="1:26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2.75" customHeight="1" spans="1:26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2.75" customHeight="1" spans="1:26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2.75" customHeight="1" spans="1:26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2.75" customHeight="1" spans="1:2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2.75" customHeight="1" spans="1:26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2.75" customHeight="1" spans="1:26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2.75" customHeight="1" spans="1:26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2.75" customHeight="1" spans="1:26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2.75" customHeight="1" spans="1:26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2.75" customHeight="1" spans="1:26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2.75" customHeight="1" spans="1:26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2.75" customHeight="1" spans="1:26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2.75" customHeight="1" spans="1:26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2.75" customHeight="1" spans="1:2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2.75" customHeight="1" spans="1:26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2.75" customHeight="1" spans="1:26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2.75" customHeight="1" spans="1:26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2.75" customHeight="1" spans="1:26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2.75" customHeight="1" spans="1:26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2.75" customHeight="1" spans="1:26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2.75" customHeight="1" spans="1:26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2.75" customHeight="1" spans="1:26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2.75" customHeight="1" spans="1:26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2.75" customHeight="1" spans="1:2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2.75" customHeight="1" spans="1:26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2.75" customHeight="1" spans="1:26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2.75" customHeight="1" spans="1:26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2.75" customHeight="1" spans="1:26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2.75" customHeight="1" spans="1:26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2.75" customHeight="1" spans="1:26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2.75" customHeight="1" spans="1:26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2.75" customHeight="1" spans="1:26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2.75" customHeight="1" spans="1:26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2.75" customHeight="1" spans="1:2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2.75" customHeight="1" spans="1:26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2.75" customHeight="1" spans="1:26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2.75" customHeight="1" spans="1:26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2.75" customHeight="1" spans="1:26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2.75" customHeight="1" spans="1:26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2.75" customHeight="1" spans="1:26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2.75" customHeight="1" spans="1:26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2.75" customHeight="1" spans="1:26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2.75" customHeight="1" spans="1:26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2.75" customHeight="1" spans="1:2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2.75" customHeight="1" spans="1:26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2.75" customHeight="1" spans="1:26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2.75" customHeight="1" spans="1:26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2.75" customHeight="1" spans="1:26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2.75" customHeight="1" spans="1:26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2.75" customHeight="1" spans="1:26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2.75" customHeight="1" spans="1:26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2.75" customHeight="1" spans="1:26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2.75" customHeight="1" spans="1:26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2.75" customHeight="1" spans="1:2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2.75" customHeight="1" spans="1:26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2.75" customHeight="1" spans="1:26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2.75" customHeight="1" spans="1:26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2.75" customHeight="1" spans="1:26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2.75" customHeight="1" spans="1:26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2.75" customHeight="1" spans="1:26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2.75" customHeight="1" spans="1:26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2.75" customHeight="1" spans="1:26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2.75" customHeight="1" spans="1:26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2.75" customHeight="1" spans="1:2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2.75" customHeight="1" spans="1:26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2.75" customHeight="1" spans="1:26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2.75" customHeight="1" spans="1:26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2.75" customHeight="1" spans="1:26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2.75" customHeight="1" spans="1:26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2.75" customHeight="1" spans="1:26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2.75" customHeight="1" spans="1:26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2.75" customHeight="1" spans="1:26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2.75" customHeight="1" spans="1:26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2.75" customHeight="1" spans="1:2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2.75" customHeight="1" spans="1:26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2.75" customHeight="1" spans="1:26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2.75" customHeight="1" spans="1:26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2.75" customHeight="1" spans="1:26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2.75" customHeight="1" spans="1:26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2.75" customHeight="1" spans="1:26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2.75" customHeight="1" spans="1:26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2.75" customHeight="1" spans="1:26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2.75" customHeight="1" spans="1:26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2.75" customHeight="1" spans="1:2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2.75" customHeight="1" spans="1:26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2.75" customHeight="1" spans="1:26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2.75" customHeight="1" spans="1:26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2.75" customHeight="1" spans="1:26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2.75" customHeight="1" spans="1:26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2.75" customHeight="1" spans="1:26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2.75" customHeight="1" spans="1:26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2.75" customHeight="1" spans="1:26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2.75" customHeight="1" spans="1:26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2.75" customHeight="1" spans="1: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2.75" customHeight="1" spans="1:26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2.75" customHeight="1" spans="1:26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2.75" customHeight="1" spans="1:26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2.75" customHeight="1" spans="1:26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2.75" customHeight="1" spans="1:26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2.75" customHeight="1" spans="1:26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2.75" customHeight="1" spans="1:26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2.75" customHeight="1" spans="1:26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2.75" customHeight="1" spans="1:26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2.75" customHeight="1" spans="1:2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2.75" customHeight="1" spans="1:26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2.75" customHeight="1" spans="1:26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2.75" customHeight="1" spans="1:26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2.75" customHeight="1" spans="1:26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2.75" customHeight="1" spans="1:26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2.75" customHeight="1" spans="1:26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2.75" customHeight="1" spans="1:26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2.75" customHeight="1" spans="1:26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2.75" customHeight="1" spans="1:26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2.75" customHeight="1" spans="1:2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2.75" customHeight="1" spans="1:26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2.75" customHeight="1" spans="1:26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2.75" customHeight="1" spans="1:26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2.75" customHeight="1" spans="1:26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2.75" customHeight="1" spans="1:26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2.75" customHeight="1" spans="1:26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2.75" customHeight="1" spans="1:26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2.75" customHeight="1" spans="1:26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2.75" customHeight="1" spans="1:26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2.75" customHeight="1" spans="1:2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2.75" customHeight="1" spans="1:26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2.75" customHeight="1" spans="1:26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2.75" customHeight="1" spans="1:26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2.75" customHeight="1" spans="1:26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2.75" customHeight="1" spans="1:26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2.75" customHeight="1" spans="1:26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2.75" customHeight="1" spans="1:26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2.75" customHeight="1" spans="1:26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2.75" customHeight="1" spans="1:26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2.75" customHeight="1" spans="1:2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2.75" customHeight="1" spans="1:26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2.75" customHeight="1" spans="1:26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2.75" customHeight="1" spans="1:26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2.75" customHeight="1" spans="1:26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2.75" customHeight="1" spans="1:26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2.75" customHeight="1" spans="1:26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2.75" customHeight="1" spans="1:26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2.75" customHeight="1" spans="1:26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2.75" customHeight="1" spans="1:26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2.75" customHeight="1" spans="1:2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2.75" customHeight="1" spans="1:26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2.75" customHeight="1" spans="1:26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2.75" customHeight="1" spans="1:26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2.75" customHeight="1" spans="1:26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2.75" customHeight="1" spans="1:26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2.75" customHeight="1" spans="1:26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2.75" customHeight="1" spans="1:26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2.75" customHeight="1" spans="1:26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2.75" customHeight="1" spans="1:26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2.75" customHeight="1" spans="1:2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2.75" customHeight="1" spans="1:26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2.75" customHeight="1" spans="1:26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2.75" customHeight="1" spans="1:26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2.75" customHeight="1" spans="1:26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2.75" customHeight="1" spans="1:26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2.75" customHeight="1" spans="1:26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2.75" customHeight="1" spans="1:26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2.75" customHeight="1" spans="1:26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2.75" customHeight="1" spans="1:26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2.75" customHeight="1" spans="1:2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2.75" customHeight="1" spans="1:26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2.75" customHeight="1" spans="1:26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2.75" customHeight="1" spans="1:26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2.75" customHeight="1" spans="1:26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2.75" customHeight="1" spans="1:26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2.75" customHeight="1" spans="1:26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2.75" customHeight="1" spans="1:26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2.75" customHeight="1" spans="1:26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2.75" customHeight="1" spans="1:26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2.75" customHeight="1" spans="1:2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2.75" customHeight="1" spans="1:26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2.75" customHeight="1" spans="1:26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2.75" customHeight="1" spans="1:26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2.75" customHeight="1" spans="1:26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2.75" customHeight="1" spans="1:26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2.75" customHeight="1" spans="1:26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2.75" customHeight="1" spans="1:26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2.75" customHeight="1" spans="1:26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2.75" customHeight="1" spans="1:26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2.75" customHeight="1" spans="1:2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2.75" customHeight="1" spans="1:26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2.75" customHeight="1" spans="1:26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2.75" customHeight="1" spans="1:26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2.75" customHeight="1" spans="1:26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2.75" customHeight="1" spans="1:26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2.75" customHeight="1" spans="1:26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2.75" customHeight="1" spans="1:26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2.75" customHeight="1" spans="1:26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2.75" customHeight="1" spans="1:26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2.75" customHeight="1" spans="1: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2.75" customHeight="1" spans="1:26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2.75" customHeight="1" spans="1:26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2.75" customHeight="1" spans="1:26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2.75" customHeight="1" spans="1:26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2.75" customHeight="1" spans="1:26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2.75" customHeight="1" spans="1:26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2.75" customHeight="1" spans="1:26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2.75" customHeight="1" spans="1:26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2.75" customHeight="1" spans="1:26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2.75" customHeight="1" spans="1:2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2.75" customHeight="1" spans="1:26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2.75" customHeight="1" spans="1:26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2.75" customHeight="1" spans="1:26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2.75" customHeight="1" spans="1:26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2.75" customHeight="1" spans="1:26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2.75" customHeight="1" spans="1:26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2.75" customHeight="1" spans="1:26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2.75" customHeight="1" spans="1:26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2.75" customHeight="1" spans="1:26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2.75" customHeight="1" spans="1:2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2.75" customHeight="1" spans="1:26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2.75" customHeight="1" spans="1:26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2.75" customHeight="1" spans="1:26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2.75" customHeight="1" spans="1:26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2.75" customHeight="1" spans="1:26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2.75" customHeight="1" spans="1:26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2.75" customHeight="1" spans="1:26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2.75" customHeight="1" spans="1:26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2.75" customHeight="1" spans="1:26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2.75" customHeight="1" spans="1:2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2.75" customHeight="1" spans="1:26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2.75" customHeight="1" spans="1:26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2.75" customHeight="1" spans="1:26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2.75" customHeight="1" spans="1:26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2.75" customHeight="1" spans="1:26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2.75" customHeight="1" spans="1:26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2.75" customHeight="1" spans="1:26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2.75" customHeight="1" spans="1:26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2.75" customHeight="1" spans="1:26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2.75" customHeight="1" spans="1:2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2.75" customHeight="1" spans="1:26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2.75" customHeight="1" spans="1:26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2.75" customHeight="1" spans="1:26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2.75" customHeight="1" spans="1:26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2.75" customHeight="1" spans="1:26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2.75" customHeight="1" spans="1:26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2.75" customHeight="1" spans="1:26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2.75" customHeight="1" spans="1:26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2.75" customHeight="1" spans="1:26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2.75" customHeight="1" spans="1:2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2.75" customHeight="1" spans="1:26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2.75" customHeight="1" spans="1:26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2.75" customHeight="1" spans="1:26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2.75" customHeight="1" spans="1:26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2.75" customHeight="1" spans="1:26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2.75" customHeight="1" spans="1:26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2.75" customHeight="1" spans="1:26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2.75" customHeight="1" spans="1:26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2.75" customHeight="1" spans="1:26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2.75" customHeight="1" spans="1:2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2.75" customHeight="1" spans="1:26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2.75" customHeight="1" spans="1:26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2.75" customHeight="1" spans="1:26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2.75" customHeight="1" spans="1:26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2.75" customHeight="1" spans="1:26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2.75" customHeight="1" spans="1:26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2.75" customHeight="1" spans="1:26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2.75" customHeight="1" spans="1:26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2.75" customHeight="1" spans="1:26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2.75" customHeight="1" spans="1:2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2.75" customHeight="1" spans="1:26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2.75" customHeight="1" spans="1:26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2.75" customHeight="1" spans="1:26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2.75" customHeight="1" spans="1:26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Z1000"/>
  <sheetViews>
    <sheetView topLeftCell="K1" workbookViewId="0">
      <selection activeCell="B5" sqref="B5:R52"/>
    </sheetView>
  </sheetViews>
  <sheetFormatPr defaultColWidth="14.4296875" defaultRowHeight="15" customHeight="1"/>
  <cols>
    <col min="1" max="5" width="1.4296875" customWidth="1"/>
    <col min="6" max="6" width="1.2890625" customWidth="1"/>
    <col min="7" max="7" width="54.140625" customWidth="1"/>
    <col min="8" max="11" width="17.4296875" customWidth="1"/>
    <col min="12" max="12" width="18.859375" customWidth="1"/>
    <col min="13" max="16" width="17.4296875" customWidth="1"/>
    <col min="17" max="18" width="18.859375" customWidth="1"/>
    <col min="19" max="26" width="1.4296875" customWidth="1"/>
  </cols>
  <sheetData>
    <row r="1" ht="12.75" customHeight="1" spans="1:26">
      <c r="A1" s="1" t="s">
        <v>1</v>
      </c>
      <c r="B1" s="12"/>
      <c r="C1" s="12"/>
      <c r="D1" s="12"/>
      <c r="E1" s="12"/>
      <c r="F1" s="12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 spans="1:26">
      <c r="A2" s="1" t="s">
        <v>157</v>
      </c>
      <c r="B2" s="12"/>
      <c r="C2" s="12"/>
      <c r="D2" s="12"/>
      <c r="E2" s="12"/>
      <c r="F2" s="12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 spans="1:26">
      <c r="A3" s="13" t="s">
        <v>103</v>
      </c>
      <c r="B3" s="12"/>
      <c r="C3" s="12"/>
      <c r="D3" s="12"/>
      <c r="E3" s="12"/>
      <c r="F3" s="12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 spans="1:26">
      <c r="A4" s="13" t="s">
        <v>127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 spans="1:26">
      <c r="A5" s="13"/>
      <c r="B5" s="14"/>
      <c r="C5" s="14"/>
      <c r="D5" s="14"/>
      <c r="E5" s="14"/>
      <c r="F5" s="14"/>
      <c r="G5" s="14"/>
      <c r="H5" s="24" t="s">
        <v>105</v>
      </c>
      <c r="L5" s="30" t="s">
        <v>106</v>
      </c>
      <c r="M5" s="4" t="s">
        <v>105</v>
      </c>
      <c r="Q5" s="30" t="s">
        <v>106</v>
      </c>
      <c r="R5" s="4" t="s">
        <v>105</v>
      </c>
      <c r="S5" s="14"/>
      <c r="T5" s="14"/>
      <c r="U5" s="14"/>
      <c r="V5" s="14"/>
      <c r="W5" s="14"/>
      <c r="X5" s="14"/>
      <c r="Y5" s="14"/>
      <c r="Z5" s="14"/>
    </row>
    <row r="6" ht="12.75" customHeight="1" spans="1:26">
      <c r="A6" s="15"/>
      <c r="B6" s="14"/>
      <c r="C6" s="14"/>
      <c r="D6" s="14"/>
      <c r="E6" s="14"/>
      <c r="F6" s="14"/>
      <c r="G6" s="14"/>
      <c r="H6" s="3" t="s">
        <v>107</v>
      </c>
      <c r="I6" s="3" t="s">
        <v>108</v>
      </c>
      <c r="J6" s="3" t="s">
        <v>109</v>
      </c>
      <c r="K6" s="3" t="s">
        <v>110</v>
      </c>
      <c r="L6" s="31" t="s">
        <v>110</v>
      </c>
      <c r="M6" s="3" t="s">
        <v>107</v>
      </c>
      <c r="N6" s="3" t="s">
        <v>108</v>
      </c>
      <c r="O6" s="3" t="s">
        <v>109</v>
      </c>
      <c r="P6" s="3" t="s">
        <v>110</v>
      </c>
      <c r="Q6" s="31" t="s">
        <v>110</v>
      </c>
      <c r="R6" s="3" t="s">
        <v>107</v>
      </c>
      <c r="S6" s="14"/>
      <c r="T6" s="14"/>
      <c r="U6" s="14"/>
      <c r="V6" s="14"/>
      <c r="W6" s="14"/>
      <c r="X6" s="14"/>
      <c r="Y6" s="14"/>
      <c r="Z6" s="14"/>
    </row>
    <row r="7" ht="12.75" customHeight="1" spans="1:26">
      <c r="A7" s="15"/>
      <c r="B7" s="14"/>
      <c r="C7" s="14"/>
      <c r="D7" s="14"/>
      <c r="E7" s="14"/>
      <c r="F7" s="14"/>
      <c r="G7" s="14"/>
      <c r="H7" s="4">
        <v>2021</v>
      </c>
      <c r="I7" s="4">
        <v>2021</v>
      </c>
      <c r="J7" s="4">
        <v>2021</v>
      </c>
      <c r="K7" s="4">
        <v>2021</v>
      </c>
      <c r="L7" s="32">
        <v>2021</v>
      </c>
      <c r="M7" s="4">
        <v>2022</v>
      </c>
      <c r="N7" s="4">
        <v>2022</v>
      </c>
      <c r="O7" s="4">
        <v>2022</v>
      </c>
      <c r="P7" s="4">
        <v>2022</v>
      </c>
      <c r="Q7" s="32">
        <v>2022</v>
      </c>
      <c r="R7" s="4">
        <v>2023</v>
      </c>
      <c r="S7" s="14"/>
      <c r="T7" s="14"/>
      <c r="U7" s="14"/>
      <c r="V7" s="14"/>
      <c r="W7" s="14"/>
      <c r="X7" s="14"/>
      <c r="Y7" s="14"/>
      <c r="Z7" s="14"/>
    </row>
    <row r="8" ht="12.75" customHeight="1" spans="1:26">
      <c r="A8" s="16" t="s">
        <v>158</v>
      </c>
      <c r="B8" s="12"/>
      <c r="C8" s="12"/>
      <c r="D8" s="12"/>
      <c r="E8" s="14"/>
      <c r="F8" s="14"/>
      <c r="G8" s="14"/>
      <c r="H8" s="14"/>
      <c r="I8" s="14"/>
      <c r="J8" s="14"/>
      <c r="K8" s="14"/>
      <c r="L8" s="33"/>
      <c r="M8" s="14"/>
      <c r="N8" s="14"/>
      <c r="O8" s="14"/>
      <c r="P8" s="14"/>
      <c r="Q8" s="33"/>
      <c r="R8" s="14"/>
      <c r="S8" s="14"/>
      <c r="T8" s="14"/>
      <c r="U8" s="14"/>
      <c r="V8" s="14"/>
      <c r="W8" s="14"/>
      <c r="X8" s="14"/>
      <c r="Y8" s="14"/>
      <c r="Z8" s="14"/>
    </row>
    <row r="9" ht="12.75" customHeight="1" spans="1:26">
      <c r="A9" s="17"/>
      <c r="B9" s="14" t="s">
        <v>121</v>
      </c>
      <c r="C9" s="14"/>
      <c r="D9" s="14"/>
      <c r="E9" s="14"/>
      <c r="F9" s="14"/>
      <c r="G9" s="14"/>
      <c r="H9" s="25">
        <v>119470.05</v>
      </c>
      <c r="I9" s="25">
        <v>94710.91</v>
      </c>
      <c r="J9" s="25">
        <v>101434.97</v>
      </c>
      <c r="K9" s="25">
        <v>42520.03</v>
      </c>
      <c r="L9" s="34">
        <f>SUM(H9:K9)</f>
        <v>358135.96</v>
      </c>
      <c r="M9" s="25">
        <v>111821.29</v>
      </c>
      <c r="N9" s="25">
        <v>100866.57</v>
      </c>
      <c r="O9" s="25">
        <v>97876.94</v>
      </c>
      <c r="P9" s="25">
        <v>3869.88</v>
      </c>
      <c r="Q9" s="34">
        <f>SUM(M9:P9)</f>
        <v>314434.68</v>
      </c>
      <c r="R9" s="25">
        <f>'[1]Income Statement'!P20</f>
        <v>0</v>
      </c>
      <c r="S9" s="14"/>
      <c r="T9" s="14"/>
      <c r="U9" s="14"/>
      <c r="V9" s="14"/>
      <c r="W9" s="14"/>
      <c r="X9" s="14"/>
      <c r="Y9" s="14"/>
      <c r="Z9" s="14"/>
    </row>
    <row r="10" ht="12.75" customHeight="1" spans="1:26">
      <c r="A10" s="15"/>
      <c r="B10" s="14" t="s">
        <v>159</v>
      </c>
      <c r="C10" s="14"/>
      <c r="D10" s="14"/>
      <c r="E10" s="14"/>
      <c r="F10" s="14"/>
      <c r="G10" s="14"/>
      <c r="H10" s="26">
        <v>0</v>
      </c>
      <c r="I10" s="26">
        <v>0</v>
      </c>
      <c r="J10" s="26">
        <v>0</v>
      </c>
      <c r="K10" s="26">
        <v>0</v>
      </c>
      <c r="L10" s="35"/>
      <c r="M10" s="26">
        <v>0</v>
      </c>
      <c r="N10" s="26">
        <v>0</v>
      </c>
      <c r="O10" s="26">
        <v>0</v>
      </c>
      <c r="P10" s="26">
        <v>0</v>
      </c>
      <c r="Q10" s="35"/>
      <c r="R10" s="26">
        <v>0</v>
      </c>
      <c r="S10" s="14"/>
      <c r="T10" s="14"/>
      <c r="U10" s="14"/>
      <c r="V10" s="14"/>
      <c r="W10" s="14"/>
      <c r="X10" s="14"/>
      <c r="Y10" s="14"/>
      <c r="Z10" s="14"/>
    </row>
    <row r="11" ht="12.75" customHeight="1" spans="1:26">
      <c r="A11" s="15"/>
      <c r="B11" s="14"/>
      <c r="C11" s="14" t="s">
        <v>160</v>
      </c>
      <c r="D11" s="14"/>
      <c r="E11" s="14"/>
      <c r="F11" s="14"/>
      <c r="G11" s="14"/>
      <c r="H11" s="26">
        <v>0</v>
      </c>
      <c r="I11" s="26">
        <v>0</v>
      </c>
      <c r="J11" s="26">
        <v>0</v>
      </c>
      <c r="K11" s="26">
        <v>0</v>
      </c>
      <c r="L11" s="35"/>
      <c r="M11" s="26">
        <v>0</v>
      </c>
      <c r="N11" s="26">
        <v>0</v>
      </c>
      <c r="O11" s="26">
        <v>0</v>
      </c>
      <c r="P11" s="26">
        <v>0</v>
      </c>
      <c r="Q11" s="35"/>
      <c r="R11" s="26">
        <v>0</v>
      </c>
      <c r="S11" s="14"/>
      <c r="T11" s="14"/>
      <c r="U11" s="14"/>
      <c r="V11" s="14"/>
      <c r="W11" s="14"/>
      <c r="X11" s="14"/>
      <c r="Y11" s="14"/>
      <c r="Z11" s="14"/>
    </row>
    <row r="12" ht="12.75" customHeight="1" spans="1:26">
      <c r="A12" s="15"/>
      <c r="B12" s="14"/>
      <c r="C12" s="14"/>
      <c r="D12" s="14" t="s">
        <v>161</v>
      </c>
      <c r="E12" s="14"/>
      <c r="F12" s="14"/>
      <c r="G12" s="14"/>
      <c r="H12" s="26">
        <v>-229920.32</v>
      </c>
      <c r="I12" s="26">
        <v>-286772.5</v>
      </c>
      <c r="J12" s="26">
        <v>-326636.59</v>
      </c>
      <c r="K12" s="26">
        <v>-395824.73</v>
      </c>
      <c r="L12" s="35">
        <f t="shared" ref="L12:L19" si="0">SUM(H12:K12)</f>
        <v>-1239154.14</v>
      </c>
      <c r="M12" s="26">
        <v>-250891.48</v>
      </c>
      <c r="N12" s="26">
        <v>-328090.77</v>
      </c>
      <c r="O12" s="26">
        <v>-320786.97</v>
      </c>
      <c r="P12" s="26">
        <v>-278963.44</v>
      </c>
      <c r="Q12" s="35">
        <f t="shared" ref="Q12:Q19" si="1">SUM(M12:P12)</f>
        <v>-1178732.66</v>
      </c>
      <c r="R12" s="26">
        <v>-172106.62</v>
      </c>
      <c r="S12" s="14"/>
      <c r="T12" s="14"/>
      <c r="U12" s="14"/>
      <c r="V12" s="14"/>
      <c r="W12" s="14"/>
      <c r="X12" s="14"/>
      <c r="Y12" s="14"/>
      <c r="Z12" s="14"/>
    </row>
    <row r="13" ht="12.75" customHeight="1" spans="1:26">
      <c r="A13" s="15"/>
      <c r="B13" s="14"/>
      <c r="C13" s="14"/>
      <c r="D13" s="14" t="s">
        <v>162</v>
      </c>
      <c r="E13" s="14"/>
      <c r="F13" s="14"/>
      <c r="G13" s="14"/>
      <c r="H13" s="26">
        <v>-18622.8</v>
      </c>
      <c r="I13" s="26">
        <v>-21854.56</v>
      </c>
      <c r="J13" s="26">
        <v>-2047.22</v>
      </c>
      <c r="K13" s="26">
        <v>58827.44</v>
      </c>
      <c r="L13" s="35">
        <f t="shared" si="0"/>
        <v>16302.86</v>
      </c>
      <c r="M13" s="26">
        <v>-24300.43</v>
      </c>
      <c r="N13" s="26">
        <v>13385.96</v>
      </c>
      <c r="O13" s="26">
        <v>4260.69</v>
      </c>
      <c r="P13" s="26">
        <v>19205.48</v>
      </c>
      <c r="Q13" s="35">
        <f t="shared" si="1"/>
        <v>12551.7</v>
      </c>
      <c r="R13" s="26">
        <v>-24835.37</v>
      </c>
      <c r="S13" s="14"/>
      <c r="T13" s="14"/>
      <c r="U13" s="14"/>
      <c r="V13" s="14"/>
      <c r="W13" s="14"/>
      <c r="X13" s="14"/>
      <c r="Y13" s="14"/>
      <c r="Z13" s="14"/>
    </row>
    <row r="14" ht="12.75" customHeight="1" spans="1:26">
      <c r="A14" s="15"/>
      <c r="B14" s="14"/>
      <c r="C14" s="14"/>
      <c r="D14" s="14" t="s">
        <v>163</v>
      </c>
      <c r="E14" s="14"/>
      <c r="F14" s="14"/>
      <c r="G14" s="14"/>
      <c r="H14" s="26">
        <v>190343.72</v>
      </c>
      <c r="I14" s="26">
        <v>196476.21</v>
      </c>
      <c r="J14" s="26">
        <v>207413.57</v>
      </c>
      <c r="K14" s="26">
        <v>261892.19</v>
      </c>
      <c r="L14" s="35">
        <f t="shared" si="0"/>
        <v>856125.69</v>
      </c>
      <c r="M14" s="26">
        <v>221645.55</v>
      </c>
      <c r="N14" s="26">
        <v>228294.36</v>
      </c>
      <c r="O14" s="26">
        <v>255751.44</v>
      </c>
      <c r="P14" s="26">
        <v>276137.89</v>
      </c>
      <c r="Q14" s="35">
        <f t="shared" si="1"/>
        <v>981829.24</v>
      </c>
      <c r="R14" s="26">
        <v>242198.88</v>
      </c>
      <c r="S14" s="14"/>
      <c r="T14" s="14"/>
      <c r="U14" s="14"/>
      <c r="V14" s="14"/>
      <c r="W14" s="14"/>
      <c r="X14" s="14"/>
      <c r="Y14" s="14"/>
      <c r="Z14" s="14"/>
    </row>
    <row r="15" ht="12.75" customHeight="1" spans="1:26">
      <c r="A15" s="15"/>
      <c r="B15" s="14"/>
      <c r="C15" s="14"/>
      <c r="D15" s="14" t="s">
        <v>164</v>
      </c>
      <c r="E15" s="14"/>
      <c r="F15" s="14"/>
      <c r="G15" s="14"/>
      <c r="H15" s="26">
        <v>2501.87</v>
      </c>
      <c r="I15" s="26">
        <v>2690.38</v>
      </c>
      <c r="J15" s="26">
        <v>4917.71</v>
      </c>
      <c r="K15" s="26">
        <v>4478.88</v>
      </c>
      <c r="L15" s="35">
        <f t="shared" si="0"/>
        <v>14588.84</v>
      </c>
      <c r="M15" s="26">
        <v>5222.14</v>
      </c>
      <c r="N15" s="26">
        <v>5845.35</v>
      </c>
      <c r="O15" s="26">
        <v>5963.16</v>
      </c>
      <c r="P15" s="26">
        <v>6537.09</v>
      </c>
      <c r="Q15" s="35">
        <f t="shared" si="1"/>
        <v>23567.74</v>
      </c>
      <c r="R15" s="26">
        <v>6323.45</v>
      </c>
      <c r="S15" s="14"/>
      <c r="T15" s="14"/>
      <c r="U15" s="14"/>
      <c r="V15" s="14"/>
      <c r="W15" s="14"/>
      <c r="X15" s="14"/>
      <c r="Y15" s="14"/>
      <c r="Z15" s="14"/>
    </row>
    <row r="16" ht="12.75" customHeight="1" spans="1:26">
      <c r="A16" s="13"/>
      <c r="B16" s="14"/>
      <c r="C16" s="14"/>
      <c r="D16" s="14" t="s">
        <v>165</v>
      </c>
      <c r="E16" s="14"/>
      <c r="F16" s="14"/>
      <c r="G16" s="14"/>
      <c r="H16" s="26">
        <v>7506.1</v>
      </c>
      <c r="I16" s="26">
        <v>7110.81</v>
      </c>
      <c r="J16" s="26">
        <v>6655.46</v>
      </c>
      <c r="K16" s="26">
        <v>6953.03</v>
      </c>
      <c r="L16" s="35">
        <f t="shared" si="0"/>
        <v>28225.4</v>
      </c>
      <c r="M16" s="26">
        <v>8344.63</v>
      </c>
      <c r="N16" s="26">
        <v>10527.44</v>
      </c>
      <c r="O16" s="26">
        <v>10644.34</v>
      </c>
      <c r="P16" s="26">
        <v>10765.23</v>
      </c>
      <c r="Q16" s="35">
        <f t="shared" si="1"/>
        <v>40281.64</v>
      </c>
      <c r="R16" s="26">
        <v>6936.93</v>
      </c>
      <c r="S16" s="14"/>
      <c r="T16" s="14"/>
      <c r="U16" s="14"/>
      <c r="V16" s="14"/>
      <c r="W16" s="14"/>
      <c r="X16" s="14"/>
      <c r="Y16" s="14"/>
      <c r="Z16" s="14"/>
    </row>
    <row r="17" ht="12.75" customHeight="1" spans="1:26">
      <c r="A17" s="17"/>
      <c r="B17" s="14"/>
      <c r="C17" s="14"/>
      <c r="D17" s="14" t="s">
        <v>166</v>
      </c>
      <c r="E17" s="14"/>
      <c r="F17" s="14"/>
      <c r="G17" s="14"/>
      <c r="H17" s="26">
        <v>-17733.1</v>
      </c>
      <c r="I17" s="26">
        <v>4415.18</v>
      </c>
      <c r="J17" s="26">
        <v>-9554.16</v>
      </c>
      <c r="K17" s="26">
        <v>-7274.19</v>
      </c>
      <c r="L17" s="35">
        <f t="shared" si="0"/>
        <v>-30146.27</v>
      </c>
      <c r="M17" s="26">
        <v>-11327.47</v>
      </c>
      <c r="N17" s="26">
        <v>-21315.91</v>
      </c>
      <c r="O17" s="26">
        <v>-24392.06</v>
      </c>
      <c r="P17" s="26">
        <v>32317.67</v>
      </c>
      <c r="Q17" s="35">
        <f t="shared" si="1"/>
        <v>-24717.77</v>
      </c>
      <c r="R17" s="26">
        <v>5645.57</v>
      </c>
      <c r="S17" s="14"/>
      <c r="T17" s="14"/>
      <c r="U17" s="14"/>
      <c r="V17" s="14"/>
      <c r="W17" s="14"/>
      <c r="X17" s="14"/>
      <c r="Y17" s="14"/>
      <c r="Z17" s="14"/>
    </row>
    <row r="18" ht="12.75" customHeight="1" spans="1:26">
      <c r="A18" s="17"/>
      <c r="B18" s="14"/>
      <c r="C18" s="14"/>
      <c r="D18" s="14" t="s">
        <v>167</v>
      </c>
      <c r="E18" s="14"/>
      <c r="F18" s="14"/>
      <c r="G18" s="14"/>
      <c r="H18" s="26">
        <v>5085.99</v>
      </c>
      <c r="I18" s="26">
        <v>7567.21</v>
      </c>
      <c r="J18" s="26">
        <v>7154.77</v>
      </c>
      <c r="K18" s="26">
        <v>6566.42</v>
      </c>
      <c r="L18" s="35">
        <f t="shared" si="0"/>
        <v>26374.39</v>
      </c>
      <c r="M18" s="26">
        <v>7137.76</v>
      </c>
      <c r="N18" s="26">
        <v>14376.18</v>
      </c>
      <c r="O18" s="26">
        <v>7175.91</v>
      </c>
      <c r="P18" s="26">
        <v>8658.16</v>
      </c>
      <c r="Q18" s="35">
        <f t="shared" si="1"/>
        <v>37348.01</v>
      </c>
      <c r="R18" s="26">
        <v>8400.56</v>
      </c>
      <c r="S18" s="14"/>
      <c r="T18" s="14"/>
      <c r="U18" s="14"/>
      <c r="V18" s="14"/>
      <c r="W18" s="14"/>
      <c r="X18" s="14"/>
      <c r="Y18" s="14"/>
      <c r="Z18" s="14"/>
    </row>
    <row r="19" ht="12.75" customHeight="1" spans="1:26">
      <c r="A19" s="17"/>
      <c r="B19" s="14"/>
      <c r="C19" s="14"/>
      <c r="D19" s="14" t="s">
        <v>168</v>
      </c>
      <c r="E19" s="14"/>
      <c r="F19" s="14"/>
      <c r="G19" s="14"/>
      <c r="H19" s="26">
        <v>11181.31</v>
      </c>
      <c r="I19" s="26">
        <v>3578.89</v>
      </c>
      <c r="J19" s="26">
        <v>3567.69</v>
      </c>
      <c r="K19" s="26">
        <v>-4359.53</v>
      </c>
      <c r="L19" s="35">
        <f t="shared" si="0"/>
        <v>13968.36</v>
      </c>
      <c r="M19" s="26">
        <v>-4823.42</v>
      </c>
      <c r="N19" s="26">
        <v>-8107.4</v>
      </c>
      <c r="O19" s="26">
        <v>-4045.79</v>
      </c>
      <c r="P19" s="26">
        <v>5318.11</v>
      </c>
      <c r="Q19" s="35">
        <f t="shared" si="1"/>
        <v>-11658.5</v>
      </c>
      <c r="R19" s="26">
        <v>-6914.74</v>
      </c>
      <c r="S19" s="14"/>
      <c r="T19" s="14"/>
      <c r="U19" s="14"/>
      <c r="V19" s="14"/>
      <c r="W19" s="14"/>
      <c r="X19" s="14"/>
      <c r="Y19" s="14"/>
      <c r="Z19" s="14"/>
    </row>
    <row r="20" ht="12.75" customHeight="1" spans="1:26">
      <c r="A20" s="13"/>
      <c r="B20" s="14"/>
      <c r="C20" s="14"/>
      <c r="D20" s="14" t="s">
        <v>169</v>
      </c>
      <c r="E20" s="14"/>
      <c r="F20" s="14"/>
      <c r="G20" s="14"/>
      <c r="H20" s="26">
        <v>0</v>
      </c>
      <c r="I20" s="26">
        <v>0</v>
      </c>
      <c r="J20" s="26">
        <v>0</v>
      </c>
      <c r="K20" s="26">
        <v>0</v>
      </c>
      <c r="L20" s="35"/>
      <c r="M20" s="26">
        <v>0</v>
      </c>
      <c r="N20" s="26">
        <v>0</v>
      </c>
      <c r="O20" s="26">
        <v>0</v>
      </c>
      <c r="P20" s="26">
        <v>0</v>
      </c>
      <c r="Q20" s="35"/>
      <c r="R20" s="26">
        <v>0</v>
      </c>
      <c r="S20" s="14"/>
      <c r="T20" s="14"/>
      <c r="U20" s="14"/>
      <c r="V20" s="14"/>
      <c r="W20" s="14"/>
      <c r="X20" s="14"/>
      <c r="Y20" s="14"/>
      <c r="Z20" s="14"/>
    </row>
    <row r="21" ht="12.75" customHeight="1" spans="1:26">
      <c r="A21" s="15"/>
      <c r="B21" s="14"/>
      <c r="C21" s="14"/>
      <c r="D21" s="14"/>
      <c r="E21" s="14" t="s">
        <v>132</v>
      </c>
      <c r="F21" s="14"/>
      <c r="G21" s="14"/>
      <c r="H21" s="26">
        <v>-15508.85</v>
      </c>
      <c r="I21" s="26">
        <v>-3666.11</v>
      </c>
      <c r="J21" s="26">
        <v>-6660.15</v>
      </c>
      <c r="K21" s="26">
        <v>-42.56</v>
      </c>
      <c r="L21" s="35">
        <f t="shared" ref="L21:L25" si="2">SUM(H21:K21)</f>
        <v>-25877.67</v>
      </c>
      <c r="M21" s="26">
        <v>2880.99</v>
      </c>
      <c r="N21" s="26">
        <v>8637.93</v>
      </c>
      <c r="O21" s="26">
        <v>-8404.97</v>
      </c>
      <c r="P21" s="26">
        <v>-27882.33</v>
      </c>
      <c r="Q21" s="35">
        <f t="shared" ref="Q21:Q25" si="3">SUM(M21:P21)</f>
        <v>-24768.38</v>
      </c>
      <c r="R21" s="26">
        <v>-6196.54</v>
      </c>
      <c r="S21" s="14"/>
      <c r="T21" s="14"/>
      <c r="U21" s="14"/>
      <c r="V21" s="14"/>
      <c r="W21" s="14"/>
      <c r="X21" s="14"/>
      <c r="Y21" s="14"/>
      <c r="Z21" s="14"/>
    </row>
    <row r="22" ht="12.75" customHeight="1" spans="1:26">
      <c r="A22" s="13"/>
      <c r="B22" s="14"/>
      <c r="C22" s="14"/>
      <c r="D22" s="14"/>
      <c r="E22" s="14" t="s">
        <v>141</v>
      </c>
      <c r="F22" s="14"/>
      <c r="G22" s="14"/>
      <c r="H22" s="26">
        <v>-9611.91</v>
      </c>
      <c r="I22" s="26">
        <v>5061.91</v>
      </c>
      <c r="J22" s="26">
        <v>1738.52</v>
      </c>
      <c r="K22" s="26">
        <v>12969.53</v>
      </c>
      <c r="L22" s="35">
        <f t="shared" si="2"/>
        <v>10158.05</v>
      </c>
      <c r="M22" s="26">
        <v>-15081.08</v>
      </c>
      <c r="N22" s="26">
        <v>-8543.36</v>
      </c>
      <c r="O22" s="26">
        <v>3771.25</v>
      </c>
      <c r="P22" s="26">
        <v>8755.18</v>
      </c>
      <c r="Q22" s="35">
        <f t="shared" si="3"/>
        <v>-11098.01</v>
      </c>
      <c r="R22" s="26">
        <v>-6276.76</v>
      </c>
      <c r="S22" s="14"/>
      <c r="T22" s="14"/>
      <c r="U22" s="14"/>
      <c r="V22" s="14"/>
      <c r="W22" s="14"/>
      <c r="X22" s="14"/>
      <c r="Y22" s="14"/>
      <c r="Z22" s="14"/>
    </row>
    <row r="23" ht="12.75" customHeight="1" spans="1:26">
      <c r="A23" s="13"/>
      <c r="B23" s="14"/>
      <c r="C23" s="14"/>
      <c r="D23" s="14"/>
      <c r="E23" s="14" t="s">
        <v>142</v>
      </c>
      <c r="F23" s="14"/>
      <c r="G23" s="14"/>
      <c r="H23" s="26">
        <v>12452.79</v>
      </c>
      <c r="I23" s="26">
        <v>-12000.1</v>
      </c>
      <c r="J23" s="26">
        <v>18884.18</v>
      </c>
      <c r="K23" s="26">
        <v>-6713.21</v>
      </c>
      <c r="L23" s="35">
        <f t="shared" si="2"/>
        <v>12623.66</v>
      </c>
      <c r="M23" s="26">
        <v>24553.41</v>
      </c>
      <c r="N23" s="26">
        <v>-16710.33</v>
      </c>
      <c r="O23" s="26">
        <v>14845.04</v>
      </c>
      <c r="P23" s="26">
        <v>-26574.03</v>
      </c>
      <c r="Q23" s="35">
        <f t="shared" si="3"/>
        <v>-3885.91</v>
      </c>
      <c r="R23" s="26">
        <v>12970.93</v>
      </c>
      <c r="S23" s="14"/>
      <c r="T23" s="14"/>
      <c r="U23" s="14"/>
      <c r="V23" s="14"/>
      <c r="W23" s="14"/>
      <c r="X23" s="14"/>
      <c r="Y23" s="14"/>
      <c r="Z23" s="14"/>
    </row>
    <row r="24" ht="12.75" customHeight="1" spans="1:26">
      <c r="A24" s="15"/>
      <c r="B24" s="14"/>
      <c r="C24" s="14"/>
      <c r="D24" s="14"/>
      <c r="E24" s="14" t="s">
        <v>143</v>
      </c>
      <c r="F24" s="14"/>
      <c r="G24" s="14"/>
      <c r="H24" s="26">
        <v>1559.53</v>
      </c>
      <c r="I24" s="26">
        <v>3296.51</v>
      </c>
      <c r="J24" s="26">
        <v>-331.24</v>
      </c>
      <c r="K24" s="26">
        <v>1869.7</v>
      </c>
      <c r="L24" s="35">
        <f t="shared" si="2"/>
        <v>6394.5</v>
      </c>
      <c r="M24" s="26">
        <v>1172.01</v>
      </c>
      <c r="N24" s="26">
        <v>-726.32</v>
      </c>
      <c r="O24" s="26">
        <v>-3389.4</v>
      </c>
      <c r="P24" s="26">
        <v>4858.63</v>
      </c>
      <c r="Q24" s="35">
        <f t="shared" si="3"/>
        <v>1914.92</v>
      </c>
      <c r="R24" s="26">
        <v>-167.3</v>
      </c>
      <c r="S24" s="14"/>
      <c r="T24" s="14"/>
      <c r="U24" s="14"/>
      <c r="V24" s="14"/>
      <c r="W24" s="14"/>
      <c r="X24" s="14"/>
      <c r="Y24" s="14"/>
      <c r="Z24" s="14"/>
    </row>
    <row r="25" ht="12.75" customHeight="1" spans="1:26">
      <c r="A25" s="13"/>
      <c r="B25" s="14"/>
      <c r="C25" s="14"/>
      <c r="D25" s="14"/>
      <c r="E25" s="14" t="s">
        <v>170</v>
      </c>
      <c r="F25" s="14"/>
      <c r="G25" s="14"/>
      <c r="H25" s="27">
        <v>-4295.76</v>
      </c>
      <c r="I25" s="27">
        <v>-5078.01</v>
      </c>
      <c r="J25" s="27">
        <v>-770.98</v>
      </c>
      <c r="K25" s="27">
        <v>-10092.18</v>
      </c>
      <c r="L25" s="35">
        <f t="shared" si="2"/>
        <v>-20236.93</v>
      </c>
      <c r="M25" s="27">
        <v>-11755.17</v>
      </c>
      <c r="N25" s="27">
        <v>8752.8</v>
      </c>
      <c r="O25" s="27">
        <v>-292.88</v>
      </c>
      <c r="P25" s="27">
        <v>-11933.46</v>
      </c>
      <c r="Q25" s="35">
        <f t="shared" si="3"/>
        <v>-15228.71</v>
      </c>
      <c r="R25" s="27">
        <v>-4825.59</v>
      </c>
      <c r="S25" s="14"/>
      <c r="T25" s="14"/>
      <c r="U25" s="14"/>
      <c r="V25" s="14"/>
      <c r="W25" s="14"/>
      <c r="X25" s="14"/>
      <c r="Y25" s="14"/>
      <c r="Z25" s="14"/>
    </row>
    <row r="26" ht="12.75" customHeight="1" spans="1:26">
      <c r="A26" s="17"/>
      <c r="B26" s="14"/>
      <c r="C26" s="14"/>
      <c r="D26" s="14"/>
      <c r="E26" s="14"/>
      <c r="F26" s="14"/>
      <c r="G26" s="14" t="s">
        <v>171</v>
      </c>
      <c r="H26" s="28">
        <f t="shared" ref="H26:R26" si="4">SUM(H9:H25)</f>
        <v>54408.62</v>
      </c>
      <c r="I26" s="28">
        <f t="shared" si="4"/>
        <v>-4463.26999999997</v>
      </c>
      <c r="J26" s="28">
        <f t="shared" si="4"/>
        <v>5766.53000000001</v>
      </c>
      <c r="K26" s="28">
        <f t="shared" si="4"/>
        <v>-28229.18</v>
      </c>
      <c r="L26" s="36">
        <f t="shared" si="4"/>
        <v>27482.7</v>
      </c>
      <c r="M26" s="28">
        <f t="shared" si="4"/>
        <v>64598.73</v>
      </c>
      <c r="N26" s="28">
        <f t="shared" si="4"/>
        <v>7192.49999999999</v>
      </c>
      <c r="O26" s="28">
        <f t="shared" si="4"/>
        <v>38976.7</v>
      </c>
      <c r="P26" s="28">
        <f t="shared" si="4"/>
        <v>31070.06</v>
      </c>
      <c r="Q26" s="36">
        <f t="shared" si="4"/>
        <v>141837.99</v>
      </c>
      <c r="R26" s="28">
        <f t="shared" si="4"/>
        <v>61153.4</v>
      </c>
      <c r="S26" s="14"/>
      <c r="T26" s="14"/>
      <c r="U26" s="14"/>
      <c r="V26" s="14"/>
      <c r="W26" s="14"/>
      <c r="X26" s="14"/>
      <c r="Y26" s="14"/>
      <c r="Z26" s="14"/>
    </row>
    <row r="27" ht="12.75" customHeight="1" spans="1:26">
      <c r="A27" s="18" t="s">
        <v>172</v>
      </c>
      <c r="B27" s="12"/>
      <c r="C27" s="14"/>
      <c r="D27" s="14"/>
      <c r="E27" s="14"/>
      <c r="F27" s="14"/>
      <c r="G27" s="14"/>
      <c r="H27" s="14"/>
      <c r="I27" s="14"/>
      <c r="J27" s="14"/>
      <c r="K27" s="14"/>
      <c r="L27" s="35"/>
      <c r="M27" s="14"/>
      <c r="N27" s="14"/>
      <c r="O27" s="14"/>
      <c r="P27" s="14"/>
      <c r="Q27" s="35"/>
      <c r="R27" s="14"/>
      <c r="S27" s="14"/>
      <c r="T27" s="14"/>
      <c r="U27" s="14"/>
      <c r="V27" s="14"/>
      <c r="W27" s="14"/>
      <c r="X27" s="14"/>
      <c r="Y27" s="14"/>
      <c r="Z27" s="14"/>
    </row>
    <row r="28" ht="12.75" customHeight="1" spans="1:26">
      <c r="A28" s="15"/>
      <c r="B28" s="14" t="s">
        <v>173</v>
      </c>
      <c r="C28" s="14"/>
      <c r="D28" s="14"/>
      <c r="E28" s="14"/>
      <c r="F28" s="14"/>
      <c r="G28" s="14"/>
      <c r="H28" s="26">
        <v>-5670.07</v>
      </c>
      <c r="I28" s="26">
        <v>-7719.46</v>
      </c>
      <c r="J28" s="26">
        <v>-11712.89</v>
      </c>
      <c r="K28" s="26">
        <v>-11618.53</v>
      </c>
      <c r="L28" s="35">
        <f t="shared" ref="L28:L30" si="5">SUM(H28:K28)</f>
        <v>-36720.95</v>
      </c>
      <c r="M28" s="26">
        <v>-8481.06</v>
      </c>
      <c r="N28" s="26">
        <v>-6301.26</v>
      </c>
      <c r="O28" s="26">
        <v>-5947.2</v>
      </c>
      <c r="P28" s="26">
        <v>-7811.51</v>
      </c>
      <c r="Q28" s="35">
        <f t="shared" ref="Q28:Q31" si="6">SUM(M28:P28)</f>
        <v>-28541.03</v>
      </c>
      <c r="R28" s="26">
        <v>-4341.33</v>
      </c>
      <c r="S28" s="14"/>
      <c r="T28" s="14"/>
      <c r="U28" s="14"/>
      <c r="V28" s="14"/>
      <c r="W28" s="14"/>
      <c r="X28" s="14"/>
      <c r="Y28" s="14"/>
      <c r="Z28" s="14"/>
    </row>
    <row r="29" ht="12.75" customHeight="1" spans="1:26">
      <c r="A29" s="15"/>
      <c r="B29" s="14" t="s">
        <v>174</v>
      </c>
      <c r="C29" s="14"/>
      <c r="D29" s="14"/>
      <c r="E29" s="14"/>
      <c r="F29" s="14"/>
      <c r="G29" s="14"/>
      <c r="H29" s="26">
        <v>-323.05</v>
      </c>
      <c r="I29" s="26">
        <v>-70</v>
      </c>
      <c r="J29" s="26">
        <v>-1491.28</v>
      </c>
      <c r="K29" s="26">
        <v>0</v>
      </c>
      <c r="L29" s="35">
        <f t="shared" si="5"/>
        <v>-1884.33</v>
      </c>
      <c r="M29" s="26">
        <v>0</v>
      </c>
      <c r="N29" s="26">
        <v>0</v>
      </c>
      <c r="O29" s="26">
        <v>0</v>
      </c>
      <c r="P29" s="26">
        <v>0</v>
      </c>
      <c r="Q29" s="35">
        <f t="shared" si="6"/>
        <v>0</v>
      </c>
      <c r="R29" s="26">
        <v>0</v>
      </c>
      <c r="S29" s="14"/>
      <c r="T29" s="14"/>
      <c r="U29" s="14"/>
      <c r="V29" s="14"/>
      <c r="W29" s="14"/>
      <c r="X29" s="14"/>
      <c r="Y29" s="14"/>
      <c r="Z29" s="14"/>
    </row>
    <row r="30" ht="12.75" customHeight="1" spans="1:26">
      <c r="A30" s="15"/>
      <c r="B30" s="14" t="s">
        <v>175</v>
      </c>
      <c r="C30" s="14"/>
      <c r="D30" s="14"/>
      <c r="E30" s="14"/>
      <c r="F30" s="14"/>
      <c r="G30" s="14"/>
      <c r="H30" s="26">
        <v>0</v>
      </c>
      <c r="I30" s="26">
        <v>0</v>
      </c>
      <c r="J30" s="26">
        <v>0</v>
      </c>
      <c r="K30" s="26">
        <v>-55184.43</v>
      </c>
      <c r="L30" s="35">
        <f t="shared" si="5"/>
        <v>-55184.43</v>
      </c>
      <c r="M30" s="26">
        <v>-8716.47</v>
      </c>
      <c r="N30" s="26">
        <v>-4821.32</v>
      </c>
      <c r="O30" s="26">
        <v>0</v>
      </c>
      <c r="P30" s="26">
        <v>-39479.3</v>
      </c>
      <c r="Q30" s="35">
        <f t="shared" si="6"/>
        <v>-53017.09</v>
      </c>
      <c r="R30" s="26">
        <v>0</v>
      </c>
      <c r="S30" s="14"/>
      <c r="T30" s="14"/>
      <c r="U30" s="14"/>
      <c r="V30" s="14"/>
      <c r="W30" s="14"/>
      <c r="X30" s="14"/>
      <c r="Y30" s="14"/>
      <c r="Z30" s="14"/>
    </row>
    <row r="31" ht="12.75" customHeight="1" spans="1:26">
      <c r="A31" s="15"/>
      <c r="B31" s="14" t="s">
        <v>176</v>
      </c>
      <c r="C31" s="14"/>
      <c r="D31" s="14"/>
      <c r="E31" s="14"/>
      <c r="F31" s="14"/>
      <c r="G31" s="14"/>
      <c r="H31" s="26">
        <v>0</v>
      </c>
      <c r="I31" s="26">
        <v>0</v>
      </c>
      <c r="J31" s="26">
        <v>0</v>
      </c>
      <c r="K31" s="26">
        <v>0</v>
      </c>
      <c r="L31" s="35">
        <v>0</v>
      </c>
      <c r="M31" s="26">
        <v>0</v>
      </c>
      <c r="N31" s="26">
        <v>0</v>
      </c>
      <c r="O31" s="26">
        <v>0</v>
      </c>
      <c r="P31" s="26">
        <v>-63789.32</v>
      </c>
      <c r="Q31" s="35">
        <f t="shared" si="6"/>
        <v>-63789.32</v>
      </c>
      <c r="R31" s="26">
        <v>-14114.38</v>
      </c>
      <c r="S31" s="14"/>
      <c r="T31" s="14"/>
      <c r="U31" s="14"/>
      <c r="V31" s="14"/>
      <c r="W31" s="14"/>
      <c r="X31" s="14"/>
      <c r="Y31" s="14"/>
      <c r="Z31" s="14"/>
    </row>
    <row r="32" ht="12.75" customHeight="1" spans="1:26">
      <c r="A32" s="13"/>
      <c r="B32" s="14"/>
      <c r="C32" s="14"/>
      <c r="D32" s="14"/>
      <c r="E32" s="14"/>
      <c r="F32" s="14"/>
      <c r="G32" s="14" t="s">
        <v>177</v>
      </c>
      <c r="H32" s="28">
        <f t="shared" ref="H32:R32" si="7">SUM(H28:H31)</f>
        <v>-5993.12</v>
      </c>
      <c r="I32" s="28">
        <f t="shared" si="7"/>
        <v>-7789.46</v>
      </c>
      <c r="J32" s="28">
        <f t="shared" si="7"/>
        <v>-13204.17</v>
      </c>
      <c r="K32" s="28">
        <f t="shared" si="7"/>
        <v>-66802.96</v>
      </c>
      <c r="L32" s="36">
        <f t="shared" si="7"/>
        <v>-93789.71</v>
      </c>
      <c r="M32" s="28">
        <f t="shared" si="7"/>
        <v>-17197.53</v>
      </c>
      <c r="N32" s="28">
        <f t="shared" si="7"/>
        <v>-11122.58</v>
      </c>
      <c r="O32" s="28">
        <f t="shared" si="7"/>
        <v>-5947.2</v>
      </c>
      <c r="P32" s="28">
        <f t="shared" si="7"/>
        <v>-111080.13</v>
      </c>
      <c r="Q32" s="36">
        <f t="shared" si="7"/>
        <v>-145347.44</v>
      </c>
      <c r="R32" s="28">
        <f t="shared" si="7"/>
        <v>-18455.71</v>
      </c>
      <c r="S32" s="14"/>
      <c r="T32" s="14"/>
      <c r="U32" s="14"/>
      <c r="V32" s="14"/>
      <c r="W32" s="14"/>
      <c r="X32" s="14"/>
      <c r="Y32" s="14"/>
      <c r="Z32" s="14"/>
    </row>
    <row r="33" ht="12.75" customHeight="1" spans="1:26">
      <c r="A33" s="18" t="s">
        <v>178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35"/>
      <c r="M33" s="14"/>
      <c r="N33" s="14"/>
      <c r="O33" s="14"/>
      <c r="P33" s="14"/>
      <c r="Q33" s="35"/>
      <c r="R33" s="14"/>
      <c r="S33" s="14"/>
      <c r="T33" s="14"/>
      <c r="U33" s="14"/>
      <c r="V33" s="14"/>
      <c r="W33" s="14"/>
      <c r="X33" s="14"/>
      <c r="Y33" s="14"/>
      <c r="Z33" s="14"/>
    </row>
    <row r="34" ht="12.75" hidden="1" customHeight="1" spans="1:26">
      <c r="A34" s="17"/>
      <c r="B34" s="14" t="s">
        <v>179</v>
      </c>
      <c r="C34" s="14"/>
      <c r="D34" s="14"/>
      <c r="E34" s="14"/>
      <c r="F34" s="14"/>
      <c r="G34" s="14"/>
      <c r="H34" s="13">
        <v>0</v>
      </c>
      <c r="I34" s="13">
        <v>0</v>
      </c>
      <c r="J34" s="13">
        <v>0</v>
      </c>
      <c r="K34" s="13">
        <v>0</v>
      </c>
      <c r="L34" s="35">
        <f t="shared" ref="L34:L39" si="8">SUM(H34:K34)</f>
        <v>0</v>
      </c>
      <c r="M34" s="13">
        <v>0</v>
      </c>
      <c r="N34" s="13">
        <v>0</v>
      </c>
      <c r="O34" s="13">
        <v>0</v>
      </c>
      <c r="P34" s="13">
        <v>0</v>
      </c>
      <c r="Q34" s="35">
        <f t="shared" ref="Q34:Q39" si="9">SUM(M34:P34)</f>
        <v>0</v>
      </c>
      <c r="R34" s="13">
        <v>0</v>
      </c>
      <c r="S34" s="14"/>
      <c r="T34" s="14"/>
      <c r="U34" s="14"/>
      <c r="V34" s="14"/>
      <c r="W34" s="14"/>
      <c r="X34" s="14"/>
      <c r="Y34" s="14"/>
      <c r="Z34" s="14"/>
    </row>
    <row r="35" ht="12.75" hidden="1" customHeight="1" spans="1:26">
      <c r="A35" s="17"/>
      <c r="B35" s="14" t="s">
        <v>180</v>
      </c>
      <c r="C35" s="14"/>
      <c r="D35" s="14"/>
      <c r="E35" s="14"/>
      <c r="F35" s="14"/>
      <c r="G35" s="14"/>
      <c r="H35" s="13">
        <v>0</v>
      </c>
      <c r="I35" s="13">
        <v>0</v>
      </c>
      <c r="J35" s="13">
        <v>0</v>
      </c>
      <c r="K35" s="13">
        <v>0</v>
      </c>
      <c r="L35" s="35">
        <f t="shared" si="8"/>
        <v>0</v>
      </c>
      <c r="M35" s="13">
        <v>0</v>
      </c>
      <c r="N35" s="13">
        <v>0</v>
      </c>
      <c r="O35" s="13">
        <v>0</v>
      </c>
      <c r="P35" s="13">
        <v>0</v>
      </c>
      <c r="Q35" s="35">
        <f t="shared" si="9"/>
        <v>0</v>
      </c>
      <c r="R35" s="13">
        <v>0</v>
      </c>
      <c r="S35" s="14"/>
      <c r="T35" s="14"/>
      <c r="U35" s="14"/>
      <c r="V35" s="14"/>
      <c r="W35" s="14"/>
      <c r="X35" s="14"/>
      <c r="Y35" s="14"/>
      <c r="Z35" s="14"/>
    </row>
    <row r="36" ht="12.75" customHeight="1" spans="1:26">
      <c r="A36" s="17"/>
      <c r="B36" s="14" t="s">
        <v>181</v>
      </c>
      <c r="C36" s="14"/>
      <c r="D36" s="14"/>
      <c r="E36" s="14"/>
      <c r="F36" s="14"/>
      <c r="G36" s="14"/>
      <c r="H36" s="26">
        <v>-500000</v>
      </c>
      <c r="I36" s="26">
        <v>0</v>
      </c>
      <c r="J36" s="26">
        <v>0</v>
      </c>
      <c r="K36" s="26">
        <v>0</v>
      </c>
      <c r="L36" s="35">
        <f t="shared" si="8"/>
        <v>-500000</v>
      </c>
      <c r="M36" s="26">
        <v>-700000</v>
      </c>
      <c r="N36" s="26">
        <v>0</v>
      </c>
      <c r="O36" s="26">
        <v>0</v>
      </c>
      <c r="P36" s="26">
        <v>0</v>
      </c>
      <c r="Q36" s="35">
        <f t="shared" si="9"/>
        <v>-700000</v>
      </c>
      <c r="R36" s="26">
        <v>0</v>
      </c>
      <c r="S36" s="14"/>
      <c r="T36" s="14"/>
      <c r="U36" s="14"/>
      <c r="V36" s="14"/>
      <c r="W36" s="14"/>
      <c r="X36" s="14"/>
      <c r="Y36" s="14"/>
      <c r="Z36" s="14"/>
    </row>
    <row r="37" ht="12.75" customHeight="1" spans="1:26">
      <c r="A37" s="17"/>
      <c r="B37" s="14" t="s">
        <v>182</v>
      </c>
      <c r="C37" s="14"/>
      <c r="D37" s="14"/>
      <c r="E37" s="14"/>
      <c r="F37" s="14"/>
      <c r="G37" s="14"/>
      <c r="H37" s="26">
        <v>48071</v>
      </c>
      <c r="I37" s="26">
        <v>19749</v>
      </c>
      <c r="J37" s="26">
        <v>18445</v>
      </c>
      <c r="K37" s="26">
        <v>88149</v>
      </c>
      <c r="L37" s="35">
        <f t="shared" si="8"/>
        <v>174414</v>
      </c>
      <c r="M37" s="26">
        <v>13678</v>
      </c>
      <c r="N37" s="26">
        <v>11250</v>
      </c>
      <c r="O37" s="26">
        <v>4113</v>
      </c>
      <c r="P37" s="26">
        <v>6705</v>
      </c>
      <c r="Q37" s="35">
        <f t="shared" si="9"/>
        <v>35746</v>
      </c>
      <c r="R37" s="26">
        <v>26028</v>
      </c>
      <c r="S37" s="14"/>
      <c r="T37" s="14"/>
      <c r="U37" s="14"/>
      <c r="V37" s="14"/>
      <c r="W37" s="14"/>
      <c r="X37" s="14"/>
      <c r="Y37" s="14"/>
      <c r="Z37" s="14"/>
    </row>
    <row r="38" ht="12.75" customHeight="1" spans="1:26">
      <c r="A38" s="17"/>
      <c r="B38" s="14" t="s">
        <v>183</v>
      </c>
      <c r="C38" s="14"/>
      <c r="D38" s="14"/>
      <c r="E38" s="14"/>
      <c r="F38" s="14"/>
      <c r="G38" s="14"/>
      <c r="H38" s="26">
        <v>0</v>
      </c>
      <c r="I38" s="26">
        <v>-500022</v>
      </c>
      <c r="J38" s="26">
        <v>-100000</v>
      </c>
      <c r="K38" s="26">
        <v>0</v>
      </c>
      <c r="L38" s="35">
        <f t="shared" si="8"/>
        <v>-600022</v>
      </c>
      <c r="M38" s="26">
        <v>0</v>
      </c>
      <c r="N38" s="26">
        <v>0</v>
      </c>
      <c r="O38" s="26">
        <v>0</v>
      </c>
      <c r="P38" s="26">
        <v>0</v>
      </c>
      <c r="Q38" s="35">
        <f t="shared" si="9"/>
        <v>0</v>
      </c>
      <c r="R38" s="26">
        <v>-400101</v>
      </c>
      <c r="S38" s="14"/>
      <c r="T38" s="14"/>
      <c r="U38" s="14"/>
      <c r="V38" s="14"/>
      <c r="W38" s="14"/>
      <c r="X38" s="14"/>
      <c r="Y38" s="14"/>
      <c r="Z38" s="14"/>
    </row>
    <row r="39" ht="12.75" customHeight="1" spans="1:26">
      <c r="A39" s="17"/>
      <c r="B39" s="14" t="s">
        <v>184</v>
      </c>
      <c r="C39" s="14"/>
      <c r="D39" s="14"/>
      <c r="E39" s="14"/>
      <c r="F39" s="14"/>
      <c r="G39" s="14"/>
      <c r="H39" s="26">
        <v>0</v>
      </c>
      <c r="I39" s="26">
        <v>0</v>
      </c>
      <c r="J39" s="26">
        <v>0</v>
      </c>
      <c r="K39" s="26">
        <v>-224168</v>
      </c>
      <c r="L39" s="35">
        <f t="shared" si="8"/>
        <v>-224168</v>
      </c>
      <c r="M39" s="26">
        <v>0</v>
      </c>
      <c r="N39" s="26">
        <v>0</v>
      </c>
      <c r="O39" s="26">
        <v>0</v>
      </c>
      <c r="P39" s="26">
        <v>0</v>
      </c>
      <c r="Q39" s="35">
        <f t="shared" si="9"/>
        <v>0</v>
      </c>
      <c r="R39" s="26">
        <v>0</v>
      </c>
      <c r="S39" s="14"/>
      <c r="T39" s="14"/>
      <c r="U39" s="14"/>
      <c r="V39" s="14"/>
      <c r="W39" s="14"/>
      <c r="X39" s="14"/>
      <c r="Y39" s="14"/>
      <c r="Z39" s="14"/>
    </row>
    <row r="40" ht="12.75" customHeight="1" spans="1:26">
      <c r="A40" s="17"/>
      <c r="B40" s="14"/>
      <c r="C40" s="14"/>
      <c r="D40" s="14"/>
      <c r="E40" s="14"/>
      <c r="F40" s="14"/>
      <c r="G40" s="14" t="s">
        <v>185</v>
      </c>
      <c r="H40" s="28">
        <f t="shared" ref="H40:R40" si="10">SUM(H34:H39)</f>
        <v>-451929</v>
      </c>
      <c r="I40" s="28">
        <f t="shared" si="10"/>
        <v>-480273</v>
      </c>
      <c r="J40" s="28">
        <f t="shared" si="10"/>
        <v>-81555</v>
      </c>
      <c r="K40" s="28">
        <f t="shared" si="10"/>
        <v>-136019</v>
      </c>
      <c r="L40" s="36">
        <f t="shared" si="10"/>
        <v>-1149776</v>
      </c>
      <c r="M40" s="28">
        <f t="shared" si="10"/>
        <v>-686322</v>
      </c>
      <c r="N40" s="28">
        <f t="shared" si="10"/>
        <v>11250</v>
      </c>
      <c r="O40" s="28">
        <f t="shared" si="10"/>
        <v>4113</v>
      </c>
      <c r="P40" s="28">
        <f t="shared" si="10"/>
        <v>6705</v>
      </c>
      <c r="Q40" s="36">
        <f t="shared" si="10"/>
        <v>-664254</v>
      </c>
      <c r="R40" s="28">
        <f t="shared" si="10"/>
        <v>-374073</v>
      </c>
      <c r="S40" s="14"/>
      <c r="T40" s="14"/>
      <c r="U40" s="14"/>
      <c r="V40" s="14"/>
      <c r="W40" s="14"/>
      <c r="X40" s="14"/>
      <c r="Y40" s="14"/>
      <c r="Z40" s="14"/>
    </row>
    <row r="41" ht="12.75" customHeight="1" spans="1:26">
      <c r="A41" s="17"/>
      <c r="B41" s="14"/>
      <c r="C41" s="14"/>
      <c r="D41" s="14"/>
      <c r="E41" s="14"/>
      <c r="F41" s="14"/>
      <c r="G41" s="14"/>
      <c r="H41" s="13"/>
      <c r="I41" s="13"/>
      <c r="J41" s="13"/>
      <c r="K41" s="13"/>
      <c r="L41" s="35"/>
      <c r="M41" s="13"/>
      <c r="N41" s="13"/>
      <c r="O41" s="13"/>
      <c r="P41" s="13"/>
      <c r="Q41" s="35"/>
      <c r="R41" s="13"/>
      <c r="S41" s="14"/>
      <c r="T41" s="14"/>
      <c r="U41" s="14"/>
      <c r="V41" s="14"/>
      <c r="W41" s="14"/>
      <c r="X41" s="14"/>
      <c r="Y41" s="14"/>
      <c r="Z41" s="14"/>
    </row>
    <row r="42" ht="12.75" customHeight="1" spans="1:26">
      <c r="A42" s="17" t="s">
        <v>186</v>
      </c>
      <c r="B42" s="14"/>
      <c r="C42" s="14"/>
      <c r="D42" s="14"/>
      <c r="E42" s="14"/>
      <c r="F42" s="14"/>
      <c r="G42" s="14"/>
      <c r="H42" s="26">
        <v>-2949.66</v>
      </c>
      <c r="I42" s="26">
        <v>1643.39</v>
      </c>
      <c r="J42" s="26">
        <v>-4469.01</v>
      </c>
      <c r="K42" s="26">
        <v>-296.52</v>
      </c>
      <c r="L42" s="35">
        <f t="shared" ref="L42:L43" si="11">SUM(H42:K42)</f>
        <v>-6071.8</v>
      </c>
      <c r="M42" s="26">
        <v>-801.36</v>
      </c>
      <c r="N42" s="26">
        <v>-10163.86</v>
      </c>
      <c r="O42" s="26">
        <v>-12604.06</v>
      </c>
      <c r="P42" s="26">
        <v>11659.48</v>
      </c>
      <c r="Q42" s="35">
        <f t="shared" ref="Q42:Q43" si="12">SUM(M42:P42)</f>
        <v>-11909.8</v>
      </c>
      <c r="R42" s="26">
        <v>1849.61</v>
      </c>
      <c r="S42" s="14"/>
      <c r="T42" s="14"/>
      <c r="U42" s="14"/>
      <c r="V42" s="14"/>
      <c r="W42" s="14"/>
      <c r="X42" s="14"/>
      <c r="Y42" s="14"/>
      <c r="Z42" s="14"/>
    </row>
    <row r="43" ht="12.75" customHeight="1" spans="1:26">
      <c r="A43" s="17" t="s">
        <v>187</v>
      </c>
      <c r="B43" s="14"/>
      <c r="C43" s="14"/>
      <c r="D43" s="14"/>
      <c r="E43" s="14"/>
      <c r="F43" s="14"/>
      <c r="G43" s="14"/>
      <c r="H43" s="26">
        <v>13830.81</v>
      </c>
      <c r="I43" s="26">
        <v>-44228.45</v>
      </c>
      <c r="J43" s="26">
        <v>-17615.5</v>
      </c>
      <c r="K43" s="26">
        <v>-104849.99</v>
      </c>
      <c r="L43" s="35">
        <f t="shared" si="11"/>
        <v>-152863.13</v>
      </c>
      <c r="M43" s="26">
        <v>-1442.7</v>
      </c>
      <c r="N43" s="26">
        <v>-13306.44</v>
      </c>
      <c r="O43" s="26">
        <v>20713.35</v>
      </c>
      <c r="P43" s="26">
        <v>-67881.24</v>
      </c>
      <c r="Q43" s="35">
        <f t="shared" si="12"/>
        <v>-61917.03</v>
      </c>
      <c r="R43" s="26">
        <v>109720.59</v>
      </c>
      <c r="S43" s="14"/>
      <c r="T43" s="14"/>
      <c r="U43" s="14"/>
      <c r="V43" s="14"/>
      <c r="W43" s="14"/>
      <c r="X43" s="14"/>
      <c r="Y43" s="14"/>
      <c r="Z43" s="14"/>
    </row>
    <row r="44" ht="12.75" customHeight="1" spans="1:26">
      <c r="A44" s="17" t="s">
        <v>188</v>
      </c>
      <c r="B44" s="14"/>
      <c r="C44" s="14"/>
      <c r="D44" s="14"/>
      <c r="E44" s="14"/>
      <c r="F44" s="14"/>
      <c r="G44" s="14"/>
      <c r="H44" s="26">
        <v>576720.9</v>
      </c>
      <c r="I44" s="26">
        <v>590551.71</v>
      </c>
      <c r="J44" s="26">
        <v>546323.26</v>
      </c>
      <c r="K44" s="26">
        <v>528707.76</v>
      </c>
      <c r="L44" s="35">
        <v>8238870</v>
      </c>
      <c r="M44" s="26">
        <v>423857.77</v>
      </c>
      <c r="N44" s="26">
        <v>422415.07</v>
      </c>
      <c r="O44" s="26">
        <v>409108.63</v>
      </c>
      <c r="P44" s="26">
        <v>429821.98</v>
      </c>
      <c r="Q44" s="35">
        <v>6055111</v>
      </c>
      <c r="R44" s="26">
        <v>361940.74</v>
      </c>
      <c r="S44" s="14"/>
      <c r="T44" s="14"/>
      <c r="U44" s="14"/>
      <c r="V44" s="14"/>
      <c r="W44" s="14"/>
      <c r="X44" s="14"/>
      <c r="Y44" s="14"/>
      <c r="Z44" s="14"/>
    </row>
    <row r="45" ht="12.75" customHeight="1" spans="1:26">
      <c r="A45" s="19" t="s">
        <v>189</v>
      </c>
      <c r="B45" s="14"/>
      <c r="C45" s="14"/>
      <c r="D45" s="14"/>
      <c r="E45" s="14"/>
      <c r="F45" s="14"/>
      <c r="G45" s="14"/>
      <c r="H45" s="29">
        <f t="shared" ref="H45:R45" si="13">SUM(H43:H44)</f>
        <v>590551.71</v>
      </c>
      <c r="I45" s="29">
        <f t="shared" si="13"/>
        <v>546323.26</v>
      </c>
      <c r="J45" s="29">
        <f t="shared" si="13"/>
        <v>528707.76</v>
      </c>
      <c r="K45" s="29">
        <f t="shared" si="13"/>
        <v>423857.77</v>
      </c>
      <c r="L45" s="37">
        <f t="shared" si="13"/>
        <v>8086006.87</v>
      </c>
      <c r="M45" s="29">
        <f t="shared" si="13"/>
        <v>422415.07</v>
      </c>
      <c r="N45" s="29">
        <f t="shared" si="13"/>
        <v>409108.63</v>
      </c>
      <c r="O45" s="29">
        <f t="shared" si="13"/>
        <v>429821.98</v>
      </c>
      <c r="P45" s="29">
        <f t="shared" si="13"/>
        <v>361940.74</v>
      </c>
      <c r="Q45" s="37">
        <f t="shared" si="13"/>
        <v>5993193.97</v>
      </c>
      <c r="R45" s="29">
        <f t="shared" si="13"/>
        <v>471661.33</v>
      </c>
      <c r="S45" s="14"/>
      <c r="T45" s="14"/>
      <c r="U45" s="14"/>
      <c r="V45" s="14"/>
      <c r="W45" s="14"/>
      <c r="X45" s="14"/>
      <c r="Y45" s="14"/>
      <c r="Z45" s="14"/>
    </row>
    <row r="46" ht="12.75" customHeight="1" spans="1:26">
      <c r="A46" s="20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35"/>
      <c r="M46" s="14"/>
      <c r="N46" s="14"/>
      <c r="O46" s="14"/>
      <c r="P46" s="14"/>
      <c r="Q46" s="35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 spans="1:26">
      <c r="A47" s="21" t="s">
        <v>190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33"/>
      <c r="M47" s="14"/>
      <c r="N47" s="14"/>
      <c r="O47" s="14"/>
      <c r="P47" s="14"/>
      <c r="Q47" s="33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 spans="1:26">
      <c r="A48" s="22"/>
      <c r="B48" s="14" t="s">
        <v>171</v>
      </c>
      <c r="C48" s="14"/>
      <c r="D48" s="14"/>
      <c r="E48" s="14"/>
      <c r="F48" s="14"/>
      <c r="G48" s="14"/>
      <c r="H48" s="25">
        <f t="shared" ref="H48:R48" si="14">H26</f>
        <v>54408.62</v>
      </c>
      <c r="I48" s="25">
        <f t="shared" si="14"/>
        <v>-4463.26999999997</v>
      </c>
      <c r="J48" s="25">
        <f t="shared" si="14"/>
        <v>5766.53000000001</v>
      </c>
      <c r="K48" s="25">
        <f t="shared" si="14"/>
        <v>-28229.18</v>
      </c>
      <c r="L48" s="34">
        <f t="shared" si="14"/>
        <v>27482.7</v>
      </c>
      <c r="M48" s="25">
        <f t="shared" si="14"/>
        <v>64598.73</v>
      </c>
      <c r="N48" s="25">
        <f t="shared" si="14"/>
        <v>7192.49999999999</v>
      </c>
      <c r="O48" s="25">
        <f t="shared" si="14"/>
        <v>38976.7</v>
      </c>
      <c r="P48" s="25">
        <f t="shared" si="14"/>
        <v>31070.06</v>
      </c>
      <c r="Q48" s="34">
        <f t="shared" si="14"/>
        <v>141837.99</v>
      </c>
      <c r="R48" s="25">
        <f t="shared" si="14"/>
        <v>61153.4</v>
      </c>
      <c r="S48" s="14"/>
      <c r="T48" s="14"/>
      <c r="U48" s="14"/>
      <c r="V48" s="14"/>
      <c r="W48" s="14"/>
      <c r="X48" s="14"/>
      <c r="Y48" s="14"/>
      <c r="Z48" s="14"/>
    </row>
    <row r="49" ht="12.75" customHeight="1" spans="1:26">
      <c r="A49" s="15"/>
      <c r="B49" s="14" t="s">
        <v>173</v>
      </c>
      <c r="C49" s="14"/>
      <c r="D49" s="14"/>
      <c r="E49" s="14"/>
      <c r="F49" s="14"/>
      <c r="G49" s="14"/>
      <c r="H49" s="26">
        <f t="shared" ref="H49:R49" si="15">H28</f>
        <v>-5670.07</v>
      </c>
      <c r="I49" s="26">
        <f t="shared" si="15"/>
        <v>-7719.46</v>
      </c>
      <c r="J49" s="26">
        <f t="shared" si="15"/>
        <v>-11712.89</v>
      </c>
      <c r="K49" s="26">
        <f t="shared" si="15"/>
        <v>-11618.53</v>
      </c>
      <c r="L49" s="35">
        <f t="shared" si="15"/>
        <v>-36720.95</v>
      </c>
      <c r="M49" s="26">
        <f t="shared" si="15"/>
        <v>-8481.06</v>
      </c>
      <c r="N49" s="26">
        <f t="shared" si="15"/>
        <v>-6301.26</v>
      </c>
      <c r="O49" s="26">
        <f t="shared" si="15"/>
        <v>-5947.2</v>
      </c>
      <c r="P49" s="26">
        <f t="shared" si="15"/>
        <v>-7811.51</v>
      </c>
      <c r="Q49" s="35">
        <f t="shared" si="15"/>
        <v>-28541.03</v>
      </c>
      <c r="R49" s="26">
        <f t="shared" si="15"/>
        <v>-4341.33</v>
      </c>
      <c r="S49" s="14"/>
      <c r="T49" s="14"/>
      <c r="U49" s="14"/>
      <c r="V49" s="14"/>
      <c r="W49" s="14"/>
      <c r="X49" s="14"/>
      <c r="Y49" s="14"/>
      <c r="Z49" s="14"/>
    </row>
    <row r="50" ht="12.75" customHeight="1" spans="1:26">
      <c r="A50" s="15"/>
      <c r="B50" s="14" t="s">
        <v>174</v>
      </c>
      <c r="C50" s="14"/>
      <c r="D50" s="14"/>
      <c r="E50" s="14"/>
      <c r="F50" s="14"/>
      <c r="G50" s="14"/>
      <c r="H50" s="26">
        <f t="shared" ref="H50:R50" si="16">H29</f>
        <v>-323.05</v>
      </c>
      <c r="I50" s="26">
        <f t="shared" si="16"/>
        <v>-70</v>
      </c>
      <c r="J50" s="26">
        <f t="shared" si="16"/>
        <v>-1491.28</v>
      </c>
      <c r="K50" s="26">
        <f t="shared" si="16"/>
        <v>0</v>
      </c>
      <c r="L50" s="35">
        <f t="shared" si="16"/>
        <v>-1884.33</v>
      </c>
      <c r="M50" s="26">
        <f t="shared" si="16"/>
        <v>0</v>
      </c>
      <c r="N50" s="26">
        <f t="shared" si="16"/>
        <v>0</v>
      </c>
      <c r="O50" s="26">
        <f t="shared" si="16"/>
        <v>0</v>
      </c>
      <c r="P50" s="26">
        <f t="shared" si="16"/>
        <v>0</v>
      </c>
      <c r="Q50" s="35">
        <f t="shared" si="16"/>
        <v>0</v>
      </c>
      <c r="R50" s="26">
        <f t="shared" si="16"/>
        <v>0</v>
      </c>
      <c r="S50" s="14"/>
      <c r="T50" s="14"/>
      <c r="U50" s="14"/>
      <c r="V50" s="14"/>
      <c r="W50" s="14"/>
      <c r="X50" s="14"/>
      <c r="Y50" s="14"/>
      <c r="Z50" s="14"/>
    </row>
    <row r="51" ht="12.75" customHeight="1" spans="1:26">
      <c r="A51" s="23"/>
      <c r="B51" s="12" t="s">
        <v>191</v>
      </c>
      <c r="C51" s="12"/>
      <c r="D51" s="12"/>
      <c r="E51" s="12"/>
      <c r="F51" s="12"/>
      <c r="G51" s="14"/>
      <c r="H51" s="29">
        <f t="shared" ref="H51:R51" si="17">SUM(H48:H50)</f>
        <v>48415.5</v>
      </c>
      <c r="I51" s="29">
        <f t="shared" si="17"/>
        <v>-12252.73</v>
      </c>
      <c r="J51" s="29">
        <f t="shared" si="17"/>
        <v>-7437.63999999999</v>
      </c>
      <c r="K51" s="29">
        <f t="shared" si="17"/>
        <v>-39847.71</v>
      </c>
      <c r="L51" s="37">
        <f t="shared" si="17"/>
        <v>-11122.58</v>
      </c>
      <c r="M51" s="29">
        <f t="shared" si="17"/>
        <v>56117.67</v>
      </c>
      <c r="N51" s="29">
        <f t="shared" si="17"/>
        <v>891.239999999991</v>
      </c>
      <c r="O51" s="29">
        <f t="shared" si="17"/>
        <v>33029.5</v>
      </c>
      <c r="P51" s="29">
        <f t="shared" si="17"/>
        <v>23258.55</v>
      </c>
      <c r="Q51" s="37">
        <f t="shared" si="17"/>
        <v>113296.96</v>
      </c>
      <c r="R51" s="29">
        <f t="shared" si="17"/>
        <v>56812.07</v>
      </c>
      <c r="S51" s="14"/>
      <c r="T51" s="14"/>
      <c r="U51" s="14"/>
      <c r="V51" s="14"/>
      <c r="W51" s="14"/>
      <c r="X51" s="14"/>
      <c r="Y51" s="14"/>
      <c r="Z51" s="14"/>
    </row>
    <row r="52" ht="12.75" customHeight="1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 spans="1:2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 spans="1:2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2.75" customHeight="1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2.75" customHeight="1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2.75" customHeight="1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2.75" customHeight="1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2.75" customHeight="1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2.75" customHeight="1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2.75" customHeight="1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2.75" customHeight="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75" customHeight="1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75" customHeight="1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2.75" customHeight="1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2.75" customHeight="1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 spans="1:2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 spans="1:2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 spans="1:2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 spans="1:2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 spans="1:26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 spans="1:2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 spans="1:2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 spans="1:2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2.75" customHeight="1" spans="1:2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 spans="1:2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 spans="1:2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 spans="1:2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 spans="1:2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 spans="1:2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 spans="1:2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 spans="1:2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 spans="1:2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 spans="1:2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 spans="1:2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 spans="1:2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 spans="1:2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 spans="1:2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 spans="1:2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 spans="1:2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 spans="1:2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 spans="1:2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 spans="1:2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 spans="1:2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 spans="1:2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 spans="1:2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 spans="1:2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 spans="1:2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 spans="1:2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 spans="1:2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 spans="1:2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 spans="1:2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 spans="1:2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 spans="1:2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 spans="1:2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 spans="1:2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 spans="1:2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 spans="1:2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 spans="1:26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 spans="1:26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 spans="1:26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 spans="1: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 spans="1:26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 spans="1:26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 spans="1:26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 spans="1:26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 spans="1:26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 spans="1:26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2.75" customHeight="1" spans="1:26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2.75" customHeight="1" spans="1:26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2.75" customHeight="1" spans="1:26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2.75" customHeight="1" spans="1:2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2.75" customHeight="1" spans="1:26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2.75" customHeight="1" spans="1:26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2.75" customHeight="1" spans="1:26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2.75" customHeight="1" spans="1:26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2.75" customHeight="1" spans="1:26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2.75" customHeight="1" spans="1:26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2.75" customHeight="1" spans="1:26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2.75" customHeight="1" spans="1:26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2.75" customHeight="1" spans="1:26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2.75" customHeight="1" spans="1:2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2.75" customHeight="1" spans="1:26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2.75" customHeight="1" spans="1:26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2.75" customHeight="1" spans="1:26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2.75" customHeight="1" spans="1:26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2.75" customHeight="1" spans="1:26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2.75" customHeight="1" spans="1:26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2.75" customHeight="1" spans="1:26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2.75" customHeight="1" spans="1:26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2.75" customHeight="1" spans="1:26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2.75" customHeight="1" spans="1:2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2.75" customHeight="1" spans="1:26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2.75" customHeight="1" spans="1:26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2.75" customHeight="1" spans="1:26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2.75" customHeight="1" spans="1:26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2.75" customHeight="1" spans="1:26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2.75" customHeight="1" spans="1:26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2.75" customHeight="1" spans="1:26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2.75" customHeight="1" spans="1:26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2.75" customHeight="1" spans="1:26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2.75" customHeight="1" spans="1:2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2.75" customHeight="1" spans="1:26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2.75" customHeight="1" spans="1:26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2.75" customHeight="1" spans="1:26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2.75" customHeight="1" spans="1:26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2.75" customHeight="1" spans="1:26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2.75" customHeight="1" spans="1:26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2.75" customHeight="1" spans="1:26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2.75" customHeight="1" spans="1:26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2.75" customHeight="1" spans="1:26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2.75" customHeight="1" spans="1:2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2.75" customHeight="1" spans="1:26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2.75" customHeight="1" spans="1:26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2.75" customHeight="1" spans="1:26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 spans="1:26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 spans="1:26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 spans="1:26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 spans="1:26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 spans="1:26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 spans="1:26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 spans="1:2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 spans="1:26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 spans="1:26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 spans="1:26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 spans="1:26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 spans="1:26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 spans="1:26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 spans="1:26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 spans="1:26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 spans="1:26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 spans="1:2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 spans="1:26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 spans="1:26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 spans="1:26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2.75" customHeight="1" spans="1:26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 spans="1:26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 spans="1:26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 spans="1:26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 spans="1:26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 spans="1:26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 spans="1:2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 spans="1:26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 spans="1:26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 spans="1:26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 spans="1:26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 spans="1:26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 spans="1:26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 spans="1:26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 spans="1:26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 spans="1:26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 spans="1: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 spans="1:26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 spans="1:26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 spans="1:26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 spans="1:26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 spans="1:26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 spans="1:26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 spans="1:26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 spans="1:26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 spans="1:26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 spans="1:2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 spans="1:26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 spans="1:26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 spans="1:26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 spans="1:26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 spans="1:26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 spans="1:26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 spans="1:26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 spans="1:26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 spans="1:26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 spans="1:2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 spans="1:26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 spans="1:26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2.75" customHeight="1" spans="1:26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2.75" customHeight="1" spans="1:26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2.75" customHeight="1" spans="1:26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2.75" customHeight="1" spans="1:26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2.75" customHeight="1" spans="1:26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2.75" customHeight="1" spans="1:26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2.75" customHeight="1" spans="1:26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2.75" customHeight="1" spans="1:2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2.75" customHeight="1" spans="1:26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2.75" customHeight="1" spans="1:26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2.75" customHeight="1" spans="1:26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2.75" customHeight="1" spans="1:26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2.75" customHeight="1" spans="1:26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2.75" customHeight="1" spans="1:26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2.75" customHeight="1" spans="1:26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 spans="1:26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 spans="1:26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 spans="1:2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 spans="1:26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 spans="1:26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 spans="1:26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2.75" customHeight="1" spans="1:26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 spans="1:26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 spans="1:26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 spans="1:26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 spans="1:26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 spans="1:26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 spans="1:2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 spans="1:26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 spans="1:26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 spans="1:26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 spans="1:26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 spans="1:26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 spans="1:26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 spans="1:26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 spans="1:26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 spans="1:26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 spans="1:2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 spans="1:26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 spans="1:26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 spans="1:26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 spans="1:26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 spans="1:26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 spans="1:26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 spans="1:26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 spans="1:26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 spans="1:26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 spans="1:2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 spans="1:26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 spans="1:26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 spans="1:26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 spans="1:26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2.75" customHeight="1" spans="1:26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2.75" customHeight="1" spans="1:26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2.75" customHeight="1" spans="1:26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2.75" customHeight="1" spans="1:26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2.75" customHeight="1" spans="1:26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2.75" customHeight="1" spans="1:2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2.75" customHeight="1" spans="1:26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2.75" customHeight="1" spans="1:26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2.75" customHeight="1" spans="1:26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2.75" customHeight="1" spans="1:26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2.75" customHeight="1" spans="1:26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2.75" customHeight="1" spans="1:26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2.75" customHeight="1" spans="1:26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2.75" customHeight="1" spans="1:26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2.75" customHeight="1" spans="1:26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2.75" customHeight="1" spans="1:2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2.75" customHeight="1" spans="1:26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2.75" customHeight="1" spans="1:26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2.75" customHeight="1" spans="1:26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2.75" customHeight="1" spans="1:26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2.75" customHeight="1" spans="1:26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2.75" customHeight="1" spans="1:26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2.75" customHeight="1" spans="1:26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2.75" customHeight="1" spans="1:26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2.75" customHeight="1" spans="1:26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2.75" customHeight="1" spans="1: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2.75" customHeight="1" spans="1:26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 spans="1:26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 spans="1:26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 spans="1:26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 spans="1:26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 spans="1:26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 spans="1:26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2.75" customHeight="1" spans="1:26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 spans="1:26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 spans="1:2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2.75" customHeight="1" spans="1:26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2.75" customHeight="1" spans="1:26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2.75" customHeight="1" spans="1:26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2.75" customHeight="1" spans="1:26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2.75" customHeight="1" spans="1:26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2.75" customHeight="1" spans="1:26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2.75" customHeight="1" spans="1:26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2.75" customHeight="1" spans="1:26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2.75" customHeight="1" spans="1:26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2.75" customHeight="1" spans="1:2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2.75" customHeight="1" spans="1:26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2.75" customHeight="1" spans="1:26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2.75" customHeight="1" spans="1:26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2.75" customHeight="1" spans="1:26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 spans="1:26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 spans="1:26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 spans="1:26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 spans="1:26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 spans="1:26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 spans="1:2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 spans="1:26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2.75" customHeight="1" spans="1:26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2.75" customHeight="1" spans="1:26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2.75" customHeight="1" spans="1:26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2.75" customHeight="1" spans="1:26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2.75" customHeight="1" spans="1:26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2.75" customHeight="1" spans="1:26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2.75" customHeight="1" spans="1:26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2.75" customHeight="1" spans="1:26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2.75" customHeight="1" spans="1:2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2.75" customHeight="1" spans="1:26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2.75" customHeight="1" spans="1:26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2.75" customHeight="1" spans="1:26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2.75" customHeight="1" spans="1:26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2.75" customHeight="1" spans="1:26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2.75" customHeight="1" spans="1:26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2.75" customHeight="1" spans="1:26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2.75" customHeight="1" spans="1:26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2.75" customHeight="1" spans="1:26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2.75" customHeight="1" spans="1:2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2.75" customHeight="1" spans="1:26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2.75" customHeight="1" spans="1:26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2.75" customHeight="1" spans="1:26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2.75" customHeight="1" spans="1:26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2.75" customHeight="1" spans="1:26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2.75" customHeight="1" spans="1:26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2.75" customHeight="1" spans="1:26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2.75" customHeight="1" spans="1:26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2.75" customHeight="1" spans="1:26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2.75" customHeight="1" spans="1:2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2.75" customHeight="1" spans="1:26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2.75" customHeight="1" spans="1:26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2.75" customHeight="1" spans="1:26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2.75" customHeight="1" spans="1:26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2.75" customHeight="1" spans="1:26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2.75" customHeight="1" spans="1:26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2.75" customHeight="1" spans="1:26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2.75" customHeight="1" spans="1:26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2.75" customHeight="1" spans="1:26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2.75" customHeight="1" spans="1:2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2.75" customHeight="1" spans="1:26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2.75" customHeight="1" spans="1:26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2.75" customHeight="1" spans="1:26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2.75" customHeight="1" spans="1:26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2.75" customHeight="1" spans="1:26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2.75" customHeight="1" spans="1:26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2.75" customHeight="1" spans="1:26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2.75" customHeight="1" spans="1:26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2.75" customHeight="1" spans="1:26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2.75" customHeight="1" spans="1:2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2.75" customHeight="1" spans="1:26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2.75" customHeight="1" spans="1:26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2.75" customHeight="1" spans="1:26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2.75" customHeight="1" spans="1:26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2.75" customHeight="1" spans="1:26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2.75" customHeight="1" spans="1:26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2.75" customHeight="1" spans="1:26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2.75" customHeight="1" spans="1:26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2.75" customHeight="1" spans="1:26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2.75" customHeight="1" spans="1:2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2.75" customHeight="1" spans="1:26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2.75" customHeight="1" spans="1:26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2.75" customHeight="1" spans="1:26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2.75" customHeight="1" spans="1:26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2.75" customHeight="1" spans="1:26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2.75" customHeight="1" spans="1:26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2.75" customHeight="1" spans="1:26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2.75" customHeight="1" spans="1:26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2.75" customHeight="1" spans="1:26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2.75" customHeight="1" spans="1: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2.75" customHeight="1" spans="1:26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2.75" customHeight="1" spans="1:26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2.75" customHeight="1" spans="1:26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2.75" customHeight="1" spans="1:26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2.75" customHeight="1" spans="1:26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2.75" customHeight="1" spans="1:26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2.75" customHeight="1" spans="1:26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2.75" customHeight="1" spans="1:26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2.75" customHeight="1" spans="1:26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2.75" customHeight="1" spans="1:2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2.75" customHeight="1" spans="1:26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2.75" customHeight="1" spans="1:26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2.75" customHeight="1" spans="1:26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2.75" customHeight="1" spans="1:26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2.75" customHeight="1" spans="1:26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2.75" customHeight="1" spans="1:26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2.75" customHeight="1" spans="1:26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2.75" customHeight="1" spans="1:26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2.75" customHeight="1" spans="1:26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2.75" customHeight="1" spans="1:2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2.75" customHeight="1" spans="1:26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2.75" customHeight="1" spans="1:26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2.75" customHeight="1" spans="1:26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2.75" customHeight="1" spans="1:26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2.75" customHeight="1" spans="1:26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2.75" customHeight="1" spans="1:26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2.75" customHeight="1" spans="1:26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2.75" customHeight="1" spans="1:26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2.75" customHeight="1" spans="1:26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2.75" customHeight="1" spans="1:2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2.75" customHeight="1" spans="1:26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2.75" customHeight="1" spans="1:26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2.75" customHeight="1" spans="1:26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2.75" customHeight="1" spans="1:26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2.75" customHeight="1" spans="1:26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2.75" customHeight="1" spans="1:26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2.75" customHeight="1" spans="1:26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2.75" customHeight="1" spans="1:26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2.75" customHeight="1" spans="1:26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2.75" customHeight="1" spans="1:2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2.75" customHeight="1" spans="1:26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2.75" customHeight="1" spans="1:26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2.75" customHeight="1" spans="1:26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2.75" customHeight="1" spans="1:26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2.75" customHeight="1" spans="1:26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2.75" customHeight="1" spans="1:26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2.75" customHeight="1" spans="1:26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2.75" customHeight="1" spans="1:26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2.75" customHeight="1" spans="1:26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2.75" customHeight="1" spans="1:2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2.75" customHeight="1" spans="1:26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2.75" customHeight="1" spans="1:26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2.75" customHeight="1" spans="1:26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2.75" customHeight="1" spans="1:26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2.75" customHeight="1" spans="1:26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2.75" customHeight="1" spans="1:26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2.75" customHeight="1" spans="1:26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2.75" customHeight="1" spans="1:26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2.75" customHeight="1" spans="1:26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2.75" customHeight="1" spans="1:2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2.75" customHeight="1" spans="1:26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2.75" customHeight="1" spans="1:26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2.75" customHeight="1" spans="1:26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2.75" customHeight="1" spans="1:26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2.75" customHeight="1" spans="1:26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2.75" customHeight="1" spans="1:26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2.75" customHeight="1" spans="1:26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2.75" customHeight="1" spans="1:26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2.75" customHeight="1" spans="1:26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2.75" customHeight="1" spans="1:2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2.75" customHeight="1" spans="1:26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2.75" customHeight="1" spans="1:26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2.75" customHeight="1" spans="1:26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2.75" customHeight="1" spans="1:26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2.75" customHeight="1" spans="1:26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2.75" customHeight="1" spans="1:26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2.75" customHeight="1" spans="1:26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2.75" customHeight="1" spans="1:26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2.75" customHeight="1" spans="1:26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2.75" customHeight="1" spans="1:2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2.75" customHeight="1" spans="1:26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2.75" customHeight="1" spans="1:26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2.75" customHeight="1" spans="1:26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2.75" customHeight="1" spans="1:26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2.75" customHeight="1" spans="1:26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2.75" customHeight="1" spans="1:26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2.75" customHeight="1" spans="1:26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2.75" customHeight="1" spans="1:26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2.75" customHeight="1" spans="1:26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2.75" customHeight="1" spans="1:2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2.75" customHeight="1" spans="1:26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2.75" customHeight="1" spans="1:26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2.75" customHeight="1" spans="1:26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2.75" customHeight="1" spans="1:26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2.75" customHeight="1" spans="1:26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2.75" customHeight="1" spans="1:26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2.75" customHeight="1" spans="1:26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2.75" customHeight="1" spans="1:26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2.75" customHeight="1" spans="1:26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2.75" customHeight="1" spans="1: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2.75" customHeight="1" spans="1:26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2.75" customHeight="1" spans="1:26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2.75" customHeight="1" spans="1:26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2.75" customHeight="1" spans="1:26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2.75" customHeight="1" spans="1:26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2.75" customHeight="1" spans="1:26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2.75" customHeight="1" spans="1:26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2.75" customHeight="1" spans="1:26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2.75" customHeight="1" spans="1:26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2.75" customHeight="1" spans="1:2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2.75" customHeight="1" spans="1:26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2.75" customHeight="1" spans="1:26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2.75" customHeight="1" spans="1:26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2.75" customHeight="1" spans="1:26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2.75" customHeight="1" spans="1:26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2.75" customHeight="1" spans="1:26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2.75" customHeight="1" spans="1:26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2.75" customHeight="1" spans="1:26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2.75" customHeight="1" spans="1:26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2.75" customHeight="1" spans="1:2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2.75" customHeight="1" spans="1:26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2.75" customHeight="1" spans="1:26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2.75" customHeight="1" spans="1:26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2.75" customHeight="1" spans="1:26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2.75" customHeight="1" spans="1:26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2.75" customHeight="1" spans="1:26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2.75" customHeight="1" spans="1:26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2.75" customHeight="1" spans="1:26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2.75" customHeight="1" spans="1:26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2.75" customHeight="1" spans="1:2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2.75" customHeight="1" spans="1:26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2.75" customHeight="1" spans="1:26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2.75" customHeight="1" spans="1:26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2.75" customHeight="1" spans="1:26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2.75" customHeight="1" spans="1:26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2.75" customHeight="1" spans="1:26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2.75" customHeight="1" spans="1:26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2.75" customHeight="1" spans="1:26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2.75" customHeight="1" spans="1:26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2.75" customHeight="1" spans="1:2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2.75" customHeight="1" spans="1:26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2.75" customHeight="1" spans="1:26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2.75" customHeight="1" spans="1:26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2.75" customHeight="1" spans="1:26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2.75" customHeight="1" spans="1:26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2.75" customHeight="1" spans="1:26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2.75" customHeight="1" spans="1:26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2.75" customHeight="1" spans="1:26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2.75" customHeight="1" spans="1:26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2.75" customHeight="1" spans="1:2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2.75" customHeight="1" spans="1:26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2.75" customHeight="1" spans="1:26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2.75" customHeight="1" spans="1:26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2.75" customHeight="1" spans="1:26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2.75" customHeight="1" spans="1:26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2.75" customHeight="1" spans="1:26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2.75" customHeight="1" spans="1:26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2.75" customHeight="1" spans="1:26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2.75" customHeight="1" spans="1:26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2.75" customHeight="1" spans="1:2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2.75" customHeight="1" spans="1:26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2.75" customHeight="1" spans="1:26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2.75" customHeight="1" spans="1:26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2.75" customHeight="1" spans="1:26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2.75" customHeight="1" spans="1:26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2.75" customHeight="1" spans="1:26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2.75" customHeight="1" spans="1:26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2.75" customHeight="1" spans="1:26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2.75" customHeight="1" spans="1:26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2.75" customHeight="1" spans="1:2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2.75" customHeight="1" spans="1:26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2.75" customHeight="1" spans="1:26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2.75" customHeight="1" spans="1:26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2.75" customHeight="1" spans="1:26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2.75" customHeight="1" spans="1:26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2.75" customHeight="1" spans="1:26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2.75" customHeight="1" spans="1:26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2.75" customHeight="1" spans="1:26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2.75" customHeight="1" spans="1:26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2.75" customHeight="1" spans="1:2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2.75" customHeight="1" spans="1:26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2.75" customHeight="1" spans="1:26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2.75" customHeight="1" spans="1:26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2.75" customHeight="1" spans="1:26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2.75" customHeight="1" spans="1:26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2.75" customHeight="1" spans="1:26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2.75" customHeight="1" spans="1:26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2.75" customHeight="1" spans="1:26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2.75" customHeight="1" spans="1:26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2.75" customHeight="1" spans="1:2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2.75" customHeight="1" spans="1:26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2.75" customHeight="1" spans="1:26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2.75" customHeight="1" spans="1:26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2.75" customHeight="1" spans="1:26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2.75" customHeight="1" spans="1:26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2.75" customHeight="1" spans="1:26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2.75" customHeight="1" spans="1:26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2.75" customHeight="1" spans="1:26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2.75" customHeight="1" spans="1:26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2.75" customHeight="1" spans="1: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2.75" customHeight="1" spans="1:26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2.75" customHeight="1" spans="1:26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2.75" customHeight="1" spans="1:26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2.75" customHeight="1" spans="1:26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2.75" customHeight="1" spans="1:26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2.75" customHeight="1" spans="1:26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2.75" customHeight="1" spans="1:26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2.75" customHeight="1" spans="1:26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2.75" customHeight="1" spans="1:26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2.75" customHeight="1" spans="1:2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2.75" customHeight="1" spans="1:26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2.75" customHeight="1" spans="1:26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2.75" customHeight="1" spans="1:26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2.75" customHeight="1" spans="1:26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2.75" customHeight="1" spans="1:26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2.75" customHeight="1" spans="1:26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2.75" customHeight="1" spans="1:26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2.75" customHeight="1" spans="1:26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2.75" customHeight="1" spans="1:26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2.75" customHeight="1" spans="1:2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2.75" customHeight="1" spans="1:26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2.75" customHeight="1" spans="1:26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2.75" customHeight="1" spans="1:26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2.75" customHeight="1" spans="1:26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2.75" customHeight="1" spans="1:26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2.75" customHeight="1" spans="1:26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2.75" customHeight="1" spans="1:26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2.75" customHeight="1" spans="1:26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2.75" customHeight="1" spans="1:26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2.75" customHeight="1" spans="1:2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2.75" customHeight="1" spans="1:26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2.75" customHeight="1" spans="1:26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2.75" customHeight="1" spans="1:26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2.75" customHeight="1" spans="1:26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2.75" customHeight="1" spans="1:26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2.75" customHeight="1" spans="1:26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2.75" customHeight="1" spans="1:26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2.75" customHeight="1" spans="1:26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2.75" customHeight="1" spans="1:26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2.75" customHeight="1" spans="1:2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2.75" customHeight="1" spans="1:26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2.75" customHeight="1" spans="1:26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2.75" customHeight="1" spans="1:26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2.75" customHeight="1" spans="1:26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2.75" customHeight="1" spans="1:26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2.75" customHeight="1" spans="1:26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2.75" customHeight="1" spans="1:26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2.75" customHeight="1" spans="1:26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2.75" customHeight="1" spans="1:26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2.75" customHeight="1" spans="1:2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2.75" customHeight="1" spans="1:26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2.75" customHeight="1" spans="1:26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2.75" customHeight="1" spans="1:26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2.75" customHeight="1" spans="1:26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2.75" customHeight="1" spans="1:26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2.75" customHeight="1" spans="1:26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2.75" customHeight="1" spans="1:26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2.75" customHeight="1" spans="1:26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2.75" customHeight="1" spans="1:26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2.75" customHeight="1" spans="1:2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2.75" customHeight="1" spans="1:26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2.75" customHeight="1" spans="1:26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2.75" customHeight="1" spans="1:26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2.75" customHeight="1" spans="1:26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2.75" customHeight="1" spans="1:26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2.75" customHeight="1" spans="1:26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2.75" customHeight="1" spans="1:26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2.75" customHeight="1" spans="1:26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2.75" customHeight="1" spans="1:26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2.75" customHeight="1" spans="1:2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2.75" customHeight="1" spans="1:26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2.75" customHeight="1" spans="1:26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2.75" customHeight="1" spans="1:26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2.75" customHeight="1" spans="1:26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2.75" customHeight="1" spans="1:26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2.75" customHeight="1" spans="1:26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2.75" customHeight="1" spans="1:26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2.75" customHeight="1" spans="1:26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2.75" customHeight="1" spans="1:26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2.75" customHeight="1" spans="1:2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2.75" customHeight="1" spans="1:26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2.75" customHeight="1" spans="1:26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2.75" customHeight="1" spans="1:26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2.75" customHeight="1" spans="1:26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2.75" customHeight="1" spans="1:26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2.75" customHeight="1" spans="1:26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2.75" customHeight="1" spans="1:26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2.75" customHeight="1" spans="1:26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2.75" customHeight="1" spans="1:26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2.75" customHeight="1" spans="1:2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2.75" customHeight="1" spans="1:26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2.75" customHeight="1" spans="1:26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2.75" customHeight="1" spans="1:26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2.75" customHeight="1" spans="1:26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2.75" customHeight="1" spans="1:26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2.75" customHeight="1" spans="1:26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2.75" customHeight="1" spans="1:26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2.75" customHeight="1" spans="1:26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2.75" customHeight="1" spans="1:26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2.75" customHeight="1" spans="1: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2.75" customHeight="1" spans="1:26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2.75" customHeight="1" spans="1:26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2.75" customHeight="1" spans="1:26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2.75" customHeight="1" spans="1:26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2.75" customHeight="1" spans="1:26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2.75" customHeight="1" spans="1:26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2.75" customHeight="1" spans="1:26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2.75" customHeight="1" spans="1:26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2.75" customHeight="1" spans="1:26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2.75" customHeight="1" spans="1:2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2.75" customHeight="1" spans="1:26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2.75" customHeight="1" spans="1:26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2.75" customHeight="1" spans="1:26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2.75" customHeight="1" spans="1:26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2.75" customHeight="1" spans="1:26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2.75" customHeight="1" spans="1:26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2.75" customHeight="1" spans="1:26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2.75" customHeight="1" spans="1:26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2.75" customHeight="1" spans="1:26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2.75" customHeight="1" spans="1:2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2.75" customHeight="1" spans="1:26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2.75" customHeight="1" spans="1:26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2.75" customHeight="1" spans="1:26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2.75" customHeight="1" spans="1:26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2.75" customHeight="1" spans="1:26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2.75" customHeight="1" spans="1:26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2.75" customHeight="1" spans="1:26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2.75" customHeight="1" spans="1:26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2.75" customHeight="1" spans="1:26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2.75" customHeight="1" spans="1:2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2.75" customHeight="1" spans="1:26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2.75" customHeight="1" spans="1:26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2.75" customHeight="1" spans="1:26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2.75" customHeight="1" spans="1:26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2.75" customHeight="1" spans="1:26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2.75" customHeight="1" spans="1:26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2.75" customHeight="1" spans="1:26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2.75" customHeight="1" spans="1:26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2.75" customHeight="1" spans="1:26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2.75" customHeight="1" spans="1:2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2.75" customHeight="1" spans="1:26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2.75" customHeight="1" spans="1:26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2.75" customHeight="1" spans="1:26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2.75" customHeight="1" spans="1:26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2.75" customHeight="1" spans="1:26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2.75" customHeight="1" spans="1:26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2.75" customHeight="1" spans="1:26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2.75" customHeight="1" spans="1:26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2.75" customHeight="1" spans="1:26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2.75" customHeight="1" spans="1:2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2.75" customHeight="1" spans="1:26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2.75" customHeight="1" spans="1:26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2.75" customHeight="1" spans="1:26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2.75" customHeight="1" spans="1:26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2.75" customHeight="1" spans="1:26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2.75" customHeight="1" spans="1:26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2.75" customHeight="1" spans="1:26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2.75" customHeight="1" spans="1:26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2.75" customHeight="1" spans="1:26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2.75" customHeight="1" spans="1:2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2.75" customHeight="1" spans="1:26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2.75" customHeight="1" spans="1:26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2.75" customHeight="1" spans="1:26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2.75" customHeight="1" spans="1:26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2.75" customHeight="1" spans="1:26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2.75" customHeight="1" spans="1:26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2.75" customHeight="1" spans="1:26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2.75" customHeight="1" spans="1:26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2.75" customHeight="1" spans="1:26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2.75" customHeight="1" spans="1:2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2.75" customHeight="1" spans="1:26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2.75" customHeight="1" spans="1:26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2.75" customHeight="1" spans="1:26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2.75" customHeight="1" spans="1:26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2.75" customHeight="1" spans="1:26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2.75" customHeight="1" spans="1:26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2.75" customHeight="1" spans="1:26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2.75" customHeight="1" spans="1:26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2.75" customHeight="1" spans="1:26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2.75" customHeight="1" spans="1:2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2.75" customHeight="1" spans="1:26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2.75" customHeight="1" spans="1:26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2.75" customHeight="1" spans="1:26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2.75" customHeight="1" spans="1:26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2.75" customHeight="1" spans="1:26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2.75" customHeight="1" spans="1:26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2.75" customHeight="1" spans="1:26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2.75" customHeight="1" spans="1:26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2.75" customHeight="1" spans="1:26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2.75" customHeight="1" spans="1:2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2.75" customHeight="1" spans="1:26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2.75" customHeight="1" spans="1:26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2.75" customHeight="1" spans="1:26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2.75" customHeight="1" spans="1:26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2.75" customHeight="1" spans="1:26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2.75" customHeight="1" spans="1:26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2.75" customHeight="1" spans="1:26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2.75" customHeight="1" spans="1:26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2.75" customHeight="1" spans="1:26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2.75" customHeight="1" spans="1: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2.75" customHeight="1" spans="1:26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2.75" customHeight="1" spans="1:26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2.75" customHeight="1" spans="1:26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2.75" customHeight="1" spans="1:26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2.75" customHeight="1" spans="1:26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2.75" customHeight="1" spans="1:26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2.75" customHeight="1" spans="1:26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2.75" customHeight="1" spans="1:26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2.75" customHeight="1" spans="1:26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2.75" customHeight="1" spans="1:2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2.75" customHeight="1" spans="1:26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2.75" customHeight="1" spans="1:26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2.75" customHeight="1" spans="1:26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2.75" customHeight="1" spans="1:26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2.75" customHeight="1" spans="1:26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2.75" customHeight="1" spans="1:26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2.75" customHeight="1" spans="1:26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2.75" customHeight="1" spans="1:26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2.75" customHeight="1" spans="1:26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2.75" customHeight="1" spans="1:2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2.75" customHeight="1" spans="1:26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2.75" customHeight="1" spans="1:26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2.75" customHeight="1" spans="1:26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2.75" customHeight="1" spans="1:26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2.75" customHeight="1" spans="1:26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2.75" customHeight="1" spans="1:26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2.75" customHeight="1" spans="1:26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2.75" customHeight="1" spans="1:26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2.75" customHeight="1" spans="1:26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2.75" customHeight="1" spans="1:2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2.75" customHeight="1" spans="1:26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2.75" customHeight="1" spans="1:26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2.75" customHeight="1" spans="1:26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2.75" customHeight="1" spans="1:26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2.75" customHeight="1" spans="1:26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2.75" customHeight="1" spans="1:26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2.75" customHeight="1" spans="1:26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2.75" customHeight="1" spans="1:26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2.75" customHeight="1" spans="1:26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2.75" customHeight="1" spans="1:2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2.75" customHeight="1" spans="1:26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2.75" customHeight="1" spans="1:26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2.75" customHeight="1" spans="1:26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2.75" customHeight="1" spans="1:26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2.75" customHeight="1" spans="1:26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2.75" customHeight="1" spans="1:26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2.75" customHeight="1" spans="1:26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2.75" customHeight="1" spans="1:26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2.75" customHeight="1" spans="1:26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2.75" customHeight="1" spans="1:2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2.75" customHeight="1" spans="1:26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2.75" customHeight="1" spans="1:26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2.75" customHeight="1" spans="1:26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2.75" customHeight="1" spans="1:26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2.75" customHeight="1" spans="1:26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2.75" customHeight="1" spans="1:26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2.75" customHeight="1" spans="1:26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2.75" customHeight="1" spans="1:26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2.75" customHeight="1" spans="1:26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2.75" customHeight="1" spans="1:2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2.75" customHeight="1" spans="1:26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2.75" customHeight="1" spans="1:26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2.75" customHeight="1" spans="1:26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2.75" customHeight="1" spans="1:26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2.75" customHeight="1" spans="1:26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2.75" customHeight="1" spans="1:26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2.75" customHeight="1" spans="1:26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2.75" customHeight="1" spans="1:26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2.75" customHeight="1" spans="1:26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2.75" customHeight="1" spans="1:2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2.75" customHeight="1" spans="1:26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2.75" customHeight="1" spans="1:26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2.75" customHeight="1" spans="1:26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2.75" customHeight="1" spans="1:26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2.75" customHeight="1" spans="1:26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2.75" customHeight="1" spans="1:26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2.75" customHeight="1" spans="1:26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2.75" customHeight="1" spans="1:26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2.75" customHeight="1" spans="1:26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2.75" customHeight="1" spans="1:2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2.75" customHeight="1" spans="1:26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2.75" customHeight="1" spans="1:26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2.75" customHeight="1" spans="1:26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2.75" customHeight="1" spans="1:26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2.75" customHeight="1" spans="1:26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2.75" customHeight="1" spans="1:26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2.75" customHeight="1" spans="1:26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2.75" customHeight="1" spans="1:26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2.75" customHeight="1" spans="1:26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2.75" customHeight="1" spans="1:2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2.75" customHeight="1" spans="1:26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2.75" customHeight="1" spans="1:26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2.75" customHeight="1" spans="1:26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2.75" customHeight="1" spans="1:26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2.75" customHeight="1" spans="1:26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2.75" customHeight="1" spans="1:26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2.75" customHeight="1" spans="1:26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2.75" customHeight="1" spans="1:26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2.75" customHeight="1" spans="1:26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2.75" customHeight="1" spans="1: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2.75" customHeight="1" spans="1:26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2.75" customHeight="1" spans="1:26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2.75" customHeight="1" spans="1:26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2.75" customHeight="1" spans="1:26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2.75" customHeight="1" spans="1:26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2.75" customHeight="1" spans="1:26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2.75" customHeight="1" spans="1:26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2.75" customHeight="1" spans="1:26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2.75" customHeight="1" spans="1:26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2.75" customHeight="1" spans="1:2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2.75" customHeight="1" spans="1:26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2.75" customHeight="1" spans="1:26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2.75" customHeight="1" spans="1:26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2.75" customHeight="1" spans="1:26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2.75" customHeight="1" spans="1:26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2.75" customHeight="1" spans="1:26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2.75" customHeight="1" spans="1:26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2.75" customHeight="1" spans="1:26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2.75" customHeight="1" spans="1:26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2.75" customHeight="1" spans="1:2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2.75" customHeight="1" spans="1:26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2.75" customHeight="1" spans="1:26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2.75" customHeight="1" spans="1:26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2.75" customHeight="1" spans="1:26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2.75" customHeight="1" spans="1:26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2.75" customHeight="1" spans="1:26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2.75" customHeight="1" spans="1:26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2.75" customHeight="1" spans="1:26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2.75" customHeight="1" spans="1:26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2.75" customHeight="1" spans="1:2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2.75" customHeight="1" spans="1:26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2.75" customHeight="1" spans="1:26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2.75" customHeight="1" spans="1:26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2.75" customHeight="1" spans="1:26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2.75" customHeight="1" spans="1:26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2.75" customHeight="1" spans="1:26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2.75" customHeight="1" spans="1:26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2.75" customHeight="1" spans="1:26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2.75" customHeight="1" spans="1:26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2.75" customHeight="1" spans="1:2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2.75" customHeight="1" spans="1:26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2.75" customHeight="1" spans="1:26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2.75" customHeight="1" spans="1:26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2.75" customHeight="1" spans="1:26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2.75" customHeight="1" spans="1:26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2.75" customHeight="1" spans="1:26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2.75" customHeight="1" spans="1:26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2.75" customHeight="1" spans="1:26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2.75" customHeight="1" spans="1:26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2.75" customHeight="1" spans="1:2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2.75" customHeight="1" spans="1:26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2.75" customHeight="1" spans="1:26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2.75" customHeight="1" spans="1:26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2.75" customHeight="1" spans="1:26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2.75" customHeight="1" spans="1:26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2.75" customHeight="1" spans="1:26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2.75" customHeight="1" spans="1:26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2.75" customHeight="1" spans="1:26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2.75" customHeight="1" spans="1:26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2.75" customHeight="1" spans="1:2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2.75" customHeight="1" spans="1:26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2.75" customHeight="1" spans="1:26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2.75" customHeight="1" spans="1:26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2.75" customHeight="1" spans="1:26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2.75" customHeight="1" spans="1:26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2.75" customHeight="1" spans="1:26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2.75" customHeight="1" spans="1:26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2.75" customHeight="1" spans="1:26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2.75" customHeight="1" spans="1:26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2.75" customHeight="1" spans="1:2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2.75" customHeight="1" spans="1:26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2.75" customHeight="1" spans="1:26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2.75" customHeight="1" spans="1:26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2.75" customHeight="1" spans="1:26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H5:K5"/>
    <mergeCell ref="M5:P5"/>
  </mergeCells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00"/>
  <sheetViews>
    <sheetView workbookViewId="0">
      <selection activeCell="J9" sqref="J9"/>
    </sheetView>
  </sheetViews>
  <sheetFormatPr defaultColWidth="14.4296875" defaultRowHeight="15" customHeight="1"/>
  <cols>
    <col min="1" max="1" width="8.7109375" customWidth="1"/>
    <col min="2" max="2" width="26.140625" customWidth="1"/>
    <col min="3" max="11" width="14.859375" customWidth="1"/>
    <col min="12" max="26" width="8.7109375" customWidth="1"/>
  </cols>
  <sheetData>
    <row r="1" ht="17.6" spans="1:1">
      <c r="A1" s="1" t="s">
        <v>1</v>
      </c>
    </row>
    <row r="3" ht="31" spans="3:11">
      <c r="C3" s="2" t="s">
        <v>105</v>
      </c>
      <c r="G3" s="2" t="s">
        <v>105</v>
      </c>
      <c r="K3" s="2" t="s">
        <v>105</v>
      </c>
    </row>
    <row r="4" ht="15.2" spans="3:11">
      <c r="C4" s="3" t="s">
        <v>107</v>
      </c>
      <c r="D4" s="3" t="s">
        <v>108</v>
      </c>
      <c r="E4" s="3" t="s">
        <v>109</v>
      </c>
      <c r="F4" s="3" t="s">
        <v>110</v>
      </c>
      <c r="G4" s="3" t="s">
        <v>107</v>
      </c>
      <c r="H4" s="3" t="s">
        <v>108</v>
      </c>
      <c r="I4" s="3" t="s">
        <v>109</v>
      </c>
      <c r="J4" s="3" t="s">
        <v>110</v>
      </c>
      <c r="K4" s="3" t="s">
        <v>107</v>
      </c>
    </row>
    <row r="5" ht="15.2" spans="3:11">
      <c r="C5" s="4">
        <v>2021</v>
      </c>
      <c r="D5" s="4">
        <v>2021</v>
      </c>
      <c r="E5" s="4">
        <v>2021</v>
      </c>
      <c r="F5" s="4">
        <v>2021</v>
      </c>
      <c r="G5" s="4">
        <v>2022</v>
      </c>
      <c r="H5" s="4">
        <v>2022</v>
      </c>
      <c r="I5" s="4">
        <v>2022</v>
      </c>
      <c r="J5" s="4">
        <v>2022</v>
      </c>
      <c r="K5" s="4">
        <v>2023</v>
      </c>
    </row>
    <row r="6" ht="16.8" spans="2:11">
      <c r="B6" s="5" t="s">
        <v>192</v>
      </c>
      <c r="C6" s="6">
        <f>'Income Statement'!F9</f>
        <v>501429.74</v>
      </c>
      <c r="D6" s="6">
        <f>'Income Statement'!G9</f>
        <v>513924.39</v>
      </c>
      <c r="E6" s="6">
        <f>'Income Statement'!H9</f>
        <v>523842.69</v>
      </c>
      <c r="F6" s="6">
        <f>'Income Statement'!I9</f>
        <v>539652.26</v>
      </c>
      <c r="G6" s="6">
        <f>'Income Statement'!K9</f>
        <v>550743.69</v>
      </c>
      <c r="H6" s="6">
        <f>'Income Statement'!L9</f>
        <v>557909.87</v>
      </c>
      <c r="I6" s="6">
        <f>'Income Statement'!M9</f>
        <v>554791.23</v>
      </c>
      <c r="J6" s="6">
        <f>'Income Statement'!N9</f>
        <v>549643.71</v>
      </c>
      <c r="K6" s="6">
        <f>'Income Statement'!P9</f>
        <v>571305.21</v>
      </c>
    </row>
    <row r="7" ht="16.8" spans="2:11">
      <c r="B7" s="5" t="s">
        <v>193</v>
      </c>
      <c r="C7" s="7">
        <v>33</v>
      </c>
      <c r="D7" s="7">
        <v>33</v>
      </c>
      <c r="E7" s="7">
        <v>33</v>
      </c>
      <c r="F7" s="7">
        <v>33</v>
      </c>
      <c r="G7" s="7">
        <v>34</v>
      </c>
      <c r="H7" s="7">
        <v>34</v>
      </c>
      <c r="I7" s="7">
        <v>34</v>
      </c>
      <c r="J7" s="7">
        <v>34</v>
      </c>
      <c r="K7" s="7">
        <v>34</v>
      </c>
    </row>
    <row r="8" ht="16.8" spans="3:11">
      <c r="C8" s="7"/>
      <c r="D8" s="7"/>
      <c r="E8" s="7"/>
      <c r="F8" s="7"/>
      <c r="G8" s="7"/>
      <c r="H8" s="7"/>
      <c r="I8" s="7"/>
      <c r="J8" s="7"/>
      <c r="K8" s="7"/>
    </row>
    <row r="9" ht="16.8" spans="2:11">
      <c r="B9" s="8" t="s">
        <v>194</v>
      </c>
      <c r="C9" s="9">
        <f t="shared" ref="C9:K9" si="0">C6/C7</f>
        <v>15194.8406060606</v>
      </c>
      <c r="D9" s="9">
        <f t="shared" si="0"/>
        <v>15573.4663636364</v>
      </c>
      <c r="E9" s="9">
        <f>E6/E7</f>
        <v>15874.0209090909</v>
      </c>
      <c r="F9" s="9">
        <f>F6/F7</f>
        <v>16353.0987878788</v>
      </c>
      <c r="G9" s="9">
        <f t="shared" si="0"/>
        <v>16198.3438235294</v>
      </c>
      <c r="H9" s="9">
        <f t="shared" si="0"/>
        <v>16409.1138235294</v>
      </c>
      <c r="I9" s="9">
        <f t="shared" si="0"/>
        <v>16317.3891176471</v>
      </c>
      <c r="J9" s="9">
        <f t="shared" si="0"/>
        <v>16165.9914705882</v>
      </c>
      <c r="K9" s="9">
        <f t="shared" si="0"/>
        <v>16803.0944117647</v>
      </c>
    </row>
    <row r="10" ht="16.8" spans="2:11">
      <c r="B10" s="5" t="s">
        <v>195</v>
      </c>
      <c r="C10" s="10">
        <v>89</v>
      </c>
      <c r="D10" s="10">
        <v>200</v>
      </c>
      <c r="E10" s="10">
        <v>204</v>
      </c>
      <c r="F10" s="10">
        <v>444</v>
      </c>
      <c r="G10" s="10">
        <v>2446</v>
      </c>
      <c r="H10" s="10">
        <v>5000</v>
      </c>
      <c r="I10" s="10">
        <v>1655</v>
      </c>
      <c r="J10" s="10">
        <v>1244</v>
      </c>
      <c r="K10" s="10">
        <v>322</v>
      </c>
    </row>
    <row r="11" ht="16.8" spans="2:11">
      <c r="B11" s="8" t="s">
        <v>196</v>
      </c>
      <c r="C11" s="9">
        <f t="shared" ref="C11:J11" si="1">D9</f>
        <v>15573.4663636364</v>
      </c>
      <c r="D11" s="9">
        <f t="shared" si="1"/>
        <v>15874.0209090909</v>
      </c>
      <c r="E11" s="9">
        <f t="shared" si="1"/>
        <v>16353.0987878788</v>
      </c>
      <c r="F11" s="9">
        <f t="shared" si="1"/>
        <v>16198.3438235294</v>
      </c>
      <c r="G11" s="9">
        <f t="shared" si="1"/>
        <v>16409.1138235294</v>
      </c>
      <c r="H11" s="9">
        <f t="shared" si="1"/>
        <v>16317.3891176471</v>
      </c>
      <c r="I11" s="9">
        <f t="shared" si="1"/>
        <v>16165.9914705882</v>
      </c>
      <c r="J11" s="9">
        <f t="shared" si="1"/>
        <v>16803.0944117647</v>
      </c>
      <c r="K11" s="9">
        <v>18446</v>
      </c>
    </row>
    <row r="13" ht="16.8" spans="2:11">
      <c r="B13" s="5" t="s">
        <v>197</v>
      </c>
      <c r="D13" s="11"/>
      <c r="E13" s="11"/>
      <c r="F13" s="11"/>
      <c r="G13" s="11"/>
      <c r="H13" s="11"/>
      <c r="I13" s="11"/>
      <c r="J13" s="11"/>
      <c r="K13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3:F3"/>
    <mergeCell ref="G3:J3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uzum stanley</cp:lastModifiedBy>
  <dcterms:created xsi:type="dcterms:W3CDTF">2023-05-19T17:46:00Z</dcterms:created>
  <dcterms:modified xsi:type="dcterms:W3CDTF">2024-10-06T03:55:27Z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1033-6.10.1.8197</vt:lpwstr>
  </property>
  <property fmtid="{D5CDD505-2E9C-101B-9397-08002B2CF9AE}" pid="3" name="ICV">
    <vt:lpwstr>F8C2FD44BA48A0ED2DDB0167F4245F3A_42</vt:lpwstr>
  </property>
</Properties>
</file>