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 defaultThemeVersion="202300"/>
  <mc:AlternateContent xmlns:mc="http://schemas.openxmlformats.org/markup-compatibility/2006">
    <mc:Choice Requires="x15">
      <x15ac:absPath xmlns:x15ac="http://schemas.microsoft.com/office/spreadsheetml/2010/11/ac" url="\\Mac\Home\Documents\Introduction to Excel\Workbooks\Screencasts\Chapter 3\"/>
    </mc:Choice>
  </mc:AlternateContent>
  <xr:revisionPtr revIDLastSave="0" documentId="13_ncr:1_{BEF49F9C-67A9-4042-AEF7-2920F21A8A62}" xr6:coauthVersionLast="47" xr6:coauthVersionMax="47" xr10:uidLastSave="{00000000-0000-0000-0000-000000000000}"/>
  <bookViews>
    <workbookView xWindow="-98" yWindow="-98" windowWidth="22875" windowHeight="13650" xr2:uid="{00000000-000D-0000-FFFF-FFFF00000000}"/>
  </bookViews>
  <sheets>
    <sheet name="data" sheetId="1" r:id="rId1"/>
  </sheets>
  <definedNames>
    <definedName name="_xlnm._FilterDatabase" localSheetId="0" hidden="1">data!$A$1:$V$954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H570" i="1"/>
  <c r="H634" i="1"/>
  <c r="H698" i="1"/>
  <c r="H762" i="1"/>
  <c r="H826" i="1"/>
  <c r="H890" i="1"/>
  <c r="H95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H65" i="1" s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H129" i="1" s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H345" i="1" s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H409" i="1" s="1"/>
  <c r="F410" i="1"/>
  <c r="F411" i="1"/>
  <c r="F412" i="1"/>
  <c r="F413" i="1"/>
  <c r="F414" i="1"/>
  <c r="F415" i="1"/>
  <c r="F416" i="1"/>
  <c r="F417" i="1"/>
  <c r="F418" i="1"/>
  <c r="F419" i="1"/>
  <c r="F420" i="1"/>
  <c r="F421" i="1"/>
  <c r="H421" i="1" s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H176" i="1" s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H360" i="1" s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H488" i="1" s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H520" i="1" s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H544" i="1" s="1"/>
  <c r="E545" i="1"/>
  <c r="E546" i="1"/>
  <c r="E547" i="1"/>
  <c r="E548" i="1"/>
  <c r="H548" i="1" s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H608" i="1" s="1"/>
  <c r="E609" i="1"/>
  <c r="E610" i="1"/>
  <c r="E611" i="1"/>
  <c r="E612" i="1"/>
  <c r="H612" i="1" s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H672" i="1" s="1"/>
  <c r="E673" i="1"/>
  <c r="E674" i="1"/>
  <c r="E675" i="1"/>
  <c r="E676" i="1"/>
  <c r="H676" i="1" s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H736" i="1" s="1"/>
  <c r="E737" i="1"/>
  <c r="E738" i="1"/>
  <c r="E739" i="1"/>
  <c r="E740" i="1"/>
  <c r="H740" i="1" s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H800" i="1" s="1"/>
  <c r="E801" i="1"/>
  <c r="E802" i="1"/>
  <c r="E803" i="1"/>
  <c r="E804" i="1"/>
  <c r="H804" i="1" s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H864" i="1" s="1"/>
  <c r="E865" i="1"/>
  <c r="E866" i="1"/>
  <c r="E867" i="1"/>
  <c r="E868" i="1"/>
  <c r="H868" i="1" s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H928" i="1" s="1"/>
  <c r="E929" i="1"/>
  <c r="E930" i="1"/>
  <c r="E931" i="1"/>
  <c r="E932" i="1"/>
  <c r="H932" i="1" s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D2" i="1"/>
  <c r="D3" i="1"/>
  <c r="H3" i="1" s="1"/>
  <c r="D4" i="1"/>
  <c r="D5" i="1"/>
  <c r="D6" i="1"/>
  <c r="D7" i="1"/>
  <c r="H7" i="1" s="1"/>
  <c r="D8" i="1"/>
  <c r="D9" i="1"/>
  <c r="D10" i="1"/>
  <c r="D11" i="1"/>
  <c r="H11" i="1" s="1"/>
  <c r="D12" i="1"/>
  <c r="D13" i="1"/>
  <c r="D14" i="1"/>
  <c r="D15" i="1"/>
  <c r="H15" i="1" s="1"/>
  <c r="D16" i="1"/>
  <c r="D17" i="1"/>
  <c r="D18" i="1"/>
  <c r="D19" i="1"/>
  <c r="H19" i="1" s="1"/>
  <c r="D20" i="1"/>
  <c r="D21" i="1"/>
  <c r="D22" i="1"/>
  <c r="D23" i="1"/>
  <c r="H23" i="1" s="1"/>
  <c r="D24" i="1"/>
  <c r="D25" i="1"/>
  <c r="D26" i="1"/>
  <c r="D27" i="1"/>
  <c r="H27" i="1" s="1"/>
  <c r="D28" i="1"/>
  <c r="D29" i="1"/>
  <c r="D30" i="1"/>
  <c r="D31" i="1"/>
  <c r="H31" i="1" s="1"/>
  <c r="D32" i="1"/>
  <c r="D33" i="1"/>
  <c r="D34" i="1"/>
  <c r="D35" i="1"/>
  <c r="H35" i="1" s="1"/>
  <c r="D36" i="1"/>
  <c r="D37" i="1"/>
  <c r="D38" i="1"/>
  <c r="D39" i="1"/>
  <c r="H39" i="1" s="1"/>
  <c r="D40" i="1"/>
  <c r="D41" i="1"/>
  <c r="D42" i="1"/>
  <c r="D43" i="1"/>
  <c r="H43" i="1" s="1"/>
  <c r="D44" i="1"/>
  <c r="D45" i="1"/>
  <c r="D46" i="1"/>
  <c r="D47" i="1"/>
  <c r="H47" i="1" s="1"/>
  <c r="D48" i="1"/>
  <c r="D49" i="1"/>
  <c r="D50" i="1"/>
  <c r="D51" i="1"/>
  <c r="H51" i="1" s="1"/>
  <c r="D52" i="1"/>
  <c r="D53" i="1"/>
  <c r="D54" i="1"/>
  <c r="D55" i="1"/>
  <c r="H55" i="1" s="1"/>
  <c r="D56" i="1"/>
  <c r="D57" i="1"/>
  <c r="D58" i="1"/>
  <c r="D59" i="1"/>
  <c r="H59" i="1" s="1"/>
  <c r="D60" i="1"/>
  <c r="D61" i="1"/>
  <c r="D62" i="1"/>
  <c r="D63" i="1"/>
  <c r="H63" i="1" s="1"/>
  <c r="D64" i="1"/>
  <c r="D65" i="1"/>
  <c r="D66" i="1"/>
  <c r="D67" i="1"/>
  <c r="H67" i="1" s="1"/>
  <c r="D68" i="1"/>
  <c r="D69" i="1"/>
  <c r="D70" i="1"/>
  <c r="D71" i="1"/>
  <c r="H71" i="1" s="1"/>
  <c r="D72" i="1"/>
  <c r="D73" i="1"/>
  <c r="D74" i="1"/>
  <c r="D75" i="1"/>
  <c r="H75" i="1" s="1"/>
  <c r="D76" i="1"/>
  <c r="D77" i="1"/>
  <c r="D78" i="1"/>
  <c r="D79" i="1"/>
  <c r="H79" i="1" s="1"/>
  <c r="D80" i="1"/>
  <c r="D81" i="1"/>
  <c r="D82" i="1"/>
  <c r="D83" i="1"/>
  <c r="H83" i="1" s="1"/>
  <c r="D84" i="1"/>
  <c r="D85" i="1"/>
  <c r="D86" i="1"/>
  <c r="D87" i="1"/>
  <c r="H87" i="1" s="1"/>
  <c r="D88" i="1"/>
  <c r="D89" i="1"/>
  <c r="D90" i="1"/>
  <c r="D91" i="1"/>
  <c r="H91" i="1" s="1"/>
  <c r="D92" i="1"/>
  <c r="D93" i="1"/>
  <c r="D94" i="1"/>
  <c r="D95" i="1"/>
  <c r="H95" i="1" s="1"/>
  <c r="D96" i="1"/>
  <c r="D97" i="1"/>
  <c r="D98" i="1"/>
  <c r="D99" i="1"/>
  <c r="H99" i="1" s="1"/>
  <c r="D100" i="1"/>
  <c r="D101" i="1"/>
  <c r="D102" i="1"/>
  <c r="D103" i="1"/>
  <c r="H103" i="1" s="1"/>
  <c r="D104" i="1"/>
  <c r="D105" i="1"/>
  <c r="D106" i="1"/>
  <c r="D107" i="1"/>
  <c r="H107" i="1" s="1"/>
  <c r="D108" i="1"/>
  <c r="D109" i="1"/>
  <c r="D110" i="1"/>
  <c r="D111" i="1"/>
  <c r="H111" i="1" s="1"/>
  <c r="D112" i="1"/>
  <c r="D113" i="1"/>
  <c r="D114" i="1"/>
  <c r="D115" i="1"/>
  <c r="H115" i="1" s="1"/>
  <c r="D116" i="1"/>
  <c r="D117" i="1"/>
  <c r="D118" i="1"/>
  <c r="D119" i="1"/>
  <c r="H119" i="1" s="1"/>
  <c r="D120" i="1"/>
  <c r="D121" i="1"/>
  <c r="D122" i="1"/>
  <c r="D123" i="1"/>
  <c r="H123" i="1" s="1"/>
  <c r="D124" i="1"/>
  <c r="D125" i="1"/>
  <c r="D126" i="1"/>
  <c r="D127" i="1"/>
  <c r="H127" i="1" s="1"/>
  <c r="D128" i="1"/>
  <c r="D129" i="1"/>
  <c r="D130" i="1"/>
  <c r="D131" i="1"/>
  <c r="H131" i="1" s="1"/>
  <c r="D132" i="1"/>
  <c r="D133" i="1"/>
  <c r="D134" i="1"/>
  <c r="D135" i="1"/>
  <c r="H135" i="1" s="1"/>
  <c r="D136" i="1"/>
  <c r="D137" i="1"/>
  <c r="D138" i="1"/>
  <c r="D139" i="1"/>
  <c r="H139" i="1" s="1"/>
  <c r="D140" i="1"/>
  <c r="D141" i="1"/>
  <c r="D142" i="1"/>
  <c r="D143" i="1"/>
  <c r="H143" i="1" s="1"/>
  <c r="D144" i="1"/>
  <c r="D145" i="1"/>
  <c r="D146" i="1"/>
  <c r="D147" i="1"/>
  <c r="H147" i="1" s="1"/>
  <c r="D148" i="1"/>
  <c r="D149" i="1"/>
  <c r="D150" i="1"/>
  <c r="D151" i="1"/>
  <c r="H151" i="1" s="1"/>
  <c r="D152" i="1"/>
  <c r="D153" i="1"/>
  <c r="D154" i="1"/>
  <c r="D155" i="1"/>
  <c r="H155" i="1" s="1"/>
  <c r="D156" i="1"/>
  <c r="D157" i="1"/>
  <c r="D158" i="1"/>
  <c r="D159" i="1"/>
  <c r="H159" i="1" s="1"/>
  <c r="D160" i="1"/>
  <c r="D161" i="1"/>
  <c r="D162" i="1"/>
  <c r="D163" i="1"/>
  <c r="H163" i="1" s="1"/>
  <c r="D164" i="1"/>
  <c r="D165" i="1"/>
  <c r="D166" i="1"/>
  <c r="D167" i="1"/>
  <c r="H167" i="1" s="1"/>
  <c r="D168" i="1"/>
  <c r="D169" i="1"/>
  <c r="D170" i="1"/>
  <c r="D171" i="1"/>
  <c r="H171" i="1" s="1"/>
  <c r="D172" i="1"/>
  <c r="D173" i="1"/>
  <c r="D174" i="1"/>
  <c r="D175" i="1"/>
  <c r="H175" i="1" s="1"/>
  <c r="D176" i="1"/>
  <c r="D177" i="1"/>
  <c r="D178" i="1"/>
  <c r="D179" i="1"/>
  <c r="H179" i="1" s="1"/>
  <c r="D180" i="1"/>
  <c r="D181" i="1"/>
  <c r="D182" i="1"/>
  <c r="D183" i="1"/>
  <c r="H183" i="1" s="1"/>
  <c r="D184" i="1"/>
  <c r="D185" i="1"/>
  <c r="D186" i="1"/>
  <c r="D187" i="1"/>
  <c r="H187" i="1" s="1"/>
  <c r="D188" i="1"/>
  <c r="D189" i="1"/>
  <c r="D190" i="1"/>
  <c r="D191" i="1"/>
  <c r="H191" i="1" s="1"/>
  <c r="D192" i="1"/>
  <c r="D193" i="1"/>
  <c r="D194" i="1"/>
  <c r="D195" i="1"/>
  <c r="H195" i="1" s="1"/>
  <c r="D196" i="1"/>
  <c r="D197" i="1"/>
  <c r="D198" i="1"/>
  <c r="D199" i="1"/>
  <c r="H199" i="1" s="1"/>
  <c r="D200" i="1"/>
  <c r="D201" i="1"/>
  <c r="D202" i="1"/>
  <c r="D203" i="1"/>
  <c r="H203" i="1" s="1"/>
  <c r="D204" i="1"/>
  <c r="D205" i="1"/>
  <c r="D206" i="1"/>
  <c r="D207" i="1"/>
  <c r="H207" i="1" s="1"/>
  <c r="D208" i="1"/>
  <c r="D209" i="1"/>
  <c r="D210" i="1"/>
  <c r="D211" i="1"/>
  <c r="H211" i="1" s="1"/>
  <c r="D212" i="1"/>
  <c r="D213" i="1"/>
  <c r="D214" i="1"/>
  <c r="D215" i="1"/>
  <c r="H215" i="1" s="1"/>
  <c r="D216" i="1"/>
  <c r="D217" i="1"/>
  <c r="D218" i="1"/>
  <c r="D219" i="1"/>
  <c r="H219" i="1" s="1"/>
  <c r="D220" i="1"/>
  <c r="D221" i="1"/>
  <c r="D222" i="1"/>
  <c r="D223" i="1"/>
  <c r="H223" i="1" s="1"/>
  <c r="D224" i="1"/>
  <c r="D225" i="1"/>
  <c r="D226" i="1"/>
  <c r="D227" i="1"/>
  <c r="H227" i="1" s="1"/>
  <c r="D228" i="1"/>
  <c r="D229" i="1"/>
  <c r="D230" i="1"/>
  <c r="D231" i="1"/>
  <c r="H231" i="1" s="1"/>
  <c r="D232" i="1"/>
  <c r="D233" i="1"/>
  <c r="D234" i="1"/>
  <c r="D235" i="1"/>
  <c r="H235" i="1" s="1"/>
  <c r="D236" i="1"/>
  <c r="D237" i="1"/>
  <c r="D238" i="1"/>
  <c r="D239" i="1"/>
  <c r="H239" i="1" s="1"/>
  <c r="D240" i="1"/>
  <c r="D241" i="1"/>
  <c r="D242" i="1"/>
  <c r="H242" i="1" s="1"/>
  <c r="D243" i="1"/>
  <c r="H243" i="1" s="1"/>
  <c r="D244" i="1"/>
  <c r="D245" i="1"/>
  <c r="D246" i="1"/>
  <c r="H246" i="1" s="1"/>
  <c r="D247" i="1"/>
  <c r="H247" i="1" s="1"/>
  <c r="D248" i="1"/>
  <c r="D249" i="1"/>
  <c r="D250" i="1"/>
  <c r="H250" i="1" s="1"/>
  <c r="D251" i="1"/>
  <c r="H251" i="1" s="1"/>
  <c r="D252" i="1"/>
  <c r="D253" i="1"/>
  <c r="D254" i="1"/>
  <c r="H254" i="1" s="1"/>
  <c r="D255" i="1"/>
  <c r="H255" i="1" s="1"/>
  <c r="D256" i="1"/>
  <c r="D257" i="1"/>
  <c r="D258" i="1"/>
  <c r="H258" i="1" s="1"/>
  <c r="D259" i="1"/>
  <c r="H259" i="1" s="1"/>
  <c r="D260" i="1"/>
  <c r="D261" i="1"/>
  <c r="H261" i="1" s="1"/>
  <c r="D262" i="1"/>
  <c r="H262" i="1" s="1"/>
  <c r="D263" i="1"/>
  <c r="H263" i="1" s="1"/>
  <c r="D264" i="1"/>
  <c r="D265" i="1"/>
  <c r="D266" i="1"/>
  <c r="H266" i="1" s="1"/>
  <c r="D267" i="1"/>
  <c r="H267" i="1" s="1"/>
  <c r="D268" i="1"/>
  <c r="D269" i="1"/>
  <c r="D270" i="1"/>
  <c r="H270" i="1" s="1"/>
  <c r="D271" i="1"/>
  <c r="H271" i="1" s="1"/>
  <c r="D272" i="1"/>
  <c r="D273" i="1"/>
  <c r="D274" i="1"/>
  <c r="H274" i="1" s="1"/>
  <c r="D275" i="1"/>
  <c r="H275" i="1" s="1"/>
  <c r="D276" i="1"/>
  <c r="D277" i="1"/>
  <c r="D278" i="1"/>
  <c r="H278" i="1" s="1"/>
  <c r="D279" i="1"/>
  <c r="H279" i="1" s="1"/>
  <c r="D280" i="1"/>
  <c r="D281" i="1"/>
  <c r="D282" i="1"/>
  <c r="H282" i="1" s="1"/>
  <c r="D283" i="1"/>
  <c r="H283" i="1" s="1"/>
  <c r="D284" i="1"/>
  <c r="D285" i="1"/>
  <c r="D286" i="1"/>
  <c r="H286" i="1" s="1"/>
  <c r="D287" i="1"/>
  <c r="H287" i="1" s="1"/>
  <c r="D288" i="1"/>
  <c r="D289" i="1"/>
  <c r="D290" i="1"/>
  <c r="H290" i="1" s="1"/>
  <c r="D291" i="1"/>
  <c r="H291" i="1" s="1"/>
  <c r="D292" i="1"/>
  <c r="D293" i="1"/>
  <c r="D294" i="1"/>
  <c r="H294" i="1" s="1"/>
  <c r="D295" i="1"/>
  <c r="H295" i="1" s="1"/>
  <c r="D296" i="1"/>
  <c r="D297" i="1"/>
  <c r="D298" i="1"/>
  <c r="H298" i="1" s="1"/>
  <c r="D299" i="1"/>
  <c r="H299" i="1" s="1"/>
  <c r="D300" i="1"/>
  <c r="D301" i="1"/>
  <c r="D302" i="1"/>
  <c r="H302" i="1" s="1"/>
  <c r="D303" i="1"/>
  <c r="H303" i="1" s="1"/>
  <c r="D304" i="1"/>
  <c r="H304" i="1" s="1"/>
  <c r="D305" i="1"/>
  <c r="D306" i="1"/>
  <c r="H306" i="1" s="1"/>
  <c r="D307" i="1"/>
  <c r="H307" i="1" s="1"/>
  <c r="D308" i="1"/>
  <c r="D309" i="1"/>
  <c r="D310" i="1"/>
  <c r="H310" i="1" s="1"/>
  <c r="D311" i="1"/>
  <c r="H311" i="1" s="1"/>
  <c r="D312" i="1"/>
  <c r="D313" i="1"/>
  <c r="D314" i="1"/>
  <c r="H314" i="1" s="1"/>
  <c r="D315" i="1"/>
  <c r="H315" i="1" s="1"/>
  <c r="D316" i="1"/>
  <c r="D317" i="1"/>
  <c r="D318" i="1"/>
  <c r="H318" i="1" s="1"/>
  <c r="D319" i="1"/>
  <c r="H319" i="1" s="1"/>
  <c r="D320" i="1"/>
  <c r="D321" i="1"/>
  <c r="D322" i="1"/>
  <c r="H322" i="1" s="1"/>
  <c r="D323" i="1"/>
  <c r="H323" i="1" s="1"/>
  <c r="D324" i="1"/>
  <c r="D325" i="1"/>
  <c r="D326" i="1"/>
  <c r="H326" i="1" s="1"/>
  <c r="D327" i="1"/>
  <c r="H327" i="1" s="1"/>
  <c r="D328" i="1"/>
  <c r="D329" i="1"/>
  <c r="D330" i="1"/>
  <c r="H330" i="1" s="1"/>
  <c r="D331" i="1"/>
  <c r="H331" i="1" s="1"/>
  <c r="D332" i="1"/>
  <c r="D333" i="1"/>
  <c r="D334" i="1"/>
  <c r="H334" i="1" s="1"/>
  <c r="D335" i="1"/>
  <c r="H335" i="1" s="1"/>
  <c r="D336" i="1"/>
  <c r="D337" i="1"/>
  <c r="D338" i="1"/>
  <c r="H338" i="1" s="1"/>
  <c r="D339" i="1"/>
  <c r="H339" i="1" s="1"/>
  <c r="D340" i="1"/>
  <c r="D341" i="1"/>
  <c r="D342" i="1"/>
  <c r="H342" i="1" s="1"/>
  <c r="D343" i="1"/>
  <c r="H343" i="1" s="1"/>
  <c r="D344" i="1"/>
  <c r="D345" i="1"/>
  <c r="D346" i="1"/>
  <c r="H346" i="1" s="1"/>
  <c r="D347" i="1"/>
  <c r="H347" i="1" s="1"/>
  <c r="D348" i="1"/>
  <c r="D349" i="1"/>
  <c r="D350" i="1"/>
  <c r="H350" i="1" s="1"/>
  <c r="D351" i="1"/>
  <c r="H351" i="1" s="1"/>
  <c r="D352" i="1"/>
  <c r="D353" i="1"/>
  <c r="D354" i="1"/>
  <c r="H354" i="1" s="1"/>
  <c r="D355" i="1"/>
  <c r="H355" i="1" s="1"/>
  <c r="D356" i="1"/>
  <c r="D357" i="1"/>
  <c r="D358" i="1"/>
  <c r="H358" i="1" s="1"/>
  <c r="D359" i="1"/>
  <c r="H359" i="1" s="1"/>
  <c r="D360" i="1"/>
  <c r="D361" i="1"/>
  <c r="D362" i="1"/>
  <c r="H362" i="1" s="1"/>
  <c r="D363" i="1"/>
  <c r="H363" i="1" s="1"/>
  <c r="D364" i="1"/>
  <c r="D365" i="1"/>
  <c r="D366" i="1"/>
  <c r="H366" i="1" s="1"/>
  <c r="D367" i="1"/>
  <c r="H367" i="1" s="1"/>
  <c r="D368" i="1"/>
  <c r="D369" i="1"/>
  <c r="D370" i="1"/>
  <c r="H370" i="1" s="1"/>
  <c r="D371" i="1"/>
  <c r="H371" i="1" s="1"/>
  <c r="D372" i="1"/>
  <c r="D373" i="1"/>
  <c r="D374" i="1"/>
  <c r="H374" i="1" s="1"/>
  <c r="D375" i="1"/>
  <c r="H375" i="1" s="1"/>
  <c r="D376" i="1"/>
  <c r="D377" i="1"/>
  <c r="H377" i="1" s="1"/>
  <c r="D378" i="1"/>
  <c r="H378" i="1" s="1"/>
  <c r="D379" i="1"/>
  <c r="H379" i="1" s="1"/>
  <c r="D380" i="1"/>
  <c r="D381" i="1"/>
  <c r="D382" i="1"/>
  <c r="H382" i="1" s="1"/>
  <c r="D383" i="1"/>
  <c r="H383" i="1" s="1"/>
  <c r="D384" i="1"/>
  <c r="D385" i="1"/>
  <c r="D386" i="1"/>
  <c r="H386" i="1" s="1"/>
  <c r="D387" i="1"/>
  <c r="H387" i="1" s="1"/>
  <c r="D388" i="1"/>
  <c r="D389" i="1"/>
  <c r="D390" i="1"/>
  <c r="H390" i="1" s="1"/>
  <c r="D391" i="1"/>
  <c r="H391" i="1" s="1"/>
  <c r="D392" i="1"/>
  <c r="H392" i="1" s="1"/>
  <c r="D393" i="1"/>
  <c r="D394" i="1"/>
  <c r="H394" i="1" s="1"/>
  <c r="D395" i="1"/>
  <c r="H395" i="1" s="1"/>
  <c r="D396" i="1"/>
  <c r="D397" i="1"/>
  <c r="D398" i="1"/>
  <c r="H398" i="1" s="1"/>
  <c r="D399" i="1"/>
  <c r="H399" i="1" s="1"/>
  <c r="D400" i="1"/>
  <c r="D401" i="1"/>
  <c r="D402" i="1"/>
  <c r="H402" i="1" s="1"/>
  <c r="D403" i="1"/>
  <c r="H403" i="1" s="1"/>
  <c r="D404" i="1"/>
  <c r="D405" i="1"/>
  <c r="D406" i="1"/>
  <c r="H406" i="1" s="1"/>
  <c r="D407" i="1"/>
  <c r="H407" i="1" s="1"/>
  <c r="D408" i="1"/>
  <c r="D409" i="1"/>
  <c r="D410" i="1"/>
  <c r="H410" i="1" s="1"/>
  <c r="D411" i="1"/>
  <c r="H411" i="1" s="1"/>
  <c r="D412" i="1"/>
  <c r="D413" i="1"/>
  <c r="D414" i="1"/>
  <c r="H414" i="1" s="1"/>
  <c r="D415" i="1"/>
  <c r="H415" i="1" s="1"/>
  <c r="D416" i="1"/>
  <c r="D417" i="1"/>
  <c r="D418" i="1"/>
  <c r="H418" i="1" s="1"/>
  <c r="D419" i="1"/>
  <c r="H419" i="1" s="1"/>
  <c r="D420" i="1"/>
  <c r="D421" i="1"/>
  <c r="D422" i="1"/>
  <c r="H422" i="1" s="1"/>
  <c r="D423" i="1"/>
  <c r="H423" i="1" s="1"/>
  <c r="D424" i="1"/>
  <c r="D425" i="1"/>
  <c r="D426" i="1"/>
  <c r="H426" i="1" s="1"/>
  <c r="D427" i="1"/>
  <c r="H427" i="1" s="1"/>
  <c r="D428" i="1"/>
  <c r="D429" i="1"/>
  <c r="D430" i="1"/>
  <c r="H430" i="1" s="1"/>
  <c r="D431" i="1"/>
  <c r="H431" i="1" s="1"/>
  <c r="D432" i="1"/>
  <c r="D433" i="1"/>
  <c r="H433" i="1" s="1"/>
  <c r="D434" i="1"/>
  <c r="H434" i="1" s="1"/>
  <c r="D435" i="1"/>
  <c r="H435" i="1" s="1"/>
  <c r="D436" i="1"/>
  <c r="D437" i="1"/>
  <c r="D438" i="1"/>
  <c r="H438" i="1" s="1"/>
  <c r="D439" i="1"/>
  <c r="H439" i="1" s="1"/>
  <c r="D440" i="1"/>
  <c r="D441" i="1"/>
  <c r="D442" i="1"/>
  <c r="H442" i="1" s="1"/>
  <c r="D443" i="1"/>
  <c r="H443" i="1" s="1"/>
  <c r="D444" i="1"/>
  <c r="D445" i="1"/>
  <c r="D446" i="1"/>
  <c r="H446" i="1" s="1"/>
  <c r="D447" i="1"/>
  <c r="H447" i="1" s="1"/>
  <c r="D448" i="1"/>
  <c r="D449" i="1"/>
  <c r="D450" i="1"/>
  <c r="H450" i="1" s="1"/>
  <c r="D451" i="1"/>
  <c r="H451" i="1" s="1"/>
  <c r="D452" i="1"/>
  <c r="D453" i="1"/>
  <c r="D454" i="1"/>
  <c r="H454" i="1" s="1"/>
  <c r="D455" i="1"/>
  <c r="H455" i="1" s="1"/>
  <c r="D456" i="1"/>
  <c r="D457" i="1"/>
  <c r="D458" i="1"/>
  <c r="H458" i="1" s="1"/>
  <c r="D459" i="1"/>
  <c r="H459" i="1" s="1"/>
  <c r="D460" i="1"/>
  <c r="D461" i="1"/>
  <c r="D462" i="1"/>
  <c r="H462" i="1" s="1"/>
  <c r="D463" i="1"/>
  <c r="H463" i="1" s="1"/>
  <c r="D464" i="1"/>
  <c r="D465" i="1"/>
  <c r="D466" i="1"/>
  <c r="H466" i="1" s="1"/>
  <c r="D467" i="1"/>
  <c r="H467" i="1" s="1"/>
  <c r="D468" i="1"/>
  <c r="D469" i="1"/>
  <c r="D470" i="1"/>
  <c r="H470" i="1" s="1"/>
  <c r="D471" i="1"/>
  <c r="H471" i="1" s="1"/>
  <c r="D472" i="1"/>
  <c r="H472" i="1" s="1"/>
  <c r="D473" i="1"/>
  <c r="D474" i="1"/>
  <c r="H474" i="1" s="1"/>
  <c r="D475" i="1"/>
  <c r="H475" i="1" s="1"/>
  <c r="D476" i="1"/>
  <c r="D477" i="1"/>
  <c r="D478" i="1"/>
  <c r="H478" i="1" s="1"/>
  <c r="D479" i="1"/>
  <c r="H479" i="1" s="1"/>
  <c r="D480" i="1"/>
  <c r="D481" i="1"/>
  <c r="D482" i="1"/>
  <c r="H482" i="1" s="1"/>
  <c r="D483" i="1"/>
  <c r="H483" i="1" s="1"/>
  <c r="D484" i="1"/>
  <c r="D485" i="1"/>
  <c r="D486" i="1"/>
  <c r="H486" i="1" s="1"/>
  <c r="D487" i="1"/>
  <c r="H487" i="1" s="1"/>
  <c r="D488" i="1"/>
  <c r="D489" i="1"/>
  <c r="D490" i="1"/>
  <c r="H490" i="1" s="1"/>
  <c r="D491" i="1"/>
  <c r="H491" i="1" s="1"/>
  <c r="D492" i="1"/>
  <c r="D493" i="1"/>
  <c r="D494" i="1"/>
  <c r="H494" i="1" s="1"/>
  <c r="D495" i="1"/>
  <c r="H495" i="1" s="1"/>
  <c r="D496" i="1"/>
  <c r="D497" i="1"/>
  <c r="D498" i="1"/>
  <c r="H498" i="1" s="1"/>
  <c r="D499" i="1"/>
  <c r="H499" i="1" s="1"/>
  <c r="D500" i="1"/>
  <c r="D501" i="1"/>
  <c r="D502" i="1"/>
  <c r="H502" i="1" s="1"/>
  <c r="D503" i="1"/>
  <c r="H503" i="1" s="1"/>
  <c r="D504" i="1"/>
  <c r="H504" i="1" s="1"/>
  <c r="D505" i="1"/>
  <c r="D506" i="1"/>
  <c r="H506" i="1" s="1"/>
  <c r="D507" i="1"/>
  <c r="H507" i="1" s="1"/>
  <c r="D508" i="1"/>
  <c r="D509" i="1"/>
  <c r="D510" i="1"/>
  <c r="H510" i="1" s="1"/>
  <c r="D511" i="1"/>
  <c r="H511" i="1" s="1"/>
  <c r="D512" i="1"/>
  <c r="D513" i="1"/>
  <c r="D514" i="1"/>
  <c r="H514" i="1" s="1"/>
  <c r="D515" i="1"/>
  <c r="H515" i="1" s="1"/>
  <c r="D516" i="1"/>
  <c r="D517" i="1"/>
  <c r="D518" i="1"/>
  <c r="H518" i="1" s="1"/>
  <c r="D519" i="1"/>
  <c r="H519" i="1" s="1"/>
  <c r="D520" i="1"/>
  <c r="D521" i="1"/>
  <c r="D522" i="1"/>
  <c r="H522" i="1" s="1"/>
  <c r="D523" i="1"/>
  <c r="H523" i="1" s="1"/>
  <c r="D524" i="1"/>
  <c r="D525" i="1"/>
  <c r="D526" i="1"/>
  <c r="H526" i="1" s="1"/>
  <c r="D527" i="1"/>
  <c r="H527" i="1" s="1"/>
  <c r="D528" i="1"/>
  <c r="D529" i="1"/>
  <c r="D530" i="1"/>
  <c r="H530" i="1" s="1"/>
  <c r="D531" i="1"/>
  <c r="H531" i="1" s="1"/>
  <c r="D532" i="1"/>
  <c r="D533" i="1"/>
  <c r="D534" i="1"/>
  <c r="H534" i="1" s="1"/>
  <c r="D535" i="1"/>
  <c r="H535" i="1" s="1"/>
  <c r="D536" i="1"/>
  <c r="D537" i="1"/>
  <c r="D538" i="1"/>
  <c r="H538" i="1" s="1"/>
  <c r="D539" i="1"/>
  <c r="H539" i="1" s="1"/>
  <c r="D540" i="1"/>
  <c r="D541" i="1"/>
  <c r="D542" i="1"/>
  <c r="H542" i="1" s="1"/>
  <c r="D543" i="1"/>
  <c r="H543" i="1" s="1"/>
  <c r="D544" i="1"/>
  <c r="D545" i="1"/>
  <c r="D546" i="1"/>
  <c r="H546" i="1" s="1"/>
  <c r="D547" i="1"/>
  <c r="H547" i="1" s="1"/>
  <c r="D548" i="1"/>
  <c r="D549" i="1"/>
  <c r="D550" i="1"/>
  <c r="H550" i="1" s="1"/>
  <c r="D551" i="1"/>
  <c r="H551" i="1" s="1"/>
  <c r="D552" i="1"/>
  <c r="D553" i="1"/>
  <c r="D554" i="1"/>
  <c r="H554" i="1" s="1"/>
  <c r="D555" i="1"/>
  <c r="H555" i="1" s="1"/>
  <c r="D556" i="1"/>
  <c r="D557" i="1"/>
  <c r="D558" i="1"/>
  <c r="H558" i="1" s="1"/>
  <c r="D559" i="1"/>
  <c r="H559" i="1" s="1"/>
  <c r="D560" i="1"/>
  <c r="D561" i="1"/>
  <c r="D562" i="1"/>
  <c r="H562" i="1" s="1"/>
  <c r="D563" i="1"/>
  <c r="H563" i="1" s="1"/>
  <c r="D564" i="1"/>
  <c r="D565" i="1"/>
  <c r="D566" i="1"/>
  <c r="H566" i="1" s="1"/>
  <c r="D567" i="1"/>
  <c r="H567" i="1" s="1"/>
  <c r="D568" i="1"/>
  <c r="D569" i="1"/>
  <c r="D570" i="1"/>
  <c r="D571" i="1"/>
  <c r="H571" i="1" s="1"/>
  <c r="D572" i="1"/>
  <c r="D573" i="1"/>
  <c r="D574" i="1"/>
  <c r="H574" i="1" s="1"/>
  <c r="D575" i="1"/>
  <c r="H575" i="1" s="1"/>
  <c r="D576" i="1"/>
  <c r="H576" i="1" s="1"/>
  <c r="D577" i="1"/>
  <c r="D578" i="1"/>
  <c r="H578" i="1" s="1"/>
  <c r="D579" i="1"/>
  <c r="H579" i="1" s="1"/>
  <c r="D580" i="1"/>
  <c r="H580" i="1" s="1"/>
  <c r="D581" i="1"/>
  <c r="D582" i="1"/>
  <c r="H582" i="1" s="1"/>
  <c r="D583" i="1"/>
  <c r="H583" i="1" s="1"/>
  <c r="D584" i="1"/>
  <c r="D585" i="1"/>
  <c r="D586" i="1"/>
  <c r="H586" i="1" s="1"/>
  <c r="D587" i="1"/>
  <c r="H587" i="1" s="1"/>
  <c r="D588" i="1"/>
  <c r="D589" i="1"/>
  <c r="D590" i="1"/>
  <c r="H590" i="1" s="1"/>
  <c r="D591" i="1"/>
  <c r="H591" i="1" s="1"/>
  <c r="D592" i="1"/>
  <c r="D593" i="1"/>
  <c r="D594" i="1"/>
  <c r="H594" i="1" s="1"/>
  <c r="D595" i="1"/>
  <c r="H595" i="1" s="1"/>
  <c r="D596" i="1"/>
  <c r="D597" i="1"/>
  <c r="D598" i="1"/>
  <c r="H598" i="1" s="1"/>
  <c r="D599" i="1"/>
  <c r="H599" i="1" s="1"/>
  <c r="D600" i="1"/>
  <c r="D601" i="1"/>
  <c r="D602" i="1"/>
  <c r="H602" i="1" s="1"/>
  <c r="D603" i="1"/>
  <c r="H603" i="1" s="1"/>
  <c r="D604" i="1"/>
  <c r="D605" i="1"/>
  <c r="D606" i="1"/>
  <c r="H606" i="1" s="1"/>
  <c r="D607" i="1"/>
  <c r="H607" i="1" s="1"/>
  <c r="D608" i="1"/>
  <c r="D609" i="1"/>
  <c r="D610" i="1"/>
  <c r="H610" i="1" s="1"/>
  <c r="D611" i="1"/>
  <c r="H611" i="1" s="1"/>
  <c r="D612" i="1"/>
  <c r="D613" i="1"/>
  <c r="D614" i="1"/>
  <c r="H614" i="1" s="1"/>
  <c r="D615" i="1"/>
  <c r="H615" i="1" s="1"/>
  <c r="D616" i="1"/>
  <c r="D617" i="1"/>
  <c r="D618" i="1"/>
  <c r="H618" i="1" s="1"/>
  <c r="D619" i="1"/>
  <c r="H619" i="1" s="1"/>
  <c r="D620" i="1"/>
  <c r="D621" i="1"/>
  <c r="D622" i="1"/>
  <c r="H622" i="1" s="1"/>
  <c r="D623" i="1"/>
  <c r="H623" i="1" s="1"/>
  <c r="D624" i="1"/>
  <c r="D625" i="1"/>
  <c r="D626" i="1"/>
  <c r="H626" i="1" s="1"/>
  <c r="D627" i="1"/>
  <c r="H627" i="1" s="1"/>
  <c r="D628" i="1"/>
  <c r="D629" i="1"/>
  <c r="D630" i="1"/>
  <c r="H630" i="1" s="1"/>
  <c r="D631" i="1"/>
  <c r="H631" i="1" s="1"/>
  <c r="D632" i="1"/>
  <c r="D633" i="1"/>
  <c r="D634" i="1"/>
  <c r="D635" i="1"/>
  <c r="H635" i="1" s="1"/>
  <c r="D636" i="1"/>
  <c r="D637" i="1"/>
  <c r="D638" i="1"/>
  <c r="H638" i="1" s="1"/>
  <c r="D639" i="1"/>
  <c r="H639" i="1" s="1"/>
  <c r="D640" i="1"/>
  <c r="H640" i="1" s="1"/>
  <c r="D641" i="1"/>
  <c r="D642" i="1"/>
  <c r="H642" i="1" s="1"/>
  <c r="D643" i="1"/>
  <c r="H643" i="1" s="1"/>
  <c r="D644" i="1"/>
  <c r="H644" i="1" s="1"/>
  <c r="D645" i="1"/>
  <c r="D646" i="1"/>
  <c r="H646" i="1" s="1"/>
  <c r="D647" i="1"/>
  <c r="H647" i="1" s="1"/>
  <c r="D648" i="1"/>
  <c r="D649" i="1"/>
  <c r="D650" i="1"/>
  <c r="H650" i="1" s="1"/>
  <c r="D651" i="1"/>
  <c r="H651" i="1" s="1"/>
  <c r="D652" i="1"/>
  <c r="D653" i="1"/>
  <c r="D654" i="1"/>
  <c r="H654" i="1" s="1"/>
  <c r="D655" i="1"/>
  <c r="H655" i="1" s="1"/>
  <c r="D656" i="1"/>
  <c r="D657" i="1"/>
  <c r="D658" i="1"/>
  <c r="H658" i="1" s="1"/>
  <c r="D659" i="1"/>
  <c r="H659" i="1" s="1"/>
  <c r="D660" i="1"/>
  <c r="D661" i="1"/>
  <c r="D662" i="1"/>
  <c r="H662" i="1" s="1"/>
  <c r="D663" i="1"/>
  <c r="H663" i="1" s="1"/>
  <c r="D664" i="1"/>
  <c r="D665" i="1"/>
  <c r="D666" i="1"/>
  <c r="H666" i="1" s="1"/>
  <c r="D667" i="1"/>
  <c r="H667" i="1" s="1"/>
  <c r="D668" i="1"/>
  <c r="D669" i="1"/>
  <c r="D670" i="1"/>
  <c r="H670" i="1" s="1"/>
  <c r="D671" i="1"/>
  <c r="H671" i="1" s="1"/>
  <c r="D672" i="1"/>
  <c r="D673" i="1"/>
  <c r="D674" i="1"/>
  <c r="H674" i="1" s="1"/>
  <c r="D675" i="1"/>
  <c r="H675" i="1" s="1"/>
  <c r="D676" i="1"/>
  <c r="D677" i="1"/>
  <c r="D678" i="1"/>
  <c r="H678" i="1" s="1"/>
  <c r="D679" i="1"/>
  <c r="H679" i="1" s="1"/>
  <c r="D680" i="1"/>
  <c r="D681" i="1"/>
  <c r="D682" i="1"/>
  <c r="H682" i="1" s="1"/>
  <c r="D683" i="1"/>
  <c r="H683" i="1" s="1"/>
  <c r="D684" i="1"/>
  <c r="D685" i="1"/>
  <c r="D686" i="1"/>
  <c r="H686" i="1" s="1"/>
  <c r="D687" i="1"/>
  <c r="H687" i="1" s="1"/>
  <c r="D688" i="1"/>
  <c r="D689" i="1"/>
  <c r="D690" i="1"/>
  <c r="H690" i="1" s="1"/>
  <c r="D691" i="1"/>
  <c r="H691" i="1" s="1"/>
  <c r="D692" i="1"/>
  <c r="D693" i="1"/>
  <c r="D694" i="1"/>
  <c r="H694" i="1" s="1"/>
  <c r="D695" i="1"/>
  <c r="H695" i="1" s="1"/>
  <c r="D696" i="1"/>
  <c r="D697" i="1"/>
  <c r="D698" i="1"/>
  <c r="D699" i="1"/>
  <c r="H699" i="1" s="1"/>
  <c r="D700" i="1"/>
  <c r="D701" i="1"/>
  <c r="D702" i="1"/>
  <c r="H702" i="1" s="1"/>
  <c r="D703" i="1"/>
  <c r="H703" i="1" s="1"/>
  <c r="D704" i="1"/>
  <c r="H704" i="1" s="1"/>
  <c r="D705" i="1"/>
  <c r="D706" i="1"/>
  <c r="H706" i="1" s="1"/>
  <c r="D707" i="1"/>
  <c r="H707" i="1" s="1"/>
  <c r="D708" i="1"/>
  <c r="H708" i="1" s="1"/>
  <c r="D709" i="1"/>
  <c r="D710" i="1"/>
  <c r="H710" i="1" s="1"/>
  <c r="D711" i="1"/>
  <c r="H711" i="1" s="1"/>
  <c r="D712" i="1"/>
  <c r="D713" i="1"/>
  <c r="D714" i="1"/>
  <c r="H714" i="1" s="1"/>
  <c r="D715" i="1"/>
  <c r="H715" i="1" s="1"/>
  <c r="D716" i="1"/>
  <c r="D717" i="1"/>
  <c r="D718" i="1"/>
  <c r="H718" i="1" s="1"/>
  <c r="D719" i="1"/>
  <c r="H719" i="1" s="1"/>
  <c r="D720" i="1"/>
  <c r="D721" i="1"/>
  <c r="D722" i="1"/>
  <c r="H722" i="1" s="1"/>
  <c r="D723" i="1"/>
  <c r="H723" i="1" s="1"/>
  <c r="D724" i="1"/>
  <c r="D725" i="1"/>
  <c r="D726" i="1"/>
  <c r="H726" i="1" s="1"/>
  <c r="D727" i="1"/>
  <c r="H727" i="1" s="1"/>
  <c r="D728" i="1"/>
  <c r="D729" i="1"/>
  <c r="D730" i="1"/>
  <c r="H730" i="1" s="1"/>
  <c r="D731" i="1"/>
  <c r="H731" i="1" s="1"/>
  <c r="D732" i="1"/>
  <c r="D733" i="1"/>
  <c r="D734" i="1"/>
  <c r="H734" i="1" s="1"/>
  <c r="D735" i="1"/>
  <c r="H735" i="1" s="1"/>
  <c r="D736" i="1"/>
  <c r="D737" i="1"/>
  <c r="D738" i="1"/>
  <c r="H738" i="1" s="1"/>
  <c r="D739" i="1"/>
  <c r="H739" i="1" s="1"/>
  <c r="D740" i="1"/>
  <c r="D741" i="1"/>
  <c r="D742" i="1"/>
  <c r="H742" i="1" s="1"/>
  <c r="D743" i="1"/>
  <c r="H743" i="1" s="1"/>
  <c r="D744" i="1"/>
  <c r="D745" i="1"/>
  <c r="D746" i="1"/>
  <c r="H746" i="1" s="1"/>
  <c r="D747" i="1"/>
  <c r="H747" i="1" s="1"/>
  <c r="D748" i="1"/>
  <c r="D749" i="1"/>
  <c r="D750" i="1"/>
  <c r="H750" i="1" s="1"/>
  <c r="D751" i="1"/>
  <c r="H751" i="1" s="1"/>
  <c r="D752" i="1"/>
  <c r="D753" i="1"/>
  <c r="D754" i="1"/>
  <c r="H754" i="1" s="1"/>
  <c r="D755" i="1"/>
  <c r="H755" i="1" s="1"/>
  <c r="D756" i="1"/>
  <c r="D757" i="1"/>
  <c r="D758" i="1"/>
  <c r="H758" i="1" s="1"/>
  <c r="D759" i="1"/>
  <c r="H759" i="1" s="1"/>
  <c r="D760" i="1"/>
  <c r="D761" i="1"/>
  <c r="D762" i="1"/>
  <c r="D763" i="1"/>
  <c r="H763" i="1" s="1"/>
  <c r="D764" i="1"/>
  <c r="D765" i="1"/>
  <c r="D766" i="1"/>
  <c r="H766" i="1" s="1"/>
  <c r="D767" i="1"/>
  <c r="H767" i="1" s="1"/>
  <c r="D768" i="1"/>
  <c r="H768" i="1" s="1"/>
  <c r="D769" i="1"/>
  <c r="D770" i="1"/>
  <c r="H770" i="1" s="1"/>
  <c r="D771" i="1"/>
  <c r="H771" i="1" s="1"/>
  <c r="D772" i="1"/>
  <c r="H772" i="1" s="1"/>
  <c r="D773" i="1"/>
  <c r="D774" i="1"/>
  <c r="H774" i="1" s="1"/>
  <c r="D775" i="1"/>
  <c r="H775" i="1" s="1"/>
  <c r="D776" i="1"/>
  <c r="D777" i="1"/>
  <c r="D778" i="1"/>
  <c r="H778" i="1" s="1"/>
  <c r="D779" i="1"/>
  <c r="H779" i="1" s="1"/>
  <c r="D780" i="1"/>
  <c r="D781" i="1"/>
  <c r="D782" i="1"/>
  <c r="H782" i="1" s="1"/>
  <c r="D783" i="1"/>
  <c r="H783" i="1" s="1"/>
  <c r="D784" i="1"/>
  <c r="D785" i="1"/>
  <c r="D786" i="1"/>
  <c r="H786" i="1" s="1"/>
  <c r="D787" i="1"/>
  <c r="H787" i="1" s="1"/>
  <c r="D788" i="1"/>
  <c r="D789" i="1"/>
  <c r="D790" i="1"/>
  <c r="H790" i="1" s="1"/>
  <c r="D791" i="1"/>
  <c r="H791" i="1" s="1"/>
  <c r="D792" i="1"/>
  <c r="D793" i="1"/>
  <c r="D794" i="1"/>
  <c r="H794" i="1" s="1"/>
  <c r="D795" i="1"/>
  <c r="H795" i="1" s="1"/>
  <c r="D796" i="1"/>
  <c r="D797" i="1"/>
  <c r="D798" i="1"/>
  <c r="H798" i="1" s="1"/>
  <c r="D799" i="1"/>
  <c r="H799" i="1" s="1"/>
  <c r="D800" i="1"/>
  <c r="D801" i="1"/>
  <c r="D802" i="1"/>
  <c r="H802" i="1" s="1"/>
  <c r="D803" i="1"/>
  <c r="H803" i="1" s="1"/>
  <c r="D804" i="1"/>
  <c r="D805" i="1"/>
  <c r="D806" i="1"/>
  <c r="H806" i="1" s="1"/>
  <c r="D807" i="1"/>
  <c r="H807" i="1" s="1"/>
  <c r="D808" i="1"/>
  <c r="D809" i="1"/>
  <c r="D810" i="1"/>
  <c r="H810" i="1" s="1"/>
  <c r="D811" i="1"/>
  <c r="H811" i="1" s="1"/>
  <c r="D812" i="1"/>
  <c r="D813" i="1"/>
  <c r="D814" i="1"/>
  <c r="H814" i="1" s="1"/>
  <c r="D815" i="1"/>
  <c r="H815" i="1" s="1"/>
  <c r="D816" i="1"/>
  <c r="D817" i="1"/>
  <c r="D818" i="1"/>
  <c r="H818" i="1" s="1"/>
  <c r="D819" i="1"/>
  <c r="H819" i="1" s="1"/>
  <c r="D820" i="1"/>
  <c r="D821" i="1"/>
  <c r="D822" i="1"/>
  <c r="H822" i="1" s="1"/>
  <c r="D823" i="1"/>
  <c r="H823" i="1" s="1"/>
  <c r="D824" i="1"/>
  <c r="D825" i="1"/>
  <c r="D826" i="1"/>
  <c r="D827" i="1"/>
  <c r="H827" i="1" s="1"/>
  <c r="D828" i="1"/>
  <c r="D829" i="1"/>
  <c r="D830" i="1"/>
  <c r="H830" i="1" s="1"/>
  <c r="D831" i="1"/>
  <c r="H831" i="1" s="1"/>
  <c r="D832" i="1"/>
  <c r="H832" i="1" s="1"/>
  <c r="D833" i="1"/>
  <c r="D834" i="1"/>
  <c r="H834" i="1" s="1"/>
  <c r="D835" i="1"/>
  <c r="H835" i="1" s="1"/>
  <c r="D836" i="1"/>
  <c r="H836" i="1" s="1"/>
  <c r="D837" i="1"/>
  <c r="D838" i="1"/>
  <c r="H838" i="1" s="1"/>
  <c r="D839" i="1"/>
  <c r="H839" i="1" s="1"/>
  <c r="D840" i="1"/>
  <c r="D841" i="1"/>
  <c r="D842" i="1"/>
  <c r="H842" i="1" s="1"/>
  <c r="D843" i="1"/>
  <c r="H843" i="1" s="1"/>
  <c r="D844" i="1"/>
  <c r="D845" i="1"/>
  <c r="D846" i="1"/>
  <c r="H846" i="1" s="1"/>
  <c r="D847" i="1"/>
  <c r="H847" i="1" s="1"/>
  <c r="D848" i="1"/>
  <c r="D849" i="1"/>
  <c r="D850" i="1"/>
  <c r="H850" i="1" s="1"/>
  <c r="D851" i="1"/>
  <c r="H851" i="1" s="1"/>
  <c r="D852" i="1"/>
  <c r="D853" i="1"/>
  <c r="D854" i="1"/>
  <c r="H854" i="1" s="1"/>
  <c r="D855" i="1"/>
  <c r="H855" i="1" s="1"/>
  <c r="D856" i="1"/>
  <c r="D857" i="1"/>
  <c r="D858" i="1"/>
  <c r="H858" i="1" s="1"/>
  <c r="D859" i="1"/>
  <c r="H859" i="1" s="1"/>
  <c r="D860" i="1"/>
  <c r="D861" i="1"/>
  <c r="D862" i="1"/>
  <c r="H862" i="1" s="1"/>
  <c r="D863" i="1"/>
  <c r="H863" i="1" s="1"/>
  <c r="D864" i="1"/>
  <c r="D865" i="1"/>
  <c r="D866" i="1"/>
  <c r="H866" i="1" s="1"/>
  <c r="D867" i="1"/>
  <c r="H867" i="1" s="1"/>
  <c r="D868" i="1"/>
  <c r="D869" i="1"/>
  <c r="D870" i="1"/>
  <c r="H870" i="1" s="1"/>
  <c r="D871" i="1"/>
  <c r="H871" i="1" s="1"/>
  <c r="D872" i="1"/>
  <c r="D873" i="1"/>
  <c r="D874" i="1"/>
  <c r="H874" i="1" s="1"/>
  <c r="D875" i="1"/>
  <c r="H875" i="1" s="1"/>
  <c r="D876" i="1"/>
  <c r="D877" i="1"/>
  <c r="D878" i="1"/>
  <c r="H878" i="1" s="1"/>
  <c r="D879" i="1"/>
  <c r="H879" i="1" s="1"/>
  <c r="D880" i="1"/>
  <c r="D881" i="1"/>
  <c r="D882" i="1"/>
  <c r="H882" i="1" s="1"/>
  <c r="D883" i="1"/>
  <c r="H883" i="1" s="1"/>
  <c r="D884" i="1"/>
  <c r="D885" i="1"/>
  <c r="D886" i="1"/>
  <c r="H886" i="1" s="1"/>
  <c r="D887" i="1"/>
  <c r="H887" i="1" s="1"/>
  <c r="D888" i="1"/>
  <c r="D889" i="1"/>
  <c r="D890" i="1"/>
  <c r="D891" i="1"/>
  <c r="H891" i="1" s="1"/>
  <c r="D892" i="1"/>
  <c r="D893" i="1"/>
  <c r="D894" i="1"/>
  <c r="H894" i="1" s="1"/>
  <c r="D895" i="1"/>
  <c r="H895" i="1" s="1"/>
  <c r="D896" i="1"/>
  <c r="H896" i="1" s="1"/>
  <c r="D897" i="1"/>
  <c r="D898" i="1"/>
  <c r="H898" i="1" s="1"/>
  <c r="D899" i="1"/>
  <c r="H899" i="1" s="1"/>
  <c r="D900" i="1"/>
  <c r="H900" i="1" s="1"/>
  <c r="D901" i="1"/>
  <c r="D902" i="1"/>
  <c r="H902" i="1" s="1"/>
  <c r="D903" i="1"/>
  <c r="H903" i="1" s="1"/>
  <c r="D904" i="1"/>
  <c r="D905" i="1"/>
  <c r="D906" i="1"/>
  <c r="H906" i="1" s="1"/>
  <c r="D907" i="1"/>
  <c r="H907" i="1" s="1"/>
  <c r="D908" i="1"/>
  <c r="D909" i="1"/>
  <c r="D910" i="1"/>
  <c r="H910" i="1" s="1"/>
  <c r="D911" i="1"/>
  <c r="H911" i="1" s="1"/>
  <c r="D912" i="1"/>
  <c r="D913" i="1"/>
  <c r="D914" i="1"/>
  <c r="H914" i="1" s="1"/>
  <c r="D915" i="1"/>
  <c r="H915" i="1" s="1"/>
  <c r="D916" i="1"/>
  <c r="D917" i="1"/>
  <c r="D918" i="1"/>
  <c r="H918" i="1" s="1"/>
  <c r="D919" i="1"/>
  <c r="H919" i="1" s="1"/>
  <c r="D920" i="1"/>
  <c r="D921" i="1"/>
  <c r="D922" i="1"/>
  <c r="H922" i="1" s="1"/>
  <c r="D923" i="1"/>
  <c r="H923" i="1" s="1"/>
  <c r="D924" i="1"/>
  <c r="D925" i="1"/>
  <c r="D926" i="1"/>
  <c r="H926" i="1" s="1"/>
  <c r="D927" i="1"/>
  <c r="H927" i="1" s="1"/>
  <c r="D928" i="1"/>
  <c r="D929" i="1"/>
  <c r="D930" i="1"/>
  <c r="H930" i="1" s="1"/>
  <c r="D931" i="1"/>
  <c r="H931" i="1" s="1"/>
  <c r="D932" i="1"/>
  <c r="D933" i="1"/>
  <c r="D934" i="1"/>
  <c r="H934" i="1" s="1"/>
  <c r="D935" i="1"/>
  <c r="H935" i="1" s="1"/>
  <c r="D936" i="1"/>
  <c r="D937" i="1"/>
  <c r="D938" i="1"/>
  <c r="H938" i="1" s="1"/>
  <c r="D939" i="1"/>
  <c r="H939" i="1" s="1"/>
  <c r="D940" i="1"/>
  <c r="D941" i="1"/>
  <c r="D942" i="1"/>
  <c r="H942" i="1" s="1"/>
  <c r="D943" i="1"/>
  <c r="H943" i="1" s="1"/>
  <c r="D944" i="1"/>
  <c r="D945" i="1"/>
  <c r="D946" i="1"/>
  <c r="H946" i="1" s="1"/>
  <c r="D947" i="1"/>
  <c r="H947" i="1" s="1"/>
  <c r="D948" i="1"/>
  <c r="D949" i="1"/>
  <c r="D950" i="1"/>
  <c r="H950" i="1" s="1"/>
  <c r="D951" i="1"/>
  <c r="H951" i="1" s="1"/>
  <c r="D952" i="1"/>
  <c r="D953" i="1"/>
  <c r="D954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J746" i="1"/>
  <c r="J527" i="1"/>
  <c r="J138" i="1"/>
  <c r="J194" i="1"/>
  <c r="J385" i="1"/>
  <c r="J932" i="1"/>
  <c r="J428" i="1"/>
  <c r="J429" i="1"/>
  <c r="J861" i="1"/>
  <c r="J777" i="1"/>
  <c r="J233" i="1"/>
  <c r="J698" i="1"/>
  <c r="J528" i="1"/>
  <c r="J139" i="1"/>
  <c r="J156" i="1"/>
  <c r="J365" i="1"/>
  <c r="J699" i="1"/>
  <c r="J66" i="1"/>
  <c r="J873" i="1"/>
  <c r="J342" i="1"/>
  <c r="J386" i="1"/>
  <c r="J471" i="1"/>
  <c r="J109" i="1"/>
  <c r="J862" i="1"/>
  <c r="J863" i="1"/>
  <c r="J724" i="1"/>
  <c r="J747" i="1"/>
  <c r="J778" i="1"/>
  <c r="J157" i="1"/>
  <c r="J430" i="1"/>
  <c r="J601" i="1"/>
  <c r="J203" i="1"/>
  <c r="J529" i="1"/>
  <c r="J366" i="1"/>
  <c r="J553" i="1"/>
  <c r="J779" i="1"/>
  <c r="J311" i="1"/>
  <c r="J630" i="1"/>
  <c r="J289" i="1"/>
  <c r="J725" i="1"/>
  <c r="J204" i="1"/>
  <c r="J649" i="1"/>
  <c r="J205" i="1"/>
  <c r="J206" i="1"/>
  <c r="J666" i="1"/>
  <c r="J431" i="1"/>
  <c r="J530" i="1"/>
  <c r="J264" i="1"/>
  <c r="J451" i="1"/>
  <c r="J167" i="1"/>
  <c r="J554" i="1"/>
  <c r="J290" i="1"/>
  <c r="J933" i="1"/>
  <c r="J432" i="1"/>
  <c r="J78" i="1"/>
  <c r="J126" i="1"/>
  <c r="J367" i="1"/>
  <c r="J842" i="1"/>
  <c r="J874" i="1"/>
  <c r="J312" i="1"/>
  <c r="J875" i="1"/>
  <c r="J484" i="1"/>
  <c r="J897" i="1"/>
  <c r="J667" i="1"/>
  <c r="J911" i="1"/>
  <c r="J61" i="1"/>
  <c r="J368" i="1"/>
  <c r="J265" i="1"/>
  <c r="J207" i="1"/>
  <c r="J140" i="1"/>
  <c r="J668" i="1"/>
  <c r="J650" i="1"/>
  <c r="J141" i="1"/>
  <c r="J313" i="1"/>
  <c r="J331" i="1"/>
  <c r="J115" i="1"/>
  <c r="J249" i="1"/>
  <c r="J531" i="1"/>
  <c r="J700" i="1"/>
  <c r="J452" i="1"/>
  <c r="J110" i="1"/>
  <c r="J18" i="1"/>
  <c r="J343" i="1"/>
  <c r="J127" i="1"/>
  <c r="J266" i="1"/>
  <c r="J701" i="1"/>
  <c r="J128" i="1"/>
  <c r="J920" i="1"/>
  <c r="J805" i="1"/>
  <c r="J344" i="1"/>
  <c r="J532" i="1"/>
  <c r="J602" i="1"/>
  <c r="J453" i="1"/>
  <c r="J332" i="1"/>
  <c r="J168" i="1"/>
  <c r="J828" i="1"/>
  <c r="J116" i="1"/>
  <c r="J208" i="1"/>
  <c r="J209" i="1"/>
  <c r="J333" i="1"/>
  <c r="J62" i="1"/>
  <c r="J454" i="1"/>
  <c r="J129" i="1"/>
  <c r="J334" i="1"/>
  <c r="J780" i="1"/>
  <c r="J184" i="1"/>
  <c r="J748" i="1"/>
  <c r="J314" i="1"/>
  <c r="J669" i="1"/>
  <c r="J315" i="1"/>
  <c r="J603" i="1"/>
  <c r="J142" i="1"/>
  <c r="J670" i="1"/>
  <c r="J387" i="1"/>
  <c r="J369" i="1"/>
  <c r="J485" i="1"/>
  <c r="J195" i="1"/>
  <c r="J843" i="1"/>
  <c r="J806" i="1"/>
  <c r="J143" i="1"/>
  <c r="J631" i="1"/>
  <c r="J370" i="1"/>
  <c r="J604" i="1"/>
  <c r="J117" i="1"/>
  <c r="J781" i="1"/>
  <c r="J887" i="1"/>
  <c r="J345" i="1"/>
  <c r="J196" i="1"/>
  <c r="J25" i="1"/>
  <c r="J702" i="1"/>
  <c r="J807" i="1"/>
  <c r="J749" i="1"/>
  <c r="J55" i="1"/>
  <c r="J703" i="1"/>
  <c r="J158" i="1"/>
  <c r="J346" i="1"/>
  <c r="J632" i="1"/>
  <c r="J651" i="1"/>
  <c r="J291" i="1"/>
  <c r="J210" i="1"/>
  <c r="J671" i="1"/>
  <c r="J844" i="1"/>
  <c r="J942" i="1"/>
  <c r="J934" i="1"/>
  <c r="J726" i="1"/>
  <c r="J267" i="1"/>
  <c r="J388" i="1"/>
  <c r="J79" i="1"/>
  <c r="J292" i="1"/>
  <c r="J605" i="1"/>
  <c r="J782" i="1"/>
  <c r="J704" i="1"/>
  <c r="J99" i="1"/>
  <c r="J472" i="1"/>
  <c r="J574" i="1"/>
  <c r="J130" i="1"/>
  <c r="J185" i="1"/>
  <c r="J411" i="1"/>
  <c r="J316" i="1"/>
  <c r="J575" i="1"/>
  <c r="J705" i="1"/>
  <c r="J876" i="1"/>
  <c r="J672" i="1"/>
  <c r="J80" i="1"/>
  <c r="J455" i="1"/>
  <c r="J456" i="1"/>
  <c r="J808" i="1"/>
  <c r="J81" i="1"/>
  <c r="J576" i="1"/>
  <c r="J293" i="1"/>
  <c r="J389" i="1"/>
  <c r="J294" i="1"/>
  <c r="J197" i="1"/>
  <c r="J15" i="1"/>
  <c r="J234" i="1"/>
  <c r="J533" i="1"/>
  <c r="J390" i="1"/>
  <c r="J486" i="1"/>
  <c r="J211" i="1"/>
  <c r="J829" i="1"/>
  <c r="J433" i="1"/>
  <c r="J487" i="1"/>
  <c r="J169" i="1"/>
  <c r="J19" i="1"/>
  <c r="J34" i="1"/>
  <c r="J606" i="1"/>
  <c r="J186" i="1"/>
  <c r="J488" i="1"/>
  <c r="J347" i="1"/>
  <c r="J235" i="1"/>
  <c r="J187" i="1"/>
  <c r="J348" i="1"/>
  <c r="J391" i="1"/>
  <c r="J131" i="1"/>
  <c r="J111" i="1"/>
  <c r="J607" i="1"/>
  <c r="J845" i="1"/>
  <c r="J335" i="1"/>
  <c r="J783" i="1"/>
  <c r="J236" i="1"/>
  <c r="J317" i="1"/>
  <c r="J170" i="1"/>
  <c r="J633" i="1"/>
  <c r="J673" i="1"/>
  <c r="J212" i="1"/>
  <c r="J904" i="1"/>
  <c r="J434" i="1"/>
  <c r="J864" i="1"/>
  <c r="J706" i="1"/>
  <c r="J809" i="1"/>
  <c r="J489" i="1"/>
  <c r="J750" i="1"/>
  <c r="J577" i="1"/>
  <c r="J846" i="1"/>
  <c r="J674" i="1"/>
  <c r="J707" i="1"/>
  <c r="J188" i="1"/>
  <c r="J534" i="1"/>
  <c r="J336" i="1"/>
  <c r="J555" i="1"/>
  <c r="J708" i="1"/>
  <c r="J608" i="1"/>
  <c r="J412" i="1"/>
  <c r="J413" i="1"/>
  <c r="J948" i="1"/>
  <c r="J751" i="1"/>
  <c r="J652" i="1"/>
  <c r="J535" i="1"/>
  <c r="J268" i="1"/>
  <c r="J349" i="1"/>
  <c r="J473" i="1"/>
  <c r="J709" i="1"/>
  <c r="J63" i="1"/>
  <c r="J727" i="1"/>
  <c r="J810" i="1"/>
  <c r="J811" i="1"/>
  <c r="J710" i="1"/>
  <c r="J578" i="1"/>
  <c r="J935" i="1"/>
  <c r="J752" i="1"/>
  <c r="J269" i="1"/>
  <c r="J921" i="1"/>
  <c r="J118" i="1"/>
  <c r="J100" i="1"/>
  <c r="J20" i="1"/>
  <c r="J213" i="1"/>
  <c r="J295" i="1"/>
  <c r="J847" i="1"/>
  <c r="J830" i="1"/>
  <c r="J435" i="1"/>
  <c r="J949" i="1"/>
  <c r="J848" i="1"/>
  <c r="J392" i="1"/>
  <c r="J67" i="1"/>
  <c r="J337" i="1"/>
  <c r="J132" i="1"/>
  <c r="J753" i="1"/>
  <c r="J490" i="1"/>
  <c r="J675" i="1"/>
  <c r="J159" i="1"/>
  <c r="J68" i="1"/>
  <c r="J728" i="1"/>
  <c r="J144" i="1"/>
  <c r="J676" i="1"/>
  <c r="J457" i="1"/>
  <c r="J609" i="1"/>
  <c r="J943" i="1"/>
  <c r="J677" i="1"/>
  <c r="J947" i="1"/>
  <c r="J296" i="1"/>
  <c r="J556" i="1"/>
  <c r="J888" i="1"/>
  <c r="J912" i="1"/>
  <c r="J237" i="1"/>
  <c r="J729" i="1"/>
  <c r="J653" i="1"/>
  <c r="J654" i="1"/>
  <c r="J491" i="1"/>
  <c r="J936" i="1"/>
  <c r="J849" i="1"/>
  <c r="J474" i="1"/>
  <c r="J270" i="1"/>
  <c r="J634" i="1"/>
  <c r="J214" i="1"/>
  <c r="J271" i="1"/>
  <c r="J754" i="1"/>
  <c r="J492" i="1"/>
  <c r="J272" i="1"/>
  <c r="J13" i="1"/>
  <c r="J189" i="1"/>
  <c r="J812" i="1"/>
  <c r="J905" i="1"/>
  <c r="J82" i="1"/>
  <c r="J338" i="1"/>
  <c r="J493" i="1"/>
  <c r="J678" i="1"/>
  <c r="J494" i="1"/>
  <c r="J755" i="1"/>
  <c r="J813" i="1"/>
  <c r="J579" i="1"/>
  <c r="J393" i="1"/>
  <c r="J557" i="1"/>
  <c r="J536" i="1"/>
  <c r="J495" i="1"/>
  <c r="J112" i="1"/>
  <c r="J580" i="1"/>
  <c r="J711" i="1"/>
  <c r="J436" i="1"/>
  <c r="J537" i="1"/>
  <c r="J610" i="1"/>
  <c r="J394" i="1"/>
  <c r="J273" i="1"/>
  <c r="J558" i="1"/>
  <c r="J496" i="1"/>
  <c r="J371" i="1"/>
  <c r="J913" i="1"/>
  <c r="J581" i="1"/>
  <c r="J655" i="1"/>
  <c r="J784" i="1"/>
  <c r="J538" i="1"/>
  <c r="J350" i="1"/>
  <c r="J950" i="1"/>
  <c r="J250" i="1"/>
  <c r="J297" i="1"/>
  <c r="J45" i="1"/>
  <c r="J30" i="1"/>
  <c r="J914" i="1"/>
  <c r="J539" i="1"/>
  <c r="J679" i="1"/>
  <c r="J831" i="1"/>
  <c r="J497" i="1"/>
  <c r="J133" i="1"/>
  <c r="J372" i="1"/>
  <c r="J458" i="1"/>
  <c r="J318" i="1"/>
  <c r="J274" i="1"/>
  <c r="J373" i="1"/>
  <c r="J414" i="1"/>
  <c r="J850" i="1"/>
  <c r="J215" i="1"/>
  <c r="J238" i="1"/>
  <c r="J611" i="1"/>
  <c r="J216" i="1"/>
  <c r="J459" i="1"/>
  <c r="J275" i="1"/>
  <c r="J582" i="1"/>
  <c r="J730" i="1"/>
  <c r="J134" i="1"/>
  <c r="J498" i="1"/>
  <c r="J251" i="1"/>
  <c r="J31" i="1"/>
  <c r="J877" i="1"/>
  <c r="J276" i="1"/>
  <c r="J277" i="1"/>
  <c r="J889" i="1"/>
  <c r="J119" i="1"/>
  <c r="J559" i="1"/>
  <c r="J171" i="1"/>
  <c r="J198" i="1"/>
  <c r="J785" i="1"/>
  <c r="J814" i="1"/>
  <c r="J612" i="1"/>
  <c r="J898" i="1"/>
  <c r="J656" i="1"/>
  <c r="J172" i="1"/>
  <c r="J560" i="1"/>
  <c r="J635" i="1"/>
  <c r="J395" i="1"/>
  <c r="J636" i="1"/>
  <c r="J583" i="1"/>
  <c r="J415" i="1"/>
  <c r="J416" i="1"/>
  <c r="J851" i="1"/>
  <c r="J173" i="1"/>
  <c r="J298" i="1"/>
  <c r="J613" i="1"/>
  <c r="J499" i="1"/>
  <c r="J756" i="1"/>
  <c r="J252" i="1"/>
  <c r="J174" i="1"/>
  <c r="J217" i="1"/>
  <c r="J500" i="1"/>
  <c r="J374" i="1"/>
  <c r="J899" i="1"/>
  <c r="J417" i="1"/>
  <c r="J731" i="1"/>
  <c r="J815" i="1"/>
  <c r="J4" i="1"/>
  <c r="J375" i="1"/>
  <c r="J239" i="1"/>
  <c r="J396" i="1"/>
  <c r="J937" i="1"/>
  <c r="J786" i="1"/>
  <c r="J816" i="1"/>
  <c r="J69" i="1"/>
  <c r="J145" i="1"/>
  <c r="J540" i="1"/>
  <c r="J501" i="1"/>
  <c r="J460" i="1"/>
  <c r="J50" i="1"/>
  <c r="J461" i="1"/>
  <c r="J101" i="1"/>
  <c r="J680" i="1"/>
  <c r="J732" i="1"/>
  <c r="J541" i="1"/>
  <c r="J757" i="1"/>
  <c r="J91" i="1"/>
  <c r="J733" i="1"/>
  <c r="J253" i="1"/>
  <c r="J376" i="1"/>
  <c r="J614" i="1"/>
  <c r="J51" i="1"/>
  <c r="J46" i="1"/>
  <c r="J890" i="1"/>
  <c r="J891" i="1"/>
  <c r="J47" i="1"/>
  <c r="J92" i="1"/>
  <c r="J102" i="1"/>
  <c r="J922" i="1"/>
  <c r="J915" i="1"/>
  <c r="J787" i="1"/>
  <c r="J120" i="1"/>
  <c r="J377" i="1"/>
  <c r="J951" i="1"/>
  <c r="J351" i="1"/>
  <c r="J41" i="1"/>
  <c r="J758" i="1"/>
  <c r="J437" i="1"/>
  <c r="J254" i="1"/>
  <c r="J788" i="1"/>
  <c r="J255" i="1"/>
  <c r="J502" i="1"/>
  <c r="J93" i="1"/>
  <c r="J503" i="1"/>
  <c r="J817" i="1"/>
  <c r="J397" i="1"/>
  <c r="J852" i="1"/>
  <c r="J475" i="1"/>
  <c r="J256" i="1"/>
  <c r="J398" i="1"/>
  <c r="J615" i="1"/>
  <c r="J21" i="1"/>
  <c r="J616" i="1"/>
  <c r="J504" i="1"/>
  <c r="J617" i="1"/>
  <c r="J26" i="1"/>
  <c r="J94" i="1"/>
  <c r="J3" i="1"/>
  <c r="J83" i="1"/>
  <c r="J561" i="1"/>
  <c r="J146" i="1"/>
  <c r="J135" i="1"/>
  <c r="J399" i="1"/>
  <c r="J438" i="1"/>
  <c r="J175" i="1"/>
  <c r="J400" i="1"/>
  <c r="J542" i="1"/>
  <c r="J16" i="1"/>
  <c r="J584" i="1"/>
  <c r="J439" i="1"/>
  <c r="J32" i="1"/>
  <c r="J637" i="1"/>
  <c r="J299" i="1"/>
  <c r="J339" i="1"/>
  <c r="J300" i="1"/>
  <c r="J562" i="1"/>
  <c r="J301" i="1"/>
  <c r="J147" i="1"/>
  <c r="J440" i="1"/>
  <c r="J2" i="1"/>
  <c r="J148" i="1"/>
  <c r="J22" i="1"/>
  <c r="J64" i="1"/>
  <c r="J176" i="1"/>
  <c r="J563" i="1"/>
  <c r="J278" i="1"/>
  <c r="J585" i="1"/>
  <c r="J441" i="1"/>
  <c r="J505" i="1"/>
  <c r="J121" i="1"/>
  <c r="J190" i="1"/>
  <c r="J759" i="1"/>
  <c r="J506" i="1"/>
  <c r="J476" i="1"/>
  <c r="J103" i="1"/>
  <c r="J734" i="1"/>
  <c r="J418" i="1"/>
  <c r="J378" i="1"/>
  <c r="J906" i="1"/>
  <c r="J507" i="1"/>
  <c r="J760" i="1"/>
  <c r="J352" i="1"/>
  <c r="J892" i="1"/>
  <c r="J84" i="1"/>
  <c r="J832" i="1"/>
  <c r="J477" i="1"/>
  <c r="J149" i="1"/>
  <c r="J319" i="1"/>
  <c r="J17" i="1"/>
  <c r="J353" i="1"/>
  <c r="J508" i="1"/>
  <c r="J509" i="1"/>
  <c r="J510" i="1"/>
  <c r="J302" i="1"/>
  <c r="J401" i="1"/>
  <c r="J865" i="1"/>
  <c r="J257" i="1"/>
  <c r="J657" i="1"/>
  <c r="J761" i="1"/>
  <c r="J618" i="1"/>
  <c r="J442" i="1"/>
  <c r="J177" i="1"/>
  <c r="J511" i="1"/>
  <c r="J218" i="1"/>
  <c r="J52" i="1"/>
  <c r="J122" i="1"/>
  <c r="J681" i="1"/>
  <c r="J638" i="1"/>
  <c r="J419" i="1"/>
  <c r="J320" i="1"/>
  <c r="J619" i="1"/>
  <c r="J5" i="1"/>
  <c r="J402" i="1"/>
  <c r="J6" i="1"/>
  <c r="J620" i="1"/>
  <c r="J462" i="1"/>
  <c r="J543" i="1"/>
  <c r="J639" i="1"/>
  <c r="J379" i="1"/>
  <c r="J833" i="1"/>
  <c r="J640" i="1"/>
  <c r="J9" i="1"/>
  <c r="J219" i="1"/>
  <c r="J8" i="1"/>
  <c r="J279" i="1"/>
  <c r="J280" i="1"/>
  <c r="J818" i="1"/>
  <c r="J354" i="1"/>
  <c r="J682" i="1"/>
  <c r="J178" i="1"/>
  <c r="J512" i="1"/>
  <c r="J95" i="1"/>
  <c r="J403" i="1"/>
  <c r="J735" i="1"/>
  <c r="J48" i="1"/>
  <c r="J240" i="1"/>
  <c r="J834" i="1"/>
  <c r="J586" i="1"/>
  <c r="J789" i="1"/>
  <c r="J258" i="1"/>
  <c r="J355" i="1"/>
  <c r="J683" i="1"/>
  <c r="J70" i="1"/>
  <c r="J641" i="1"/>
  <c r="J356" i="1"/>
  <c r="J587" i="1"/>
  <c r="J420" i="1"/>
  <c r="J220" i="1"/>
  <c r="J588" i="1"/>
  <c r="J564" i="1"/>
  <c r="J513" i="1"/>
  <c r="J878" i="1"/>
  <c r="J736" i="1"/>
  <c r="J684" i="1"/>
  <c r="J835" i="1"/>
  <c r="J71" i="1"/>
  <c r="J642" i="1"/>
  <c r="J621" i="1"/>
  <c r="J421" i="1"/>
  <c r="J443" i="1"/>
  <c r="J422" i="1"/>
  <c r="J281" i="1"/>
  <c r="J866" i="1"/>
  <c r="J685" i="1"/>
  <c r="J179" i="1"/>
  <c r="J686" i="1"/>
  <c r="J282" i="1"/>
  <c r="J96" i="1"/>
  <c r="J56" i="1"/>
  <c r="J27" i="1"/>
  <c r="J687" i="1"/>
  <c r="J283" i="1"/>
  <c r="J463" i="1"/>
  <c r="J836" i="1"/>
  <c r="J514" i="1"/>
  <c r="J565" i="1"/>
  <c r="J879" i="1"/>
  <c r="J357" i="1"/>
  <c r="J42" i="1"/>
  <c r="J762" i="1"/>
  <c r="J923" i="1"/>
  <c r="J85" i="1"/>
  <c r="J737" i="1"/>
  <c r="J589" i="1"/>
  <c r="J658" i="1"/>
  <c r="J954" i="1"/>
  <c r="J49" i="1"/>
  <c r="J444" i="1"/>
  <c r="J763" i="1"/>
  <c r="J590" i="1"/>
  <c r="J643" i="1"/>
  <c r="J97" i="1"/>
  <c r="J790" i="1"/>
  <c r="J321" i="1"/>
  <c r="J622" i="1"/>
  <c r="J738" i="1"/>
  <c r="J591" i="1"/>
  <c r="J712" i="1"/>
  <c r="J303" i="1"/>
  <c r="J86" i="1"/>
  <c r="J713" i="1"/>
  <c r="J659" i="1"/>
  <c r="J358" i="1"/>
  <c r="J160" i="1"/>
  <c r="J380" i="1"/>
  <c r="J180" i="1"/>
  <c r="J644" i="1"/>
  <c r="J764" i="1"/>
  <c r="J688" i="1"/>
  <c r="J592" i="1"/>
  <c r="J819" i="1"/>
  <c r="J72" i="1"/>
  <c r="J907" i="1"/>
  <c r="J57" i="1"/>
  <c r="J161" i="1"/>
  <c r="J87" i="1"/>
  <c r="J445" i="1"/>
  <c r="J162" i="1"/>
  <c r="J53" i="1"/>
  <c r="J544" i="1"/>
  <c r="J28" i="1"/>
  <c r="J304" i="1"/>
  <c r="J623" i="1"/>
  <c r="J645" i="1"/>
  <c r="J241" i="1"/>
  <c r="J624" i="1"/>
  <c r="J566" i="1"/>
  <c r="J515" i="1"/>
  <c r="J820" i="1"/>
  <c r="J739" i="1"/>
  <c r="J199" i="1"/>
  <c r="J689" i="1"/>
  <c r="J221" i="1"/>
  <c r="J916" i="1"/>
  <c r="J478" i="1"/>
  <c r="J765" i="1"/>
  <c r="J867" i="1"/>
  <c r="J359" i="1"/>
  <c r="J853" i="1"/>
  <c r="J791" i="1"/>
  <c r="J150" i="1"/>
  <c r="J29" i="1"/>
  <c r="J181" i="1"/>
  <c r="J938" i="1"/>
  <c r="J479" i="1"/>
  <c r="J104" i="1"/>
  <c r="J163" i="1"/>
  <c r="J924" i="1"/>
  <c r="J917" i="1"/>
  <c r="J322" i="1"/>
  <c r="J305" i="1"/>
  <c r="J35" i="1"/>
  <c r="J10" i="1"/>
  <c r="J242" i="1"/>
  <c r="J98" i="1"/>
  <c r="J854" i="1"/>
  <c r="J306" i="1"/>
  <c r="J446" i="1"/>
  <c r="J690" i="1"/>
  <c r="J944" i="1"/>
  <c r="J11" i="1"/>
  <c r="J660" i="1"/>
  <c r="J925" i="1"/>
  <c r="J714" i="1"/>
  <c r="J792" i="1"/>
  <c r="J447" i="1"/>
  <c r="J880" i="1"/>
  <c r="J625" i="1"/>
  <c r="J740" i="1"/>
  <c r="J593" i="1"/>
  <c r="J908" i="1"/>
  <c r="J404" i="1"/>
  <c r="J909" i="1"/>
  <c r="J151" i="1"/>
  <c r="J105" i="1"/>
  <c r="J715" i="1"/>
  <c r="J12" i="1"/>
  <c r="J73" i="1"/>
  <c r="J594" i="1"/>
  <c r="J43" i="1"/>
  <c r="J855" i="1"/>
  <c r="J222" i="1"/>
  <c r="J939" i="1"/>
  <c r="J661" i="1"/>
  <c r="J340" i="1"/>
  <c r="J464" i="1"/>
  <c r="J626" i="1"/>
  <c r="J74" i="1"/>
  <c r="J793" i="1"/>
  <c r="J662" i="1"/>
  <c r="J893" i="1"/>
  <c r="J794" i="1"/>
  <c r="J952" i="1"/>
  <c r="J381" i="1"/>
  <c r="J7" i="1"/>
  <c r="J716" i="1"/>
  <c r="J795" i="1"/>
  <c r="J284" i="1"/>
  <c r="J766" i="1"/>
  <c r="J405" i="1"/>
  <c r="J200" i="1"/>
  <c r="J567" i="1"/>
  <c r="J285" i="1"/>
  <c r="J691" i="1"/>
  <c r="J767" i="1"/>
  <c r="J58" i="1"/>
  <c r="J663" i="1"/>
  <c r="J54" i="1"/>
  <c r="J286" i="1"/>
  <c r="J480" i="1"/>
  <c r="J182" i="1"/>
  <c r="J516" i="1"/>
  <c r="J481" i="1"/>
  <c r="J448" i="1"/>
  <c r="J323" i="1"/>
  <c r="J646" i="1"/>
  <c r="J44" i="1"/>
  <c r="J881" i="1"/>
  <c r="J465" i="1"/>
  <c r="J926" i="1"/>
  <c r="J259" i="1"/>
  <c r="J88" i="1"/>
  <c r="J796" i="1"/>
  <c r="J307" i="1"/>
  <c r="J466" i="1"/>
  <c r="J664" i="1"/>
  <c r="J517" i="1"/>
  <c r="J837" i="1"/>
  <c r="J568" i="1"/>
  <c r="J287" i="1"/>
  <c r="J360" i="1"/>
  <c r="J223" i="1"/>
  <c r="J717" i="1"/>
  <c r="J741" i="1"/>
  <c r="J518" i="1"/>
  <c r="J882" i="1"/>
  <c r="J545" i="1"/>
  <c r="J546" i="1"/>
  <c r="J482" i="1"/>
  <c r="J945" i="1"/>
  <c r="J243" i="1"/>
  <c r="J910" i="1"/>
  <c r="J894" i="1"/>
  <c r="J260" i="1"/>
  <c r="J883" i="1"/>
  <c r="J718" i="1"/>
  <c r="J89" i="1"/>
  <c r="J742" i="1"/>
  <c r="J884" i="1"/>
  <c r="J927" i="1"/>
  <c r="J467" i="1"/>
  <c r="J324" i="1"/>
  <c r="J325" i="1"/>
  <c r="J797" i="1"/>
  <c r="J856" i="1"/>
  <c r="J719" i="1"/>
  <c r="J224" i="1"/>
  <c r="J743" i="1"/>
  <c r="J164" i="1"/>
  <c r="J201" i="1"/>
  <c r="J895" i="1"/>
  <c r="J868" i="1"/>
  <c r="J136" i="1"/>
  <c r="J547" i="1"/>
  <c r="J940" i="1"/>
  <c r="J423" i="1"/>
  <c r="J720" i="1"/>
  <c r="J768" i="1"/>
  <c r="J821" i="1"/>
  <c r="J406" i="1"/>
  <c r="J326" i="1"/>
  <c r="J857" i="1"/>
  <c r="J721" i="1"/>
  <c r="J225" i="1"/>
  <c r="J885" i="1"/>
  <c r="J244" i="1"/>
  <c r="J137" i="1"/>
  <c r="J769" i="1"/>
  <c r="J798" i="1"/>
  <c r="J361" i="1"/>
  <c r="J327" i="1"/>
  <c r="J838" i="1"/>
  <c r="J869" i="1"/>
  <c r="J152" i="1"/>
  <c r="J595" i="1"/>
  <c r="J928" i="1"/>
  <c r="J33" i="1"/>
  <c r="J75" i="1"/>
  <c r="J382" i="1"/>
  <c r="J839" i="1"/>
  <c r="J40" i="1"/>
  <c r="J36" i="1"/>
  <c r="J65" i="1"/>
  <c r="J900" i="1"/>
  <c r="J424" i="1"/>
  <c r="J858" i="1"/>
  <c r="J328" i="1"/>
  <c r="J425" i="1"/>
  <c r="J548" i="1"/>
  <c r="J123" i="1"/>
  <c r="J468" i="1"/>
  <c r="J692" i="1"/>
  <c r="J549" i="1"/>
  <c r="J822" i="1"/>
  <c r="J896" i="1"/>
  <c r="J596" i="1"/>
  <c r="J886" i="1"/>
  <c r="J191" i="1"/>
  <c r="J106" i="1"/>
  <c r="J183" i="1"/>
  <c r="J14" i="1"/>
  <c r="J665" i="1"/>
  <c r="J261" i="1"/>
  <c r="J107" i="1"/>
  <c r="J37" i="1"/>
  <c r="J519" i="1"/>
  <c r="J226" i="1"/>
  <c r="J569" i="1"/>
  <c r="J570" i="1"/>
  <c r="J153" i="1"/>
  <c r="J362" i="1"/>
  <c r="J483" i="1"/>
  <c r="J770" i="1"/>
  <c r="J901" i="1"/>
  <c r="J823" i="1"/>
  <c r="J308" i="1"/>
  <c r="J227" i="1"/>
  <c r="J771" i="1"/>
  <c r="J550" i="1"/>
  <c r="J262" i="1"/>
  <c r="J597" i="1"/>
  <c r="J824" i="1"/>
  <c r="J228" i="1"/>
  <c r="J407" i="1"/>
  <c r="J363" i="1"/>
  <c r="J870" i="1"/>
  <c r="J571" i="1"/>
  <c r="J840" i="1"/>
  <c r="J799" i="1"/>
  <c r="J245" i="1"/>
  <c r="J154" i="1"/>
  <c r="J551" i="1"/>
  <c r="J929" i="1"/>
  <c r="J841" i="1"/>
  <c r="J229" i="1"/>
  <c r="J309" i="1"/>
  <c r="J165" i="1"/>
  <c r="J800" i="1"/>
  <c r="J59" i="1"/>
  <c r="J469" i="1"/>
  <c r="J124" i="1"/>
  <c r="J520" i="1"/>
  <c r="J192" i="1"/>
  <c r="J521" i="1"/>
  <c r="J930" i="1"/>
  <c r="J155" i="1"/>
  <c r="J598" i="1"/>
  <c r="J801" i="1"/>
  <c r="J772" i="1"/>
  <c r="J76" i="1"/>
  <c r="J722" i="1"/>
  <c r="J90" i="1"/>
  <c r="J773" i="1"/>
  <c r="J230" i="1"/>
  <c r="J902" i="1"/>
  <c r="J903" i="1"/>
  <c r="J953" i="1"/>
  <c r="J871" i="1"/>
  <c r="J77" i="1"/>
  <c r="J263" i="1"/>
  <c r="J552" i="1"/>
  <c r="J364" i="1"/>
  <c r="J693" i="1"/>
  <c r="J572" i="1"/>
  <c r="J522" i="1"/>
  <c r="J627" i="1"/>
  <c r="J329" i="1"/>
  <c r="J202" i="1"/>
  <c r="J108" i="1"/>
  <c r="J802" i="1"/>
  <c r="J918" i="1"/>
  <c r="J231" i="1"/>
  <c r="J744" i="1"/>
  <c r="J745" i="1"/>
  <c r="J803" i="1"/>
  <c r="J694" i="1"/>
  <c r="J523" i="1"/>
  <c r="J825" i="1"/>
  <c r="J695" i="1"/>
  <c r="J449" i="1"/>
  <c r="J450" i="1"/>
  <c r="J470" i="1"/>
  <c r="J38" i="1"/>
  <c r="J628" i="1"/>
  <c r="J696" i="1"/>
  <c r="J919" i="1"/>
  <c r="J524" i="1"/>
  <c r="J408" i="1"/>
  <c r="J409" i="1"/>
  <c r="J23" i="1"/>
  <c r="J232" i="1"/>
  <c r="J39" i="1"/>
  <c r="J525" i="1"/>
  <c r="J804" i="1"/>
  <c r="J383" i="1"/>
  <c r="J826" i="1"/>
  <c r="J723" i="1"/>
  <c r="J526" i="1"/>
  <c r="J166" i="1"/>
  <c r="J410" i="1"/>
  <c r="J859" i="1"/>
  <c r="J599" i="1"/>
  <c r="J426" i="1"/>
  <c r="J246" i="1"/>
  <c r="J573" i="1"/>
  <c r="J247" i="1"/>
  <c r="J941" i="1"/>
  <c r="J125" i="1"/>
  <c r="J629" i="1"/>
  <c r="J774" i="1"/>
  <c r="J288" i="1"/>
  <c r="J931" i="1"/>
  <c r="J647" i="1"/>
  <c r="J775" i="1"/>
  <c r="J648" i="1"/>
  <c r="J860" i="1"/>
  <c r="J427" i="1"/>
  <c r="J600" i="1"/>
  <c r="J113" i="1"/>
  <c r="J697" i="1"/>
  <c r="J24" i="1"/>
  <c r="J114" i="1"/>
  <c r="J341" i="1"/>
  <c r="J946" i="1"/>
  <c r="J193" i="1"/>
  <c r="J872" i="1"/>
  <c r="J384" i="1"/>
  <c r="J248" i="1"/>
  <c r="J310" i="1"/>
  <c r="J60" i="1"/>
  <c r="J776" i="1"/>
  <c r="J827" i="1"/>
  <c r="J330" i="1"/>
  <c r="H953" i="1" l="1"/>
  <c r="H949" i="1"/>
  <c r="H945" i="1"/>
  <c r="H941" i="1"/>
  <c r="H937" i="1"/>
  <c r="H933" i="1"/>
  <c r="H929" i="1"/>
  <c r="H925" i="1"/>
  <c r="H921" i="1"/>
  <c r="H917" i="1"/>
  <c r="H913" i="1"/>
  <c r="H909" i="1"/>
  <c r="H905" i="1"/>
  <c r="H901" i="1"/>
  <c r="H897" i="1"/>
  <c r="H893" i="1"/>
  <c r="H889" i="1"/>
  <c r="H885" i="1"/>
  <c r="H881" i="1"/>
  <c r="H877" i="1"/>
  <c r="H873" i="1"/>
  <c r="H869" i="1"/>
  <c r="H865" i="1"/>
  <c r="H861" i="1"/>
  <c r="H857" i="1"/>
  <c r="H853" i="1"/>
  <c r="H849" i="1"/>
  <c r="H845" i="1"/>
  <c r="H841" i="1"/>
  <c r="H837" i="1"/>
  <c r="H833" i="1"/>
  <c r="H829" i="1"/>
  <c r="H825" i="1"/>
  <c r="H821" i="1"/>
  <c r="H817" i="1"/>
  <c r="H813" i="1"/>
  <c r="H809" i="1"/>
  <c r="H805" i="1"/>
  <c r="H801" i="1"/>
  <c r="H797" i="1"/>
  <c r="H793" i="1"/>
  <c r="H789" i="1"/>
  <c r="H785" i="1"/>
  <c r="H781" i="1"/>
  <c r="H777" i="1"/>
  <c r="H773" i="1"/>
  <c r="H769" i="1"/>
  <c r="H765" i="1"/>
  <c r="H761" i="1"/>
  <c r="H757" i="1"/>
  <c r="H753" i="1"/>
  <c r="H749" i="1"/>
  <c r="H745" i="1"/>
  <c r="H741" i="1"/>
  <c r="H737" i="1"/>
  <c r="H733" i="1"/>
  <c r="H729" i="1"/>
  <c r="H725" i="1"/>
  <c r="H721" i="1"/>
  <c r="H717" i="1"/>
  <c r="H713" i="1"/>
  <c r="H709" i="1"/>
  <c r="H705" i="1"/>
  <c r="H701" i="1"/>
  <c r="H697" i="1"/>
  <c r="H693" i="1"/>
  <c r="H689" i="1"/>
  <c r="H685" i="1"/>
  <c r="H681" i="1"/>
  <c r="H677" i="1"/>
  <c r="H673" i="1"/>
  <c r="H669" i="1"/>
  <c r="H665" i="1"/>
  <c r="H661" i="1"/>
  <c r="H657" i="1"/>
  <c r="H653" i="1"/>
  <c r="H649" i="1"/>
  <c r="H645" i="1"/>
  <c r="H641" i="1"/>
  <c r="H637" i="1"/>
  <c r="H633" i="1"/>
  <c r="H629" i="1"/>
  <c r="H625" i="1"/>
  <c r="H621" i="1"/>
  <c r="H617" i="1"/>
  <c r="H613" i="1"/>
  <c r="H609" i="1"/>
  <c r="H605" i="1"/>
  <c r="H601" i="1"/>
  <c r="H597" i="1"/>
  <c r="H593" i="1"/>
  <c r="H589" i="1"/>
  <c r="H585" i="1"/>
  <c r="H581" i="1"/>
  <c r="H577" i="1"/>
  <c r="H573" i="1"/>
  <c r="H569" i="1"/>
  <c r="H565" i="1"/>
  <c r="H561" i="1"/>
  <c r="H557" i="1"/>
  <c r="H553" i="1"/>
  <c r="H549" i="1"/>
  <c r="H545" i="1"/>
  <c r="H541" i="1"/>
  <c r="H537" i="1"/>
  <c r="H533" i="1"/>
  <c r="H529" i="1"/>
  <c r="H525" i="1"/>
  <c r="H521" i="1"/>
  <c r="H517" i="1"/>
  <c r="H513" i="1"/>
  <c r="H509" i="1"/>
  <c r="H505" i="1"/>
  <c r="H501" i="1"/>
  <c r="H497" i="1"/>
  <c r="H493" i="1"/>
  <c r="H489" i="1"/>
  <c r="H485" i="1"/>
  <c r="H481" i="1"/>
  <c r="H477" i="1"/>
  <c r="H473" i="1"/>
  <c r="H469" i="1"/>
  <c r="H465" i="1"/>
  <c r="H461" i="1"/>
  <c r="H457" i="1"/>
  <c r="H453" i="1"/>
  <c r="H449" i="1"/>
  <c r="H445" i="1"/>
  <c r="H441" i="1"/>
  <c r="H437" i="1"/>
  <c r="H429" i="1"/>
  <c r="H425" i="1"/>
  <c r="H417" i="1"/>
  <c r="H413" i="1"/>
  <c r="H405" i="1"/>
  <c r="H401" i="1"/>
  <c r="H397" i="1"/>
  <c r="H393" i="1"/>
  <c r="H389" i="1"/>
  <c r="H385" i="1"/>
  <c r="H381" i="1"/>
  <c r="H373" i="1"/>
  <c r="H369" i="1"/>
  <c r="H365" i="1"/>
  <c r="H361" i="1"/>
  <c r="H357" i="1"/>
  <c r="H353" i="1"/>
  <c r="H349" i="1"/>
  <c r="H341" i="1"/>
  <c r="H337" i="1"/>
  <c r="H333" i="1"/>
  <c r="H329" i="1"/>
  <c r="H325" i="1"/>
  <c r="H321" i="1"/>
  <c r="H317" i="1"/>
  <c r="H313" i="1"/>
  <c r="H309" i="1"/>
  <c r="H305" i="1"/>
  <c r="H301" i="1"/>
  <c r="H297" i="1"/>
  <c r="H293" i="1"/>
  <c r="H289" i="1"/>
  <c r="H285" i="1"/>
  <c r="H281" i="1"/>
  <c r="H277" i="1"/>
  <c r="H273" i="1"/>
  <c r="H269" i="1"/>
  <c r="H265" i="1"/>
  <c r="H257" i="1"/>
  <c r="H253" i="1"/>
  <c r="H249" i="1"/>
  <c r="H245" i="1"/>
  <c r="H241" i="1"/>
  <c r="H237" i="1"/>
  <c r="H233" i="1"/>
  <c r="H229" i="1"/>
  <c r="H225" i="1"/>
  <c r="H221" i="1"/>
  <c r="H217" i="1"/>
  <c r="H213" i="1"/>
  <c r="H209" i="1"/>
  <c r="H205" i="1"/>
  <c r="H201" i="1"/>
  <c r="H197" i="1"/>
  <c r="H193" i="1"/>
  <c r="H189" i="1"/>
  <c r="H185" i="1"/>
  <c r="H181" i="1"/>
  <c r="H177" i="1"/>
  <c r="H173" i="1"/>
  <c r="H169" i="1"/>
  <c r="H165" i="1"/>
  <c r="H161" i="1"/>
  <c r="H157" i="1"/>
  <c r="H153" i="1"/>
  <c r="H149" i="1"/>
  <c r="H145" i="1"/>
  <c r="H141" i="1"/>
  <c r="H97" i="1"/>
  <c r="H33" i="1"/>
  <c r="H952" i="1"/>
  <c r="H948" i="1"/>
  <c r="H944" i="1"/>
  <c r="H940" i="1"/>
  <c r="H936" i="1"/>
  <c r="H924" i="1"/>
  <c r="H920" i="1"/>
  <c r="H916" i="1"/>
  <c r="H912" i="1"/>
  <c r="H908" i="1"/>
  <c r="H904" i="1"/>
  <c r="H892" i="1"/>
  <c r="H888" i="1"/>
  <c r="H884" i="1"/>
  <c r="H880" i="1"/>
  <c r="H876" i="1"/>
  <c r="H872" i="1"/>
  <c r="H860" i="1"/>
  <c r="H856" i="1"/>
  <c r="H852" i="1"/>
  <c r="H848" i="1"/>
  <c r="H844" i="1"/>
  <c r="H840" i="1"/>
  <c r="H828" i="1"/>
  <c r="H824" i="1"/>
  <c r="H820" i="1"/>
  <c r="H816" i="1"/>
  <c r="H812" i="1"/>
  <c r="H808" i="1"/>
  <c r="H796" i="1"/>
  <c r="H792" i="1"/>
  <c r="H788" i="1"/>
  <c r="H784" i="1"/>
  <c r="H780" i="1"/>
  <c r="H776" i="1"/>
  <c r="H764" i="1"/>
  <c r="H760" i="1"/>
  <c r="H756" i="1"/>
  <c r="H752" i="1"/>
  <c r="H748" i="1"/>
  <c r="H744" i="1"/>
  <c r="H732" i="1"/>
  <c r="H728" i="1"/>
  <c r="H724" i="1"/>
  <c r="H720" i="1"/>
  <c r="H716" i="1"/>
  <c r="H712" i="1"/>
  <c r="H700" i="1"/>
  <c r="H696" i="1"/>
  <c r="H692" i="1"/>
  <c r="H688" i="1"/>
  <c r="H684" i="1"/>
  <c r="H680" i="1"/>
  <c r="H668" i="1"/>
  <c r="H664" i="1"/>
  <c r="H660" i="1"/>
  <c r="H656" i="1"/>
  <c r="H652" i="1"/>
  <c r="H648" i="1"/>
  <c r="H636" i="1"/>
  <c r="H632" i="1"/>
  <c r="H628" i="1"/>
  <c r="H624" i="1"/>
  <c r="H620" i="1"/>
  <c r="H616" i="1"/>
  <c r="H604" i="1"/>
  <c r="H600" i="1"/>
  <c r="H596" i="1"/>
  <c r="H592" i="1"/>
  <c r="H588" i="1"/>
  <c r="H584" i="1"/>
  <c r="H572" i="1"/>
  <c r="H568" i="1"/>
  <c r="H564" i="1"/>
  <c r="H560" i="1"/>
  <c r="H556" i="1"/>
  <c r="H552" i="1"/>
  <c r="H540" i="1"/>
  <c r="H536" i="1"/>
  <c r="H532" i="1"/>
  <c r="H528" i="1"/>
  <c r="H524" i="1"/>
  <c r="H516" i="1"/>
  <c r="H512" i="1"/>
  <c r="H508" i="1"/>
  <c r="H500" i="1"/>
  <c r="H496" i="1"/>
  <c r="H492" i="1"/>
  <c r="H484" i="1"/>
  <c r="H480" i="1"/>
  <c r="H476" i="1"/>
  <c r="H468" i="1"/>
  <c r="H464" i="1"/>
  <c r="H460" i="1"/>
  <c r="H456" i="1"/>
  <c r="H452" i="1"/>
  <c r="H448" i="1"/>
  <c r="H444" i="1"/>
  <c r="H440" i="1"/>
  <c r="H436" i="1"/>
  <c r="H432" i="1"/>
  <c r="H428" i="1"/>
  <c r="H424" i="1"/>
  <c r="H420" i="1"/>
  <c r="H416" i="1"/>
  <c r="H412" i="1"/>
  <c r="H408" i="1"/>
  <c r="H404" i="1"/>
  <c r="H400" i="1"/>
  <c r="H396" i="1"/>
  <c r="H388" i="1"/>
  <c r="H384" i="1"/>
  <c r="H380" i="1"/>
  <c r="H376" i="1"/>
  <c r="H372" i="1"/>
  <c r="H368" i="1"/>
  <c r="H364" i="1"/>
  <c r="H356" i="1"/>
  <c r="H352" i="1"/>
  <c r="H348" i="1"/>
  <c r="H344" i="1"/>
  <c r="H340" i="1"/>
  <c r="H336" i="1"/>
  <c r="H332" i="1"/>
  <c r="H328" i="1"/>
  <c r="H324" i="1"/>
  <c r="H320" i="1"/>
  <c r="H316" i="1"/>
  <c r="H312" i="1"/>
  <c r="H308" i="1"/>
  <c r="H300" i="1"/>
  <c r="H296" i="1"/>
  <c r="H292" i="1"/>
  <c r="H288" i="1"/>
  <c r="H284" i="1"/>
  <c r="H280" i="1"/>
  <c r="H276" i="1"/>
  <c r="H272" i="1"/>
  <c r="H268" i="1"/>
  <c r="H264" i="1"/>
  <c r="H260" i="1"/>
  <c r="H256" i="1"/>
  <c r="H252" i="1"/>
  <c r="H248" i="1"/>
  <c r="H244" i="1"/>
  <c r="H240" i="1"/>
  <c r="H236" i="1"/>
  <c r="H232" i="1"/>
  <c r="H228" i="1"/>
  <c r="H224" i="1"/>
  <c r="H220" i="1"/>
  <c r="H216" i="1"/>
  <c r="H212" i="1"/>
  <c r="H208" i="1"/>
  <c r="H204" i="1"/>
  <c r="H200" i="1"/>
  <c r="H196" i="1"/>
  <c r="H192" i="1"/>
  <c r="H188" i="1"/>
  <c r="H184" i="1"/>
  <c r="H180" i="1"/>
  <c r="H172" i="1"/>
  <c r="H168" i="1"/>
  <c r="H164" i="1"/>
  <c r="H160" i="1"/>
  <c r="H156" i="1"/>
  <c r="H152" i="1"/>
  <c r="H148" i="1"/>
  <c r="H144" i="1"/>
  <c r="H140" i="1"/>
  <c r="H136" i="1"/>
  <c r="H132" i="1"/>
  <c r="H128" i="1"/>
  <c r="H124" i="1"/>
  <c r="H120" i="1"/>
  <c r="H116" i="1"/>
  <c r="H112" i="1"/>
  <c r="H108" i="1"/>
  <c r="H104" i="1"/>
  <c r="H100" i="1"/>
  <c r="H96" i="1"/>
  <c r="H92" i="1"/>
  <c r="H88" i="1"/>
  <c r="H84" i="1"/>
  <c r="H80" i="1"/>
  <c r="H76" i="1"/>
  <c r="H72" i="1"/>
  <c r="H64" i="1"/>
  <c r="H32" i="1"/>
  <c r="H137" i="1"/>
  <c r="H133" i="1"/>
  <c r="H125" i="1"/>
  <c r="H121" i="1"/>
  <c r="H117" i="1"/>
  <c r="H113" i="1"/>
  <c r="H109" i="1"/>
  <c r="H105" i="1"/>
  <c r="H101" i="1"/>
  <c r="H93" i="1"/>
  <c r="H89" i="1"/>
  <c r="H85" i="1"/>
  <c r="H81" i="1"/>
  <c r="H77" i="1"/>
  <c r="H73" i="1"/>
  <c r="H69" i="1"/>
  <c r="H61" i="1"/>
  <c r="H57" i="1"/>
  <c r="H53" i="1"/>
  <c r="H49" i="1"/>
  <c r="H45" i="1"/>
  <c r="H41" i="1"/>
  <c r="H37" i="1"/>
  <c r="H29" i="1"/>
  <c r="H25" i="1"/>
  <c r="H21" i="1"/>
  <c r="H17" i="1"/>
  <c r="H13" i="1"/>
  <c r="H9" i="1"/>
  <c r="H5" i="1"/>
  <c r="H68" i="1"/>
  <c r="H60" i="1"/>
  <c r="H56" i="1"/>
  <c r="H52" i="1"/>
  <c r="H48" i="1"/>
  <c r="H44" i="1"/>
  <c r="H40" i="1"/>
  <c r="H36" i="1"/>
  <c r="H28" i="1"/>
  <c r="H24" i="1"/>
  <c r="H20" i="1"/>
  <c r="H16" i="1"/>
  <c r="H12" i="1"/>
  <c r="H8" i="1"/>
  <c r="H4" i="1"/>
  <c r="H238" i="1"/>
  <c r="H234" i="1"/>
  <c r="H230" i="1"/>
  <c r="H226" i="1"/>
  <c r="H222" i="1"/>
  <c r="H218" i="1"/>
  <c r="H214" i="1"/>
  <c r="H210" i="1"/>
  <c r="H206" i="1"/>
  <c r="H202" i="1"/>
  <c r="H198" i="1"/>
  <c r="H194" i="1"/>
  <c r="H190" i="1"/>
  <c r="H186" i="1"/>
  <c r="H182" i="1"/>
  <c r="H178" i="1"/>
  <c r="H174" i="1"/>
  <c r="H170" i="1"/>
  <c r="H166" i="1"/>
  <c r="H162" i="1"/>
  <c r="H158" i="1"/>
  <c r="H154" i="1"/>
  <c r="H150" i="1"/>
  <c r="H146" i="1"/>
  <c r="H142" i="1"/>
  <c r="H138" i="1"/>
  <c r="H134" i="1"/>
  <c r="H130" i="1"/>
  <c r="H126" i="1"/>
  <c r="H122" i="1"/>
  <c r="H118" i="1"/>
  <c r="H114" i="1"/>
  <c r="H110" i="1"/>
  <c r="H106" i="1"/>
  <c r="H102" i="1"/>
  <c r="H98" i="1"/>
  <c r="H94" i="1"/>
  <c r="H90" i="1"/>
  <c r="H86" i="1"/>
  <c r="H82" i="1"/>
  <c r="H78" i="1"/>
  <c r="H74" i="1"/>
  <c r="H70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H2" i="1"/>
</calcChain>
</file>

<file path=xl/sharedStrings.xml><?xml version="1.0" encoding="utf-8"?>
<sst xmlns="http://schemas.openxmlformats.org/spreadsheetml/2006/main" count="3734" uniqueCount="1615">
  <si>
    <t>track_name</t>
  </si>
  <si>
    <t>artist(s)_name</t>
  </si>
  <si>
    <t>artist_count</t>
  </si>
  <si>
    <t>streams</t>
  </si>
  <si>
    <t>key</t>
  </si>
  <si>
    <t>mode</t>
  </si>
  <si>
    <t>danceability_%</t>
  </si>
  <si>
    <t>valence_%</t>
  </si>
  <si>
    <t>energy_%</t>
  </si>
  <si>
    <t>acousticness_%</t>
  </si>
  <si>
    <t>instrumentalness_%</t>
  </si>
  <si>
    <t>liveness_%</t>
  </si>
  <si>
    <t>speechiness_%</t>
  </si>
  <si>
    <t>Seven (feat. Latto) (Explicit Ver.)</t>
  </si>
  <si>
    <t>Latto, Jung Kook</t>
  </si>
  <si>
    <t>B</t>
  </si>
  <si>
    <t>Major</t>
  </si>
  <si>
    <t>LALA</t>
  </si>
  <si>
    <t>Myke Towers</t>
  </si>
  <si>
    <t>vampire</t>
  </si>
  <si>
    <t>Olivia Rodrigo</t>
  </si>
  <si>
    <t>F</t>
  </si>
  <si>
    <t>Cruel Summer</t>
  </si>
  <si>
    <t>Taylor Swift</t>
  </si>
  <si>
    <t>A</t>
  </si>
  <si>
    <t>WHERE SHE GOES</t>
  </si>
  <si>
    <t>Bad Bunny</t>
  </si>
  <si>
    <t>Minor</t>
  </si>
  <si>
    <t>Sprinter</t>
  </si>
  <si>
    <t>Dave, Central Cee</t>
  </si>
  <si>
    <t>Ella Baila Sola</t>
  </si>
  <si>
    <t>Eslabon Armado, Peso Pluma</t>
  </si>
  <si>
    <t>Columbia</t>
  </si>
  <si>
    <t>Quevedo</t>
  </si>
  <si>
    <t>fukumean</t>
  </si>
  <si>
    <t>Gunna</t>
  </si>
  <si>
    <t>La Bebe - Remix</t>
  </si>
  <si>
    <t>Peso Pluma, Yng Lvcas</t>
  </si>
  <si>
    <t>D</t>
  </si>
  <si>
    <t>un x100to</t>
  </si>
  <si>
    <t>Bad Bunny, Grupo Frontera</t>
  </si>
  <si>
    <t>Super Shy</t>
  </si>
  <si>
    <t>NewJeans</t>
  </si>
  <si>
    <t>Flowers</t>
  </si>
  <si>
    <t>Miley Cyrus</t>
  </si>
  <si>
    <t>Daylight</t>
  </si>
  <si>
    <t>David Kushner</t>
  </si>
  <si>
    <t>As It Was</t>
  </si>
  <si>
    <t>Harry Styles</t>
  </si>
  <si>
    <t>Kill Bill</t>
  </si>
  <si>
    <t>SZA</t>
  </si>
  <si>
    <t>Cupid - Twin Ver.</t>
  </si>
  <si>
    <t>Fifty Fifty</t>
  </si>
  <si>
    <t>What Was I Made For? [From The Motion Picture "Barbie"]</t>
  </si>
  <si>
    <t>Billie Eilish</t>
  </si>
  <si>
    <t>Classy 101</t>
  </si>
  <si>
    <t>Feid, Young Miko</t>
  </si>
  <si>
    <t>Like Crazy</t>
  </si>
  <si>
    <t>Jimin</t>
  </si>
  <si>
    <t>G</t>
  </si>
  <si>
    <t>LADY GAGA</t>
  </si>
  <si>
    <t>Gabito Ballesteros, Junior H, Peso Pluma</t>
  </si>
  <si>
    <t xml:space="preserve">I Can See You (Taylorï¿½ï¿½ï¿½s Version) (From The </t>
  </si>
  <si>
    <t>I Wanna Be Yours</t>
  </si>
  <si>
    <t>Arctic Monkeys</t>
  </si>
  <si>
    <t>Peso Pluma: Bzrp Music Sessions, Vol. 55</t>
  </si>
  <si>
    <t>Bizarrap, Peso Pluma</t>
  </si>
  <si>
    <t>Popular (with Playboi Carti &amp; Madonna) - The Idol Vol. 1 (Music from the HBO Original Series)</t>
  </si>
  <si>
    <t>The Weeknd, Madonna, Playboi Carti</t>
  </si>
  <si>
    <t>SABOR FRESA</t>
  </si>
  <si>
    <t>Fuerza Regida</t>
  </si>
  <si>
    <t>Calm Down (with Selena Gomez)</t>
  </si>
  <si>
    <t>Rï¿½ï¿½ma, Selena G</t>
  </si>
  <si>
    <t>MOJABI GHOST</t>
  </si>
  <si>
    <t>Tainy, Bad Bunny</t>
  </si>
  <si>
    <t>Last Night</t>
  </si>
  <si>
    <t>Morgan Wallen</t>
  </si>
  <si>
    <t>Dance The Night (From Barbie The Album)</t>
  </si>
  <si>
    <t>Dua Lipa</t>
  </si>
  <si>
    <t>Rush</t>
  </si>
  <si>
    <t>Troye Sivan</t>
  </si>
  <si>
    <t>TULUM</t>
  </si>
  <si>
    <t>Peso Pluma, Grupo Frontera</t>
  </si>
  <si>
    <t>Creepin'</t>
  </si>
  <si>
    <t>The Weeknd, 21 Savage, Metro Boomin</t>
  </si>
  <si>
    <t>Anti-Hero</t>
  </si>
  <si>
    <t>E</t>
  </si>
  <si>
    <t>TQG</t>
  </si>
  <si>
    <t>Karol G, Shakira</t>
  </si>
  <si>
    <t>Los del Espacio</t>
  </si>
  <si>
    <t>Big One, Duki, Lit Killah, Maria Becerra, FMK, Rusherking, Emilia, Tiago pzk</t>
  </si>
  <si>
    <t>Frï¿½ï¿½gil (feat. Grupo Front</t>
  </si>
  <si>
    <t>Yahritza Y Su Esencia, Grupo Frontera</t>
  </si>
  <si>
    <t>Blank Space</t>
  </si>
  <si>
    <t>Style</t>
  </si>
  <si>
    <t>TQM</t>
  </si>
  <si>
    <t>El Azul</t>
  </si>
  <si>
    <t>Junior H, Peso Pluma</t>
  </si>
  <si>
    <t>Sunflower - Spider-Man: Into the Spider-Verse</t>
  </si>
  <si>
    <t>Post Malone, Swae Lee</t>
  </si>
  <si>
    <t>I'm Good (Blue)</t>
  </si>
  <si>
    <t>Bebe Rexha, David Guetta</t>
  </si>
  <si>
    <t>See You Again</t>
  </si>
  <si>
    <t>Tyler, The Creator, Kali Uchis</t>
  </si>
  <si>
    <t>Barbie World (with Aqua) [From Barbie The Album]</t>
  </si>
  <si>
    <t>Nicki Minaj, Aqua, Ice Spice</t>
  </si>
  <si>
    <t>Angels Like You</t>
  </si>
  <si>
    <t>I Ain't Worried</t>
  </si>
  <si>
    <t>OneRepublic</t>
  </si>
  <si>
    <t>Die For You</t>
  </si>
  <si>
    <t>The Weeknd</t>
  </si>
  <si>
    <t>Starboy</t>
  </si>
  <si>
    <t>The Weeknd, Daft Punk</t>
  </si>
  <si>
    <t>Die For You - Remix</t>
  </si>
  <si>
    <t>Ariana Grande, The Weeknd</t>
  </si>
  <si>
    <t>El Cielo</t>
  </si>
  <si>
    <t>Feid, Myke Towers, Sky Rompiendo</t>
  </si>
  <si>
    <t>Baby Don't Hurt Me</t>
  </si>
  <si>
    <t>David Guetta, Anne-Marie, Coi Leray</t>
  </si>
  <si>
    <t>AMARGURA</t>
  </si>
  <si>
    <t>Karol G</t>
  </si>
  <si>
    <t>(It Goes Like) Nanana - Edit</t>
  </si>
  <si>
    <t>Peggy Gou</t>
  </si>
  <si>
    <t>Another Love</t>
  </si>
  <si>
    <t>Tom Odell</t>
  </si>
  <si>
    <t>Blinding Lights</t>
  </si>
  <si>
    <t>Moonlight</t>
  </si>
  <si>
    <t>Kali Uchis</t>
  </si>
  <si>
    <t>La Bachata</t>
  </si>
  <si>
    <t>Manuel Turizo</t>
  </si>
  <si>
    <t>S91</t>
  </si>
  <si>
    <t>cardigan</t>
  </si>
  <si>
    <t>Tï¿½ï¿</t>
  </si>
  <si>
    <t>dennis, MC Kevin o Chris</t>
  </si>
  <si>
    <t>Boy's a liar Pt. 2</t>
  </si>
  <si>
    <t>PinkPantheress, Ice Spice</t>
  </si>
  <si>
    <t>Left and Right (Feat. Jung Kook of BTS)</t>
  </si>
  <si>
    <t>Charlie Puth, BTS, Jung Kook</t>
  </si>
  <si>
    <t>BESO</t>
  </si>
  <si>
    <t>Rauw Alejandro, ROSALï¿½</t>
  </si>
  <si>
    <t>Hey Mor</t>
  </si>
  <si>
    <t>Ozuna, Feid</t>
  </si>
  <si>
    <t>Yellow</t>
  </si>
  <si>
    <t>Chris Molitor</t>
  </si>
  <si>
    <t>Karma</t>
  </si>
  <si>
    <t>People</t>
  </si>
  <si>
    <t>Libianca</t>
  </si>
  <si>
    <t>Overdrive</t>
  </si>
  <si>
    <t>Post Malone</t>
  </si>
  <si>
    <t>Enchanted (Taylor's Version)</t>
  </si>
  <si>
    <t>BABY HELLO</t>
  </si>
  <si>
    <t>Rauw Alejandro, Bizarrap</t>
  </si>
  <si>
    <t>Heat Waves</t>
  </si>
  <si>
    <t>Glass Animals</t>
  </si>
  <si>
    <t>golden hour</t>
  </si>
  <si>
    <t>JVKE</t>
  </si>
  <si>
    <t>Sweater Weather</t>
  </si>
  <si>
    <t>The Neighbourhood</t>
  </si>
  <si>
    <t>Quevedo: Bzrp Music Sessions, Vol. 52</t>
  </si>
  <si>
    <t>Bizarrap, Quevedo</t>
  </si>
  <si>
    <t>Viva La Vida</t>
  </si>
  <si>
    <t>Coldplay</t>
  </si>
  <si>
    <t>Here With Me</t>
  </si>
  <si>
    <t>d4vd</t>
  </si>
  <si>
    <t>Unholy (feat. Kim Petras)</t>
  </si>
  <si>
    <t>Sam Smith, Kim Petras</t>
  </si>
  <si>
    <t>Yandel 150</t>
  </si>
  <si>
    <t>Yandel, Feid</t>
  </si>
  <si>
    <t>CORAZï¿½ï¿½N VA</t>
  </si>
  <si>
    <t>Maria Becerra</t>
  </si>
  <si>
    <t>Riptide</t>
  </si>
  <si>
    <t>Vance Joy</t>
  </si>
  <si>
    <t>Until I Found You (with Em Beihold) - Em Beihold Version</t>
  </si>
  <si>
    <t>Em Beihold, Stephen Sanchez</t>
  </si>
  <si>
    <t>Novidade na ï¿½ï¿</t>
  </si>
  <si>
    <t>Mc Livinho, DJ Matt D</t>
  </si>
  <si>
    <t>Back To December (Taylor's Version)</t>
  </si>
  <si>
    <t>STAY (with Justin Bieber)</t>
  </si>
  <si>
    <t>Justin Bieber, The Kid Laroi</t>
  </si>
  <si>
    <t>El Merengue</t>
  </si>
  <si>
    <t>Marshmello, Manuel Turizo</t>
  </si>
  <si>
    <t>Someone You Loved</t>
  </si>
  <si>
    <t>Lewis Capaldi</t>
  </si>
  <si>
    <t>Me Porto Bonito</t>
  </si>
  <si>
    <t>Chencho Corleone, Bad Bunny</t>
  </si>
  <si>
    <t>Makeba</t>
  </si>
  <si>
    <t>Jain</t>
  </si>
  <si>
    <t>MONTAGEM - FR PUNK</t>
  </si>
  <si>
    <t>Ayparia, unxbected</t>
  </si>
  <si>
    <t>Fast Car</t>
  </si>
  <si>
    <t>Luke Combs</t>
  </si>
  <si>
    <t>What It Is (Solo Version)</t>
  </si>
  <si>
    <t>Doechii</t>
  </si>
  <si>
    <t>Coco Chanel</t>
  </si>
  <si>
    <t>Bad Bunny, Eladio Carrion</t>
  </si>
  <si>
    <t>Donï¿½ï¿½ï¿½t Bl</t>
  </si>
  <si>
    <t>Still With You</t>
  </si>
  <si>
    <t>Jung Kook</t>
  </si>
  <si>
    <t>All My Life (feat. J. Cole)</t>
  </si>
  <si>
    <t>J. Cole, Lil Durk</t>
  </si>
  <si>
    <t>Say Yes To Heaven</t>
  </si>
  <si>
    <t>Lana Del Rey</t>
  </si>
  <si>
    <t>Snooze</t>
  </si>
  <si>
    <t>Summertime Sadness</t>
  </si>
  <si>
    <t>Take Two</t>
  </si>
  <si>
    <t>BTS</t>
  </si>
  <si>
    <t>Lover</t>
  </si>
  <si>
    <t>Too Many Nights (feat. Don Toliver &amp; with Future)</t>
  </si>
  <si>
    <t>Future, Metro Boomin, Don Toliver</t>
  </si>
  <si>
    <t>Chemical</t>
  </si>
  <si>
    <t>Mockingbird</t>
  </si>
  <si>
    <t>Eminem</t>
  </si>
  <si>
    <t>New Jeans</t>
  </si>
  <si>
    <t>Primera Cita</t>
  </si>
  <si>
    <t>Carin Leon</t>
  </si>
  <si>
    <t>Cold Heart - PNAU Remix</t>
  </si>
  <si>
    <t>Dua Lipa, Elton John, Pnau</t>
  </si>
  <si>
    <t>Dandelions</t>
  </si>
  <si>
    <t>Ruth B.</t>
  </si>
  <si>
    <t>Bones</t>
  </si>
  <si>
    <t>Imagine Dragons</t>
  </si>
  <si>
    <t>Set Fire to the Rain</t>
  </si>
  <si>
    <t>Adele</t>
  </si>
  <si>
    <t>Money Trees</t>
  </si>
  <si>
    <t>Kendrick Lamar, Jay Rock</t>
  </si>
  <si>
    <t>Tak Segampang Itu</t>
  </si>
  <si>
    <t>Anggi Marito</t>
  </si>
  <si>
    <t>LAGUNAS</t>
  </si>
  <si>
    <t>Jasiel Nuï¿½ï¿½ez, Peso P</t>
  </si>
  <si>
    <t>Mine (Taylor's Version)</t>
  </si>
  <si>
    <t>Everybody Wants To Rule The World</t>
  </si>
  <si>
    <t>Tears For Fears</t>
  </si>
  <si>
    <t>No Role Modelz</t>
  </si>
  <si>
    <t>J. Cole</t>
  </si>
  <si>
    <t>Tattoo</t>
  </si>
  <si>
    <t>Loreen</t>
  </si>
  <si>
    <t>Rara Vez</t>
  </si>
  <si>
    <t>Taiu, Milo j</t>
  </si>
  <si>
    <t>VAGABUNDO</t>
  </si>
  <si>
    <t>Sebastian Yatra, Manuel Turizo, Beï¿½ï</t>
  </si>
  <si>
    <t>august</t>
  </si>
  <si>
    <t>LUNA</t>
  </si>
  <si>
    <t>Miracle (with Ellie Goulding)</t>
  </si>
  <si>
    <t>Calvin Harris, Ellie Goulding</t>
  </si>
  <si>
    <t>Nonsense</t>
  </si>
  <si>
    <t>Sabrina Carpenter</t>
  </si>
  <si>
    <t>Que Vuelvas</t>
  </si>
  <si>
    <t>Carin Leon, Grupo Frontera</t>
  </si>
  <si>
    <t>Por las Noches</t>
  </si>
  <si>
    <t>Peso Pluma</t>
  </si>
  <si>
    <t>Feliz Cumpleaï¿½ï¿½os Fe</t>
  </si>
  <si>
    <t>Feid</t>
  </si>
  <si>
    <t>Can't Hold Us (feat. Ray Dalton)</t>
  </si>
  <si>
    <t>Ray Dalton, Ryan Lewis, Macklemore</t>
  </si>
  <si>
    <t>Watermelon Sugar</t>
  </si>
  <si>
    <t>lovely - Bonus Track</t>
  </si>
  <si>
    <t>Billie Eilish, Khalid</t>
  </si>
  <si>
    <t>Rauw Alejandro: Bzrp Music Sessions, Vol. 56</t>
  </si>
  <si>
    <t>Queencard</t>
  </si>
  <si>
    <t>(G)I-DLE</t>
  </si>
  <si>
    <t>OMG</t>
  </si>
  <si>
    <t>Radio</t>
  </si>
  <si>
    <t>Shakira: Bzrp Music Sessions, Vol. 53</t>
  </si>
  <si>
    <t>Shakira, Bizarrap</t>
  </si>
  <si>
    <t>Calling (Spider-Man: Across the Spider-Verse) (Metro Boomin &amp; Swae Lee, NAV, feat. A Boogie Wit da Hoodie)</t>
  </si>
  <si>
    <t>Swae Lee, A Boogie Wit da Hoodie, Metro Boomin, NAV</t>
  </si>
  <si>
    <t>Trance (with Travis Scott &amp; Young Thug)</t>
  </si>
  <si>
    <t>Travis Scott, Young Thug, Metro Boomin</t>
  </si>
  <si>
    <t>Tere Vaaste (From "Zara Hatke Zara Bachke")</t>
  </si>
  <si>
    <t>Sachin-Jigar, Shadab Faridi, Altamash Faridi, Amitabh Bhattacharya, Varun Jain</t>
  </si>
  <si>
    <t>Perfect</t>
  </si>
  <si>
    <t>Ed Sheeran</t>
  </si>
  <si>
    <t>Romantic Homicide</t>
  </si>
  <si>
    <t>Believer</t>
  </si>
  <si>
    <t>Novo Balanï¿½</t>
  </si>
  <si>
    <t>Veigh, Bvga Beatz, Supernova Ent, Prod Malax</t>
  </si>
  <si>
    <t>Gol Bolinha, Gol Quadrado 2</t>
  </si>
  <si>
    <t>Mc Pedrinho, DJ 900</t>
  </si>
  <si>
    <t>Without Me</t>
  </si>
  <si>
    <t>QUEMA</t>
  </si>
  <si>
    <t>Sog, Ryan Castro, Peso Pluma</t>
  </si>
  <si>
    <t>Stargirl Interlude</t>
  </si>
  <si>
    <t>The Weeknd, Lana Del Rey</t>
  </si>
  <si>
    <t>Ojitos Lindos</t>
  </si>
  <si>
    <t>Bomba Estï¿½ï¿½reo, Bad B</t>
  </si>
  <si>
    <t>Somewhere Only We Know</t>
  </si>
  <si>
    <t>Keane</t>
  </si>
  <si>
    <t>Those Eyes</t>
  </si>
  <si>
    <t>New West</t>
  </si>
  <si>
    <t>El Gordo Trae El Mando</t>
  </si>
  <si>
    <t>Chino Pacas</t>
  </si>
  <si>
    <t>Mi Bello Angel</t>
  </si>
  <si>
    <t>Natanael Cano</t>
  </si>
  <si>
    <t>Bye</t>
  </si>
  <si>
    <t>Danza Kuduro</t>
  </si>
  <si>
    <t>Don Omar, Lucenzo</t>
  </si>
  <si>
    <t>Nosso Quadro</t>
  </si>
  <si>
    <t>Ana Castela, AgroPlay</t>
  </si>
  <si>
    <t>Locked Out Of Heaven</t>
  </si>
  <si>
    <t>Bruno Mars</t>
  </si>
  <si>
    <t>Un Finde | CROSSOVER #2</t>
  </si>
  <si>
    <t>Big One, FMK, Ke personajes</t>
  </si>
  <si>
    <t>Jimmy Cooks (feat. 21 Savage)</t>
  </si>
  <si>
    <t>Drake, 21 Savage</t>
  </si>
  <si>
    <t>Counting Stars</t>
  </si>
  <si>
    <t>Ghost</t>
  </si>
  <si>
    <t>Justin Bieber</t>
  </si>
  <si>
    <t>Under The Influence</t>
  </si>
  <si>
    <t>Chris Brown</t>
  </si>
  <si>
    <t>PRC</t>
  </si>
  <si>
    <t>Natanael Cano, Peso Pluma</t>
  </si>
  <si>
    <t>Gasolina</t>
  </si>
  <si>
    <t>Daddy Yankee</t>
  </si>
  <si>
    <t>One Dance</t>
  </si>
  <si>
    <t>Drake, WizKid, Kyla</t>
  </si>
  <si>
    <t>Enchanted</t>
  </si>
  <si>
    <t>Save Your Tears</t>
  </si>
  <si>
    <t>Sure Thing</t>
  </si>
  <si>
    <t>Miguel</t>
  </si>
  <si>
    <t>Every Breath You Take - Remastered 2003</t>
  </si>
  <si>
    <t>The Police</t>
  </si>
  <si>
    <t>The Night We Met</t>
  </si>
  <si>
    <t>Lord Huron</t>
  </si>
  <si>
    <t>We Found Love</t>
  </si>
  <si>
    <t>Rihanna, Calvin Harris</t>
  </si>
  <si>
    <t>When I Was Your Man</t>
  </si>
  <si>
    <t>Let Me Down Slowly</t>
  </si>
  <si>
    <t>Alec Benjamin</t>
  </si>
  <si>
    <t>Am I Dreaming (Metro Boomin &amp; A$AP Rocky, Roisee)</t>
  </si>
  <si>
    <t>A$AP Rocky, Metro Boomin, Roisee</t>
  </si>
  <si>
    <t>Do I Wanna Know?</t>
  </si>
  <si>
    <t>Demons</t>
  </si>
  <si>
    <t>ýýýýýýýýýýýý</t>
  </si>
  <si>
    <t>YOASOBI</t>
  </si>
  <si>
    <t>Reminder</t>
  </si>
  <si>
    <t>Shake It Off</t>
  </si>
  <si>
    <t>Why'd You Only Call Me When You're High?</t>
  </si>
  <si>
    <t>SNAP</t>
  </si>
  <si>
    <t>Rosa Linn</t>
  </si>
  <si>
    <t>Shape of You</t>
  </si>
  <si>
    <t>Night Changes</t>
  </si>
  <si>
    <t>One Direction</t>
  </si>
  <si>
    <t>Fin de Semana</t>
  </si>
  <si>
    <t>Oscar Maydon, Junior H</t>
  </si>
  <si>
    <t>Creep</t>
  </si>
  <si>
    <t>Radiohead</t>
  </si>
  <si>
    <t>Car's Outside</t>
  </si>
  <si>
    <t>James Arthur</t>
  </si>
  <si>
    <t>Apocalypse</t>
  </si>
  <si>
    <t>Cigarettes After Sex</t>
  </si>
  <si>
    <t>Cheques</t>
  </si>
  <si>
    <t>Shubh</t>
  </si>
  <si>
    <t>Pink + White</t>
  </si>
  <si>
    <t>Frank Ocean</t>
  </si>
  <si>
    <t>Circles</t>
  </si>
  <si>
    <t>Just The Way You Are</t>
  </si>
  <si>
    <t>Take Me To Church</t>
  </si>
  <si>
    <t>Hozier</t>
  </si>
  <si>
    <t>Bebe Dame</t>
  </si>
  <si>
    <t>Fuerza Regida, Grupo Frontera</t>
  </si>
  <si>
    <t>You Belong With Me (Taylorï¿½ï¿½ï¿½s Ve</t>
  </si>
  <si>
    <t>Titi Me Preguntï¿</t>
  </si>
  <si>
    <t>Better Than Revenge (Taylor's Version)</t>
  </si>
  <si>
    <t>Shut up My Moms Calling</t>
  </si>
  <si>
    <t>Hotel Ugly</t>
  </si>
  <si>
    <t>Have You Ever Seen The Rain?</t>
  </si>
  <si>
    <t>Creedence Clearwater Revival</t>
  </si>
  <si>
    <t>Es un Secreto</t>
  </si>
  <si>
    <t>Plan B</t>
  </si>
  <si>
    <t>POLARIS - Remix</t>
  </si>
  <si>
    <t>Feid, Mora, Saiko, Quevedo</t>
  </si>
  <si>
    <t>Ditto</t>
  </si>
  <si>
    <t>Take On Me</t>
  </si>
  <si>
    <t>a-ha</t>
  </si>
  <si>
    <t>Annihilate (Spider-Man: Across the Spider-Verse) (Metro Boomin &amp; Swae Lee, Lil Wayne, Offset)</t>
  </si>
  <si>
    <t>Swae Lee, Lil Wayne, Offset, Metro Boomin</t>
  </si>
  <si>
    <t>Angel Pt 1 (feat. Jimin of BTS, JVKE &amp; Muni Long)</t>
  </si>
  <si>
    <t>Kodak Black, NLE Choppa, Muni Long, JVKE, Jimin</t>
  </si>
  <si>
    <t>Acrï¿½ï¿½s</t>
  </si>
  <si>
    <t>Shakira</t>
  </si>
  <si>
    <t>AMG</t>
  </si>
  <si>
    <t>Natanael Cano, Gabito Ballesteros, Peso Pluma</t>
  </si>
  <si>
    <t>Phir Aur Kya Chahiye (From "Zara Hatke Zara Bachke")</t>
  </si>
  <si>
    <t>Arijit Singh, Sachin-Jigar, Amitabha Bhattacharya</t>
  </si>
  <si>
    <t>S-Class</t>
  </si>
  <si>
    <t>Stray Kids</t>
  </si>
  <si>
    <t>Hits Different</t>
  </si>
  <si>
    <t>Chanel</t>
  </si>
  <si>
    <t>Becky G, Peso Pluma</t>
  </si>
  <si>
    <t>Self Love (Spider-Man: Across the Spider-Verse) (Metro Boomin &amp; Coi Leray)</t>
  </si>
  <si>
    <t>Metro Boomin, Coi Leray</t>
  </si>
  <si>
    <t>Area Codes</t>
  </si>
  <si>
    <t>Kaliii, Kaliii</t>
  </si>
  <si>
    <t>Abcdario</t>
  </si>
  <si>
    <t>Junior H, Eden Muï¿½ï</t>
  </si>
  <si>
    <t>Obsessed</t>
  </si>
  <si>
    <t>Abhijay Sharma, Riar Saab</t>
  </si>
  <si>
    <t>Piï¿½ï¿½man Deï¿</t>
  </si>
  <si>
    <t xml:space="preserve">Semicenk, Doï¿½ï¿½u </t>
  </si>
  <si>
    <t>FLOWER</t>
  </si>
  <si>
    <t>JISOO</t>
  </si>
  <si>
    <t>All The Way Live (Spider-Man: Across the Spider-Verse) (Metro Boomin &amp; Future, Lil Uzi Vert)</t>
  </si>
  <si>
    <t>Future, Lil Uzi Vert, Metro Boomin</t>
  </si>
  <si>
    <t>Eyes Closed</t>
  </si>
  <si>
    <t>Escapism.</t>
  </si>
  <si>
    <t>RAYE, 070 Shake</t>
  </si>
  <si>
    <t>La Jumpa</t>
  </si>
  <si>
    <t>Arcangel, Bad Bunny</t>
  </si>
  <si>
    <t>Karma (feat. Ice Spice)</t>
  </si>
  <si>
    <t>Taylor Swift, Ice Spice</t>
  </si>
  <si>
    <t>Superhero (Heroes &amp; Villains) [with Future &amp; Chris Brown]</t>
  </si>
  <si>
    <t>Future, Chris Brown, Metro Boomin</t>
  </si>
  <si>
    <t>Las Morras</t>
  </si>
  <si>
    <t>BLESSD, Peso Pluma</t>
  </si>
  <si>
    <t>CHORRITO PA LAS ANIMAS</t>
  </si>
  <si>
    <t>Ch y la Pizza</t>
  </si>
  <si>
    <t>Fuerza Regida, Natanael Cano</t>
  </si>
  <si>
    <t>Snow On The Beach (feat. More Lana Del Rey)</t>
  </si>
  <si>
    <t>Lana Del Rey, Taylor Swift</t>
  </si>
  <si>
    <t>Players</t>
  </si>
  <si>
    <t>Coi Leray</t>
  </si>
  <si>
    <t>Bite Me</t>
  </si>
  <si>
    <t>ENHYPEN</t>
  </si>
  <si>
    <t>Stand By Me (feat. Morgan Wallen)</t>
  </si>
  <si>
    <t>Lil Durk, Morgan Wallen</t>
  </si>
  <si>
    <t>Normal</t>
  </si>
  <si>
    <t>Hummingbird (Metro Boomin &amp; James Blake)</t>
  </si>
  <si>
    <t>James Blake, Metro Boomin</t>
  </si>
  <si>
    <t>Seu Brilho Sumiu - Ao Vivo</t>
  </si>
  <si>
    <t>Israel &amp; Rodolffo, Mari Fernandez</t>
  </si>
  <si>
    <t>Bad Habit</t>
  </si>
  <si>
    <t>Steve Lacy</t>
  </si>
  <si>
    <t>CUFF IT</t>
  </si>
  <si>
    <t>Beyoncï¿</t>
  </si>
  <si>
    <t>Lilith (feat. SUGA of BTS) (Diablo IV Anthem)</t>
  </si>
  <si>
    <t>Halsey, Suga</t>
  </si>
  <si>
    <t>Nicky Jam, Feid</t>
  </si>
  <si>
    <t>Niï¿½ï¿½a Bo</t>
  </si>
  <si>
    <t>Sean Paul, Feid</t>
  </si>
  <si>
    <t>Search &amp; Rescue</t>
  </si>
  <si>
    <t>Drake</t>
  </si>
  <si>
    <t>AMERICA HAS A PROBLEM (feat. Kendrick Lamar)</t>
  </si>
  <si>
    <t>Kendrick Lamar, Beyoncï¿</t>
  </si>
  <si>
    <t>Lavender Haze</t>
  </si>
  <si>
    <t>Link Up (Metro Boomin &amp; Don Toliver, Wizkid feat. BEAM &amp; Toian) - Spider-Verse Remix (Spider-Man: Across the Spider-Verse )</t>
  </si>
  <si>
    <t>WizKid, Toian, Metro Boomin, Don Toliver, Beam</t>
  </si>
  <si>
    <t>Efecto</t>
  </si>
  <si>
    <t>Erro Gostoso - Ao Vivo</t>
  </si>
  <si>
    <t>Simone Mendes</t>
  </si>
  <si>
    <t>Cupido</t>
  </si>
  <si>
    <t>Tini</t>
  </si>
  <si>
    <t>Just Wanna Rock</t>
  </si>
  <si>
    <t>Lil Uzi Vert</t>
  </si>
  <si>
    <t>Unstoppable</t>
  </si>
  <si>
    <t>Sia</t>
  </si>
  <si>
    <t>Until I Found You</t>
  </si>
  <si>
    <t>Stephen Sanchez</t>
  </si>
  <si>
    <t>Rich Flex</t>
  </si>
  <si>
    <t>Easy On Me</t>
  </si>
  <si>
    <t>Cartï¿½ï¿½o B</t>
  </si>
  <si>
    <t>MC Caverinha, KayBlack</t>
  </si>
  <si>
    <t>Danger (Spider) (Offset &amp; JID)</t>
  </si>
  <si>
    <t>Offset, JID</t>
  </si>
  <si>
    <t>Oi Balde - Ao Vivo</t>
  </si>
  <si>
    <t>Zï¿½ï¿½ Neto &amp; Crist</t>
  </si>
  <si>
    <t>The Real Slim Shady</t>
  </si>
  <si>
    <t>MERCHO</t>
  </si>
  <si>
    <t>Migrantes, LiL CaKe, Nico Valdi</t>
  </si>
  <si>
    <t>The Color Violet</t>
  </si>
  <si>
    <t>Tory Lanez</t>
  </si>
  <si>
    <t>Glimpse of Us</t>
  </si>
  <si>
    <t>Joji</t>
  </si>
  <si>
    <t>Mejor Que Yo</t>
  </si>
  <si>
    <t>Mambo Kingz, DJ Luian, Anuel Aa</t>
  </si>
  <si>
    <t>Curtains</t>
  </si>
  <si>
    <t>UNFORGIVEN (feat. Nile Rodgers)</t>
  </si>
  <si>
    <t>Nile Rodgers, LE SSERAFIM</t>
  </si>
  <si>
    <t>Haegeum</t>
  </si>
  <si>
    <t>Agust D</t>
  </si>
  <si>
    <t xml:space="preserve">Conexï¿½ï¿½es de Mï¿½ï¿½fia (feat. Rich </t>
  </si>
  <si>
    <t>Rich The Kid, Matuï¿</t>
  </si>
  <si>
    <t>MIENTRAS ME CURO DEL CORA</t>
  </si>
  <si>
    <t>Never Felt So Alone</t>
  </si>
  <si>
    <t>Labrinth</t>
  </si>
  <si>
    <t>X SI VOLVEMOS</t>
  </si>
  <si>
    <t>Karol G, Romeo Santos</t>
  </si>
  <si>
    <t>ceilings</t>
  </si>
  <si>
    <t>Lizzy McAlpine</t>
  </si>
  <si>
    <t>Cupid</t>
  </si>
  <si>
    <t>I AM</t>
  </si>
  <si>
    <t>IVE</t>
  </si>
  <si>
    <t>Cupid ï¿½ï¿½ï¿½ Twin Ver. (FIFTY FIFTY) ï¿½ï¿½ï¿½ Spe</t>
  </si>
  <si>
    <t>sped up 8282</t>
  </si>
  <si>
    <t>Shorty Party</t>
  </si>
  <si>
    <t>Cartel De Santa, La Kelly</t>
  </si>
  <si>
    <t>Super</t>
  </si>
  <si>
    <t>SEVENTEEN</t>
  </si>
  <si>
    <t>Slut Me Out</t>
  </si>
  <si>
    <t>NLE Choppa</t>
  </si>
  <si>
    <t>Double Fantasy (with Future)</t>
  </si>
  <si>
    <t>The Weeknd, Future</t>
  </si>
  <si>
    <t>All Of The Girls You Loved Before</t>
  </si>
  <si>
    <t>PROVENZA</t>
  </si>
  <si>
    <t>Princess Diana (with Nicki Minaj)</t>
  </si>
  <si>
    <t>Nicki Minaj, Ice Spice</t>
  </si>
  <si>
    <t>Di Que Si</t>
  </si>
  <si>
    <t>Grupo Marca Registrada, Grupo Frontera</t>
  </si>
  <si>
    <t>Shivers</t>
  </si>
  <si>
    <t>Igualito a Mi Apï¿</t>
  </si>
  <si>
    <t>Fuerza Regida, Peso Pluma</t>
  </si>
  <si>
    <t>Shoong! (feat. LISA of BLACKPINK)</t>
  </si>
  <si>
    <t>TAEYANG, Lisa</t>
  </si>
  <si>
    <t>Komang</t>
  </si>
  <si>
    <t>Raim Laode</t>
  </si>
  <si>
    <t>DESPECHï¿</t>
  </si>
  <si>
    <t>ROSALï¿½</t>
  </si>
  <si>
    <t>Made You Look</t>
  </si>
  <si>
    <t>Meghan Trainor</t>
  </si>
  <si>
    <t>Watch This - ARIZONATEARS Pluggnb Remix</t>
  </si>
  <si>
    <t>sped up nightcore, ARIZONATEARS, Lil Uzi Vert</t>
  </si>
  <si>
    <t>No Se Va</t>
  </si>
  <si>
    <t>Grupo Frontera</t>
  </si>
  <si>
    <t>Punto G</t>
  </si>
  <si>
    <t>Lovers Rock</t>
  </si>
  <si>
    <t>TV Girl</t>
  </si>
  <si>
    <t>METAMORPHOSIS</t>
  </si>
  <si>
    <t>INTERWORLD</t>
  </si>
  <si>
    <t>Mami Chula</t>
  </si>
  <si>
    <t>Quevedo, Jhayco</t>
  </si>
  <si>
    <t>En Paris</t>
  </si>
  <si>
    <t>El Chachito, Junior H</t>
  </si>
  <si>
    <t>Set Me Free Pt.2</t>
  </si>
  <si>
    <t>I Was Never There</t>
  </si>
  <si>
    <t>The Weeknd, Gesaffelstein</t>
  </si>
  <si>
    <t>Don't ever say love me (feat. RM of BTS)</t>
  </si>
  <si>
    <t>RM, Colde</t>
  </si>
  <si>
    <t>Shut Down</t>
  </si>
  <si>
    <t>BLACKPINK</t>
  </si>
  <si>
    <t>Gato de Noche</t>
  </si>
  <si>
    <t>Nengo Flow, Bad Bunny</t>
  </si>
  <si>
    <t>Call Out My Name</t>
  </si>
  <si>
    <t>Like Crazy (English Version)</t>
  </si>
  <si>
    <t>Rosa Pastel</t>
  </si>
  <si>
    <t>Sunroof</t>
  </si>
  <si>
    <t>Nicky Youre, Dazy</t>
  </si>
  <si>
    <t>Lose Yourself - Soundtrack Version</t>
  </si>
  <si>
    <t>Superman</t>
  </si>
  <si>
    <t>Eminem, Dina Rae</t>
  </si>
  <si>
    <t>Mas Rica Que Ayer</t>
  </si>
  <si>
    <t>People Pt.2 (feat. IU)</t>
  </si>
  <si>
    <t>IU, Agust D</t>
  </si>
  <si>
    <t>REMIX EXCLUSIVO</t>
  </si>
  <si>
    <t>Arcï¿½ï¿½ngel: Bzrp Music Sessions, Vol</t>
  </si>
  <si>
    <t>Arcangel, Bizarrap</t>
  </si>
  <si>
    <t>DOGTOOTH</t>
  </si>
  <si>
    <t>Tyler, The Creator</t>
  </si>
  <si>
    <t>Tiï¿½ï¿½sto, Tate M</t>
  </si>
  <si>
    <t>SORRY NOT SORRY</t>
  </si>
  <si>
    <t>HAPPY</t>
  </si>
  <si>
    <t>NF</t>
  </si>
  <si>
    <t>La Bebe</t>
  </si>
  <si>
    <t>Yng Lvcas</t>
  </si>
  <si>
    <t>I Know - PR1SVX Edit</t>
  </si>
  <si>
    <t>Kanii, PR1ISVX</t>
  </si>
  <si>
    <t>Late Night Talking</t>
  </si>
  <si>
    <t>Leï¿½</t>
  </si>
  <si>
    <t>Marï¿½ï¿½lia Mendo</t>
  </si>
  <si>
    <t>Save Your Tears (with Ariana Grande) (Remix)</t>
  </si>
  <si>
    <t>Something in the Orange</t>
  </si>
  <si>
    <t>Zach Bryan</t>
  </si>
  <si>
    <t>VOID</t>
  </si>
  <si>
    <t>Melanie Martinez</t>
  </si>
  <si>
    <t>Dijeron Que No La Iba Lograr</t>
  </si>
  <si>
    <t>Fuerza Regida, Chino Pacas</t>
  </si>
  <si>
    <t>Midnight Rain</t>
  </si>
  <si>
    <t>If We Ever Broke Up</t>
  </si>
  <si>
    <t>Mae Stephens</t>
  </si>
  <si>
    <t>You Proof</t>
  </si>
  <si>
    <t>LA INOCENTE</t>
  </si>
  <si>
    <t>Feid, Mora</t>
  </si>
  <si>
    <t>Malas Decisiones</t>
  </si>
  <si>
    <t>Kenia OS</t>
  </si>
  <si>
    <t>Murder In My Mind</t>
  </si>
  <si>
    <t>Kordhell</t>
  </si>
  <si>
    <t>Gangsta's Paradise</t>
  </si>
  <si>
    <t>Coolio, L.V.</t>
  </si>
  <si>
    <t>CAIRO</t>
  </si>
  <si>
    <t>Karol G, Ovy On The Drums</t>
  </si>
  <si>
    <t>I Love You So</t>
  </si>
  <si>
    <t>The Walters</t>
  </si>
  <si>
    <t>Dark Red</t>
  </si>
  <si>
    <t>Say You Won't Let Go</t>
  </si>
  <si>
    <t>The Hills</t>
  </si>
  <si>
    <t>Heart To Heart</t>
  </si>
  <si>
    <t>Mac DeMarco</t>
  </si>
  <si>
    <t>Peaches (from The Super Mario Bros. Movie)</t>
  </si>
  <si>
    <t>Jack Black</t>
  </si>
  <si>
    <t>Marisola - Remix</t>
  </si>
  <si>
    <t>Duki, NICKI NICOLE, Cris Mj, Standly, Stars Music Chile</t>
  </si>
  <si>
    <t>LOKERA</t>
  </si>
  <si>
    <t>Brray, Rauw Alejandro, Lyanno</t>
  </si>
  <si>
    <t>Low</t>
  </si>
  <si>
    <t>Numb</t>
  </si>
  <si>
    <t>Linkin Park</t>
  </si>
  <si>
    <t>Tormenta (feat. Bad Bunny)</t>
  </si>
  <si>
    <t>Gorillaz, Bad Bunny</t>
  </si>
  <si>
    <t>on the street (with J. Cole)</t>
  </si>
  <si>
    <t>j-hope, J. Cole</t>
  </si>
  <si>
    <t>One Thing At A Time</t>
  </si>
  <si>
    <t>Miss You</t>
  </si>
  <si>
    <t>Robin Schulz, Oliver Tree</t>
  </si>
  <si>
    <t>Ainï¿½ï¿½ï¿½t Tha</t>
  </si>
  <si>
    <t>Thinkinï¿½ï¿½ï¿½ B</t>
  </si>
  <si>
    <t>Private Landing (feat. Justin Bieber &amp; Future)</t>
  </si>
  <si>
    <t>Don Toliver, Future, Justin Bieber</t>
  </si>
  <si>
    <t>Everything I Love</t>
  </si>
  <si>
    <t>Heaven</t>
  </si>
  <si>
    <t>Niall Horan</t>
  </si>
  <si>
    <t>LET GO</t>
  </si>
  <si>
    <t>Central Cee</t>
  </si>
  <si>
    <t>Sial</t>
  </si>
  <si>
    <t>Mahalini</t>
  </si>
  <si>
    <t>I Wrote The Book</t>
  </si>
  <si>
    <t>Apna Bana Le (From "Bhediya")</t>
  </si>
  <si>
    <t>Arijit Singh, Sachin-Jigar</t>
  </si>
  <si>
    <t>SPIT IN MY FACE!</t>
  </si>
  <si>
    <t>ThxSoMch</t>
  </si>
  <si>
    <t>PLAYA DEL INGLï¿½</t>
  </si>
  <si>
    <t>Myke Towers, Quevedo</t>
  </si>
  <si>
    <t>Man Made A Bar (feat. Eric Church)</t>
  </si>
  <si>
    <t>Morgan Wallen, Eric Church</t>
  </si>
  <si>
    <t>Red Ruby Da Sleeze</t>
  </si>
  <si>
    <t>Nicki Minaj</t>
  </si>
  <si>
    <t>Kahani Suno 2.0</t>
  </si>
  <si>
    <t>Kaifi Khalil</t>
  </si>
  <si>
    <t>Nobody Gets Me</t>
  </si>
  <si>
    <t>PERO Tï¿</t>
  </si>
  <si>
    <t>Karol G, Quevedo</t>
  </si>
  <si>
    <t>Hype Boy</t>
  </si>
  <si>
    <t>Bloody Mary</t>
  </si>
  <si>
    <t>Lady Gaga</t>
  </si>
  <si>
    <t>Monotonï¿½</t>
  </si>
  <si>
    <t>Ozuna, Shakira</t>
  </si>
  <si>
    <t>ýýý98 Braves</t>
  </si>
  <si>
    <t>WANDA</t>
  </si>
  <si>
    <t>Thought You Should Know</t>
  </si>
  <si>
    <t>In The End</t>
  </si>
  <si>
    <t>Zona De Perigo</t>
  </si>
  <si>
    <t>Leo Santana</t>
  </si>
  <si>
    <t>Lovezinho</t>
  </si>
  <si>
    <t>Treyce</t>
  </si>
  <si>
    <t>I Like You (A Happier Song) (with Doja Cat)</t>
  </si>
  <si>
    <t>Post Malone, Doja Cat</t>
  </si>
  <si>
    <t>Neverita</t>
  </si>
  <si>
    <t>Vista Al Mar</t>
  </si>
  <si>
    <t xml:space="preserve">Sem Alianï¿½ï¿½a no </t>
  </si>
  <si>
    <t>MC Xenon, Os Gemeos da Putaria</t>
  </si>
  <si>
    <t>Enemy (with JID) - from the series Arcane League of Legends</t>
  </si>
  <si>
    <t>Imagine Dragons, League of Legends, JID, Arcane</t>
  </si>
  <si>
    <t>Revenge</t>
  </si>
  <si>
    <t>XXXTENTACION</t>
  </si>
  <si>
    <t>Bombonzinho - Ao Vivo</t>
  </si>
  <si>
    <t>Israel &amp; Rodolffo, Ana Castela</t>
  </si>
  <si>
    <t>LA CANCIï¿½</t>
  </si>
  <si>
    <t>J Balvin, Bad Bunny</t>
  </si>
  <si>
    <t>Quï¿½ï¿½ Ago</t>
  </si>
  <si>
    <t>Yuridia, Angela Aguilar</t>
  </si>
  <si>
    <t>Love Again</t>
  </si>
  <si>
    <t>The Kid Laroi</t>
  </si>
  <si>
    <t>After Hours</t>
  </si>
  <si>
    <t>About Damn Time</t>
  </si>
  <si>
    <t>Lizzo</t>
  </si>
  <si>
    <t>Born With A Beer In My Hand</t>
  </si>
  <si>
    <t>ýýýýýýýýýýýýýýýýýýýýý</t>
  </si>
  <si>
    <t>Fujii Kaze</t>
  </si>
  <si>
    <t>Besos Moja2</t>
  </si>
  <si>
    <t>Wisin &amp; Yandel, ROSALï¿½</t>
  </si>
  <si>
    <t>Maan Meri Jaan</t>
  </si>
  <si>
    <t>King</t>
  </si>
  <si>
    <t>Moscow Mule</t>
  </si>
  <si>
    <t>My Universe</t>
  </si>
  <si>
    <t>Coldplay, BTS</t>
  </si>
  <si>
    <t>Devil Donï¿½ï¿½ï¿½</t>
  </si>
  <si>
    <t>LLYLM</t>
  </si>
  <si>
    <t>I'm Not Here To Make Friends</t>
  </si>
  <si>
    <t>Sam Smith, Calvin Harris, Jessie Reyez</t>
  </si>
  <si>
    <t>TRUSTFALL</t>
  </si>
  <si>
    <t>P!nk</t>
  </si>
  <si>
    <t>ANTIFRAGILE</t>
  </si>
  <si>
    <t>LE SSERAFIM</t>
  </si>
  <si>
    <t>Boy's a liar</t>
  </si>
  <si>
    <t>PinkPantheress</t>
  </si>
  <si>
    <t>VIBE (feat. Jimin of BTS)</t>
  </si>
  <si>
    <t>TAEYANG, Jimin</t>
  </si>
  <si>
    <t>Shirt</t>
  </si>
  <si>
    <t>Lift Me Up - From Black Panther: Wakanda Forever - Music From and Inspired By</t>
  </si>
  <si>
    <t>Rihanna</t>
  </si>
  <si>
    <t>STAR WALKIN' (League of Legends Worlds Anthem)</t>
  </si>
  <si>
    <t>Lil Nas X</t>
  </si>
  <si>
    <t>Sex, Drugs, Etc.</t>
  </si>
  <si>
    <t>Beach Weather</t>
  </si>
  <si>
    <t>Boy With Luv (feat. Halsey)</t>
  </si>
  <si>
    <t>Halsey, BTS</t>
  </si>
  <si>
    <t>Hey, Mickey!</t>
  </si>
  <si>
    <t>Baby Tate</t>
  </si>
  <si>
    <t>Calm Down</t>
  </si>
  <si>
    <t>Rï¿½ï</t>
  </si>
  <si>
    <t>Jhoome Jo Pathaan</t>
  </si>
  <si>
    <t>Arijit Singh, Vishal Dadlani, Sukriti Kakar, Vishal-Shekhar, Shekhar Ravjiani, Kumaar</t>
  </si>
  <si>
    <t>Escapism. - Sped Up</t>
  </si>
  <si>
    <t>Space Song</t>
  </si>
  <si>
    <t>Beach House</t>
  </si>
  <si>
    <t>Dreamers [Music from the FIFA World Cup Qatar 2022 Official Soundtrack]</t>
  </si>
  <si>
    <t>BTS, Jung Kook, FIFA Sound</t>
  </si>
  <si>
    <t>Te Felicito</t>
  </si>
  <si>
    <t>Shakira, Rauw Alejandro</t>
  </si>
  <si>
    <t>Muï¿½ï¿½</t>
  </si>
  <si>
    <t>Steve Aoki, Tini, La Joaqui</t>
  </si>
  <si>
    <t>TV</t>
  </si>
  <si>
    <t>I'm Not The Only One</t>
  </si>
  <si>
    <t>Sam Smith</t>
  </si>
  <si>
    <t>Heather</t>
  </si>
  <si>
    <t>Conan Gray</t>
  </si>
  <si>
    <t>Besharam Rang (From "Pathaan")</t>
  </si>
  <si>
    <t>Vishal-Shekhar, Shilpa Rao, Caralisa Monteiro, Kumaar, Vishal Dadlani, Shekhar Ravjiani</t>
  </si>
  <si>
    <t>One Kiss (with Dua Lipa)</t>
  </si>
  <si>
    <t>Calvin Harris, Dua Lipa</t>
  </si>
  <si>
    <t>Sugar Rush Ride</t>
  </si>
  <si>
    <t>TOMORROW X TOGETHER</t>
  </si>
  <si>
    <t>Pink Venom</t>
  </si>
  <si>
    <t>WAIT FOR U (feat. Drake &amp; Tems)</t>
  </si>
  <si>
    <t>Drake, Future, Tems</t>
  </si>
  <si>
    <t>Don't Start Now</t>
  </si>
  <si>
    <t>After Dark</t>
  </si>
  <si>
    <t>Mr.Kitty</t>
  </si>
  <si>
    <t>Eu Gosto Assim - Ao Vivo</t>
  </si>
  <si>
    <t>Gustavo Mioto, Mari Fernandez</t>
  </si>
  <si>
    <t>INDUSTRY BABY (feat. Jack Harlow)</t>
  </si>
  <si>
    <t>Jack Harlow, Lil Nas X</t>
  </si>
  <si>
    <t>MIDDLE OF THE NIGHT</t>
  </si>
  <si>
    <t>Elley Duhï¿</t>
  </si>
  <si>
    <t>Atlantis</t>
  </si>
  <si>
    <t>Seafret</t>
  </si>
  <si>
    <t>PUNTO 40</t>
  </si>
  <si>
    <t>Baby Rasta, Rauw Alejandro</t>
  </si>
  <si>
    <t>Evoque Prata</t>
  </si>
  <si>
    <t>DJ Escobar, MC MENOR SG, MC MENOR HR</t>
  </si>
  <si>
    <t>How Do I Say Goodbye</t>
  </si>
  <si>
    <t>Dean Lewis</t>
  </si>
  <si>
    <t>Blind</t>
  </si>
  <si>
    <t>Doja</t>
  </si>
  <si>
    <t>Gatita</t>
  </si>
  <si>
    <t>Bellakath</t>
  </si>
  <si>
    <t>Rumble</t>
  </si>
  <si>
    <t>Skrillex, Flowdan, Fred again..</t>
  </si>
  <si>
    <t>Niagara Falls (Foot or 2) [with Travis Scott &amp; 21 Savage]</t>
  </si>
  <si>
    <t>Travis Scott, 21 Savage, Metro Boomin</t>
  </si>
  <si>
    <t>Yonaguni</t>
  </si>
  <si>
    <t>Super Freaky Girl</t>
  </si>
  <si>
    <t>Running Up That Hill (A Deal With God)</t>
  </si>
  <si>
    <t>Kate Bush</t>
  </si>
  <si>
    <t>Dream On</t>
  </si>
  <si>
    <t>Aerosmith</t>
  </si>
  <si>
    <t>Limbo</t>
  </si>
  <si>
    <t>Freddie Dredd</t>
  </si>
  <si>
    <t>Where Are You Now</t>
  </si>
  <si>
    <t>Lost Frequencies, Calum Scott</t>
  </si>
  <si>
    <t>WORTH NOTHING</t>
  </si>
  <si>
    <t>Twisted, Oliver Tree</t>
  </si>
  <si>
    <t>Bad Habits</t>
  </si>
  <si>
    <t>KICK BACK</t>
  </si>
  <si>
    <t>Kenshi Yonezu</t>
  </si>
  <si>
    <t>Evergreen (You Didnï¿½ï¿½ï¿½t Deserve Me A</t>
  </si>
  <si>
    <t>Omar Apollo</t>
  </si>
  <si>
    <t>Good Days</t>
  </si>
  <si>
    <t>Levitating (feat. DaBaby)</t>
  </si>
  <si>
    <t>Dua Lipa, DaBaby</t>
  </si>
  <si>
    <t>Woman</t>
  </si>
  <si>
    <t>Doja Cat</t>
  </si>
  <si>
    <t>Shut up My Moms Calling - (Sped Up)</t>
  </si>
  <si>
    <t>Ferrari</t>
  </si>
  <si>
    <t>James Hype, Miggy Dela Rosa</t>
  </si>
  <si>
    <t>You're On Your Own, Kid</t>
  </si>
  <si>
    <t>Kesariya (From "Brahmastra")</t>
  </si>
  <si>
    <t>Pritam, Arijit Singh, Amitabh Bhattacharya</t>
  </si>
  <si>
    <t>Agudo Mï¿½ï¿½gi</t>
  </si>
  <si>
    <t>Styrx, utku INC, Thezth</t>
  </si>
  <si>
    <t>Payphone</t>
  </si>
  <si>
    <t>Maroon 5, Wiz Khalifa</t>
  </si>
  <si>
    <t>All I Want for Christmas Is You</t>
  </si>
  <si>
    <t>Mariah Carey</t>
  </si>
  <si>
    <t>Last Christmas</t>
  </si>
  <si>
    <t>Wham!</t>
  </si>
  <si>
    <t>Rockin' Around The Christmas Tree</t>
  </si>
  <si>
    <t>Brenda Lee</t>
  </si>
  <si>
    <t>Jingle Bell Rock</t>
  </si>
  <si>
    <t>Bobby Helms</t>
  </si>
  <si>
    <t>It's Beginning To Look A Lot Like Christmas</t>
  </si>
  <si>
    <t>Michael Bublï¿</t>
  </si>
  <si>
    <t>Santa Tell Me</t>
  </si>
  <si>
    <t>Ariana Grande</t>
  </si>
  <si>
    <t>It's the Most Wonderful Time of the Year</t>
  </si>
  <si>
    <t>Andy Williams</t>
  </si>
  <si>
    <t>Let It Snow! Let It Snow! Let It Snow!</t>
  </si>
  <si>
    <t>Dean Martin</t>
  </si>
  <si>
    <t>Snowman</t>
  </si>
  <si>
    <t>Underneath the Tree</t>
  </si>
  <si>
    <t>Kelly Clarkson</t>
  </si>
  <si>
    <t>Feliz Navidad</t>
  </si>
  <si>
    <t>Josï¿½ï¿½ Felic</t>
  </si>
  <si>
    <t>Holly Jolly Christmas</t>
  </si>
  <si>
    <t>Mistletoe</t>
  </si>
  <si>
    <t>Sleigh Ride</t>
  </si>
  <si>
    <t>The Ronettes</t>
  </si>
  <si>
    <t>Seek &amp; Destroy</t>
  </si>
  <si>
    <t>Love Language</t>
  </si>
  <si>
    <t>Happy Xmas (War Is Over)</t>
  </si>
  <si>
    <t>John Lennon, The Harlem Community Choir, The Plastic Ono Band, Yoko Ono</t>
  </si>
  <si>
    <t>Used (feat. Don Toliver)</t>
  </si>
  <si>
    <t>SZA, Don Toliver</t>
  </si>
  <si>
    <t>A Holly Jolly Christmas - Single Version</t>
  </si>
  <si>
    <t>Burl Ives</t>
  </si>
  <si>
    <t>The Christmas Song (Merry Christmas To You) - Remastered 1999</t>
  </si>
  <si>
    <t>Nat King Cole</t>
  </si>
  <si>
    <t>Wonderful Christmastime - Edited Version / Remastered 2011</t>
  </si>
  <si>
    <t>Paul McCartney</t>
  </si>
  <si>
    <t>Do They Know It's Christmas? - 1984 Version</t>
  </si>
  <si>
    <t>Band Aid</t>
  </si>
  <si>
    <t>Ghost in the Machine (feat. Phoebe Bridgers)</t>
  </si>
  <si>
    <t>SZA, Phoebe Bridgers</t>
  </si>
  <si>
    <t>Special</t>
  </si>
  <si>
    <t>Merry Christmas Everyone</t>
  </si>
  <si>
    <t>Shakin' Stevens</t>
  </si>
  <si>
    <t>Frank Sinatra, B. Swanson Quartet</t>
  </si>
  <si>
    <t>SOS</t>
  </si>
  <si>
    <t>Open Arms (feat. Travis Scott)</t>
  </si>
  <si>
    <t>SZA, Travis Scott</t>
  </si>
  <si>
    <t>White Christmas</t>
  </si>
  <si>
    <t>Bing Crosby, John Scott Trotter &amp; His Orchestra, Ken Darby Singers</t>
  </si>
  <si>
    <t>Driving Home for Christmas - 2019 Remaster</t>
  </si>
  <si>
    <t>Chris Rea</t>
  </si>
  <si>
    <t>Christmas (Baby Please Come Home)</t>
  </si>
  <si>
    <t>Darlene Love</t>
  </si>
  <si>
    <t>Gone Girl</t>
  </si>
  <si>
    <t>F2F</t>
  </si>
  <si>
    <t>Notice Me</t>
  </si>
  <si>
    <t>Merry Christmas</t>
  </si>
  <si>
    <t>Ed Sheeran, Elton John</t>
  </si>
  <si>
    <t>It's Beginning to Look a Lot Like Christmas (with Mitchell Ayres &amp; His Orchestra)</t>
  </si>
  <si>
    <t>Perry Como, The Fontane Sisters, Mitchell Ayres &amp; His Orchestra</t>
  </si>
  <si>
    <t>My Only Wish (This Year)</t>
  </si>
  <si>
    <t>Britney Spears</t>
  </si>
  <si>
    <t>Antidepresan</t>
  </si>
  <si>
    <t>Mabel Matiz, Mert Demir</t>
  </si>
  <si>
    <t>Wild Flower (with youjeen)</t>
  </si>
  <si>
    <t>RM</t>
  </si>
  <si>
    <t>I Hate U</t>
  </si>
  <si>
    <t>Raindrops (Insane) [with Travis Scott]</t>
  </si>
  <si>
    <t>Travis Scott, Metro Boomin</t>
  </si>
  <si>
    <t>Deck The Hall - Remastered 1999</t>
  </si>
  <si>
    <t>Smoking on my Ex Pack</t>
  </si>
  <si>
    <t>Conceited</t>
  </si>
  <si>
    <t>Snow On The Beach (feat. Lana Del Rey)</t>
  </si>
  <si>
    <t>Taylor Swift, Lana Del Rey</t>
  </si>
  <si>
    <t>Maroon</t>
  </si>
  <si>
    <t>Tubarï¿½ï¿½o Te</t>
  </si>
  <si>
    <t>Dj LK da Escï¿½ï¿½cia, Tchakabum, mc jhenny, M</t>
  </si>
  <si>
    <t>Bejeweled</t>
  </si>
  <si>
    <t>Tarot</t>
  </si>
  <si>
    <t>Bad Bunny, Jhay Cortez</t>
  </si>
  <si>
    <t>You Make It Feel Like Christmas (feat. Blake Shelton)</t>
  </si>
  <si>
    <t>Gwen Stefani, Blake Shelton</t>
  </si>
  <si>
    <t>Desesperados</t>
  </si>
  <si>
    <t>Chencho Corleone, Rauw Alejandro</t>
  </si>
  <si>
    <t>Too Late</t>
  </si>
  <si>
    <t>Party</t>
  </si>
  <si>
    <t>Bad Bunny, Rauw Alejandro</t>
  </si>
  <si>
    <t>Run Rudolph Run - Single Version</t>
  </si>
  <si>
    <t>Chuck Berry</t>
  </si>
  <si>
    <t>Jingle Bells - Remastered 1999</t>
  </si>
  <si>
    <t>Frank Sinatra</t>
  </si>
  <si>
    <t>Far</t>
  </si>
  <si>
    <t>On Time (with John Legend)</t>
  </si>
  <si>
    <t>John Legend, Metro Boomin</t>
  </si>
  <si>
    <t>GATï¿½ï¿½</t>
  </si>
  <si>
    <t>Maldy, Karol G</t>
  </si>
  <si>
    <t>ýýýabcdefu</t>
  </si>
  <si>
    <t>Gayle</t>
  </si>
  <si>
    <t>Sacrifice</t>
  </si>
  <si>
    <t>Is There Someone Else?</t>
  </si>
  <si>
    <t>Fingers Crossed</t>
  </si>
  <si>
    <t>Lauren Spencer Smith, Lauren Spencer Smith, Lauren Spencer Smith</t>
  </si>
  <si>
    <t>Out of Time</t>
  </si>
  <si>
    <t>Do It To It</t>
  </si>
  <si>
    <t>Cherish, ACRAZE</t>
  </si>
  <si>
    <t>We Don't Talk About Bruno</t>
  </si>
  <si>
    <t>Adassa, Mauro Castillo, Stephanie Beatriz, Encanto - Cast, Rhenzy Feliz, Diane Guerrero, Carolina Gaitan</t>
  </si>
  <si>
    <t>Pepas</t>
  </si>
  <si>
    <t>Farruko</t>
  </si>
  <si>
    <t>How Do I Make You Love Me?</t>
  </si>
  <si>
    <t>Gasoline</t>
  </si>
  <si>
    <t>Infinity</t>
  </si>
  <si>
    <t>Jaymes Young</t>
  </si>
  <si>
    <t>Less Than Zero</t>
  </si>
  <si>
    <t>Take My Breath</t>
  </si>
  <si>
    <t>good 4 u</t>
  </si>
  <si>
    <t>Here We Goï¿½ï¿½ï¿½ Again (feat. Tyler, the Cr</t>
  </si>
  <si>
    <t>The Weeknd, Tyler, The Creator</t>
  </si>
  <si>
    <t>Best Friends</t>
  </si>
  <si>
    <t>Kiss Me More (feat. SZA)</t>
  </si>
  <si>
    <t>SZA, Doja Cat</t>
  </si>
  <si>
    <t>I Heard You're Married (feat. Lil Wayne)</t>
  </si>
  <si>
    <t>The Weeknd, Lil Wayne</t>
  </si>
  <si>
    <t>Need To Know</t>
  </si>
  <si>
    <t>MONTERO (Call Me By Your Name)</t>
  </si>
  <si>
    <t>love nwantiti (ah ah ah)</t>
  </si>
  <si>
    <t>Ckay</t>
  </si>
  <si>
    <t>Dawn FM</t>
  </si>
  <si>
    <t>Surface Pressure</t>
  </si>
  <si>
    <t>Jessica Darrow</t>
  </si>
  <si>
    <t>Starry Eyes</t>
  </si>
  <si>
    <t>THATS WHAT I WANT</t>
  </si>
  <si>
    <t>One Right Now (with The Weeknd)</t>
  </si>
  <si>
    <t>The Weeknd, Post Malone</t>
  </si>
  <si>
    <t>Beggin</t>
  </si>
  <si>
    <t>Mï¿½ï¿½ne</t>
  </si>
  <si>
    <t>Mon Amour - Remix</t>
  </si>
  <si>
    <t>Aitana, zzoilo</t>
  </si>
  <si>
    <t>Lo Siento BB:/ (with Bad Bunny &amp; Julieta Venegas)</t>
  </si>
  <si>
    <t>Julieta Venegas, Bad Bunny, Tainy</t>
  </si>
  <si>
    <t>MONEY</t>
  </si>
  <si>
    <t>Lisa</t>
  </si>
  <si>
    <t>The Motto</t>
  </si>
  <si>
    <t>Tiï¿½ï¿½sto, Ava</t>
  </si>
  <si>
    <t>Happier Than Ever</t>
  </si>
  <si>
    <t>Moth To A Flame (with The Weeknd)</t>
  </si>
  <si>
    <t>The Weeknd, Swedish House Mafia</t>
  </si>
  <si>
    <t>traitor</t>
  </si>
  <si>
    <t>Juan Cruz Toledo, Huilen Toledo</t>
  </si>
  <si>
    <t>Toxic</t>
  </si>
  <si>
    <t>BoyWithUke</t>
  </si>
  <si>
    <t>drivers license</t>
  </si>
  <si>
    <t>Malvadï¿½ï¿</t>
  </si>
  <si>
    <t>Xamï¿½ï¿½, Gustah, Neo B</t>
  </si>
  <si>
    <t>All Too Well (10 Minute Version) (Taylor's Version) (From The Vault)</t>
  </si>
  <si>
    <t>Donï¿½ï¿½ï¿½t Break My</t>
  </si>
  <si>
    <t>Oh My God</t>
  </si>
  <si>
    <t>Entre Nosotros (Remix) [con Nicki Nicole]</t>
  </si>
  <si>
    <t>Lit Killah, Maria Becerra, Tiago pzk, NICKI NICOLE</t>
  </si>
  <si>
    <t>A Tale By Quincy</t>
  </si>
  <si>
    <t>I AM WOMAN</t>
  </si>
  <si>
    <t>Emmy Meli</t>
  </si>
  <si>
    <t>Medallo</t>
  </si>
  <si>
    <t>Justin Quiles, Lenny Tavï¿½ï¿½rez, BL</t>
  </si>
  <si>
    <t>It'll Be Okay</t>
  </si>
  <si>
    <t>Shawn Mendes</t>
  </si>
  <si>
    <t>Softcore</t>
  </si>
  <si>
    <t>Super Gremlin</t>
  </si>
  <si>
    <t>Kodak Black</t>
  </si>
  <si>
    <t>Volvï¿</t>
  </si>
  <si>
    <t>Aventura, Bad Bunny</t>
  </si>
  <si>
    <t>Todo De Ti</t>
  </si>
  <si>
    <t>Rauw Alejandro</t>
  </si>
  <si>
    <t>Love Nwantiti - Remix</t>
  </si>
  <si>
    <t>Ckay, AX'EL, Dj Yo!</t>
  </si>
  <si>
    <t>Smokin Out The Window</t>
  </si>
  <si>
    <t>Bruno Mars, Anderson .Paak, Silk Sonic</t>
  </si>
  <si>
    <t>Meet Me At Our Spot</t>
  </si>
  <si>
    <t>THE ANXIETY, Willow, Tyler Cole</t>
  </si>
  <si>
    <t>Every Angel is Terrifying</t>
  </si>
  <si>
    <t>Tacones Rojos</t>
  </si>
  <si>
    <t>Sebastian Yatra</t>
  </si>
  <si>
    <t>Peaches (feat. Daniel Caesar &amp; Giveon)</t>
  </si>
  <si>
    <t>Justin Bieber, Daniel Caesar, Giveon</t>
  </si>
  <si>
    <t>Dakiti</t>
  </si>
  <si>
    <t>Tiago PZK: Bzrp Music Sessions, Vol. 48</t>
  </si>
  <si>
    <t>Bizarrap, Tiago pzk</t>
  </si>
  <si>
    <t>Lï¿½ï¿½ï¿</t>
  </si>
  <si>
    <t>Stromae</t>
  </si>
  <si>
    <t>Nostï¿½ï¿½l</t>
  </si>
  <si>
    <t>Chris Brown, Rvssian, Rauw Alejandro</t>
  </si>
  <si>
    <t>Better Days (NEIKED x Mae Muller x Polo G)</t>
  </si>
  <si>
    <t>NEIKED, Mae Muller, Polo G</t>
  </si>
  <si>
    <t>Life Goes On</t>
  </si>
  <si>
    <t>Oliver Tree</t>
  </si>
  <si>
    <t>Sad Girlz Luv Money Remix (feat. Kali Uchis)</t>
  </si>
  <si>
    <t>Kali Uchis, Amaarae, Moliy</t>
  </si>
  <si>
    <t>Butter</t>
  </si>
  <si>
    <t>pushin P (feat. Young Thug)</t>
  </si>
  <si>
    <t>Young Thug, Future, Gunna</t>
  </si>
  <si>
    <t>You Right</t>
  </si>
  <si>
    <t>Doja Cat, The Weeknd</t>
  </si>
  <si>
    <t>deja vu</t>
  </si>
  <si>
    <t>Dynamite</t>
  </si>
  <si>
    <t>TO THE MOON</t>
  </si>
  <si>
    <t>Jnr Choi</t>
  </si>
  <si>
    <t>Lost in the Fire</t>
  </si>
  <si>
    <t>Salimo de Noche</t>
  </si>
  <si>
    <t>Trueno, Tiago pzk</t>
  </si>
  <si>
    <t>Volando - Remix</t>
  </si>
  <si>
    <t>Sech, Bad Bunny, Mora</t>
  </si>
  <si>
    <t>Leave The Door Open</t>
  </si>
  <si>
    <t>Knife Talk (with 21 Savage ft. Project Pat)</t>
  </si>
  <si>
    <t>Drake, Project Pat, 21 Savage</t>
  </si>
  <si>
    <t>Don't Be Shy</t>
  </si>
  <si>
    <t>Tiï¿½ï¿½sto, Kar</t>
  </si>
  <si>
    <t>Love Grows (Where My Rosemary Goes)</t>
  </si>
  <si>
    <t>Edison Lighthouse</t>
  </si>
  <si>
    <t>BPM110KeyAModeMajorDanceability53Valence75Energy69Acousticness7Instrumentalness0Liveness17Speechiness3</t>
  </si>
  <si>
    <t>LA FAMA (with The Weeknd)</t>
  </si>
  <si>
    <t>The Weeknd, ROSALï¿½</t>
  </si>
  <si>
    <t>The Family Madrigal</t>
  </si>
  <si>
    <t>Olga Merediz, Stephanie Beatriz, Encanto - Cast</t>
  </si>
  <si>
    <t>Phantom Regret by Jim</t>
  </si>
  <si>
    <t>Dos Oruguitas</t>
  </si>
  <si>
    <t>Freaks</t>
  </si>
  <si>
    <t>Surf Curse</t>
  </si>
  <si>
    <t>Acapulco</t>
  </si>
  <si>
    <t>Jason Derulo</t>
  </si>
  <si>
    <t>Daddy Issues</t>
  </si>
  <si>
    <t>thought i was playing</t>
  </si>
  <si>
    <t>21 Savage, Gunna</t>
  </si>
  <si>
    <t>ELEVEN</t>
  </si>
  <si>
    <t>Mood (feat. Iann Dior)</t>
  </si>
  <si>
    <t>24kgoldn, Iann Dior</t>
  </si>
  <si>
    <t>What Else Can I Do?</t>
  </si>
  <si>
    <t>Stephanie Beatriz, Diane Guerrero</t>
  </si>
  <si>
    <t>DANCE CRIP</t>
  </si>
  <si>
    <t>Trueno</t>
  </si>
  <si>
    <t>Miserable Man</t>
  </si>
  <si>
    <t>happier</t>
  </si>
  <si>
    <t>Praise God</t>
  </si>
  <si>
    <t>Kanye West</t>
  </si>
  <si>
    <t>Get Into It (Yuh)</t>
  </si>
  <si>
    <t>Before You Go</t>
  </si>
  <si>
    <t>Sky</t>
  </si>
  <si>
    <t>Playboi Carti</t>
  </si>
  <si>
    <t>Rolling in the Deep</t>
  </si>
  <si>
    <t>Sobrio</t>
  </si>
  <si>
    <t>Maluma</t>
  </si>
  <si>
    <t>Peru</t>
  </si>
  <si>
    <t>Ed Sheeran, Fireboy DML</t>
  </si>
  <si>
    <t>favorite crime</t>
  </si>
  <si>
    <t>Thunder</t>
  </si>
  <si>
    <t>Prezioso, Gabry Ponte, LUM!X</t>
  </si>
  <si>
    <t>The Business</t>
  </si>
  <si>
    <t>Tiï¿½ï¿</t>
  </si>
  <si>
    <t>positions</t>
  </si>
  <si>
    <t>I WANNA BE YOUR SLAVE</t>
  </si>
  <si>
    <t xml:space="preserve">Vai Lï¿½ï¿½ Em Casa </t>
  </si>
  <si>
    <t>Marï¿½ï¿½lia Mendonï¿½ï¿½a, George Henrique &amp;</t>
  </si>
  <si>
    <t>The Feels</t>
  </si>
  <si>
    <t>TWICE</t>
  </si>
  <si>
    <t>HEARTBREAK ANNIVERSARY</t>
  </si>
  <si>
    <t>Giveon</t>
  </si>
  <si>
    <t>No Lie</t>
  </si>
  <si>
    <t>Sean Paul, Dua Lipa</t>
  </si>
  <si>
    <t>OUT OUT (feat. Charli XCX &amp; Saweetie)</t>
  </si>
  <si>
    <t>Charli XCX, Jax Jones, Joel Corry, Saweetie</t>
  </si>
  <si>
    <t>Pope Is a Rockstar</t>
  </si>
  <si>
    <t>SALES</t>
  </si>
  <si>
    <t>Sleepy hallow</t>
  </si>
  <si>
    <t>Bored</t>
  </si>
  <si>
    <t>Happier Than Ever - Edit</t>
  </si>
  <si>
    <t>Astronaut In The Ocean</t>
  </si>
  <si>
    <t>Masked Wolf</t>
  </si>
  <si>
    <t>Ley Seca</t>
  </si>
  <si>
    <t>Anuel Aa, Jhay Cortez</t>
  </si>
  <si>
    <t>Every Summertime</t>
  </si>
  <si>
    <t>NIKI</t>
  </si>
  <si>
    <t>Talking To The Moon</t>
  </si>
  <si>
    <t>you broke me first</t>
  </si>
  <si>
    <t>Tate McRae</t>
  </si>
  <si>
    <t>The Nights</t>
  </si>
  <si>
    <t>Avicii</t>
  </si>
  <si>
    <t>Way 2 Sexy (with Future &amp; Young Thug)</t>
  </si>
  <si>
    <t>Drake, Future, Young Thug</t>
  </si>
  <si>
    <t>Cï¿½ï¿½</t>
  </si>
  <si>
    <t>Enemy - from the series Arcane League of Legends</t>
  </si>
  <si>
    <t>Imagine Dragons, League of Legends, Arcane</t>
  </si>
  <si>
    <t>Dance Monkey</t>
  </si>
  <si>
    <t>Tones and I</t>
  </si>
  <si>
    <t>Lucid Dreams</t>
  </si>
  <si>
    <t>Juice WRLD</t>
  </si>
  <si>
    <t>Quï¿½ï¿½ Mï¿½ï¿</t>
  </si>
  <si>
    <t>J Balvin, Maria Becerra</t>
  </si>
  <si>
    <t>All of Me</t>
  </si>
  <si>
    <t>John Legend</t>
  </si>
  <si>
    <t>Smells Like Teen Spirit - Remastered 2021</t>
  </si>
  <si>
    <t>Nirvana</t>
  </si>
  <si>
    <t>Arcade</t>
  </si>
  <si>
    <t>Duncan Laurence</t>
  </si>
  <si>
    <t>Fair Trade (with Travis Scott)</t>
  </si>
  <si>
    <t>Drake, Travis Scott</t>
  </si>
  <si>
    <t>Bar</t>
  </si>
  <si>
    <t>Tini, L-Gante</t>
  </si>
  <si>
    <t>The Rumbling (TV Size)</t>
  </si>
  <si>
    <t>SiM</t>
  </si>
  <si>
    <t>family ties (with Kendrick Lamar)</t>
  </si>
  <si>
    <t>Kendrick Lamar, Baby Keem</t>
  </si>
  <si>
    <t>Mr. Brightside</t>
  </si>
  <si>
    <t>The Killers</t>
  </si>
  <si>
    <t>Blessed-Cursed</t>
  </si>
  <si>
    <t>AM Remix</t>
  </si>
  <si>
    <t>J Balvin, Nio Garcia, Bad Bunny</t>
  </si>
  <si>
    <t>Streets</t>
  </si>
  <si>
    <t>Shallow</t>
  </si>
  <si>
    <t>Lady Gaga, Bradley Cooper</t>
  </si>
  <si>
    <t>Polaroid Love</t>
  </si>
  <si>
    <t>Leave Before You Love Me (with Jonas Brothers)</t>
  </si>
  <si>
    <t>Marshmello, Jonas Brothers</t>
  </si>
  <si>
    <t>Permission to Dance</t>
  </si>
  <si>
    <t>Friday (feat. Mufasa &amp; Hypeman) - Dopamine Re-Edit</t>
  </si>
  <si>
    <t>Riton, Nightcrawlers, Mufasa &amp; Hypeman, Dopamine</t>
  </si>
  <si>
    <t>RAPSTAR</t>
  </si>
  <si>
    <t>Polo G</t>
  </si>
  <si>
    <t>'Till I Collapse</t>
  </si>
  <si>
    <t>Eminem, Nate Dogg</t>
  </si>
  <si>
    <t>Memories</t>
  </si>
  <si>
    <t>Maroon 5</t>
  </si>
  <si>
    <t>Se Le Ve</t>
  </si>
  <si>
    <t>Arcangel, De La Ghetto, Justin Quiles, Lenny Tavï¿½ï¿½rez, Sech, Dalex, Dimelo Flow, Rich Music</t>
  </si>
  <si>
    <t>25k jacket (feat. Lil Baby)</t>
  </si>
  <si>
    <t>Gunna, Lil Baby</t>
  </si>
  <si>
    <t xml:space="preserve">When Iï¿½ï¿½ï¿½m Gone (with Katy </t>
  </si>
  <si>
    <t>Katy Perry, Alesso</t>
  </si>
  <si>
    <t>Esqueï¿½ï¿½a-Me Se For C</t>
  </si>
  <si>
    <t>Marï¿½ï¿½lia Mendonï¿½ï¿½a, Maiara &amp;</t>
  </si>
  <si>
    <t>Miï¿½ï¿½n</t>
  </si>
  <si>
    <t>Tini, Maria Becerra</t>
  </si>
  <si>
    <t>Sï¿½ï¿½</t>
  </si>
  <si>
    <t>Anuel Aa, Myke Towers, Jhay Cortez</t>
  </si>
  <si>
    <t>MAMIII</t>
  </si>
  <si>
    <t>Karol G, Becky G</t>
  </si>
  <si>
    <t>Still D.R.E.</t>
  </si>
  <si>
    <t>Dr. Dre, Snoop Dogg</t>
  </si>
  <si>
    <t>Stay Alive (Prod. SUGA of BTS)</t>
  </si>
  <si>
    <t>Boyfriend</t>
  </si>
  <si>
    <t>Dove Cameron</t>
  </si>
  <si>
    <t>The Joker And The Queen (feat. Taylor Swift)</t>
  </si>
  <si>
    <t>Ed Sheeran, Taylor Swift</t>
  </si>
  <si>
    <t>The Next Episode</t>
  </si>
  <si>
    <t>Light Switch</t>
  </si>
  <si>
    <t>Charlie Puth</t>
  </si>
  <si>
    <t>City of Gods</t>
  </si>
  <si>
    <t>Kanye West, Alicia Keys, Fivio Foreign</t>
  </si>
  <si>
    <t>Brividi</t>
  </si>
  <si>
    <t>Mahmood, Blanco</t>
  </si>
  <si>
    <t>Lost</t>
  </si>
  <si>
    <t>In Da Club</t>
  </si>
  <si>
    <t>50 Cent</t>
  </si>
  <si>
    <t>she's all i wanna be</t>
  </si>
  <si>
    <t>Ginseng Strip 2002</t>
  </si>
  <si>
    <t>Yung Lean</t>
  </si>
  <si>
    <t>All For Us - from the HBO Original Series Euphoria</t>
  </si>
  <si>
    <t>Labrinth, Zendaya</t>
  </si>
  <si>
    <t>Notion</t>
  </si>
  <si>
    <t>The Rare Occasions</t>
  </si>
  <si>
    <t>Formula</t>
  </si>
  <si>
    <t>Mount Everest</t>
  </si>
  <si>
    <t>Excuses</t>
  </si>
  <si>
    <t>Intense, AP Dhillon, Gurinder Gill</t>
  </si>
  <si>
    <t>Cigarettes</t>
  </si>
  <si>
    <t>Cayï¿½ï¿½ La Noche (feat. Cruz Cafunï¿½ï¿½, Abhir Hathi, Bejo, EL IMA)</t>
  </si>
  <si>
    <t>Quevedo, La Pantera, Juseph, Cruz Cafunï¿½ï¿½, Bï¿½ï¿½jo, Abhir Hathi</t>
  </si>
  <si>
    <t>California Love - Original Version (Explicit)</t>
  </si>
  <si>
    <t>Dr. Dre, 2Pac, Roger</t>
  </si>
  <si>
    <t>Forgot About Dre</t>
  </si>
  <si>
    <t>Eminem, Dr. Dre</t>
  </si>
  <si>
    <t>Down Under (feat. Colin Hay)</t>
  </si>
  <si>
    <t>Luude, Colin Hay</t>
  </si>
  <si>
    <t>Mujeriego</t>
  </si>
  <si>
    <t>Ryan Castro</t>
  </si>
  <si>
    <t>HUMBLE.</t>
  </si>
  <si>
    <t>Kendrick Lamar</t>
  </si>
  <si>
    <t>Stan</t>
  </si>
  <si>
    <t>Eminem, Dido</t>
  </si>
  <si>
    <t>Contection</t>
  </si>
  <si>
    <t>GODZZ__-, Zakaria</t>
  </si>
  <si>
    <t>Swim</t>
  </si>
  <si>
    <t>Chase Atlantic</t>
  </si>
  <si>
    <t>A Tu Merced</t>
  </si>
  <si>
    <t>Numb Little Bug</t>
  </si>
  <si>
    <t>Em Beihold</t>
  </si>
  <si>
    <t>Mainstreet, Chefin</t>
  </si>
  <si>
    <t>Problemï¿½</t>
  </si>
  <si>
    <t>Alvaro Diaz, Rauw Alejandro</t>
  </si>
  <si>
    <t>Bussin</t>
  </si>
  <si>
    <t>Nicki Minaj, Lil Baby</t>
  </si>
  <si>
    <t>Worst Day</t>
  </si>
  <si>
    <t>Future</t>
  </si>
  <si>
    <t>Malvada</t>
  </si>
  <si>
    <t>Zï¿½ï¿½ Fe</t>
  </si>
  <si>
    <t>Hrs and Hrs</t>
  </si>
  <si>
    <t>Muni Long</t>
  </si>
  <si>
    <t>Alien Blues</t>
  </si>
  <si>
    <t>Vundabar</t>
  </si>
  <si>
    <t>Thinking Out Loud</t>
  </si>
  <si>
    <t>Still Don't Know My Name</t>
  </si>
  <si>
    <t>Christmas Tree</t>
  </si>
  <si>
    <t>V</t>
  </si>
  <si>
    <t>Mal Feito - Ao Vivo</t>
  </si>
  <si>
    <t>Marï¿½ï¿½lia Mendonï¿½ï¿½a, Hugo &amp; G</t>
  </si>
  <si>
    <t>When I R.I.P.</t>
  </si>
  <si>
    <t>Do We Have A Problem?</t>
  </si>
  <si>
    <t>Forever</t>
  </si>
  <si>
    <t>Gospel (with Eminem)</t>
  </si>
  <si>
    <t>Seï¿½ï¿½o</t>
  </si>
  <si>
    <t>Shawn Mendes, Camila Cabello</t>
  </si>
  <si>
    <t>NEW MAGIC WAND</t>
  </si>
  <si>
    <t>Adore You</t>
  </si>
  <si>
    <t>La Santa</t>
  </si>
  <si>
    <t>Daddy Yankee, Bad Bunny</t>
  </si>
  <si>
    <t>Something In The Way - Remastered 2021</t>
  </si>
  <si>
    <t>Sweetest Pie</t>
  </si>
  <si>
    <t>Dua Lipa, Megan Thee Stallion</t>
  </si>
  <si>
    <t>Bam Bam (feat. Ed Sheeran)</t>
  </si>
  <si>
    <t>Camila Cabello, Ed Sheeran</t>
  </si>
  <si>
    <t>Una Noche en Medellï¿½</t>
  </si>
  <si>
    <t>Cris Mj</t>
  </si>
  <si>
    <t>Envolver</t>
  </si>
  <si>
    <t>Anitta</t>
  </si>
  <si>
    <t>Starlight</t>
  </si>
  <si>
    <t>Dave</t>
  </si>
  <si>
    <t>Hati-Hati di Jalan</t>
  </si>
  <si>
    <t>Tulus</t>
  </si>
  <si>
    <t>I'm Tired - From "Euphoria" An Original HBO Series</t>
  </si>
  <si>
    <t>DANï¿½ï¿½A</t>
  </si>
  <si>
    <t>Mc Pedrinho, Pedro Sampaio</t>
  </si>
  <si>
    <t>Yo Voy (feat. Daddy Yankee)</t>
  </si>
  <si>
    <t>Zion &amp; Lennox</t>
  </si>
  <si>
    <t>Residente: Bzrp Music Sessions, Vol. 49</t>
  </si>
  <si>
    <t>Residente, Bizarrap</t>
  </si>
  <si>
    <t>Jordan</t>
  </si>
  <si>
    <t>Nail Tech</t>
  </si>
  <si>
    <t>Jack Harlow</t>
  </si>
  <si>
    <t>Chale</t>
  </si>
  <si>
    <t>Eden Muï¿½ï</t>
  </si>
  <si>
    <t>DARARI</t>
  </si>
  <si>
    <t>Treasure</t>
  </si>
  <si>
    <t>Ya No Somos Ni Seremos</t>
  </si>
  <si>
    <t>Christian Nodal</t>
  </si>
  <si>
    <t>Thinking with My Dick</t>
  </si>
  <si>
    <t>Kevin Gates, Juicy J</t>
  </si>
  <si>
    <t>Freaky Deaky</t>
  </si>
  <si>
    <t>Tyga, Doja Cat</t>
  </si>
  <si>
    <t>this is what falling in love feels like</t>
  </si>
  <si>
    <t>La Zona</t>
  </si>
  <si>
    <t>Bohemian Rhapsody - Remastered 2011</t>
  </si>
  <si>
    <t>Queen</t>
  </si>
  <si>
    <t>Hope</t>
  </si>
  <si>
    <t>Levitating</t>
  </si>
  <si>
    <t>Wake Me Up - Radio Edit</t>
  </si>
  <si>
    <t>jealousy, jealousy</t>
  </si>
  <si>
    <t>Monï¿½ï¿½y so</t>
  </si>
  <si>
    <t>YEAT</t>
  </si>
  <si>
    <t>Demasiadas Mujeres</t>
  </si>
  <si>
    <t>C. Tangana</t>
  </si>
  <si>
    <t>Something Just Like This</t>
  </si>
  <si>
    <t>The Chainsmokers, Coldplay</t>
  </si>
  <si>
    <t>Closer</t>
  </si>
  <si>
    <t>The Chainsmokers, Halsey</t>
  </si>
  <si>
    <t>O.O</t>
  </si>
  <si>
    <t>NMIXX</t>
  </si>
  <si>
    <t>Somebody That I Used To Know</t>
  </si>
  <si>
    <t>Gotye, Kimbra</t>
  </si>
  <si>
    <t>Tom's Diner</t>
  </si>
  <si>
    <t>AnnenMayKantereit, Giant Rooks</t>
  </si>
  <si>
    <t>First Class</t>
  </si>
  <si>
    <t>Plan A</t>
  </si>
  <si>
    <t>Paulo Londra</t>
  </si>
  <si>
    <t>Fuera del mercado</t>
  </si>
  <si>
    <t>Danny Ocean</t>
  </si>
  <si>
    <t>X ï¿½ï¿½LTIMA</t>
  </si>
  <si>
    <t>When You're Gone</t>
  </si>
  <si>
    <t>In My Head</t>
  </si>
  <si>
    <t>Lil Tjay</t>
  </si>
  <si>
    <t>Wait a Minute!</t>
  </si>
  <si>
    <t>Willow</t>
  </si>
  <si>
    <t>LOVE DIVE</t>
  </si>
  <si>
    <t>Pantysito</t>
  </si>
  <si>
    <t>Feid, Alejo, Robi</t>
  </si>
  <si>
    <t>Chance</t>
  </si>
  <si>
    <t>Cool for the Summer</t>
  </si>
  <si>
    <t>Demi Lovato</t>
  </si>
  <si>
    <t>psychofreak (feat. WILLOW)</t>
  </si>
  <si>
    <t>Camila Cabello, Willow</t>
  </si>
  <si>
    <t>Angel Baby</t>
  </si>
  <si>
    <t>Vampiro</t>
  </si>
  <si>
    <t xml:space="preserve">Matuï¿½ï¿½, Wiu, </t>
  </si>
  <si>
    <t>Si Quieren Frontear</t>
  </si>
  <si>
    <t>De La Ghetto, Duki, Quevedo</t>
  </si>
  <si>
    <t>Right On</t>
  </si>
  <si>
    <t>Lil Baby</t>
  </si>
  <si>
    <t>Me Arrepentï¿</t>
  </si>
  <si>
    <t>Ak4:20, Cris Mj, Pailita</t>
  </si>
  <si>
    <t>That's Hilarious</t>
  </si>
  <si>
    <t>Soy El Unico</t>
  </si>
  <si>
    <t>Yahritza Y Su Esencia</t>
  </si>
  <si>
    <t>RUMBATï¿½</t>
  </si>
  <si>
    <t>sentaDONA (Remix) s2</t>
  </si>
  <si>
    <t>Luï¿½ï¿½sa Sonza, MC Frog, Dj Gabriel do Borel, Davi K</t>
  </si>
  <si>
    <t>Falling</t>
  </si>
  <si>
    <t>Sigue</t>
  </si>
  <si>
    <t>Ed Sheeran, J Balvin</t>
  </si>
  <si>
    <t>Fim de Semana no Rio</t>
  </si>
  <si>
    <t>teto</t>
  </si>
  <si>
    <t>MANIAC</t>
  </si>
  <si>
    <t>There's Nothing Holdin' Me Back</t>
  </si>
  <si>
    <t>IDGAF (with blackbear)</t>
  </si>
  <si>
    <t>Blackbear, BoyWithUke</t>
  </si>
  <si>
    <t>Golden</t>
  </si>
  <si>
    <t>Get Lucky - Radio Edit</t>
  </si>
  <si>
    <t>Pharrell Williams, Nile Rodgers, Daft Punk</t>
  </si>
  <si>
    <t>Ain't Shit</t>
  </si>
  <si>
    <t>Nobody Like U - From "Turning Red"</t>
  </si>
  <si>
    <t>Jordan Fisher, Josh Levi, Finneas O'Connell, 4*TOWN (From Disney and Pixarï¿½ï¿½ï¿½s Turning Red), Topher Ngo, Grayson Vill</t>
  </si>
  <si>
    <t>Still Life</t>
  </si>
  <si>
    <t>BIGBANG</t>
  </si>
  <si>
    <t>Photograph</t>
  </si>
  <si>
    <t>Love Yourself</t>
  </si>
  <si>
    <t>N95</t>
  </si>
  <si>
    <t>Die Hard</t>
  </si>
  <si>
    <t>Kendrick Lamar, Blxst, Amanda Reifer</t>
  </si>
  <si>
    <t>Despuï¿½ï¿½s de la P</t>
  </si>
  <si>
    <t>Un Ratito</t>
  </si>
  <si>
    <t>United In Grief</t>
  </si>
  <si>
    <t>Father Time (feat. Sampha)</t>
  </si>
  <si>
    <t>Kendrick Lamar, Sampha</t>
  </si>
  <si>
    <t>Yo No Soy Celoso</t>
  </si>
  <si>
    <t>Rich Spirit</t>
  </si>
  <si>
    <t>Cooped Up (with Roddy Ricch)</t>
  </si>
  <si>
    <t>Post Malone, Roddy Ricch</t>
  </si>
  <si>
    <t>Me Fui de Vacaciones</t>
  </si>
  <si>
    <t>Silent Hill</t>
  </si>
  <si>
    <t>Kendrick Lamar, Kodak Black</t>
  </si>
  <si>
    <t>La Corriente</t>
  </si>
  <si>
    <t>Tony Dize, Bad Bunny</t>
  </si>
  <si>
    <t>Count Me Out</t>
  </si>
  <si>
    <t>Andrea</t>
  </si>
  <si>
    <t>Buscabulla, Bad Bunny</t>
  </si>
  <si>
    <t>Dos Mil 16</t>
  </si>
  <si>
    <t>We Cry Together</t>
  </si>
  <si>
    <t>Kendrick Lamar, Taylour Paige</t>
  </si>
  <si>
    <t>Savior</t>
  </si>
  <si>
    <t>Kendrick Lamar, Sam Dew, Baby Keem</t>
  </si>
  <si>
    <t>Un Coco</t>
  </si>
  <si>
    <t>Otro Atardecer</t>
  </si>
  <si>
    <t>Bad Bunny, The Marï¿½ï</t>
  </si>
  <si>
    <t>Worldwide Steppers</t>
  </si>
  <si>
    <t>Aguacero</t>
  </si>
  <si>
    <t>Purple Hearts</t>
  </si>
  <si>
    <t>Kendrick Lamar, Ghostface Killah, Summer Walker</t>
  </si>
  <si>
    <t>Un Verano Sin Ti</t>
  </si>
  <si>
    <t>ULTRA SOLO</t>
  </si>
  <si>
    <t>Polima WestCoast, Pailita</t>
  </si>
  <si>
    <t xml:space="preserve">Ensï¿½ï¿½ï¿½ï¿½ame </t>
  </si>
  <si>
    <t>El Apagï¿½</t>
  </si>
  <si>
    <t>Callaita</t>
  </si>
  <si>
    <t>Bad Bunny, Tainy</t>
  </si>
  <si>
    <t>Agosto</t>
  </si>
  <si>
    <t>House Of Memories</t>
  </si>
  <si>
    <t>Panic! At The Disco</t>
  </si>
  <si>
    <t>Mr. Morale</t>
  </si>
  <si>
    <t>Kendrick Lamar, Tanna Leone</t>
  </si>
  <si>
    <t>That That (prod. &amp; feat. SUGA of BTS)</t>
  </si>
  <si>
    <t>PSY, Suga</t>
  </si>
  <si>
    <t>In The Stars</t>
  </si>
  <si>
    <t>Benson Boone</t>
  </si>
  <si>
    <t>Rich - Interlude</t>
  </si>
  <si>
    <t>SUPERMODEL</t>
  </si>
  <si>
    <t>Stefania (Kalush Orchestra)</t>
  </si>
  <si>
    <t>KALUSH</t>
  </si>
  <si>
    <t>Thousand Miles</t>
  </si>
  <si>
    <t>Crown</t>
  </si>
  <si>
    <t>Auntie Diaries</t>
  </si>
  <si>
    <t>PUFFIN ON ZOOTIEZ</t>
  </si>
  <si>
    <t>Mirror</t>
  </si>
  <si>
    <t>Beautiful Girl</t>
  </si>
  <si>
    <t>Luciano</t>
  </si>
  <si>
    <t>Paulo Londra: Bzrp Music Sessions, Vol. 23</t>
  </si>
  <si>
    <t>Bizarrap, Paulo Londra</t>
  </si>
  <si>
    <t>Savior - Interlude</t>
  </si>
  <si>
    <t>Pasoori</t>
  </si>
  <si>
    <t>Shae Gill, Ali Sethi</t>
  </si>
  <si>
    <t>Mother I Sober (feat. Beth Gibbons of Portishead)</t>
  </si>
  <si>
    <t>Kendrick Lamar, Beth Gibbons</t>
  </si>
  <si>
    <t>TUS Lï¿½ï¿½GR</t>
  </si>
  <si>
    <t>Sech, Mora</t>
  </si>
  <si>
    <t>Where Did You Go?</t>
  </si>
  <si>
    <t>MNEK, Jax Jones</t>
  </si>
  <si>
    <t>I Tried to Tell Y'all</t>
  </si>
  <si>
    <t>Ugly Dray, Tesla Jnr</t>
  </si>
  <si>
    <t>Honest (feat. Don Toliver)</t>
  </si>
  <si>
    <t>Justin Bieber, Don Toliver</t>
  </si>
  <si>
    <t>ZOOM</t>
  </si>
  <si>
    <t>Jessi</t>
  </si>
  <si>
    <t>SloMo</t>
  </si>
  <si>
    <t>FEARLESS</t>
  </si>
  <si>
    <t>10 Things I Hate About You</t>
  </si>
  <si>
    <t>Leah Kate</t>
  </si>
  <si>
    <t>SPACE MAN</t>
  </si>
  <si>
    <t>Sam Ryder</t>
  </si>
  <si>
    <t>With you</t>
  </si>
  <si>
    <t>HA SUNG WOON, Jimin</t>
  </si>
  <si>
    <t>Iris</t>
  </si>
  <si>
    <t>The Goo Goo Dolls</t>
  </si>
  <si>
    <t>The Heart Part 5</t>
  </si>
  <si>
    <t>San Lucas</t>
  </si>
  <si>
    <t>Kevin Kaarl</t>
  </si>
  <si>
    <t>This Love (Taylorï¿½ï¿½ï¿½s Ve</t>
  </si>
  <si>
    <t>Good Looking</t>
  </si>
  <si>
    <t>Suki Waterhouse</t>
  </si>
  <si>
    <t>Lauren Spencer Smith</t>
  </si>
  <si>
    <t>Yet To Come</t>
  </si>
  <si>
    <t>Run BTS</t>
  </si>
  <si>
    <t>Music For a Sushi Restaurant</t>
  </si>
  <si>
    <t>Matilda</t>
  </si>
  <si>
    <t>For Youth</t>
  </si>
  <si>
    <t>Vegas (From the Original Motion Picture Soundtrack ELVIS)</t>
  </si>
  <si>
    <t>Cash In Cash Out</t>
  </si>
  <si>
    <t>Pharrell Williams, Tyler, The Creator, 21 Savage</t>
  </si>
  <si>
    <t>Potion (with Dua Lipa &amp; Young Thug)</t>
  </si>
  <si>
    <t>Calvin Harris, Dua Lipa, Young Thug</t>
  </si>
  <si>
    <t>Born Singer</t>
  </si>
  <si>
    <t>Little Freak</t>
  </si>
  <si>
    <t>La Llevo Al Cielo (Ft. ï¿½ï¿½engo F</t>
  </si>
  <si>
    <t>Nengo Flow, Anuel Aa, Chris Jedi, Chencho Corleone</t>
  </si>
  <si>
    <t>True Love</t>
  </si>
  <si>
    <t>Kanye West, XXXTENTACION</t>
  </si>
  <si>
    <t>Satellite</t>
  </si>
  <si>
    <t>Pass The Dutchie</t>
  </si>
  <si>
    <t>Musical Youth</t>
  </si>
  <si>
    <t>Villano Antillano: Bzrp Music Sessions, Vol. 51</t>
  </si>
  <si>
    <t>Bizarrap, Villano Antillano</t>
  </si>
  <si>
    <t>Love Of My Life</t>
  </si>
  <si>
    <t>Grapejuice</t>
  </si>
  <si>
    <t>So Good</t>
  </si>
  <si>
    <t>Halsey</t>
  </si>
  <si>
    <t>Belly Dancer</t>
  </si>
  <si>
    <t>BYOR, Imanbek</t>
  </si>
  <si>
    <t>Keep Driving</t>
  </si>
  <si>
    <t>Cinema</t>
  </si>
  <si>
    <t>Die Young (feat. 347aidan)</t>
  </si>
  <si>
    <t>Sleepy hallow, 347aidan</t>
  </si>
  <si>
    <t>Only Love Can Hurt Like This</t>
  </si>
  <si>
    <t>Paloma Faith</t>
  </si>
  <si>
    <t>Hold My Hand</t>
  </si>
  <si>
    <t>Daydreaming</t>
  </si>
  <si>
    <t>Marshmello, Khalid</t>
  </si>
  <si>
    <t>Nos Comemos (feat. Ozuna)</t>
  </si>
  <si>
    <t>Ozuna, Tiago pzk</t>
  </si>
  <si>
    <t>Me and Your Mama</t>
  </si>
  <si>
    <t>Childish Gambino</t>
  </si>
  <si>
    <t>Crazy What Love Can Do</t>
  </si>
  <si>
    <t>David Guetta, Ella Henderson, Becky Hill</t>
  </si>
  <si>
    <t>SLOW DANCING IN THE DARK</t>
  </si>
  <si>
    <t>Antes de Perderte</t>
  </si>
  <si>
    <t>Duki</t>
  </si>
  <si>
    <t>Boyfriends</t>
  </si>
  <si>
    <t>Sidhu Moose Wala</t>
  </si>
  <si>
    <t>Tak Ingin Usai</t>
  </si>
  <si>
    <t>Keisya Levronka</t>
  </si>
  <si>
    <t>En El Radio Un Cochinero</t>
  </si>
  <si>
    <t>Victor Cibrian</t>
  </si>
  <si>
    <t>Master of Puppets (Remastered)</t>
  </si>
  <si>
    <t>Metallica</t>
  </si>
  <si>
    <t>BREAK MY SOUL</t>
  </si>
  <si>
    <t>ULTRA SOLO REMIX</t>
  </si>
  <si>
    <t>De La Ghetto, Feid, Polima WestCoast, Paloma Mami, Pailita</t>
  </si>
  <si>
    <t>Massive</t>
  </si>
  <si>
    <t>Betty (Get Money)</t>
  </si>
  <si>
    <t>Yung Gravy</t>
  </si>
  <si>
    <t>Ojos Marrones</t>
  </si>
  <si>
    <t>Lasso</t>
  </si>
  <si>
    <t>POP!</t>
  </si>
  <si>
    <t>Nayeon</t>
  </si>
  <si>
    <t>Layla</t>
  </si>
  <si>
    <t>Schï¿½ï¿½rze, DJ R</t>
  </si>
  <si>
    <t>MORE</t>
  </si>
  <si>
    <t>j-hope</t>
  </si>
  <si>
    <t>Sweet Child O' Mine</t>
  </si>
  <si>
    <t>Guns N' Roses</t>
  </si>
  <si>
    <t>Last Last</t>
  </si>
  <si>
    <t>Burna Boy</t>
  </si>
  <si>
    <t>Sticky</t>
  </si>
  <si>
    <t>Hot Shit (feat. Ye &amp; Lil Durk)</t>
  </si>
  <si>
    <t>Kanye West, Lil Durk, Cardi B</t>
  </si>
  <si>
    <t>Ai Preto</t>
  </si>
  <si>
    <t>L7nnon, DJ Biel do Furduncinho, Bianca</t>
  </si>
  <si>
    <t>La Loto</t>
  </si>
  <si>
    <t>Anitta, Tini, Becky G</t>
  </si>
  <si>
    <t>die first</t>
  </si>
  <si>
    <t>Nessa Barrett</t>
  </si>
  <si>
    <t>Afraid To Feel</t>
  </si>
  <si>
    <t>LF System</t>
  </si>
  <si>
    <t>Baile no Morro</t>
  </si>
  <si>
    <t>Mc Vitin Da Igrejinha, MC Tairon, DJ Win</t>
  </si>
  <si>
    <t>cï¿½ï¿½mo dormi</t>
  </si>
  <si>
    <t>Rels B</t>
  </si>
  <si>
    <t>Bad Decisions (with BTS &amp; Snoop Dogg)</t>
  </si>
  <si>
    <t>Snoop Dogg, BTS, Benny Blanco</t>
  </si>
  <si>
    <t>STAYING ALIVE (feat. Drake &amp; Lil Baby)</t>
  </si>
  <si>
    <t>Drake, DJ Khaled, Lil Baby</t>
  </si>
  <si>
    <t>Caile</t>
  </si>
  <si>
    <t>Luar La L</t>
  </si>
  <si>
    <t>Si Te La Encuentras Por Ahï¿</t>
  </si>
  <si>
    <t>GIVENCHY</t>
  </si>
  <si>
    <t>ALIEN SUPERSTAR</t>
  </si>
  <si>
    <t>Mary On A Cross</t>
  </si>
  <si>
    <t>Attention</t>
  </si>
  <si>
    <t>THE SHADE</t>
  </si>
  <si>
    <t>Rex Orange County</t>
  </si>
  <si>
    <t>Come Back Home - From "Purple Hearts"</t>
  </si>
  <si>
    <t>Sofia Carson</t>
  </si>
  <si>
    <t>El Rescate</t>
  </si>
  <si>
    <t>Grupo Marca Registrada, Junior H</t>
  </si>
  <si>
    <t>Heartless</t>
  </si>
  <si>
    <t>Stay With Me (with Justin Timberlake, Halsey, &amp; Pharrell)</t>
  </si>
  <si>
    <t>Calvin Harris, Halsey, Pharrell Williams, Justin Timberlake</t>
  </si>
  <si>
    <t>Siempre Pendientes</t>
  </si>
  <si>
    <t>Peso Pluma, Luis R Conriquez</t>
  </si>
  <si>
    <t>JGL</t>
  </si>
  <si>
    <t>Luis R Conriquez, La Adictiva</t>
  </si>
  <si>
    <t>Don't You Worry</t>
  </si>
  <si>
    <t>David Guetta, Shakira, Black Eyed Peas</t>
  </si>
  <si>
    <t>Pipoco</t>
  </si>
  <si>
    <t>Melody, Ana Castela, Dj Chris No Beat</t>
  </si>
  <si>
    <t>Hold Me Closer</t>
  </si>
  <si>
    <t>Elton John, Britney Spears</t>
  </si>
  <si>
    <t>Forget Me</t>
  </si>
  <si>
    <t>After LIKE</t>
  </si>
  <si>
    <t>Bound 2</t>
  </si>
  <si>
    <t>B.O.T.A. (Baddest Of Them All) - Edit</t>
  </si>
  <si>
    <t>Interplanetary Criminal, Eliza Rose</t>
  </si>
  <si>
    <t>Talk that Talk</t>
  </si>
  <si>
    <t>BILLIE EILISH.</t>
  </si>
  <si>
    <t>Armani White</t>
  </si>
  <si>
    <t>Ferxxo 100</t>
  </si>
  <si>
    <t>KU LO SA - A COLORS SHOW</t>
  </si>
  <si>
    <t>Oxlade</t>
  </si>
  <si>
    <t>Prohibidox</t>
  </si>
  <si>
    <t>Static</t>
  </si>
  <si>
    <t>The Scientist</t>
  </si>
  <si>
    <t>Sparks</t>
  </si>
  <si>
    <t>Talk</t>
  </si>
  <si>
    <t>XQ Te Pones Asï¿</t>
  </si>
  <si>
    <t>Selfish</t>
  </si>
  <si>
    <t>PnB Rock</t>
  </si>
  <si>
    <t>Sin Seï¿½ï</t>
  </si>
  <si>
    <t>Ovy On The Drums, Quevedo</t>
  </si>
  <si>
    <t>Lady Mi Amor</t>
  </si>
  <si>
    <t>Poland</t>
  </si>
  <si>
    <t>Lil Yachty</t>
  </si>
  <si>
    <t>THE LONELIEST</t>
  </si>
  <si>
    <t>Bye Bye</t>
  </si>
  <si>
    <t>Marshmello, Juice WRLD</t>
  </si>
  <si>
    <t>BABY OTAKU</t>
  </si>
  <si>
    <t>Fran C, Polima WestCoast, Nickoog Clk, Pablito Pesadilla</t>
  </si>
  <si>
    <t>Nxde</t>
  </si>
  <si>
    <t>Southstar</t>
  </si>
  <si>
    <t>we fell in love in october</t>
  </si>
  <si>
    <t>girl in red</t>
  </si>
  <si>
    <t>2 Be Loved (Am I Ready)</t>
  </si>
  <si>
    <t>Celestial</t>
  </si>
  <si>
    <t>Typa Girl</t>
  </si>
  <si>
    <t>I Really Want to Stay at Your House</t>
  </si>
  <si>
    <t>Rosa Walton, Hallie Coggins</t>
  </si>
  <si>
    <t>California Breeze</t>
  </si>
  <si>
    <t>Bamba (feat. Aitch &amp; BIA)</t>
  </si>
  <si>
    <t>Luciano, Aitch, Bï¿½</t>
  </si>
  <si>
    <t>Casei Com a Putaria</t>
  </si>
  <si>
    <t>MC Ryan SP, Love Funk, Mc Paiva ZS</t>
  </si>
  <si>
    <t>Major Distribution</t>
  </si>
  <si>
    <t>Pussy &amp; Millions (feat. Travis Scott)</t>
  </si>
  <si>
    <t>Drake, Travis Scott, 21 Savage</t>
  </si>
  <si>
    <t>Vigilante Shit</t>
  </si>
  <si>
    <t>Question...?</t>
  </si>
  <si>
    <t>On BS</t>
  </si>
  <si>
    <t>Mastermind</t>
  </si>
  <si>
    <t>Circo Loco</t>
  </si>
  <si>
    <t>Labyrinth</t>
  </si>
  <si>
    <t>Spin Bout U</t>
  </si>
  <si>
    <t>Sweet Nothing</t>
  </si>
  <si>
    <t>Would've, Could've, Should've</t>
  </si>
  <si>
    <t>Con La Brisa</t>
  </si>
  <si>
    <t>Ludwig Goransson, Foudeqush</t>
  </si>
  <si>
    <t>Privileged Rappers</t>
  </si>
  <si>
    <t>The Astronaut</t>
  </si>
  <si>
    <t>Jin</t>
  </si>
  <si>
    <t>BackOutsideBoyz</t>
  </si>
  <si>
    <t>Broke Boys</t>
  </si>
  <si>
    <t>The Great War</t>
  </si>
  <si>
    <t>My Mind &amp; Me</t>
  </si>
  <si>
    <t>Selena Gomez</t>
  </si>
  <si>
    <t>Bigger Than The Whole Sky</t>
  </si>
  <si>
    <t>A Veces (feat. Feid)</t>
  </si>
  <si>
    <t>Feid, Paulo Londra</t>
  </si>
  <si>
    <t>En La De Ella</t>
  </si>
  <si>
    <t>Feid, Sech, Jhayco</t>
  </si>
  <si>
    <t>Alone</t>
  </si>
  <si>
    <t>a#</t>
  </si>
  <si>
    <t>c#</t>
  </si>
  <si>
    <t>d#</t>
  </si>
  <si>
    <t>f#</t>
  </si>
  <si>
    <t>g#</t>
  </si>
  <si>
    <t>key2</t>
  </si>
  <si>
    <t>round</t>
  </si>
  <si>
    <t>round_down</t>
  </si>
  <si>
    <t>release_date</t>
  </si>
  <si>
    <t>release_year</t>
  </si>
  <si>
    <t>release_month</t>
  </si>
  <si>
    <t>release_day</t>
  </si>
  <si>
    <t>release_date_2</t>
  </si>
  <si>
    <t>mode_short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</si>
</sst>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m\-dd\-yyyy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0" fontId="0" fillId="0" borderId="0" xfId="0" applyNumberFormat="1"/>
    <xf numFmtId="2" fontId="0" fillId="0" borderId="0" xfId="0" applyNumberFormat="1"/>
    <xf numFmtId="1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0" formatCode="General"/>
    </dxf>
    <dxf>
      <numFmt numFmtId="166" formatCode="mm\-dd\-yyyy"/>
    </dxf>
    <dxf>
      <numFmt numFmtId="0" formatCode="General"/>
    </dxf>
    <dxf>
      <numFmt numFmtId="0" formatCode="General"/>
    </dxf>
    <dxf>
      <numFmt numFmtId="0" formatCode="General"/>
    </dxf>
    <dxf>
      <numFmt numFmtId="166" formatCode="mm\-dd\-yyyy"/>
    </dxf>
    <dxf>
      <numFmt numFmtId="2" formatCode="0.00"/>
    </dxf>
    <dxf>
      <numFmt numFmtId="1" formatCode="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V954" totalsRowShown="0">
  <autoFilter ref="A1:V954" xr:uid="{00000000-0009-0000-0100-000001000000}"/>
  <sortState xmlns:xlrd2="http://schemas.microsoft.com/office/spreadsheetml/2017/richdata2" ref="A2:V954">
    <sortCondition ref="N1:N954"/>
  </sortState>
  <tableColumns count="22">
    <tableColumn id="1" xr3:uid="{00000000-0010-0000-0000-000001000000}" name="track_name"/>
    <tableColumn id="2" xr3:uid="{00000000-0010-0000-0000-000002000000}" name="artist(s)_name"/>
    <tableColumn id="3" xr3:uid="{00000000-0010-0000-0000-000003000000}" name="artist_count"/>
    <tableColumn id="4" xr3:uid="{00000000-0010-0000-0000-000004000000}" name="release_year" dataDxfId="4">
      <calculatedColumnFormula>YEAR(Table1[[#This Row],[release_date]])</calculatedColumnFormula>
    </tableColumn>
    <tableColumn id="5" xr3:uid="{00000000-0010-0000-0000-000005000000}" name="release_month" dataDxfId="3">
      <calculatedColumnFormula>MONTH(Table1[[#This Row],[release_date]])</calculatedColumnFormula>
    </tableColumn>
    <tableColumn id="6" xr3:uid="{00000000-0010-0000-0000-000006000000}" name="release_day" dataDxfId="2">
      <calculatedColumnFormula>DAY(Table1[[#This Row],[release_date]])</calculatedColumnFormula>
    </tableColumn>
    <tableColumn id="21" xr3:uid="{D9500B79-63BF-4EE9-9F13-E8636E87719D}" name="release_date" dataDxfId="5"/>
    <tableColumn id="22" xr3:uid="{BFC077AC-0F4C-489E-859B-B4CB04E8E295}" name="release_date_2" dataDxfId="1">
      <calculatedColumnFormula>DATE(Table1[[#This Row],[release_year]],Table1[[#This Row],[release_month]],Table1[[#This Row],[release_day]])</calculatedColumnFormula>
    </tableColumn>
    <tableColumn id="9" xr3:uid="{00000000-0010-0000-0000-000009000000}" name="streams"/>
    <tableColumn id="7" xr3:uid="{8C1BB028-AD7E-4316-B91F-D89F3BC82AF7}" name="key" dataDxfId="9">
      <calculatedColumnFormula>UPPER(Table1[[#This Row],[key2]])</calculatedColumnFormula>
    </tableColumn>
    <tableColumn id="12" xr3:uid="{00000000-0010-0000-0000-00000C000000}" name="key2"/>
    <tableColumn id="13" xr3:uid="{00000000-0010-0000-0000-00000D000000}" name="mode"/>
    <tableColumn id="23" xr3:uid="{CC50B64E-9A5E-4EC3-8DF0-4A9EDE61A02F}" name="mode_short" dataDxfId="0">
      <calculatedColumnFormula>LEFT(Table1[[#This Row],[mode]],3)</calculatedColumnFormula>
    </tableColumn>
    <tableColumn id="14" xr3:uid="{00000000-0010-0000-0000-00000E000000}" name="danceability_%" dataDxfId="8"/>
    <tableColumn id="11" xr3:uid="{D5E71ABC-E1CA-4B59-B279-005E84936212}" name="round_down" dataDxfId="7">
      <calculatedColumnFormula>ROUNDDOWN(Table1[[#This Row],[danceability_%]],0)</calculatedColumnFormula>
    </tableColumn>
    <tableColumn id="10" xr3:uid="{8257CC69-95DD-4703-A49B-FC708E71C8E5}" name="round" dataDxfId="6">
      <calculatedColumnFormula>ROUND(Table1[[#This Row],[danceability_%]], -1)</calculatedColumnFormula>
    </tableColumn>
    <tableColumn id="15" xr3:uid="{00000000-0010-0000-0000-00000F000000}" name="valence_%"/>
    <tableColumn id="16" xr3:uid="{00000000-0010-0000-0000-000010000000}" name="energy_%"/>
    <tableColumn id="17" xr3:uid="{00000000-0010-0000-0000-000011000000}" name="acousticness_%"/>
    <tableColumn id="18" xr3:uid="{00000000-0010-0000-0000-000012000000}" name="instrumentalness_%"/>
    <tableColumn id="19" xr3:uid="{00000000-0010-0000-0000-000013000000}" name="liveness_%"/>
    <tableColumn id="20" xr3:uid="{00000000-0010-0000-0000-000014000000}" name="speechiness_%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54"/>
  <sheetViews>
    <sheetView tabSelected="1" topLeftCell="D1" workbookViewId="0">
      <selection activeCell="L5" sqref="L5"/>
    </sheetView>
  </sheetViews>
  <sheetFormatPr defaultRowHeight="14.25" x14ac:dyDescent="0.45"/>
  <cols>
    <col min="1" max="1" width="11.9296875" customWidth="1"/>
    <col min="2" max="2" width="21.73046875" customWidth="1"/>
    <col min="3" max="3" width="12.06640625" customWidth="1"/>
    <col min="4" max="4" width="13.86328125" customWidth="1"/>
    <col min="5" max="5" width="15.53125" customWidth="1"/>
    <col min="6" max="6" width="13.19921875" customWidth="1"/>
    <col min="7" max="8" width="13.19921875" style="4" customWidth="1"/>
    <col min="9" max="10" width="15.73046875" customWidth="1"/>
    <col min="11" max="11" width="0" hidden="1" customWidth="1"/>
    <col min="14" max="14" width="14.59765625" style="2" customWidth="1"/>
    <col min="15" max="15" width="14.59765625" style="3" customWidth="1"/>
    <col min="16" max="16" width="14.59765625" style="2" customWidth="1"/>
    <col min="17" max="17" width="11.1328125" customWidth="1"/>
    <col min="18" max="18" width="10.265625" customWidth="1"/>
    <col min="19" max="19" width="15.33203125" customWidth="1"/>
    <col min="20" max="20" width="18.796875" customWidth="1"/>
    <col min="21" max="21" width="11.46484375" customWidth="1"/>
    <col min="22" max="22" width="14.86328125" customWidth="1"/>
  </cols>
  <sheetData>
    <row r="1" spans="1:22" x14ac:dyDescent="0.45">
      <c r="A1" t="s">
        <v>0</v>
      </c>
      <c r="B1" t="s">
        <v>1</v>
      </c>
      <c r="C1" t="s">
        <v>2</v>
      </c>
      <c r="D1" t="s">
        <v>1610</v>
      </c>
      <c r="E1" t="s">
        <v>1611</v>
      </c>
      <c r="F1" t="s">
        <v>1612</v>
      </c>
      <c r="G1" s="4" t="s">
        <v>1609</v>
      </c>
      <c r="H1" s="4" t="s">
        <v>1613</v>
      </c>
      <c r="I1" t="s">
        <v>3</v>
      </c>
      <c r="J1" t="s">
        <v>4</v>
      </c>
      <c r="K1" t="s">
        <v>1606</v>
      </c>
      <c r="L1" t="s">
        <v>5</v>
      </c>
      <c r="M1" t="s">
        <v>1614</v>
      </c>
      <c r="N1" s="2" t="s">
        <v>6</v>
      </c>
      <c r="O1" s="3" t="s">
        <v>1608</v>
      </c>
      <c r="P1" s="2" t="s">
        <v>1607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</row>
    <row r="2" spans="1:22" x14ac:dyDescent="0.45">
      <c r="A2" t="s">
        <v>837</v>
      </c>
      <c r="B2" t="s">
        <v>838</v>
      </c>
      <c r="C2">
        <v>3</v>
      </c>
      <c r="D2">
        <f>YEAR(Table1[[#This Row],[release_date]])</f>
        <v>1942</v>
      </c>
      <c r="E2">
        <f>MONTH(Table1[[#This Row],[release_date]])</f>
        <v>1</v>
      </c>
      <c r="F2">
        <f>DAY(Table1[[#This Row],[release_date]])</f>
        <v>1</v>
      </c>
      <c r="G2" s="4">
        <v>15342</v>
      </c>
      <c r="H2" s="4">
        <f>DATE(Table1[[#This Row],[release_year]],Table1[[#This Row],[release_month]],Table1[[#This Row],[release_day]])</f>
        <v>15342</v>
      </c>
      <c r="I2">
        <v>395591396</v>
      </c>
      <c r="J2" t="str">
        <f>UPPER(Table1[[#This Row],[key2]])</f>
        <v>A</v>
      </c>
      <c r="K2" t="s">
        <v>24</v>
      </c>
      <c r="L2" t="s">
        <v>16</v>
      </c>
      <c r="M2" t="str">
        <f>LEFT(Table1[[#This Row],[mode]],3)</f>
        <v>Maj</v>
      </c>
      <c r="N2" s="2">
        <v>23.451403616547864</v>
      </c>
      <c r="O2" s="3">
        <f>ROUNDDOWN(Table1[[#This Row],[danceability_%]],0)</f>
        <v>23</v>
      </c>
      <c r="P2" s="2">
        <f>ROUND(Table1[[#This Row],[danceability_%]], -1)</f>
        <v>20</v>
      </c>
      <c r="Q2">
        <v>19</v>
      </c>
      <c r="R2">
        <v>25</v>
      </c>
      <c r="S2">
        <v>91</v>
      </c>
      <c r="T2">
        <v>0</v>
      </c>
      <c r="U2">
        <v>40</v>
      </c>
      <c r="V2">
        <v>3</v>
      </c>
    </row>
    <row r="3" spans="1:22" x14ac:dyDescent="0.45">
      <c r="A3" t="s">
        <v>801</v>
      </c>
      <c r="B3" t="s">
        <v>802</v>
      </c>
      <c r="C3">
        <v>1</v>
      </c>
      <c r="D3">
        <f>YEAR(Table1[[#This Row],[release_date]])</f>
        <v>1963</v>
      </c>
      <c r="E3">
        <f>MONTH(Table1[[#This Row],[release_date]])</f>
        <v>10</v>
      </c>
      <c r="F3">
        <f>DAY(Table1[[#This Row],[release_date]])</f>
        <v>14</v>
      </c>
      <c r="G3" s="4">
        <v>23298</v>
      </c>
      <c r="H3" s="4">
        <f>DATE(Table1[[#This Row],[release_year]],Table1[[#This Row],[release_month]],Table1[[#This Row],[release_day]])</f>
        <v>23298</v>
      </c>
      <c r="I3">
        <v>663832097</v>
      </c>
      <c r="J3" t="str">
        <f>UPPER(Table1[[#This Row],[key2]])</f>
        <v>G</v>
      </c>
      <c r="K3" t="s">
        <v>59</v>
      </c>
      <c r="L3" t="s">
        <v>16</v>
      </c>
      <c r="M3" t="str">
        <f>LEFT(Table1[[#This Row],[mode]],3)</f>
        <v>Maj</v>
      </c>
      <c r="N3" s="2">
        <v>24.02636288673127</v>
      </c>
      <c r="O3" s="3">
        <f>ROUNDDOWN(Table1[[#This Row],[danceability_%]],0)</f>
        <v>24</v>
      </c>
      <c r="P3" s="2">
        <f>ROUND(Table1[[#This Row],[danceability_%]], -1)</f>
        <v>20</v>
      </c>
      <c r="Q3">
        <v>76</v>
      </c>
      <c r="R3">
        <v>60</v>
      </c>
      <c r="S3">
        <v>77</v>
      </c>
      <c r="T3">
        <v>0</v>
      </c>
      <c r="U3">
        <v>12</v>
      </c>
      <c r="V3">
        <v>4</v>
      </c>
    </row>
    <row r="4" spans="1:22" x14ac:dyDescent="0.45">
      <c r="A4" t="s">
        <v>695</v>
      </c>
      <c r="B4" t="s">
        <v>696</v>
      </c>
      <c r="C4">
        <v>1</v>
      </c>
      <c r="D4">
        <f>YEAR(Table1[[#This Row],[release_date]])</f>
        <v>2022</v>
      </c>
      <c r="E4">
        <f>MONTH(Table1[[#This Row],[release_date]])</f>
        <v>10</v>
      </c>
      <c r="F4">
        <f>DAY(Table1[[#This Row],[release_date]])</f>
        <v>28</v>
      </c>
      <c r="G4" s="4">
        <v>44862</v>
      </c>
      <c r="H4" s="4">
        <f>DATE(Table1[[#This Row],[release_year]],Table1[[#This Row],[release_month]],Table1[[#This Row],[release_day]])</f>
        <v>44862</v>
      </c>
      <c r="I4">
        <v>297328960</v>
      </c>
      <c r="J4" t="str">
        <f>UPPER(Table1[[#This Row],[key2]])</f>
        <v>A</v>
      </c>
      <c r="K4" t="s">
        <v>24</v>
      </c>
      <c r="L4" t="s">
        <v>16</v>
      </c>
      <c r="M4" t="str">
        <f>LEFT(Table1[[#This Row],[mode]],3)</f>
        <v>Maj</v>
      </c>
      <c r="N4" s="2">
        <v>25.613539183352813</v>
      </c>
      <c r="O4" s="3">
        <f>ROUNDDOWN(Table1[[#This Row],[danceability_%]],0)</f>
        <v>25</v>
      </c>
      <c r="P4" s="2">
        <f>ROUND(Table1[[#This Row],[danceability_%]], -1)</f>
        <v>30</v>
      </c>
      <c r="Q4">
        <v>17</v>
      </c>
      <c r="R4">
        <v>30</v>
      </c>
      <c r="S4">
        <v>90</v>
      </c>
      <c r="T4">
        <v>0</v>
      </c>
      <c r="U4">
        <v>13</v>
      </c>
      <c r="V4">
        <v>3</v>
      </c>
    </row>
    <row r="5" spans="1:22" x14ac:dyDescent="0.45">
      <c r="A5" t="s">
        <v>917</v>
      </c>
      <c r="B5" t="s">
        <v>110</v>
      </c>
      <c r="C5">
        <v>1</v>
      </c>
      <c r="D5">
        <f>YEAR(Table1[[#This Row],[release_date]])</f>
        <v>2022</v>
      </c>
      <c r="E5">
        <f>MONTH(Table1[[#This Row],[release_date]])</f>
        <v>1</v>
      </c>
      <c r="F5">
        <f>DAY(Table1[[#This Row],[release_date]])</f>
        <v>7</v>
      </c>
      <c r="G5" s="4">
        <v>44568</v>
      </c>
      <c r="H5" s="4">
        <f>DATE(Table1[[#This Row],[release_year]],Table1[[#This Row],[release_month]],Table1[[#This Row],[release_day]])</f>
        <v>44568</v>
      </c>
      <c r="I5">
        <v>53933526</v>
      </c>
      <c r="J5" t="str">
        <f>UPPER(Table1[[#This Row],[key2]])</f>
        <v>A</v>
      </c>
      <c r="K5" t="s">
        <v>24</v>
      </c>
      <c r="L5" t="s">
        <v>27</v>
      </c>
      <c r="M5" t="str">
        <f>LEFT(Table1[[#This Row],[mode]],3)</f>
        <v>Min</v>
      </c>
      <c r="N5" s="2">
        <v>27.236191980938308</v>
      </c>
      <c r="O5" s="3">
        <f>ROUNDDOWN(Table1[[#This Row],[danceability_%]],0)</f>
        <v>27</v>
      </c>
      <c r="P5" s="2">
        <f>ROUND(Table1[[#This Row],[danceability_%]], -1)</f>
        <v>30</v>
      </c>
      <c r="Q5">
        <v>10</v>
      </c>
      <c r="R5">
        <v>49</v>
      </c>
      <c r="S5">
        <v>62</v>
      </c>
      <c r="T5">
        <v>0</v>
      </c>
      <c r="U5">
        <v>49</v>
      </c>
      <c r="V5">
        <v>5</v>
      </c>
    </row>
    <row r="6" spans="1:22" x14ac:dyDescent="0.45">
      <c r="A6" t="s">
        <v>920</v>
      </c>
      <c r="B6" t="s">
        <v>110</v>
      </c>
      <c r="C6">
        <v>1</v>
      </c>
      <c r="D6">
        <f>YEAR(Table1[[#This Row],[release_date]])</f>
        <v>2022</v>
      </c>
      <c r="E6">
        <f>MONTH(Table1[[#This Row],[release_date]])</f>
        <v>1</v>
      </c>
      <c r="F6">
        <f>DAY(Table1[[#This Row],[release_date]])</f>
        <v>7</v>
      </c>
      <c r="G6" s="4">
        <v>44568</v>
      </c>
      <c r="H6" s="4">
        <f>DATE(Table1[[#This Row],[release_year]],Table1[[#This Row],[release_month]],Table1[[#This Row],[release_day]])</f>
        <v>44568</v>
      </c>
      <c r="I6">
        <v>74601456</v>
      </c>
      <c r="J6" t="str">
        <f>UPPER(Table1[[#This Row],[key2]])</f>
        <v>A</v>
      </c>
      <c r="K6" t="s">
        <v>24</v>
      </c>
      <c r="L6" t="s">
        <v>27</v>
      </c>
      <c r="M6" t="str">
        <f>LEFT(Table1[[#This Row],[mode]],3)</f>
        <v>Min</v>
      </c>
      <c r="N6" s="2">
        <v>28.252567820327492</v>
      </c>
      <c r="O6" s="3">
        <f>ROUNDDOWN(Table1[[#This Row],[danceability_%]],0)</f>
        <v>28</v>
      </c>
      <c r="P6" s="2">
        <f>ROUND(Table1[[#This Row],[danceability_%]], -1)</f>
        <v>30</v>
      </c>
      <c r="Q6">
        <v>13</v>
      </c>
      <c r="R6">
        <v>41</v>
      </c>
      <c r="S6">
        <v>50</v>
      </c>
      <c r="T6">
        <v>0</v>
      </c>
      <c r="U6">
        <v>19</v>
      </c>
      <c r="V6">
        <v>3</v>
      </c>
    </row>
    <row r="7" spans="1:22" x14ac:dyDescent="0.45">
      <c r="A7" t="s">
        <v>1226</v>
      </c>
      <c r="B7" t="s">
        <v>483</v>
      </c>
      <c r="C7">
        <v>1</v>
      </c>
      <c r="D7">
        <f>YEAR(Table1[[#This Row],[release_date]])</f>
        <v>2022</v>
      </c>
      <c r="E7">
        <f>MONTH(Table1[[#This Row],[release_date]])</f>
        <v>2</v>
      </c>
      <c r="F7">
        <f>DAY(Table1[[#This Row],[release_date]])</f>
        <v>4</v>
      </c>
      <c r="G7" s="4">
        <v>44596</v>
      </c>
      <c r="H7" s="4">
        <f>DATE(Table1[[#This Row],[release_year]],Table1[[#This Row],[release_month]],Table1[[#This Row],[release_day]])</f>
        <v>44596</v>
      </c>
      <c r="I7">
        <v>121913181</v>
      </c>
      <c r="J7" t="str">
        <f>UPPER(Table1[[#This Row],[key2]])</f>
        <v/>
      </c>
      <c r="L7" t="s">
        <v>27</v>
      </c>
      <c r="M7" t="str">
        <f>LEFT(Table1[[#This Row],[mode]],3)</f>
        <v>Min</v>
      </c>
      <c r="N7" s="2">
        <v>28.078627352317369</v>
      </c>
      <c r="O7" s="3">
        <f>ROUNDDOWN(Table1[[#This Row],[danceability_%]],0)</f>
        <v>28</v>
      </c>
      <c r="P7" s="2">
        <f>ROUND(Table1[[#This Row],[danceability_%]], -1)</f>
        <v>30</v>
      </c>
      <c r="Q7">
        <v>26</v>
      </c>
      <c r="R7">
        <v>20</v>
      </c>
      <c r="S7">
        <v>19</v>
      </c>
      <c r="T7">
        <v>0</v>
      </c>
      <c r="U7">
        <v>30</v>
      </c>
      <c r="V7">
        <v>3</v>
      </c>
    </row>
    <row r="8" spans="1:22" x14ac:dyDescent="0.45">
      <c r="A8" t="s">
        <v>937</v>
      </c>
      <c r="B8" t="s">
        <v>938</v>
      </c>
      <c r="C8">
        <v>2</v>
      </c>
      <c r="D8">
        <f>YEAR(Table1[[#This Row],[release_date]])</f>
        <v>2021</v>
      </c>
      <c r="E8">
        <f>MONTH(Table1[[#This Row],[release_date]])</f>
        <v>5</v>
      </c>
      <c r="F8">
        <f>DAY(Table1[[#This Row],[release_date]])</f>
        <v>21</v>
      </c>
      <c r="G8" s="4">
        <v>44337</v>
      </c>
      <c r="H8" s="4">
        <f>DATE(Table1[[#This Row],[release_year]],Table1[[#This Row],[release_month]],Table1[[#This Row],[release_day]])</f>
        <v>44337</v>
      </c>
      <c r="I8">
        <v>1230855859</v>
      </c>
      <c r="J8" t="str">
        <f>UPPER(Table1[[#This Row],[key2]])</f>
        <v>D#</v>
      </c>
      <c r="K8" t="s">
        <v>1603</v>
      </c>
      <c r="L8" t="s">
        <v>16</v>
      </c>
      <c r="M8" t="str">
        <f>LEFT(Table1[[#This Row],[mode]],3)</f>
        <v>Maj</v>
      </c>
      <c r="N8" s="2">
        <v>29.465104501131805</v>
      </c>
      <c r="O8" s="3">
        <f>ROUNDDOWN(Table1[[#This Row],[danceability_%]],0)</f>
        <v>29</v>
      </c>
      <c r="P8" s="2">
        <f>ROUND(Table1[[#This Row],[danceability_%]], -1)</f>
        <v>30</v>
      </c>
      <c r="Q8">
        <v>12</v>
      </c>
      <c r="R8">
        <v>33</v>
      </c>
      <c r="S8">
        <v>68</v>
      </c>
      <c r="T8">
        <v>0</v>
      </c>
      <c r="U8">
        <v>12</v>
      </c>
      <c r="V8">
        <v>5</v>
      </c>
    </row>
    <row r="9" spans="1:22" x14ac:dyDescent="0.45">
      <c r="A9" t="s">
        <v>934</v>
      </c>
      <c r="B9" t="s">
        <v>54</v>
      </c>
      <c r="C9">
        <v>1</v>
      </c>
      <c r="D9">
        <f>YEAR(Table1[[#This Row],[release_date]])</f>
        <v>2021</v>
      </c>
      <c r="E9">
        <f>MONTH(Table1[[#This Row],[release_date]])</f>
        <v>7</v>
      </c>
      <c r="F9">
        <f>DAY(Table1[[#This Row],[release_date]])</f>
        <v>30</v>
      </c>
      <c r="G9" s="4">
        <v>44407</v>
      </c>
      <c r="H9" s="4">
        <f>DATE(Table1[[#This Row],[release_year]],Table1[[#This Row],[release_month]],Table1[[#This Row],[release_day]])</f>
        <v>44407</v>
      </c>
      <c r="I9">
        <v>1056760045</v>
      </c>
      <c r="J9" t="str">
        <f>UPPER(Table1[[#This Row],[key2]])</f>
        <v/>
      </c>
      <c r="L9" t="s">
        <v>16</v>
      </c>
      <c r="M9" t="str">
        <f>LEFT(Table1[[#This Row],[mode]],3)</f>
        <v>Maj</v>
      </c>
      <c r="N9" s="2">
        <v>31.796369004811897</v>
      </c>
      <c r="O9" s="3">
        <f>ROUNDDOWN(Table1[[#This Row],[danceability_%]],0)</f>
        <v>31</v>
      </c>
      <c r="P9" s="2">
        <f>ROUND(Table1[[#This Row],[danceability_%]], -1)</f>
        <v>30</v>
      </c>
      <c r="Q9">
        <v>31</v>
      </c>
      <c r="R9">
        <v>24</v>
      </c>
      <c r="S9">
        <v>76</v>
      </c>
      <c r="T9">
        <v>0</v>
      </c>
      <c r="U9">
        <v>14</v>
      </c>
      <c r="V9">
        <v>4</v>
      </c>
    </row>
    <row r="10" spans="1:22" x14ac:dyDescent="0.45">
      <c r="A10" t="s">
        <v>1156</v>
      </c>
      <c r="B10" t="s">
        <v>1157</v>
      </c>
      <c r="C10">
        <v>1</v>
      </c>
      <c r="D10">
        <f>YEAR(Table1[[#This Row],[release_date]])</f>
        <v>2016</v>
      </c>
      <c r="E10">
        <f>MONTH(Table1[[#This Row],[release_date]])</f>
        <v>8</v>
      </c>
      <c r="F10">
        <f>DAY(Table1[[#This Row],[release_date]])</f>
        <v>5</v>
      </c>
      <c r="G10" s="4">
        <v>42587</v>
      </c>
      <c r="H10" s="4">
        <f>DATE(Table1[[#This Row],[release_year]],Table1[[#This Row],[release_month]],Table1[[#This Row],[release_day]])</f>
        <v>42587</v>
      </c>
      <c r="I10">
        <v>421135627</v>
      </c>
      <c r="J10" t="str">
        <f>UPPER(Table1[[#This Row],[key2]])</f>
        <v>A</v>
      </c>
      <c r="K10" t="s">
        <v>24</v>
      </c>
      <c r="L10" t="s">
        <v>16</v>
      </c>
      <c r="M10" t="str">
        <f>LEFT(Table1[[#This Row],[mode]],3)</f>
        <v>Maj</v>
      </c>
      <c r="N10" s="2">
        <v>31.897334791850128</v>
      </c>
      <c r="O10" s="3">
        <f>ROUNDDOWN(Table1[[#This Row],[danceability_%]],0)</f>
        <v>31</v>
      </c>
      <c r="P10" s="2">
        <f>ROUND(Table1[[#This Row],[danceability_%]], -1)</f>
        <v>30</v>
      </c>
      <c r="Q10">
        <v>30</v>
      </c>
      <c r="R10">
        <v>88</v>
      </c>
      <c r="S10">
        <v>7</v>
      </c>
      <c r="T10">
        <v>0</v>
      </c>
      <c r="U10">
        <v>8</v>
      </c>
      <c r="V10">
        <v>8</v>
      </c>
    </row>
    <row r="11" spans="1:22" x14ac:dyDescent="0.45">
      <c r="A11" t="s">
        <v>1169</v>
      </c>
      <c r="B11" t="s">
        <v>1170</v>
      </c>
      <c r="C11">
        <v>2</v>
      </c>
      <c r="D11">
        <f>YEAR(Table1[[#This Row],[release_date]])</f>
        <v>2021</v>
      </c>
      <c r="E11">
        <f>MONTH(Table1[[#This Row],[release_date]])</f>
        <v>11</v>
      </c>
      <c r="F11">
        <f>DAY(Table1[[#This Row],[release_date]])</f>
        <v>19</v>
      </c>
      <c r="G11" s="4">
        <v>44519</v>
      </c>
      <c r="H11" s="4">
        <f>DATE(Table1[[#This Row],[release_year]],Table1[[#This Row],[release_month]],Table1[[#This Row],[release_day]])</f>
        <v>44519</v>
      </c>
      <c r="I11">
        <v>252871192</v>
      </c>
      <c r="J11" t="str">
        <f>UPPER(Table1[[#This Row],[key2]])</f>
        <v>B</v>
      </c>
      <c r="K11" t="s">
        <v>15</v>
      </c>
      <c r="L11" t="s">
        <v>27</v>
      </c>
      <c r="M11" t="str">
        <f>LEFT(Table1[[#This Row],[mode]],3)</f>
        <v>Min</v>
      </c>
      <c r="N11" s="2">
        <v>31.976069537652318</v>
      </c>
      <c r="O11" s="3">
        <f>ROUNDDOWN(Table1[[#This Row],[danceability_%]],0)</f>
        <v>31</v>
      </c>
      <c r="P11" s="2">
        <f>ROUND(Table1[[#This Row],[danceability_%]], -1)</f>
        <v>30</v>
      </c>
      <c r="Q11">
        <v>4</v>
      </c>
      <c r="R11">
        <v>86</v>
      </c>
      <c r="S11">
        <v>1</v>
      </c>
      <c r="T11">
        <v>0</v>
      </c>
      <c r="U11">
        <v>28</v>
      </c>
      <c r="V11">
        <v>17</v>
      </c>
    </row>
    <row r="12" spans="1:22" x14ac:dyDescent="0.45">
      <c r="A12" t="s">
        <v>1198</v>
      </c>
      <c r="B12" t="s">
        <v>483</v>
      </c>
      <c r="C12">
        <v>1</v>
      </c>
      <c r="D12">
        <f>YEAR(Table1[[#This Row],[release_date]])</f>
        <v>2019</v>
      </c>
      <c r="E12">
        <f>MONTH(Table1[[#This Row],[release_date]])</f>
        <v>10</v>
      </c>
      <c r="F12">
        <f>DAY(Table1[[#This Row],[release_date]])</f>
        <v>4</v>
      </c>
      <c r="G12" s="4">
        <v>43742</v>
      </c>
      <c r="H12" s="4">
        <f>DATE(Table1[[#This Row],[release_year]],Table1[[#This Row],[release_month]],Table1[[#This Row],[release_day]])</f>
        <v>43742</v>
      </c>
      <c r="I12">
        <v>563902868</v>
      </c>
      <c r="J12" t="str">
        <f>UPPER(Table1[[#This Row],[key2]])</f>
        <v>F</v>
      </c>
      <c r="K12" t="s">
        <v>21</v>
      </c>
      <c r="L12" t="s">
        <v>16</v>
      </c>
      <c r="M12" t="str">
        <f>LEFT(Table1[[#This Row],[mode]],3)</f>
        <v>Maj</v>
      </c>
      <c r="N12" s="2">
        <v>31.165767477347298</v>
      </c>
      <c r="O12" s="3">
        <f>ROUNDDOWN(Table1[[#This Row],[danceability_%]],0)</f>
        <v>31</v>
      </c>
      <c r="P12" s="2">
        <f>ROUND(Table1[[#This Row],[danceability_%]], -1)</f>
        <v>30</v>
      </c>
      <c r="Q12">
        <v>31</v>
      </c>
      <c r="R12">
        <v>63</v>
      </c>
      <c r="S12">
        <v>47</v>
      </c>
      <c r="T12">
        <v>27</v>
      </c>
      <c r="U12">
        <v>21</v>
      </c>
      <c r="V12">
        <v>12</v>
      </c>
    </row>
    <row r="13" spans="1:22" x14ac:dyDescent="0.45">
      <c r="A13" t="s">
        <v>532</v>
      </c>
      <c r="B13" t="s">
        <v>533</v>
      </c>
      <c r="C13">
        <v>2</v>
      </c>
      <c r="D13">
        <f>YEAR(Table1[[#This Row],[release_date]])</f>
        <v>2018</v>
      </c>
      <c r="E13">
        <f>MONTH(Table1[[#This Row],[release_date]])</f>
        <v>3</v>
      </c>
      <c r="F13">
        <f>DAY(Table1[[#This Row],[release_date]])</f>
        <v>29</v>
      </c>
      <c r="G13" s="4">
        <v>43188</v>
      </c>
      <c r="H13" s="4">
        <f>DATE(Table1[[#This Row],[release_year]],Table1[[#This Row],[release_month]],Table1[[#This Row],[release_day]])</f>
        <v>43188</v>
      </c>
      <c r="I13">
        <v>705469769</v>
      </c>
      <c r="J13" t="str">
        <f>UPPER(Table1[[#This Row],[key2]])</f>
        <v>A#</v>
      </c>
      <c r="K13" t="s">
        <v>1601</v>
      </c>
      <c r="L13" t="s">
        <v>16</v>
      </c>
      <c r="M13" t="str">
        <f>LEFT(Table1[[#This Row],[mode]],3)</f>
        <v>Maj</v>
      </c>
      <c r="N13" s="2">
        <v>32.839567226359172</v>
      </c>
      <c r="O13" s="3">
        <f>ROUNDDOWN(Table1[[#This Row],[danceability_%]],0)</f>
        <v>32</v>
      </c>
      <c r="P13" s="2">
        <f>ROUND(Table1[[#This Row],[danceability_%]], -1)</f>
        <v>30</v>
      </c>
      <c r="Q13">
        <v>17</v>
      </c>
      <c r="R13">
        <v>74</v>
      </c>
      <c r="S13">
        <v>14</v>
      </c>
      <c r="T13">
        <v>0</v>
      </c>
      <c r="U13">
        <v>17</v>
      </c>
      <c r="V13">
        <v>3</v>
      </c>
    </row>
    <row r="14" spans="1:22" x14ac:dyDescent="0.45">
      <c r="A14" t="s">
        <v>1405</v>
      </c>
      <c r="B14" t="s">
        <v>1406</v>
      </c>
      <c r="C14">
        <v>1</v>
      </c>
      <c r="D14">
        <f>YEAR(Table1[[#This Row],[release_date]])</f>
        <v>1998</v>
      </c>
      <c r="E14">
        <f>MONTH(Table1[[#This Row],[release_date]])</f>
        <v>3</v>
      </c>
      <c r="F14">
        <f>DAY(Table1[[#This Row],[release_date]])</f>
        <v>31</v>
      </c>
      <c r="G14" s="4">
        <v>35885</v>
      </c>
      <c r="H14" s="4">
        <f>DATE(Table1[[#This Row],[release_year]],Table1[[#This Row],[release_month]],Table1[[#This Row],[release_day]])</f>
        <v>35885</v>
      </c>
      <c r="I14">
        <v>1284942608</v>
      </c>
      <c r="J14" t="str">
        <f>UPPER(Table1[[#This Row],[key2]])</f>
        <v>B</v>
      </c>
      <c r="K14" t="s">
        <v>15</v>
      </c>
      <c r="L14" t="s">
        <v>27</v>
      </c>
      <c r="M14" t="str">
        <f>LEFT(Table1[[#This Row],[mode]],3)</f>
        <v>Min</v>
      </c>
      <c r="N14" s="2">
        <v>32.008412633266332</v>
      </c>
      <c r="O14" s="3">
        <f>ROUNDDOWN(Table1[[#This Row],[danceability_%]],0)</f>
        <v>32</v>
      </c>
      <c r="P14" s="2">
        <f>ROUND(Table1[[#This Row],[danceability_%]], -1)</f>
        <v>30</v>
      </c>
      <c r="Q14">
        <v>49</v>
      </c>
      <c r="R14">
        <v>72</v>
      </c>
      <c r="S14">
        <v>0</v>
      </c>
      <c r="T14">
        <v>0</v>
      </c>
      <c r="U14">
        <v>9</v>
      </c>
      <c r="V14">
        <v>4</v>
      </c>
    </row>
    <row r="15" spans="1:22" x14ac:dyDescent="0.45">
      <c r="A15" t="s">
        <v>331</v>
      </c>
      <c r="B15" t="s">
        <v>220</v>
      </c>
      <c r="C15">
        <v>1</v>
      </c>
      <c r="D15">
        <f>YEAR(Table1[[#This Row],[release_date]])</f>
        <v>2012</v>
      </c>
      <c r="E15">
        <f>MONTH(Table1[[#This Row],[release_date]])</f>
        <v>1</v>
      </c>
      <c r="F15">
        <f>DAY(Table1[[#This Row],[release_date]])</f>
        <v>1</v>
      </c>
      <c r="G15" s="4">
        <v>40909</v>
      </c>
      <c r="H15" s="4">
        <f>DATE(Table1[[#This Row],[release_year]],Table1[[#This Row],[release_month]],Table1[[#This Row],[release_day]])</f>
        <v>40909</v>
      </c>
      <c r="I15">
        <v>1840364617</v>
      </c>
      <c r="J15" t="str">
        <f>UPPER(Table1[[#This Row],[key2]])</f>
        <v>D#</v>
      </c>
      <c r="K15" t="s">
        <v>1603</v>
      </c>
      <c r="L15" t="s">
        <v>16</v>
      </c>
      <c r="M15" t="str">
        <f>LEFT(Table1[[#This Row],[mode]],3)</f>
        <v>Maj</v>
      </c>
      <c r="N15" s="2">
        <v>33.093083026989703</v>
      </c>
      <c r="O15" s="3">
        <f>ROUNDDOWN(Table1[[#This Row],[danceability_%]],0)</f>
        <v>33</v>
      </c>
      <c r="P15" s="2">
        <f>ROUND(Table1[[#This Row],[danceability_%]], -1)</f>
        <v>30</v>
      </c>
      <c r="Q15">
        <v>38</v>
      </c>
      <c r="R15">
        <v>71</v>
      </c>
      <c r="S15">
        <v>20</v>
      </c>
      <c r="T15">
        <v>0</v>
      </c>
      <c r="U15">
        <v>28</v>
      </c>
      <c r="V15">
        <v>5</v>
      </c>
    </row>
    <row r="16" spans="1:22" x14ac:dyDescent="0.45">
      <c r="A16" t="s">
        <v>816</v>
      </c>
      <c r="B16" t="s">
        <v>817</v>
      </c>
      <c r="C16">
        <v>4</v>
      </c>
      <c r="D16">
        <f>YEAR(Table1[[#This Row],[release_date]])</f>
        <v>1971</v>
      </c>
      <c r="E16">
        <f>MONTH(Table1[[#This Row],[release_date]])</f>
        <v>12</v>
      </c>
      <c r="F16">
        <f>DAY(Table1[[#This Row],[release_date]])</f>
        <v>1</v>
      </c>
      <c r="G16" s="4">
        <v>26268</v>
      </c>
      <c r="H16" s="4">
        <f>DATE(Table1[[#This Row],[release_year]],Table1[[#This Row],[release_month]],Table1[[#This Row],[release_day]])</f>
        <v>26268</v>
      </c>
      <c r="I16">
        <v>460492795</v>
      </c>
      <c r="J16" t="str">
        <f>UPPER(Table1[[#This Row],[key2]])</f>
        <v>D</v>
      </c>
      <c r="K16" t="s">
        <v>38</v>
      </c>
      <c r="L16" t="s">
        <v>16</v>
      </c>
      <c r="M16" t="str">
        <f>LEFT(Table1[[#This Row],[mode]],3)</f>
        <v>Maj</v>
      </c>
      <c r="N16" s="2">
        <v>33.283814219482117</v>
      </c>
      <c r="O16" s="3">
        <f>ROUNDDOWN(Table1[[#This Row],[danceability_%]],0)</f>
        <v>33</v>
      </c>
      <c r="P16" s="2">
        <f>ROUND(Table1[[#This Row],[danceability_%]], -1)</f>
        <v>30</v>
      </c>
      <c r="Q16">
        <v>39</v>
      </c>
      <c r="R16">
        <v>61</v>
      </c>
      <c r="S16">
        <v>32</v>
      </c>
      <c r="T16">
        <v>0</v>
      </c>
      <c r="U16">
        <v>77</v>
      </c>
      <c r="V16">
        <v>3</v>
      </c>
    </row>
    <row r="17" spans="1:22" x14ac:dyDescent="0.45">
      <c r="A17" t="s">
        <v>882</v>
      </c>
      <c r="B17" t="s">
        <v>883</v>
      </c>
      <c r="C17">
        <v>2</v>
      </c>
      <c r="D17">
        <f>YEAR(Table1[[#This Row],[release_date]])</f>
        <v>2022</v>
      </c>
      <c r="E17">
        <f>MONTH(Table1[[#This Row],[release_date]])</f>
        <v>12</v>
      </c>
      <c r="F17">
        <f>DAY(Table1[[#This Row],[release_date]])</f>
        <v>2</v>
      </c>
      <c r="G17" s="4">
        <v>44897</v>
      </c>
      <c r="H17" s="4">
        <f>DATE(Table1[[#This Row],[release_year]],Table1[[#This Row],[release_month]],Table1[[#This Row],[release_day]])</f>
        <v>44897</v>
      </c>
      <c r="I17">
        <v>78139948</v>
      </c>
      <c r="J17" t="str">
        <f>UPPER(Table1[[#This Row],[key2]])</f>
        <v>F</v>
      </c>
      <c r="K17" t="s">
        <v>21</v>
      </c>
      <c r="L17" t="s">
        <v>27</v>
      </c>
      <c r="M17" t="str">
        <f>LEFT(Table1[[#This Row],[mode]],3)</f>
        <v>Min</v>
      </c>
      <c r="N17" s="2">
        <v>33.74099820622984</v>
      </c>
      <c r="O17" s="3">
        <f>ROUNDDOWN(Table1[[#This Row],[danceability_%]],0)</f>
        <v>33</v>
      </c>
      <c r="P17" s="2">
        <f>ROUND(Table1[[#This Row],[danceability_%]], -1)</f>
        <v>30</v>
      </c>
      <c r="Q17">
        <v>51</v>
      </c>
      <c r="R17">
        <v>59</v>
      </c>
      <c r="S17">
        <v>76</v>
      </c>
      <c r="T17">
        <v>0</v>
      </c>
      <c r="U17">
        <v>44</v>
      </c>
      <c r="V17">
        <v>6</v>
      </c>
    </row>
    <row r="18" spans="1:22" x14ac:dyDescent="0.45">
      <c r="A18" t="s">
        <v>172</v>
      </c>
      <c r="B18" t="s">
        <v>173</v>
      </c>
      <c r="C18">
        <v>2</v>
      </c>
      <c r="D18">
        <f>YEAR(Table1[[#This Row],[release_date]])</f>
        <v>2022</v>
      </c>
      <c r="E18">
        <f>MONTH(Table1[[#This Row],[release_date]])</f>
        <v>4</v>
      </c>
      <c r="F18">
        <f>DAY(Table1[[#This Row],[release_date]])</f>
        <v>22</v>
      </c>
      <c r="G18" s="4">
        <v>44673</v>
      </c>
      <c r="H18" s="4">
        <f>DATE(Table1[[#This Row],[release_year]],Table1[[#This Row],[release_month]],Table1[[#This Row],[release_day]])</f>
        <v>44673</v>
      </c>
      <c r="I18">
        <v>600976848</v>
      </c>
      <c r="J18" t="str">
        <f>UPPER(Table1[[#This Row],[key2]])</f>
        <v>A#</v>
      </c>
      <c r="K18" t="s">
        <v>1601</v>
      </c>
      <c r="L18" t="s">
        <v>16</v>
      </c>
      <c r="M18" t="str">
        <f>LEFT(Table1[[#This Row],[mode]],3)</f>
        <v>Maj</v>
      </c>
      <c r="N18" s="2">
        <v>34.087571624466499</v>
      </c>
      <c r="O18" s="3">
        <f>ROUNDDOWN(Table1[[#This Row],[danceability_%]],0)</f>
        <v>34</v>
      </c>
      <c r="P18" s="2">
        <f>ROUND(Table1[[#This Row],[danceability_%]], -1)</f>
        <v>30</v>
      </c>
      <c r="Q18">
        <v>32</v>
      </c>
      <c r="R18">
        <v>57</v>
      </c>
      <c r="S18">
        <v>78</v>
      </c>
      <c r="T18">
        <v>0</v>
      </c>
      <c r="U18">
        <v>20</v>
      </c>
      <c r="V18">
        <v>3</v>
      </c>
    </row>
    <row r="19" spans="1:22" x14ac:dyDescent="0.45">
      <c r="A19" t="s">
        <v>346</v>
      </c>
      <c r="B19" t="s">
        <v>347</v>
      </c>
      <c r="C19">
        <v>1</v>
      </c>
      <c r="D19">
        <f>YEAR(Table1[[#This Row],[release_date]])</f>
        <v>2019</v>
      </c>
      <c r="E19">
        <f>MONTH(Table1[[#This Row],[release_date]])</f>
        <v>10</v>
      </c>
      <c r="F19">
        <f>DAY(Table1[[#This Row],[release_date]])</f>
        <v>18</v>
      </c>
      <c r="G19" s="4">
        <v>43756</v>
      </c>
      <c r="H19" s="4">
        <f>DATE(Table1[[#This Row],[release_year]],Table1[[#This Row],[release_month]],Table1[[#This Row],[release_day]])</f>
        <v>43756</v>
      </c>
      <c r="I19">
        <v>265882712</v>
      </c>
      <c r="J19" t="str">
        <f>UPPER(Table1[[#This Row],[key2]])</f>
        <v>A</v>
      </c>
      <c r="K19" t="s">
        <v>24</v>
      </c>
      <c r="L19" t="s">
        <v>16</v>
      </c>
      <c r="M19" t="str">
        <f>LEFT(Table1[[#This Row],[mode]],3)</f>
        <v>Maj</v>
      </c>
      <c r="N19" s="2">
        <v>34.967857937158463</v>
      </c>
      <c r="O19" s="3">
        <f>ROUNDDOWN(Table1[[#This Row],[danceability_%]],0)</f>
        <v>34</v>
      </c>
      <c r="P19" s="2">
        <f>ROUND(Table1[[#This Row],[danceability_%]], -1)</f>
        <v>30</v>
      </c>
      <c r="Q19">
        <v>24</v>
      </c>
      <c r="R19">
        <v>56</v>
      </c>
      <c r="S19">
        <v>4</v>
      </c>
      <c r="T19">
        <v>0</v>
      </c>
      <c r="U19">
        <v>11</v>
      </c>
      <c r="V19">
        <v>3</v>
      </c>
    </row>
    <row r="20" spans="1:22" x14ac:dyDescent="0.45">
      <c r="A20" t="s">
        <v>455</v>
      </c>
      <c r="B20" t="s">
        <v>456</v>
      </c>
      <c r="C20">
        <v>1</v>
      </c>
      <c r="D20">
        <f>YEAR(Table1[[#This Row],[release_date]])</f>
        <v>2021</v>
      </c>
      <c r="E20">
        <f>MONTH(Table1[[#This Row],[release_date]])</f>
        <v>9</v>
      </c>
      <c r="F20">
        <f>DAY(Table1[[#This Row],[release_date]])</f>
        <v>1</v>
      </c>
      <c r="G20" s="4">
        <v>44440</v>
      </c>
      <c r="H20" s="4">
        <f>DATE(Table1[[#This Row],[release_year]],Table1[[#This Row],[release_month]],Table1[[#This Row],[release_day]])</f>
        <v>44440</v>
      </c>
      <c r="I20">
        <v>726434358</v>
      </c>
      <c r="J20" t="str">
        <f>UPPER(Table1[[#This Row],[key2]])</f>
        <v>A#</v>
      </c>
      <c r="K20" t="s">
        <v>1601</v>
      </c>
      <c r="L20" t="s">
        <v>16</v>
      </c>
      <c r="M20" t="str">
        <f>LEFT(Table1[[#This Row],[mode]],3)</f>
        <v>Maj</v>
      </c>
      <c r="N20" s="2">
        <v>34.653630482576482</v>
      </c>
      <c r="O20" s="3">
        <f>ROUNDDOWN(Table1[[#This Row],[danceability_%]],0)</f>
        <v>34</v>
      </c>
      <c r="P20" s="2">
        <f>ROUND(Table1[[#This Row],[danceability_%]], -1)</f>
        <v>30</v>
      </c>
      <c r="Q20">
        <v>25</v>
      </c>
      <c r="R20">
        <v>51</v>
      </c>
      <c r="S20">
        <v>69</v>
      </c>
      <c r="T20">
        <v>0</v>
      </c>
      <c r="U20">
        <v>18</v>
      </c>
      <c r="V20">
        <v>4</v>
      </c>
    </row>
    <row r="21" spans="1:22" x14ac:dyDescent="0.45">
      <c r="A21" t="s">
        <v>789</v>
      </c>
      <c r="B21" t="s">
        <v>790</v>
      </c>
      <c r="C21">
        <v>1</v>
      </c>
      <c r="D21">
        <f>YEAR(Table1[[#This Row],[release_date]])</f>
        <v>1994</v>
      </c>
      <c r="E21">
        <f>MONTH(Table1[[#This Row],[release_date]])</f>
        <v>10</v>
      </c>
      <c r="F21">
        <f>DAY(Table1[[#This Row],[release_date]])</f>
        <v>28</v>
      </c>
      <c r="G21" s="4">
        <v>34635</v>
      </c>
      <c r="H21" s="4">
        <f>DATE(Table1[[#This Row],[release_year]],Table1[[#This Row],[release_month]],Table1[[#This Row],[release_day]])</f>
        <v>34635</v>
      </c>
      <c r="I21">
        <v>1449779435</v>
      </c>
      <c r="J21" t="str">
        <f>UPPER(Table1[[#This Row],[key2]])</f>
        <v>G</v>
      </c>
      <c r="K21" t="s">
        <v>59</v>
      </c>
      <c r="L21" t="s">
        <v>16</v>
      </c>
      <c r="M21" t="str">
        <f>LEFT(Table1[[#This Row],[mode]],3)</f>
        <v>Maj</v>
      </c>
      <c r="N21" s="2">
        <v>34.889737378467153</v>
      </c>
      <c r="O21" s="3">
        <f>ROUNDDOWN(Table1[[#This Row],[danceability_%]],0)</f>
        <v>34</v>
      </c>
      <c r="P21" s="2">
        <f>ROUND(Table1[[#This Row],[danceability_%]], -1)</f>
        <v>30</v>
      </c>
      <c r="Q21">
        <v>33</v>
      </c>
      <c r="R21">
        <v>63</v>
      </c>
      <c r="S21">
        <v>16</v>
      </c>
      <c r="T21">
        <v>0</v>
      </c>
      <c r="U21">
        <v>7</v>
      </c>
      <c r="V21">
        <v>4</v>
      </c>
    </row>
    <row r="22" spans="1:22" x14ac:dyDescent="0.45">
      <c r="A22" t="s">
        <v>841</v>
      </c>
      <c r="B22" t="s">
        <v>842</v>
      </c>
      <c r="C22">
        <v>1</v>
      </c>
      <c r="D22">
        <f>YEAR(Table1[[#This Row],[release_date]])</f>
        <v>1963</v>
      </c>
      <c r="E22">
        <f>MONTH(Table1[[#This Row],[release_date]])</f>
        <v>11</v>
      </c>
      <c r="F22">
        <f>DAY(Table1[[#This Row],[release_date]])</f>
        <v>22</v>
      </c>
      <c r="G22" s="4">
        <v>23337</v>
      </c>
      <c r="H22" s="4">
        <f>DATE(Table1[[#This Row],[release_year]],Table1[[#This Row],[release_month]],Table1[[#This Row],[release_day]])</f>
        <v>23337</v>
      </c>
      <c r="I22">
        <v>242767149</v>
      </c>
      <c r="J22" t="str">
        <f>UPPER(Table1[[#This Row],[key2]])</f>
        <v>D#</v>
      </c>
      <c r="K22" t="s">
        <v>1603</v>
      </c>
      <c r="L22" t="s">
        <v>16</v>
      </c>
      <c r="M22" t="str">
        <f>LEFT(Table1[[#This Row],[mode]],3)</f>
        <v>Maj</v>
      </c>
      <c r="N22" s="2">
        <v>34.3352351918967</v>
      </c>
      <c r="O22" s="3">
        <f>ROUNDDOWN(Table1[[#This Row],[danceability_%]],0)</f>
        <v>34</v>
      </c>
      <c r="P22" s="2">
        <f>ROUND(Table1[[#This Row],[danceability_%]], -1)</f>
        <v>30</v>
      </c>
      <c r="Q22">
        <v>35</v>
      </c>
      <c r="R22">
        <v>76</v>
      </c>
      <c r="S22">
        <v>39</v>
      </c>
      <c r="T22">
        <v>0</v>
      </c>
      <c r="U22">
        <v>8</v>
      </c>
      <c r="V22">
        <v>5</v>
      </c>
    </row>
    <row r="23" spans="1:22" x14ac:dyDescent="0.45">
      <c r="A23" t="s">
        <v>1542</v>
      </c>
      <c r="B23" t="s">
        <v>431</v>
      </c>
      <c r="C23">
        <v>1</v>
      </c>
      <c r="D23">
        <f>YEAR(Table1[[#This Row],[release_date]])</f>
        <v>2022</v>
      </c>
      <c r="E23">
        <f>MONTH(Table1[[#This Row],[release_date]])</f>
        <v>7</v>
      </c>
      <c r="F23">
        <f>DAY(Table1[[#This Row],[release_date]])</f>
        <v>15</v>
      </c>
      <c r="G23" s="4">
        <v>44757</v>
      </c>
      <c r="H23" s="4">
        <f>DATE(Table1[[#This Row],[release_year]],Table1[[#This Row],[release_month]],Table1[[#This Row],[release_day]])</f>
        <v>44757</v>
      </c>
      <c r="I23">
        <v>202452860</v>
      </c>
      <c r="J23" t="str">
        <f>UPPER(Table1[[#This Row],[key2]])</f>
        <v>C#</v>
      </c>
      <c r="K23" t="s">
        <v>1602</v>
      </c>
      <c r="L23" t="s">
        <v>16</v>
      </c>
      <c r="M23" t="str">
        <f>LEFT(Table1[[#This Row],[mode]],3)</f>
        <v>Maj</v>
      </c>
      <c r="N23" s="2">
        <v>34.786669016702042</v>
      </c>
      <c r="O23" s="3">
        <f>ROUNDDOWN(Table1[[#This Row],[danceability_%]],0)</f>
        <v>34</v>
      </c>
      <c r="P23" s="2">
        <f>ROUND(Table1[[#This Row],[danceability_%]], -1)</f>
        <v>30</v>
      </c>
      <c r="Q23">
        <v>22</v>
      </c>
      <c r="R23">
        <v>31</v>
      </c>
      <c r="S23">
        <v>43</v>
      </c>
      <c r="T23">
        <v>63</v>
      </c>
      <c r="U23">
        <v>10</v>
      </c>
      <c r="V23">
        <v>7</v>
      </c>
    </row>
    <row r="24" spans="1:22" x14ac:dyDescent="0.45">
      <c r="A24" t="s">
        <v>1583</v>
      </c>
      <c r="B24" t="s">
        <v>23</v>
      </c>
      <c r="C24">
        <v>1</v>
      </c>
      <c r="D24">
        <f>YEAR(Table1[[#This Row],[release_date]])</f>
        <v>2022</v>
      </c>
      <c r="E24">
        <f>MONTH(Table1[[#This Row],[release_date]])</f>
        <v>10</v>
      </c>
      <c r="F24">
        <f>DAY(Table1[[#This Row],[release_date]])</f>
        <v>21</v>
      </c>
      <c r="G24" s="4">
        <v>44855</v>
      </c>
      <c r="H24" s="4">
        <f>DATE(Table1[[#This Row],[release_year]],Table1[[#This Row],[release_month]],Table1[[#This Row],[release_day]])</f>
        <v>44855</v>
      </c>
      <c r="I24">
        <v>186104310</v>
      </c>
      <c r="J24" t="str">
        <f>UPPER(Table1[[#This Row],[key2]])</f>
        <v/>
      </c>
      <c r="L24" t="s">
        <v>16</v>
      </c>
      <c r="M24" t="str">
        <f>LEFT(Table1[[#This Row],[mode]],3)</f>
        <v>Maj</v>
      </c>
      <c r="N24" s="2">
        <v>34.751408479667248</v>
      </c>
      <c r="O24" s="3">
        <f>ROUNDDOWN(Table1[[#This Row],[danceability_%]],0)</f>
        <v>34</v>
      </c>
      <c r="P24" s="2">
        <f>ROUND(Table1[[#This Row],[danceability_%]], -1)</f>
        <v>30</v>
      </c>
      <c r="Q24">
        <v>39</v>
      </c>
      <c r="R24">
        <v>16</v>
      </c>
      <c r="S24">
        <v>97</v>
      </c>
      <c r="T24">
        <v>0</v>
      </c>
      <c r="U24">
        <v>12</v>
      </c>
      <c r="V24">
        <v>5</v>
      </c>
    </row>
    <row r="25" spans="1:22" x14ac:dyDescent="0.45">
      <c r="A25" t="s">
        <v>255</v>
      </c>
      <c r="B25" t="s">
        <v>256</v>
      </c>
      <c r="C25">
        <v>2</v>
      </c>
      <c r="D25">
        <f>YEAR(Table1[[#This Row],[release_date]])</f>
        <v>2017</v>
      </c>
      <c r="E25">
        <f>MONTH(Table1[[#This Row],[release_date]])</f>
        <v>8</v>
      </c>
      <c r="F25">
        <f>DAY(Table1[[#This Row],[release_date]])</f>
        <v>11</v>
      </c>
      <c r="G25" s="4">
        <v>42958</v>
      </c>
      <c r="H25" s="4">
        <f>DATE(Table1[[#This Row],[release_year]],Table1[[#This Row],[release_month]],Table1[[#This Row],[release_day]])</f>
        <v>42958</v>
      </c>
      <c r="I25">
        <v>2355719893</v>
      </c>
      <c r="J25" t="str">
        <f>UPPER(Table1[[#This Row],[key2]])</f>
        <v>E</v>
      </c>
      <c r="K25" t="s">
        <v>86</v>
      </c>
      <c r="L25" t="s">
        <v>27</v>
      </c>
      <c r="M25" t="str">
        <f>LEFT(Table1[[#This Row],[mode]],3)</f>
        <v>Min</v>
      </c>
      <c r="N25" s="2">
        <v>35.559407914714257</v>
      </c>
      <c r="O25" s="3">
        <f>ROUNDDOWN(Table1[[#This Row],[danceability_%]],0)</f>
        <v>35</v>
      </c>
      <c r="P25" s="2">
        <f>ROUND(Table1[[#This Row],[danceability_%]], -1)</f>
        <v>40</v>
      </c>
      <c r="Q25">
        <v>12</v>
      </c>
      <c r="R25">
        <v>30</v>
      </c>
      <c r="S25">
        <v>93</v>
      </c>
      <c r="T25">
        <v>0</v>
      </c>
      <c r="U25">
        <v>10</v>
      </c>
      <c r="V25">
        <v>3</v>
      </c>
    </row>
    <row r="26" spans="1:22" x14ac:dyDescent="0.45">
      <c r="A26" t="s">
        <v>797</v>
      </c>
      <c r="B26" t="s">
        <v>798</v>
      </c>
      <c r="C26">
        <v>1</v>
      </c>
      <c r="D26">
        <f>YEAR(Table1[[#This Row],[release_date]])</f>
        <v>2011</v>
      </c>
      <c r="E26">
        <f>MONTH(Table1[[#This Row],[release_date]])</f>
        <v>10</v>
      </c>
      <c r="F26">
        <f>DAY(Table1[[#This Row],[release_date]])</f>
        <v>14</v>
      </c>
      <c r="G26" s="4">
        <v>40830</v>
      </c>
      <c r="H26" s="4">
        <f>DATE(Table1[[#This Row],[release_year]],Table1[[#This Row],[release_month]],Table1[[#This Row],[release_day]])</f>
        <v>40830</v>
      </c>
      <c r="I26">
        <v>807561936</v>
      </c>
      <c r="J26" t="str">
        <f>UPPER(Table1[[#This Row],[key2]])</f>
        <v>E</v>
      </c>
      <c r="K26" t="s">
        <v>86</v>
      </c>
      <c r="L26" t="s">
        <v>16</v>
      </c>
      <c r="M26" t="str">
        <f>LEFT(Table1[[#This Row],[mode]],3)</f>
        <v>Maj</v>
      </c>
      <c r="N26" s="2">
        <v>35.82522405564017</v>
      </c>
      <c r="O26" s="3">
        <f>ROUNDDOWN(Table1[[#This Row],[danceability_%]],0)</f>
        <v>35</v>
      </c>
      <c r="P26" s="2">
        <f>ROUND(Table1[[#This Row],[danceability_%]], -1)</f>
        <v>40</v>
      </c>
      <c r="Q26">
        <v>38</v>
      </c>
      <c r="R26">
        <v>23</v>
      </c>
      <c r="S26">
        <v>91</v>
      </c>
      <c r="T26">
        <v>0</v>
      </c>
      <c r="U26">
        <v>29</v>
      </c>
      <c r="V26">
        <v>3</v>
      </c>
    </row>
    <row r="27" spans="1:22" x14ac:dyDescent="0.45">
      <c r="A27" t="s">
        <v>1015</v>
      </c>
      <c r="B27" t="s">
        <v>1016</v>
      </c>
      <c r="C27">
        <v>1</v>
      </c>
      <c r="D27">
        <f>YEAR(Table1[[#This Row],[release_date]])</f>
        <v>2015</v>
      </c>
      <c r="E27">
        <f>MONTH(Table1[[#This Row],[release_date]])</f>
        <v>5</v>
      </c>
      <c r="F27">
        <f>DAY(Table1[[#This Row],[release_date]])</f>
        <v>10</v>
      </c>
      <c r="G27" s="4">
        <v>42134</v>
      </c>
      <c r="H27" s="4">
        <f>DATE(Table1[[#This Row],[release_year]],Table1[[#This Row],[release_month]],Table1[[#This Row],[release_day]])</f>
        <v>42134</v>
      </c>
      <c r="I27">
        <v>824420218</v>
      </c>
      <c r="J27" t="str">
        <f>UPPER(Table1[[#This Row],[key2]])</f>
        <v>A</v>
      </c>
      <c r="K27" t="s">
        <v>24</v>
      </c>
      <c r="L27" t="s">
        <v>16</v>
      </c>
      <c r="M27" t="str">
        <f>LEFT(Table1[[#This Row],[mode]],3)</f>
        <v>Maj</v>
      </c>
      <c r="N27" s="2">
        <v>35.552682706019368</v>
      </c>
      <c r="O27" s="3">
        <f>ROUNDDOWN(Table1[[#This Row],[danceability_%]],0)</f>
        <v>35</v>
      </c>
      <c r="P27" s="2">
        <f>ROUND(Table1[[#This Row],[danceability_%]], -1)</f>
        <v>40</v>
      </c>
      <c r="Q27">
        <v>41</v>
      </c>
      <c r="R27">
        <v>94</v>
      </c>
      <c r="S27">
        <v>0</v>
      </c>
      <c r="T27">
        <v>63</v>
      </c>
      <c r="U27">
        <v>5</v>
      </c>
      <c r="V27">
        <v>5</v>
      </c>
    </row>
    <row r="28" spans="1:22" x14ac:dyDescent="0.45">
      <c r="A28" t="s">
        <v>1100</v>
      </c>
      <c r="B28" t="s">
        <v>1101</v>
      </c>
      <c r="C28">
        <v>1</v>
      </c>
      <c r="D28">
        <f>YEAR(Table1[[#This Row],[release_date]])</f>
        <v>2003</v>
      </c>
      <c r="E28">
        <f>MONTH(Table1[[#This Row],[release_date]])</f>
        <v>9</v>
      </c>
      <c r="F28">
        <f>DAY(Table1[[#This Row],[release_date]])</f>
        <v>23</v>
      </c>
      <c r="G28" s="4">
        <v>37887</v>
      </c>
      <c r="H28" s="4">
        <f>DATE(Table1[[#This Row],[release_year]],Table1[[#This Row],[release_month]],Table1[[#This Row],[release_day]])</f>
        <v>37887</v>
      </c>
      <c r="I28">
        <v>1806617704</v>
      </c>
      <c r="J28" t="str">
        <f>UPPER(Table1[[#This Row],[key2]])</f>
        <v>C#</v>
      </c>
      <c r="K28" t="s">
        <v>1602</v>
      </c>
      <c r="L28" t="s">
        <v>16</v>
      </c>
      <c r="M28" t="str">
        <f>LEFT(Table1[[#This Row],[mode]],3)</f>
        <v>Maj</v>
      </c>
      <c r="N28" s="2">
        <v>35.319690373573238</v>
      </c>
      <c r="O28" s="3">
        <f>ROUNDDOWN(Table1[[#This Row],[danceability_%]],0)</f>
        <v>35</v>
      </c>
      <c r="P28" s="2">
        <f>ROUND(Table1[[#This Row],[danceability_%]], -1)</f>
        <v>40</v>
      </c>
      <c r="Q28">
        <v>24</v>
      </c>
      <c r="R28">
        <v>93</v>
      </c>
      <c r="S28">
        <v>0</v>
      </c>
      <c r="T28">
        <v>0</v>
      </c>
      <c r="U28">
        <v>10</v>
      </c>
      <c r="V28">
        <v>8</v>
      </c>
    </row>
    <row r="29" spans="1:22" x14ac:dyDescent="0.45">
      <c r="A29" t="s">
        <v>1137</v>
      </c>
      <c r="B29" t="s">
        <v>1138</v>
      </c>
      <c r="C29">
        <v>1</v>
      </c>
      <c r="D29">
        <f>YEAR(Table1[[#This Row],[release_date]])</f>
        <v>2022</v>
      </c>
      <c r="E29">
        <f>MONTH(Table1[[#This Row],[release_date]])</f>
        <v>2</v>
      </c>
      <c r="F29">
        <f>DAY(Table1[[#This Row],[release_date]])</f>
        <v>11</v>
      </c>
      <c r="G29" s="4">
        <v>44603</v>
      </c>
      <c r="H29" s="4">
        <f>DATE(Table1[[#This Row],[release_year]],Table1[[#This Row],[release_month]],Table1[[#This Row],[release_day]])</f>
        <v>44603</v>
      </c>
      <c r="I29">
        <v>496311364</v>
      </c>
      <c r="J29" t="str">
        <f>UPPER(Table1[[#This Row],[key2]])</f>
        <v>G</v>
      </c>
      <c r="K29" t="s">
        <v>59</v>
      </c>
      <c r="L29" t="s">
        <v>27</v>
      </c>
      <c r="M29" t="str">
        <f>LEFT(Table1[[#This Row],[mode]],3)</f>
        <v>Min</v>
      </c>
      <c r="N29" s="2">
        <v>35.373401892852506</v>
      </c>
      <c r="O29" s="3">
        <f>ROUNDDOWN(Table1[[#This Row],[danceability_%]],0)</f>
        <v>35</v>
      </c>
      <c r="P29" s="2">
        <f>ROUND(Table1[[#This Row],[danceability_%]], -1)</f>
        <v>40</v>
      </c>
      <c r="Q29">
        <v>23</v>
      </c>
      <c r="R29">
        <v>61</v>
      </c>
      <c r="S29">
        <v>23</v>
      </c>
      <c r="T29">
        <v>0</v>
      </c>
      <c r="U29">
        <v>19</v>
      </c>
      <c r="V29">
        <v>6</v>
      </c>
    </row>
    <row r="30" spans="1:22" x14ac:dyDescent="0.45">
      <c r="A30" t="s">
        <v>592</v>
      </c>
      <c r="B30" t="s">
        <v>110</v>
      </c>
      <c r="C30">
        <v>1</v>
      </c>
      <c r="D30">
        <f>YEAR(Table1[[#This Row],[release_date]])</f>
        <v>2015</v>
      </c>
      <c r="E30">
        <f>MONTH(Table1[[#This Row],[release_date]])</f>
        <v>5</v>
      </c>
      <c r="F30">
        <f>DAY(Table1[[#This Row],[release_date]])</f>
        <v>27</v>
      </c>
      <c r="G30" s="4">
        <v>42151</v>
      </c>
      <c r="H30" s="4">
        <f>DATE(Table1[[#This Row],[release_year]],Table1[[#This Row],[release_month]],Table1[[#This Row],[release_day]])</f>
        <v>42151</v>
      </c>
      <c r="I30">
        <v>1947371785</v>
      </c>
      <c r="J30" t="str">
        <f>UPPER(Table1[[#This Row],[key2]])</f>
        <v/>
      </c>
      <c r="L30" t="s">
        <v>27</v>
      </c>
      <c r="M30" t="str">
        <f>LEFT(Table1[[#This Row],[mode]],3)</f>
        <v>Min</v>
      </c>
      <c r="N30" s="2">
        <v>36.956842262766799</v>
      </c>
      <c r="O30" s="3">
        <f>ROUNDDOWN(Table1[[#This Row],[danceability_%]],0)</f>
        <v>36</v>
      </c>
      <c r="P30" s="2">
        <f>ROUND(Table1[[#This Row],[danceability_%]], -1)</f>
        <v>40</v>
      </c>
      <c r="Q30">
        <v>12</v>
      </c>
      <c r="R30">
        <v>57</v>
      </c>
      <c r="S30">
        <v>9</v>
      </c>
      <c r="T30">
        <v>0</v>
      </c>
      <c r="U30">
        <v>14</v>
      </c>
      <c r="V30">
        <v>8</v>
      </c>
    </row>
    <row r="31" spans="1:22" x14ac:dyDescent="0.45">
      <c r="A31" t="s">
        <v>635</v>
      </c>
      <c r="B31" t="s">
        <v>50</v>
      </c>
      <c r="C31">
        <v>1</v>
      </c>
      <c r="D31">
        <f>YEAR(Table1[[#This Row],[release_date]])</f>
        <v>2022</v>
      </c>
      <c r="E31">
        <f>MONTH(Table1[[#This Row],[release_date]])</f>
        <v>12</v>
      </c>
      <c r="F31">
        <f>DAY(Table1[[#This Row],[release_date]])</f>
        <v>9</v>
      </c>
      <c r="G31" s="4">
        <v>44904</v>
      </c>
      <c r="H31" s="4">
        <f>DATE(Table1[[#This Row],[release_year]],Table1[[#This Row],[release_month]],Table1[[#This Row],[release_day]])</f>
        <v>44904</v>
      </c>
      <c r="I31">
        <v>284908316</v>
      </c>
      <c r="J31" t="str">
        <f>UPPER(Table1[[#This Row],[key2]])</f>
        <v>G</v>
      </c>
      <c r="K31" t="s">
        <v>59</v>
      </c>
      <c r="L31" t="s">
        <v>16</v>
      </c>
      <c r="M31" t="str">
        <f>LEFT(Table1[[#This Row],[mode]],3)</f>
        <v>Maj</v>
      </c>
      <c r="N31" s="2">
        <v>36.66772083136722</v>
      </c>
      <c r="O31" s="3">
        <f>ROUNDDOWN(Table1[[#This Row],[danceability_%]],0)</f>
        <v>36</v>
      </c>
      <c r="P31" s="2">
        <f>ROUND(Table1[[#This Row],[danceability_%]], -1)</f>
        <v>40</v>
      </c>
      <c r="Q31">
        <v>28</v>
      </c>
      <c r="R31">
        <v>28</v>
      </c>
      <c r="S31">
        <v>81</v>
      </c>
      <c r="T31">
        <v>0</v>
      </c>
      <c r="U31">
        <v>18</v>
      </c>
      <c r="V31">
        <v>3</v>
      </c>
    </row>
    <row r="32" spans="1:22" x14ac:dyDescent="0.45">
      <c r="A32" t="s">
        <v>822</v>
      </c>
      <c r="B32" t="s">
        <v>823</v>
      </c>
      <c r="C32">
        <v>1</v>
      </c>
      <c r="D32">
        <f>YEAR(Table1[[#This Row],[release_date]])</f>
        <v>1946</v>
      </c>
      <c r="E32">
        <f>MONTH(Table1[[#This Row],[release_date]])</f>
        <v>11</v>
      </c>
      <c r="F32">
        <f>DAY(Table1[[#This Row],[release_date]])</f>
        <v>1</v>
      </c>
      <c r="G32" s="4">
        <v>17107</v>
      </c>
      <c r="H32" s="4">
        <f>DATE(Table1[[#This Row],[release_year]],Table1[[#This Row],[release_month]],Table1[[#This Row],[release_day]])</f>
        <v>17107</v>
      </c>
      <c r="I32">
        <v>389771964</v>
      </c>
      <c r="J32" t="str">
        <f>UPPER(Table1[[#This Row],[key2]])</f>
        <v>C#</v>
      </c>
      <c r="K32" t="s">
        <v>1602</v>
      </c>
      <c r="L32" t="s">
        <v>16</v>
      </c>
      <c r="M32" t="str">
        <f>LEFT(Table1[[#This Row],[mode]],3)</f>
        <v>Maj</v>
      </c>
      <c r="N32" s="2">
        <v>36.675674700014369</v>
      </c>
      <c r="O32" s="3">
        <f>ROUNDDOWN(Table1[[#This Row],[danceability_%]],0)</f>
        <v>36</v>
      </c>
      <c r="P32" s="2">
        <f>ROUND(Table1[[#This Row],[danceability_%]], -1)</f>
        <v>40</v>
      </c>
      <c r="Q32">
        <v>22</v>
      </c>
      <c r="R32">
        <v>15</v>
      </c>
      <c r="S32">
        <v>84</v>
      </c>
      <c r="T32">
        <v>0</v>
      </c>
      <c r="U32">
        <v>11</v>
      </c>
      <c r="V32">
        <v>4</v>
      </c>
    </row>
    <row r="33" spans="1:22" x14ac:dyDescent="0.45">
      <c r="A33" t="s">
        <v>1367</v>
      </c>
      <c r="B33" t="s">
        <v>1368</v>
      </c>
      <c r="C33">
        <v>1</v>
      </c>
      <c r="D33">
        <f>YEAR(Table1[[#This Row],[release_date]])</f>
        <v>2022</v>
      </c>
      <c r="E33">
        <f>MONTH(Table1[[#This Row],[release_date]])</f>
        <v>4</v>
      </c>
      <c r="F33">
        <f>DAY(Table1[[#This Row],[release_date]])</f>
        <v>29</v>
      </c>
      <c r="G33" s="4">
        <v>44680</v>
      </c>
      <c r="H33" s="4">
        <f>DATE(Table1[[#This Row],[release_year]],Table1[[#This Row],[release_month]],Table1[[#This Row],[release_day]])</f>
        <v>44680</v>
      </c>
      <c r="I33">
        <v>382199619</v>
      </c>
      <c r="J33" t="str">
        <f>UPPER(Table1[[#This Row],[key2]])</f>
        <v>A#</v>
      </c>
      <c r="K33" t="s">
        <v>1601</v>
      </c>
      <c r="L33" t="s">
        <v>16</v>
      </c>
      <c r="M33" t="str">
        <f>LEFT(Table1[[#This Row],[mode]],3)</f>
        <v>Maj</v>
      </c>
      <c r="N33" s="2">
        <v>36.942476580998026</v>
      </c>
      <c r="O33" s="3">
        <f>ROUNDDOWN(Table1[[#This Row],[danceability_%]],0)</f>
        <v>36</v>
      </c>
      <c r="P33" s="2">
        <f>ROUND(Table1[[#This Row],[danceability_%]], -1)</f>
        <v>40</v>
      </c>
      <c r="Q33">
        <v>30</v>
      </c>
      <c r="R33">
        <v>54</v>
      </c>
      <c r="S33">
        <v>34</v>
      </c>
      <c r="T33">
        <v>0</v>
      </c>
      <c r="U33">
        <v>14</v>
      </c>
      <c r="V33">
        <v>5</v>
      </c>
    </row>
    <row r="34" spans="1:22" x14ac:dyDescent="0.45">
      <c r="A34" t="s">
        <v>348</v>
      </c>
      <c r="B34" t="s">
        <v>349</v>
      </c>
      <c r="C34">
        <v>1</v>
      </c>
      <c r="D34">
        <f>YEAR(Table1[[#This Row],[release_date]])</f>
        <v>2017</v>
      </c>
      <c r="E34">
        <f>MONTH(Table1[[#This Row],[release_date]])</f>
        <v>3</v>
      </c>
      <c r="F34">
        <f>DAY(Table1[[#This Row],[release_date]])</f>
        <v>21</v>
      </c>
      <c r="G34" s="4">
        <v>42815</v>
      </c>
      <c r="H34" s="4">
        <f>DATE(Table1[[#This Row],[release_year]],Table1[[#This Row],[release_month]],Table1[[#This Row],[release_day]])</f>
        <v>42815</v>
      </c>
      <c r="I34">
        <v>841749534</v>
      </c>
      <c r="J34" t="str">
        <f>UPPER(Table1[[#This Row],[key2]])</f>
        <v>F</v>
      </c>
      <c r="K34" t="s">
        <v>21</v>
      </c>
      <c r="L34" t="s">
        <v>16</v>
      </c>
      <c r="M34" t="str">
        <f>LEFT(Table1[[#This Row],[mode]],3)</f>
        <v>Maj</v>
      </c>
      <c r="N34" s="2">
        <v>37.596912147560829</v>
      </c>
      <c r="O34" s="3">
        <f>ROUNDDOWN(Table1[[#This Row],[danceability_%]],0)</f>
        <v>37</v>
      </c>
      <c r="P34" s="2">
        <f>ROUND(Table1[[#This Row],[danceability_%]], -1)</f>
        <v>40</v>
      </c>
      <c r="Q34">
        <v>17</v>
      </c>
      <c r="R34">
        <v>47</v>
      </c>
      <c r="S34">
        <v>2</v>
      </c>
      <c r="T34">
        <v>46</v>
      </c>
      <c r="U34">
        <v>11</v>
      </c>
      <c r="V34">
        <v>3</v>
      </c>
    </row>
    <row r="35" spans="1:22" x14ac:dyDescent="0.45">
      <c r="A35" t="s">
        <v>1154</v>
      </c>
      <c r="B35" t="s">
        <v>1155</v>
      </c>
      <c r="C35">
        <v>2</v>
      </c>
      <c r="D35">
        <f>YEAR(Table1[[#This Row],[release_date]])</f>
        <v>2019</v>
      </c>
      <c r="E35">
        <f>MONTH(Table1[[#This Row],[release_date]])</f>
        <v>8</v>
      </c>
      <c r="F35">
        <f>DAY(Table1[[#This Row],[release_date]])</f>
        <v>4</v>
      </c>
      <c r="G35" s="4">
        <v>43681</v>
      </c>
      <c r="H35" s="4">
        <f>DATE(Table1[[#This Row],[release_year]],Table1[[#This Row],[release_month]],Table1[[#This Row],[release_day]])</f>
        <v>43681</v>
      </c>
      <c r="I35">
        <v>426204830</v>
      </c>
      <c r="J35" t="str">
        <f>UPPER(Table1[[#This Row],[key2]])</f>
        <v>D#</v>
      </c>
      <c r="K35" t="s">
        <v>1603</v>
      </c>
      <c r="L35" t="s">
        <v>16</v>
      </c>
      <c r="M35" t="str">
        <f>LEFT(Table1[[#This Row],[mode]],3)</f>
        <v>Maj</v>
      </c>
      <c r="N35" s="2">
        <v>37.61054862073933</v>
      </c>
      <c r="O35" s="3">
        <f>ROUNDDOWN(Table1[[#This Row],[danceability_%]],0)</f>
        <v>37</v>
      </c>
      <c r="P35" s="2">
        <f>ROUND(Table1[[#This Row],[danceability_%]], -1)</f>
        <v>40</v>
      </c>
      <c r="Q35">
        <v>17</v>
      </c>
      <c r="R35">
        <v>67</v>
      </c>
      <c r="S35">
        <v>2</v>
      </c>
      <c r="T35">
        <v>0</v>
      </c>
      <c r="U35">
        <v>34</v>
      </c>
      <c r="V35">
        <v>9</v>
      </c>
    </row>
    <row r="36" spans="1:22" x14ac:dyDescent="0.45">
      <c r="A36" t="s">
        <v>1374</v>
      </c>
      <c r="B36" t="s">
        <v>1174</v>
      </c>
      <c r="C36">
        <v>1</v>
      </c>
      <c r="D36">
        <f>YEAR(Table1[[#This Row],[release_date]])</f>
        <v>2022</v>
      </c>
      <c r="E36">
        <f>MONTH(Table1[[#This Row],[release_date]])</f>
        <v>5</v>
      </c>
      <c r="F36">
        <f>DAY(Table1[[#This Row],[release_date]])</f>
        <v>13</v>
      </c>
      <c r="G36" s="4">
        <v>44694</v>
      </c>
      <c r="H36" s="4">
        <f>DATE(Table1[[#This Row],[release_year]],Table1[[#This Row],[release_month]],Table1[[#This Row],[release_day]])</f>
        <v>44694</v>
      </c>
      <c r="I36">
        <v>42485571</v>
      </c>
      <c r="J36" t="str">
        <f>UPPER(Table1[[#This Row],[key2]])</f>
        <v>C#</v>
      </c>
      <c r="K36" t="s">
        <v>1602</v>
      </c>
      <c r="L36" t="s">
        <v>27</v>
      </c>
      <c r="M36" t="str">
        <f>LEFT(Table1[[#This Row],[mode]],3)</f>
        <v>Min</v>
      </c>
      <c r="N36" s="2">
        <v>37.599416595052027</v>
      </c>
      <c r="O36" s="3">
        <f>ROUNDDOWN(Table1[[#This Row],[danceability_%]],0)</f>
        <v>37</v>
      </c>
      <c r="P36" s="2">
        <f>ROUND(Table1[[#This Row],[danceability_%]], -1)</f>
        <v>40</v>
      </c>
      <c r="Q36">
        <v>14</v>
      </c>
      <c r="R36">
        <v>24</v>
      </c>
      <c r="S36">
        <v>80</v>
      </c>
      <c r="T36">
        <v>0</v>
      </c>
      <c r="U36">
        <v>11</v>
      </c>
      <c r="V36">
        <v>4</v>
      </c>
    </row>
    <row r="37" spans="1:22" x14ac:dyDescent="0.45">
      <c r="A37" t="s">
        <v>1411</v>
      </c>
      <c r="B37" t="s">
        <v>1412</v>
      </c>
      <c r="C37">
        <v>1</v>
      </c>
      <c r="D37">
        <f>YEAR(Table1[[#This Row],[release_date]])</f>
        <v>2017</v>
      </c>
      <c r="E37">
        <f>MONTH(Table1[[#This Row],[release_date]])</f>
        <v>10</v>
      </c>
      <c r="F37">
        <f>DAY(Table1[[#This Row],[release_date]])</f>
        <v>20</v>
      </c>
      <c r="G37" s="4">
        <v>43028</v>
      </c>
      <c r="H37" s="4">
        <f>DATE(Table1[[#This Row],[release_year]],Table1[[#This Row],[release_month]],Table1[[#This Row],[release_day]])</f>
        <v>43028</v>
      </c>
      <c r="I37">
        <v>184706613</v>
      </c>
      <c r="J37" t="str">
        <f>UPPER(Table1[[#This Row],[key2]])</f>
        <v>E</v>
      </c>
      <c r="K37" t="s">
        <v>86</v>
      </c>
      <c r="L37" t="s">
        <v>16</v>
      </c>
      <c r="M37" t="str">
        <f>LEFT(Table1[[#This Row],[mode]],3)</f>
        <v>Maj</v>
      </c>
      <c r="N37" s="2">
        <v>37.785693965736584</v>
      </c>
      <c r="O37" s="3">
        <f>ROUNDDOWN(Table1[[#This Row],[danceability_%]],0)</f>
        <v>37</v>
      </c>
      <c r="P37" s="2">
        <f>ROUND(Table1[[#This Row],[danceability_%]], -1)</f>
        <v>40</v>
      </c>
      <c r="Q37">
        <v>27</v>
      </c>
      <c r="R37">
        <v>56</v>
      </c>
      <c r="S37">
        <v>8</v>
      </c>
      <c r="T37">
        <v>0</v>
      </c>
      <c r="U37">
        <v>13</v>
      </c>
      <c r="V37">
        <v>3</v>
      </c>
    </row>
    <row r="38" spans="1:22" x14ac:dyDescent="0.45">
      <c r="A38" t="s">
        <v>1532</v>
      </c>
      <c r="B38" t="s">
        <v>1032</v>
      </c>
      <c r="C38">
        <v>1</v>
      </c>
      <c r="D38">
        <f>YEAR(Table1[[#This Row],[release_date]])</f>
        <v>2013</v>
      </c>
      <c r="E38">
        <f>MONTH(Table1[[#This Row],[release_date]])</f>
        <v>1</v>
      </c>
      <c r="F38">
        <f>DAY(Table1[[#This Row],[release_date]])</f>
        <v>1</v>
      </c>
      <c r="G38" s="4">
        <v>41275</v>
      </c>
      <c r="H38" s="4">
        <f>DATE(Table1[[#This Row],[release_year]],Table1[[#This Row],[release_month]],Table1[[#This Row],[release_day]])</f>
        <v>41275</v>
      </c>
      <c r="I38">
        <v>703301727</v>
      </c>
      <c r="J38" t="str">
        <f>UPPER(Table1[[#This Row],[key2]])</f>
        <v>C#</v>
      </c>
      <c r="K38" t="s">
        <v>1602</v>
      </c>
      <c r="L38" t="s">
        <v>16</v>
      </c>
      <c r="M38" t="str">
        <f>LEFT(Table1[[#This Row],[mode]],3)</f>
        <v>Maj</v>
      </c>
      <c r="N38" s="2">
        <v>37.144010277289311</v>
      </c>
      <c r="O38" s="3">
        <f>ROUNDDOWN(Table1[[#This Row],[danceability_%]],0)</f>
        <v>37</v>
      </c>
      <c r="P38" s="2">
        <f>ROUND(Table1[[#This Row],[danceability_%]], -1)</f>
        <v>40</v>
      </c>
      <c r="Q38">
        <v>28</v>
      </c>
      <c r="R38">
        <v>66</v>
      </c>
      <c r="S38">
        <v>14</v>
      </c>
      <c r="T38">
        <v>0</v>
      </c>
      <c r="U38">
        <v>9</v>
      </c>
      <c r="V38">
        <v>5</v>
      </c>
    </row>
    <row r="39" spans="1:22" x14ac:dyDescent="0.45">
      <c r="A39" t="s">
        <v>1544</v>
      </c>
      <c r="B39" t="s">
        <v>161</v>
      </c>
      <c r="C39">
        <v>1</v>
      </c>
      <c r="D39">
        <f>YEAR(Table1[[#This Row],[release_date]])</f>
        <v>2000</v>
      </c>
      <c r="E39">
        <f>MONTH(Table1[[#This Row],[release_date]])</f>
        <v>7</v>
      </c>
      <c r="F39">
        <f>DAY(Table1[[#This Row],[release_date]])</f>
        <v>10</v>
      </c>
      <c r="G39" s="4">
        <v>36717</v>
      </c>
      <c r="H39" s="4">
        <f>DATE(Table1[[#This Row],[release_year]],Table1[[#This Row],[release_month]],Table1[[#This Row],[release_day]])</f>
        <v>36717</v>
      </c>
      <c r="I39">
        <v>624101957</v>
      </c>
      <c r="J39" t="str">
        <f>UPPER(Table1[[#This Row],[key2]])</f>
        <v>C#</v>
      </c>
      <c r="K39" t="s">
        <v>1602</v>
      </c>
      <c r="L39" t="s">
        <v>16</v>
      </c>
      <c r="M39" t="str">
        <f>LEFT(Table1[[#This Row],[mode]],3)</f>
        <v>Maj</v>
      </c>
      <c r="N39" s="2">
        <v>37.061861901004725</v>
      </c>
      <c r="O39" s="3">
        <f>ROUNDDOWN(Table1[[#This Row],[danceability_%]],0)</f>
        <v>37</v>
      </c>
      <c r="P39" s="2">
        <f>ROUND(Table1[[#This Row],[danceability_%]], -1)</f>
        <v>40</v>
      </c>
      <c r="Q39">
        <v>17</v>
      </c>
      <c r="R39">
        <v>27</v>
      </c>
      <c r="S39">
        <v>75</v>
      </c>
      <c r="T39">
        <v>5</v>
      </c>
      <c r="U39">
        <v>10</v>
      </c>
      <c r="V39">
        <v>3</v>
      </c>
    </row>
    <row r="40" spans="1:22" x14ac:dyDescent="0.45">
      <c r="A40" t="s">
        <v>1373</v>
      </c>
      <c r="B40" t="s">
        <v>668</v>
      </c>
      <c r="C40">
        <v>1</v>
      </c>
      <c r="D40">
        <f>YEAR(Table1[[#This Row],[release_date]])</f>
        <v>2022</v>
      </c>
      <c r="E40">
        <f>MONTH(Table1[[#This Row],[release_date]])</f>
        <v>4</v>
      </c>
      <c r="F40">
        <f>DAY(Table1[[#This Row],[release_date]])</f>
        <v>22</v>
      </c>
      <c r="G40" s="4">
        <v>44673</v>
      </c>
      <c r="H40" s="4">
        <f>DATE(Table1[[#This Row],[release_year]],Table1[[#This Row],[release_month]],Table1[[#This Row],[release_day]])</f>
        <v>44673</v>
      </c>
      <c r="I40">
        <v>244741137</v>
      </c>
      <c r="J40" t="str">
        <f>UPPER(Table1[[#This Row],[key2]])</f>
        <v>G</v>
      </c>
      <c r="K40" t="s">
        <v>59</v>
      </c>
      <c r="L40" t="s">
        <v>16</v>
      </c>
      <c r="M40" t="str">
        <f>LEFT(Table1[[#This Row],[mode]],3)</f>
        <v>Maj</v>
      </c>
      <c r="N40" s="2">
        <v>38.092526871834984</v>
      </c>
      <c r="O40" s="3">
        <f>ROUNDDOWN(Table1[[#This Row],[danceability_%]],0)</f>
        <v>38</v>
      </c>
      <c r="P40" s="2">
        <f>ROUND(Table1[[#This Row],[danceability_%]], -1)</f>
        <v>40</v>
      </c>
      <c r="Q40">
        <v>20</v>
      </c>
      <c r="R40">
        <v>66</v>
      </c>
      <c r="S40">
        <v>9</v>
      </c>
      <c r="T40">
        <v>0</v>
      </c>
      <c r="U40">
        <v>9</v>
      </c>
      <c r="V40">
        <v>8</v>
      </c>
    </row>
    <row r="41" spans="1:22" x14ac:dyDescent="0.45">
      <c r="A41" t="s">
        <v>761</v>
      </c>
      <c r="B41" t="s">
        <v>762</v>
      </c>
      <c r="C41">
        <v>1</v>
      </c>
      <c r="D41">
        <f>YEAR(Table1[[#This Row],[release_date]])</f>
        <v>1973</v>
      </c>
      <c r="E41">
        <f>MONTH(Table1[[#This Row],[release_date]])</f>
        <v>1</v>
      </c>
      <c r="F41">
        <f>DAY(Table1[[#This Row],[release_date]])</f>
        <v>5</v>
      </c>
      <c r="G41" s="4">
        <v>26669</v>
      </c>
      <c r="H41" s="4">
        <f>DATE(Table1[[#This Row],[release_year]],Table1[[#This Row],[release_month]],Table1[[#This Row],[release_day]])</f>
        <v>26669</v>
      </c>
      <c r="I41">
        <v>838586769</v>
      </c>
      <c r="J41" t="str">
        <f>UPPER(Table1[[#This Row],[key2]])</f>
        <v>F</v>
      </c>
      <c r="K41" t="s">
        <v>21</v>
      </c>
      <c r="L41" t="s">
        <v>27</v>
      </c>
      <c r="M41" t="str">
        <f>LEFT(Table1[[#This Row],[mode]],3)</f>
        <v>Min</v>
      </c>
      <c r="N41" s="2">
        <v>39.533281085355171</v>
      </c>
      <c r="O41" s="3">
        <f>ROUNDDOWN(Table1[[#This Row],[danceability_%]],0)</f>
        <v>39</v>
      </c>
      <c r="P41" s="2">
        <f>ROUND(Table1[[#This Row],[danceability_%]], -1)</f>
        <v>40</v>
      </c>
      <c r="Q41">
        <v>24</v>
      </c>
      <c r="R41">
        <v>43</v>
      </c>
      <c r="S41">
        <v>39</v>
      </c>
      <c r="T41">
        <v>0</v>
      </c>
      <c r="U41">
        <v>23</v>
      </c>
      <c r="V41">
        <v>3</v>
      </c>
    </row>
    <row r="42" spans="1:22" x14ac:dyDescent="0.45">
      <c r="A42" t="s">
        <v>1030</v>
      </c>
      <c r="B42" t="s">
        <v>20</v>
      </c>
      <c r="C42">
        <v>1</v>
      </c>
      <c r="D42">
        <f>YEAR(Table1[[#This Row],[release_date]])</f>
        <v>2021</v>
      </c>
      <c r="E42">
        <f>MONTH(Table1[[#This Row],[release_date]])</f>
        <v>5</v>
      </c>
      <c r="F42">
        <f>DAY(Table1[[#This Row],[release_date]])</f>
        <v>21</v>
      </c>
      <c r="G42" s="4">
        <v>44337</v>
      </c>
      <c r="H42" s="4">
        <f>DATE(Table1[[#This Row],[release_year]],Table1[[#This Row],[release_month]],Table1[[#This Row],[release_day]])</f>
        <v>44337</v>
      </c>
      <c r="I42">
        <v>850608354</v>
      </c>
      <c r="J42" t="str">
        <f>UPPER(Table1[[#This Row],[key2]])</f>
        <v>F#</v>
      </c>
      <c r="K42" t="s">
        <v>1604</v>
      </c>
      <c r="L42" t="s">
        <v>16</v>
      </c>
      <c r="M42" t="str">
        <f>LEFT(Table1[[#This Row],[mode]],3)</f>
        <v>Maj</v>
      </c>
      <c r="N42" s="2">
        <v>39.26369794779427</v>
      </c>
      <c r="O42" s="3">
        <f>ROUNDDOWN(Table1[[#This Row],[danceability_%]],0)</f>
        <v>39</v>
      </c>
      <c r="P42" s="2">
        <f>ROUND(Table1[[#This Row],[danceability_%]], -1)</f>
        <v>40</v>
      </c>
      <c r="Q42">
        <v>36</v>
      </c>
      <c r="R42">
        <v>45</v>
      </c>
      <c r="S42">
        <v>81</v>
      </c>
      <c r="T42">
        <v>0</v>
      </c>
      <c r="U42">
        <v>8</v>
      </c>
      <c r="V42">
        <v>13</v>
      </c>
    </row>
    <row r="43" spans="1:22" x14ac:dyDescent="0.45">
      <c r="A43" t="s">
        <v>1203</v>
      </c>
      <c r="B43" t="s">
        <v>483</v>
      </c>
      <c r="C43">
        <v>1</v>
      </c>
      <c r="D43">
        <f>YEAR(Table1[[#This Row],[release_date]])</f>
        <v>2019</v>
      </c>
      <c r="E43">
        <f>MONTH(Table1[[#This Row],[release_date]])</f>
        <v>10</v>
      </c>
      <c r="F43">
        <f>DAY(Table1[[#This Row],[release_date]])</f>
        <v>4</v>
      </c>
      <c r="G43" s="4">
        <v>43742</v>
      </c>
      <c r="H43" s="4">
        <f>DATE(Table1[[#This Row],[release_year]],Table1[[#This Row],[release_month]],Table1[[#This Row],[release_day]])</f>
        <v>43742</v>
      </c>
      <c r="I43">
        <v>203680270</v>
      </c>
      <c r="J43" t="str">
        <f>UPPER(Table1[[#This Row],[key2]])</f>
        <v>G#</v>
      </c>
      <c r="K43" t="s">
        <v>1605</v>
      </c>
      <c r="L43" t="s">
        <v>27</v>
      </c>
      <c r="M43" t="str">
        <f>LEFT(Table1[[#This Row],[mode]],3)</f>
        <v>Min</v>
      </c>
      <c r="N43" s="2">
        <v>39.22728378841245</v>
      </c>
      <c r="O43" s="3">
        <f>ROUNDDOWN(Table1[[#This Row],[danceability_%]],0)</f>
        <v>39</v>
      </c>
      <c r="P43" s="2">
        <f>ROUND(Table1[[#This Row],[danceability_%]], -1)</f>
        <v>40</v>
      </c>
      <c r="Q43">
        <v>45</v>
      </c>
      <c r="R43">
        <v>55</v>
      </c>
      <c r="S43">
        <v>73</v>
      </c>
      <c r="T43">
        <v>0</v>
      </c>
      <c r="U43">
        <v>9</v>
      </c>
      <c r="V43">
        <v>21</v>
      </c>
    </row>
    <row r="44" spans="1:22" x14ac:dyDescent="0.45">
      <c r="A44" t="s">
        <v>1262</v>
      </c>
      <c r="B44" t="s">
        <v>1263</v>
      </c>
      <c r="C44">
        <v>1</v>
      </c>
      <c r="D44">
        <f>YEAR(Table1[[#This Row],[release_date]])</f>
        <v>2022</v>
      </c>
      <c r="E44">
        <f>MONTH(Table1[[#This Row],[release_date]])</f>
        <v>2</v>
      </c>
      <c r="F44">
        <f>DAY(Table1[[#This Row],[release_date]])</f>
        <v>22</v>
      </c>
      <c r="G44" s="4">
        <v>44614</v>
      </c>
      <c r="H44" s="4">
        <f>DATE(Table1[[#This Row],[release_year]],Table1[[#This Row],[release_month]],Table1[[#This Row],[release_day]])</f>
        <v>44614</v>
      </c>
      <c r="I44">
        <v>135444283</v>
      </c>
      <c r="J44" t="str">
        <f>UPPER(Table1[[#This Row],[key2]])</f>
        <v>B</v>
      </c>
      <c r="K44" t="s">
        <v>15</v>
      </c>
      <c r="L44" t="s">
        <v>27</v>
      </c>
      <c r="M44" t="str">
        <f>LEFT(Table1[[#This Row],[mode]],3)</f>
        <v>Min</v>
      </c>
      <c r="N44" s="2">
        <v>39.919289678184107</v>
      </c>
      <c r="O44" s="3">
        <f>ROUNDDOWN(Table1[[#This Row],[danceability_%]],0)</f>
        <v>39</v>
      </c>
      <c r="P44" s="2">
        <f>ROUND(Table1[[#This Row],[danceability_%]], -1)</f>
        <v>40</v>
      </c>
      <c r="Q44">
        <v>28</v>
      </c>
      <c r="R44">
        <v>77</v>
      </c>
      <c r="S44">
        <v>4</v>
      </c>
      <c r="T44">
        <v>0</v>
      </c>
      <c r="U44">
        <v>6</v>
      </c>
      <c r="V44">
        <v>29</v>
      </c>
    </row>
    <row r="45" spans="1:22" x14ac:dyDescent="0.45">
      <c r="A45" t="s">
        <v>591</v>
      </c>
      <c r="B45" t="s">
        <v>347</v>
      </c>
      <c r="C45">
        <v>1</v>
      </c>
      <c r="D45">
        <f>YEAR(Table1[[#This Row],[release_date]])</f>
        <v>2016</v>
      </c>
      <c r="E45">
        <f>MONTH(Table1[[#This Row],[release_date]])</f>
        <v>9</v>
      </c>
      <c r="F45">
        <f>DAY(Table1[[#This Row],[release_date]])</f>
        <v>9</v>
      </c>
      <c r="G45" s="4">
        <v>42622</v>
      </c>
      <c r="H45" s="4">
        <f>DATE(Table1[[#This Row],[release_year]],Table1[[#This Row],[release_month]],Table1[[#This Row],[release_day]])</f>
        <v>42622</v>
      </c>
      <c r="I45">
        <v>2420461338</v>
      </c>
      <c r="J45" t="str">
        <f>UPPER(Table1[[#This Row],[key2]])</f>
        <v>A#</v>
      </c>
      <c r="K45" t="s">
        <v>1601</v>
      </c>
      <c r="L45" t="s">
        <v>16</v>
      </c>
      <c r="M45" t="str">
        <f>LEFT(Table1[[#This Row],[mode]],3)</f>
        <v>Maj</v>
      </c>
      <c r="N45" s="2">
        <v>40.951764611888962</v>
      </c>
      <c r="O45" s="3">
        <f>ROUNDDOWN(Table1[[#This Row],[danceability_%]],0)</f>
        <v>40</v>
      </c>
      <c r="P45" s="2">
        <f>ROUND(Table1[[#This Row],[danceability_%]], -1)</f>
        <v>40</v>
      </c>
      <c r="Q45">
        <v>45</v>
      </c>
      <c r="R45">
        <v>56</v>
      </c>
      <c r="S45">
        <v>69</v>
      </c>
      <c r="T45">
        <v>0</v>
      </c>
      <c r="U45">
        <v>9</v>
      </c>
      <c r="V45">
        <v>5</v>
      </c>
    </row>
    <row r="46" spans="1:22" x14ac:dyDescent="0.45">
      <c r="A46" t="s">
        <v>741</v>
      </c>
      <c r="B46" t="s">
        <v>742</v>
      </c>
      <c r="C46">
        <v>1</v>
      </c>
      <c r="D46">
        <f>YEAR(Table1[[#This Row],[release_date]])</f>
        <v>2015</v>
      </c>
      <c r="E46">
        <f>MONTH(Table1[[#This Row],[release_date]])</f>
        <v>4</v>
      </c>
      <c r="F46">
        <f>DAY(Table1[[#This Row],[release_date]])</f>
        <v>22</v>
      </c>
      <c r="G46" s="4">
        <v>42116</v>
      </c>
      <c r="H46" s="4">
        <f>DATE(Table1[[#This Row],[release_year]],Table1[[#This Row],[release_month]],Table1[[#This Row],[release_day]])</f>
        <v>42116</v>
      </c>
      <c r="I46">
        <v>571386359</v>
      </c>
      <c r="J46" t="str">
        <f>UPPER(Table1[[#This Row],[key2]])</f>
        <v>G#</v>
      </c>
      <c r="K46" t="s">
        <v>1605</v>
      </c>
      <c r="L46" t="s">
        <v>27</v>
      </c>
      <c r="M46" t="str">
        <f>LEFT(Table1[[#This Row],[mode]],3)</f>
        <v>Min</v>
      </c>
      <c r="N46" s="2">
        <v>40.231035310201825</v>
      </c>
      <c r="O46" s="3">
        <f>ROUNDDOWN(Table1[[#This Row],[danceability_%]],0)</f>
        <v>40</v>
      </c>
      <c r="P46" s="2">
        <f>ROUND(Table1[[#This Row],[danceability_%]], -1)</f>
        <v>40</v>
      </c>
      <c r="Q46">
        <v>23</v>
      </c>
      <c r="R46">
        <v>48</v>
      </c>
      <c r="S46">
        <v>5</v>
      </c>
      <c r="T46">
        <v>0</v>
      </c>
      <c r="U46">
        <v>12</v>
      </c>
      <c r="V46">
        <v>3</v>
      </c>
    </row>
    <row r="47" spans="1:22" x14ac:dyDescent="0.45">
      <c r="A47" t="s">
        <v>747</v>
      </c>
      <c r="B47" t="s">
        <v>748</v>
      </c>
      <c r="C47">
        <v>1</v>
      </c>
      <c r="D47">
        <f>YEAR(Table1[[#This Row],[release_date]])</f>
        <v>2022</v>
      </c>
      <c r="E47">
        <f>MONTH(Table1[[#This Row],[release_date]])</f>
        <v>8</v>
      </c>
      <c r="F47">
        <f>DAY(Table1[[#This Row],[release_date]])</f>
        <v>5</v>
      </c>
      <c r="G47" s="4">
        <v>44778</v>
      </c>
      <c r="H47" s="4">
        <f>DATE(Table1[[#This Row],[release_year]],Table1[[#This Row],[release_month]],Table1[[#This Row],[release_day]])</f>
        <v>44778</v>
      </c>
      <c r="I47">
        <v>284785823</v>
      </c>
      <c r="J47" t="str">
        <f>UPPER(Table1[[#This Row],[key2]])</f>
        <v>G#</v>
      </c>
      <c r="K47" t="s">
        <v>1605</v>
      </c>
      <c r="L47" t="s">
        <v>16</v>
      </c>
      <c r="M47" t="str">
        <f>LEFT(Table1[[#This Row],[mode]],3)</f>
        <v>Maj</v>
      </c>
      <c r="N47" s="2">
        <v>40.310116144999398</v>
      </c>
      <c r="O47" s="3">
        <f>ROUNDDOWN(Table1[[#This Row],[danceability_%]],0)</f>
        <v>40</v>
      </c>
      <c r="P47" s="2">
        <f>ROUND(Table1[[#This Row],[danceability_%]], -1)</f>
        <v>40</v>
      </c>
      <c r="Q47">
        <v>39</v>
      </c>
      <c r="R47">
        <v>64</v>
      </c>
      <c r="S47">
        <v>21</v>
      </c>
      <c r="T47">
        <v>0</v>
      </c>
      <c r="U47">
        <v>7</v>
      </c>
      <c r="V47">
        <v>7</v>
      </c>
    </row>
    <row r="48" spans="1:22" x14ac:dyDescent="0.45">
      <c r="A48" t="s">
        <v>954</v>
      </c>
      <c r="B48" t="s">
        <v>955</v>
      </c>
      <c r="C48">
        <v>1</v>
      </c>
      <c r="D48">
        <f>YEAR(Table1[[#This Row],[release_date]])</f>
        <v>2021</v>
      </c>
      <c r="E48">
        <f>MONTH(Table1[[#This Row],[release_date]])</f>
        <v>12</v>
      </c>
      <c r="F48">
        <f>DAY(Table1[[#This Row],[release_date]])</f>
        <v>1</v>
      </c>
      <c r="G48" s="4">
        <v>44531</v>
      </c>
      <c r="H48" s="4">
        <f>DATE(Table1[[#This Row],[release_year]],Table1[[#This Row],[release_month]],Table1[[#This Row],[release_day]])</f>
        <v>44531</v>
      </c>
      <c r="I48">
        <v>287201015</v>
      </c>
      <c r="J48" t="str">
        <f>UPPER(Table1[[#This Row],[key2]])</f>
        <v>G</v>
      </c>
      <c r="K48" t="s">
        <v>59</v>
      </c>
      <c r="L48" t="s">
        <v>16</v>
      </c>
      <c r="M48" t="str">
        <f>LEFT(Table1[[#This Row],[mode]],3)</f>
        <v>Maj</v>
      </c>
      <c r="N48" s="2">
        <v>40.412503514346028</v>
      </c>
      <c r="O48" s="3">
        <f>ROUNDDOWN(Table1[[#This Row],[danceability_%]],0)</f>
        <v>40</v>
      </c>
      <c r="P48" s="2">
        <f>ROUND(Table1[[#This Row],[danceability_%]], -1)</f>
        <v>40</v>
      </c>
      <c r="Q48">
        <v>7</v>
      </c>
      <c r="R48">
        <v>29</v>
      </c>
      <c r="S48">
        <v>62</v>
      </c>
      <c r="T48">
        <v>0</v>
      </c>
      <c r="U48">
        <v>9</v>
      </c>
      <c r="V48">
        <v>3</v>
      </c>
    </row>
    <row r="49" spans="1:22" x14ac:dyDescent="0.45">
      <c r="A49" t="s">
        <v>1042</v>
      </c>
      <c r="B49" t="s">
        <v>20</v>
      </c>
      <c r="C49">
        <v>1</v>
      </c>
      <c r="D49">
        <f>YEAR(Table1[[#This Row],[release_date]])</f>
        <v>2021</v>
      </c>
      <c r="E49">
        <f>MONTH(Table1[[#This Row],[release_date]])</f>
        <v>5</v>
      </c>
      <c r="F49">
        <f>DAY(Table1[[#This Row],[release_date]])</f>
        <v>21</v>
      </c>
      <c r="G49" s="4">
        <v>44337</v>
      </c>
      <c r="H49" s="4">
        <f>DATE(Table1[[#This Row],[release_year]],Table1[[#This Row],[release_month]],Table1[[#This Row],[release_day]])</f>
        <v>44337</v>
      </c>
      <c r="I49">
        <v>783706581</v>
      </c>
      <c r="J49" t="str">
        <f>UPPER(Table1[[#This Row],[key2]])</f>
        <v>A</v>
      </c>
      <c r="K49" t="s">
        <v>24</v>
      </c>
      <c r="L49" t="s">
        <v>16</v>
      </c>
      <c r="M49" t="str">
        <f>LEFT(Table1[[#This Row],[mode]],3)</f>
        <v>Maj</v>
      </c>
      <c r="N49" s="2">
        <v>40.892363226815881</v>
      </c>
      <c r="O49" s="3">
        <f>ROUNDDOWN(Table1[[#This Row],[danceability_%]],0)</f>
        <v>40</v>
      </c>
      <c r="P49" s="2">
        <f>ROUND(Table1[[#This Row],[danceability_%]], -1)</f>
        <v>40</v>
      </c>
      <c r="Q49">
        <v>19</v>
      </c>
      <c r="R49">
        <v>29</v>
      </c>
      <c r="S49">
        <v>86</v>
      </c>
      <c r="T49">
        <v>0</v>
      </c>
      <c r="U49">
        <v>34</v>
      </c>
      <c r="V49">
        <v>4</v>
      </c>
    </row>
    <row r="50" spans="1:22" x14ac:dyDescent="0.45">
      <c r="A50" t="s">
        <v>718</v>
      </c>
      <c r="B50" t="s">
        <v>54</v>
      </c>
      <c r="C50">
        <v>1</v>
      </c>
      <c r="D50">
        <f>YEAR(Table1[[#This Row],[release_date]])</f>
        <v>2022</v>
      </c>
      <c r="E50">
        <f>MONTH(Table1[[#This Row],[release_date]])</f>
        <v>7</v>
      </c>
      <c r="F50">
        <f>DAY(Table1[[#This Row],[release_date]])</f>
        <v>21</v>
      </c>
      <c r="G50" s="4">
        <v>44763</v>
      </c>
      <c r="H50" s="4">
        <f>DATE(Table1[[#This Row],[release_year]],Table1[[#This Row],[release_month]],Table1[[#This Row],[release_day]])</f>
        <v>44763</v>
      </c>
      <c r="I50">
        <v>338564981</v>
      </c>
      <c r="J50" t="str">
        <f>UPPER(Table1[[#This Row],[key2]])</f>
        <v>E</v>
      </c>
      <c r="K50" t="s">
        <v>86</v>
      </c>
      <c r="L50" t="s">
        <v>27</v>
      </c>
      <c r="M50" t="str">
        <f>LEFT(Table1[[#This Row],[mode]],3)</f>
        <v>Min</v>
      </c>
      <c r="N50" s="2">
        <v>41.306816191420374</v>
      </c>
      <c r="O50" s="3">
        <f>ROUNDDOWN(Table1[[#This Row],[danceability_%]],0)</f>
        <v>41</v>
      </c>
      <c r="P50" s="2">
        <f>ROUND(Table1[[#This Row],[danceability_%]], -1)</f>
        <v>40</v>
      </c>
      <c r="Q50">
        <v>9</v>
      </c>
      <c r="R50">
        <v>25</v>
      </c>
      <c r="S50">
        <v>84</v>
      </c>
      <c r="T50">
        <v>1</v>
      </c>
      <c r="U50">
        <v>14</v>
      </c>
      <c r="V50">
        <v>4</v>
      </c>
    </row>
    <row r="51" spans="1:22" x14ac:dyDescent="0.45">
      <c r="A51" t="s">
        <v>739</v>
      </c>
      <c r="B51" t="s">
        <v>740</v>
      </c>
      <c r="C51">
        <v>1</v>
      </c>
      <c r="D51">
        <f>YEAR(Table1[[#This Row],[release_date]])</f>
        <v>2020</v>
      </c>
      <c r="E51">
        <f>MONTH(Table1[[#This Row],[release_date]])</f>
        <v>1</v>
      </c>
      <c r="F51">
        <f>DAY(Table1[[#This Row],[release_date]])</f>
        <v>10</v>
      </c>
      <c r="G51" s="4">
        <v>43840</v>
      </c>
      <c r="H51" s="4">
        <f>DATE(Table1[[#This Row],[release_year]],Table1[[#This Row],[release_month]],Table1[[#This Row],[release_day]])</f>
        <v>43840</v>
      </c>
      <c r="I51">
        <v>872137015</v>
      </c>
      <c r="J51" t="str">
        <f>UPPER(Table1[[#This Row],[key2]])</f>
        <v>E</v>
      </c>
      <c r="K51" t="s">
        <v>86</v>
      </c>
      <c r="L51" t="s">
        <v>27</v>
      </c>
      <c r="M51" t="str">
        <f>LEFT(Table1[[#This Row],[mode]],3)</f>
        <v>Min</v>
      </c>
      <c r="N51" s="2">
        <v>41.755618172568099</v>
      </c>
      <c r="O51" s="3">
        <f>ROUNDDOWN(Table1[[#This Row],[danceability_%]],0)</f>
        <v>41</v>
      </c>
      <c r="P51" s="2">
        <f>ROUND(Table1[[#This Row],[danceability_%]], -1)</f>
        <v>40</v>
      </c>
      <c r="Q51">
        <v>9</v>
      </c>
      <c r="R51">
        <v>61</v>
      </c>
      <c r="S51">
        <v>2</v>
      </c>
      <c r="T51">
        <v>0</v>
      </c>
      <c r="U51">
        <v>12</v>
      </c>
      <c r="V51">
        <v>5</v>
      </c>
    </row>
    <row r="52" spans="1:22" x14ac:dyDescent="0.45">
      <c r="A52" t="s">
        <v>906</v>
      </c>
      <c r="B52" t="s">
        <v>907</v>
      </c>
      <c r="C52">
        <v>3</v>
      </c>
      <c r="D52">
        <f>YEAR(Table1[[#This Row],[release_date]])</f>
        <v>2022</v>
      </c>
      <c r="E52">
        <f>MONTH(Table1[[#This Row],[release_date]])</f>
        <v>1</v>
      </c>
      <c r="F52">
        <f>DAY(Table1[[#This Row],[release_date]])</f>
        <v>7</v>
      </c>
      <c r="G52" s="4">
        <v>44568</v>
      </c>
      <c r="H52" s="4">
        <f>DATE(Table1[[#This Row],[release_year]],Table1[[#This Row],[release_month]],Table1[[#This Row],[release_day]])</f>
        <v>44568</v>
      </c>
      <c r="I52">
        <v>88103848</v>
      </c>
      <c r="J52" t="str">
        <f>UPPER(Table1[[#This Row],[key2]])</f>
        <v>C#</v>
      </c>
      <c r="K52" t="s">
        <v>1602</v>
      </c>
      <c r="L52" t="s">
        <v>16</v>
      </c>
      <c r="M52" t="str">
        <f>LEFT(Table1[[#This Row],[mode]],3)</f>
        <v>Maj</v>
      </c>
      <c r="N52" s="2">
        <v>41.495468158393223</v>
      </c>
      <c r="O52" s="3">
        <f>ROUNDDOWN(Table1[[#This Row],[danceability_%]],0)</f>
        <v>41</v>
      </c>
      <c r="P52" s="2">
        <f>ROUND(Table1[[#This Row],[danceability_%]], -1)</f>
        <v>40</v>
      </c>
      <c r="Q52">
        <v>27</v>
      </c>
      <c r="R52">
        <v>64</v>
      </c>
      <c r="S52">
        <v>36</v>
      </c>
      <c r="T52">
        <v>0</v>
      </c>
      <c r="U52">
        <v>60</v>
      </c>
      <c r="V52">
        <v>3</v>
      </c>
    </row>
    <row r="53" spans="1:22" x14ac:dyDescent="0.45">
      <c r="A53" t="s">
        <v>1096</v>
      </c>
      <c r="B53" t="s">
        <v>1097</v>
      </c>
      <c r="C53">
        <v>1</v>
      </c>
      <c r="D53">
        <f>YEAR(Table1[[#This Row],[release_date]])</f>
        <v>2022</v>
      </c>
      <c r="E53">
        <f>MONTH(Table1[[#This Row],[release_date]])</f>
        <v>1</v>
      </c>
      <c r="F53">
        <f>DAY(Table1[[#This Row],[release_date]])</f>
        <v>10</v>
      </c>
      <c r="G53" s="4">
        <v>44571</v>
      </c>
      <c r="H53" s="4">
        <f>DATE(Table1[[#This Row],[release_year]],Table1[[#This Row],[release_month]],Table1[[#This Row],[release_day]])</f>
        <v>44571</v>
      </c>
      <c r="I53">
        <v>71014967</v>
      </c>
      <c r="J53" t="str">
        <f>UPPER(Table1[[#This Row],[key2]])</f>
        <v>G#</v>
      </c>
      <c r="K53" t="s">
        <v>1605</v>
      </c>
      <c r="L53" t="s">
        <v>16</v>
      </c>
      <c r="M53" t="str">
        <f>LEFT(Table1[[#This Row],[mode]],3)</f>
        <v>Maj</v>
      </c>
      <c r="N53" s="2">
        <v>41.831796242477544</v>
      </c>
      <c r="O53" s="3">
        <f>ROUNDDOWN(Table1[[#This Row],[danceability_%]],0)</f>
        <v>41</v>
      </c>
      <c r="P53" s="2">
        <f>ROUND(Table1[[#This Row],[danceability_%]], -1)</f>
        <v>40</v>
      </c>
      <c r="Q53">
        <v>65</v>
      </c>
      <c r="R53">
        <v>88</v>
      </c>
      <c r="S53">
        <v>0</v>
      </c>
      <c r="T53">
        <v>0</v>
      </c>
      <c r="U53">
        <v>26</v>
      </c>
      <c r="V53">
        <v>5</v>
      </c>
    </row>
    <row r="54" spans="1:22" x14ac:dyDescent="0.45">
      <c r="A54" t="s">
        <v>1248</v>
      </c>
      <c r="B54" t="s">
        <v>1249</v>
      </c>
      <c r="C54">
        <v>1</v>
      </c>
      <c r="D54">
        <f>YEAR(Table1[[#This Row],[release_date]])</f>
        <v>1975</v>
      </c>
      <c r="E54">
        <f>MONTH(Table1[[#This Row],[release_date]])</f>
        <v>10</v>
      </c>
      <c r="F54">
        <f>DAY(Table1[[#This Row],[release_date]])</f>
        <v>31</v>
      </c>
      <c r="G54" s="4">
        <v>27698</v>
      </c>
      <c r="H54" s="4">
        <f>DATE(Table1[[#This Row],[release_year]],Table1[[#This Row],[release_month]],Table1[[#This Row],[release_day]])</f>
        <v>27698</v>
      </c>
      <c r="I54">
        <v>2197010679</v>
      </c>
      <c r="J54" t="str">
        <f>UPPER(Table1[[#This Row],[key2]])</f>
        <v/>
      </c>
      <c r="L54" t="s">
        <v>27</v>
      </c>
      <c r="M54" t="str">
        <f>LEFT(Table1[[#This Row],[mode]],3)</f>
        <v>Min</v>
      </c>
      <c r="N54" s="2">
        <v>41.748583295733781</v>
      </c>
      <c r="O54" s="3">
        <f>ROUNDDOWN(Table1[[#This Row],[danceability_%]],0)</f>
        <v>41</v>
      </c>
      <c r="P54" s="2">
        <f>ROUND(Table1[[#This Row],[danceability_%]], -1)</f>
        <v>40</v>
      </c>
      <c r="Q54">
        <v>23</v>
      </c>
      <c r="R54">
        <v>40</v>
      </c>
      <c r="S54">
        <v>27</v>
      </c>
      <c r="T54">
        <v>0</v>
      </c>
      <c r="U54">
        <v>30</v>
      </c>
      <c r="V54">
        <v>5</v>
      </c>
    </row>
    <row r="55" spans="1:22" x14ac:dyDescent="0.45">
      <c r="A55" t="s">
        <v>261</v>
      </c>
      <c r="B55" t="s">
        <v>201</v>
      </c>
      <c r="C55">
        <v>1</v>
      </c>
      <c r="D55">
        <f>YEAR(Table1[[#This Row],[release_date]])</f>
        <v>2011</v>
      </c>
      <c r="E55">
        <f>MONTH(Table1[[#This Row],[release_date]])</f>
        <v>1</v>
      </c>
      <c r="F55">
        <f>DAY(Table1[[#This Row],[release_date]])</f>
        <v>1</v>
      </c>
      <c r="G55" s="4">
        <v>40544</v>
      </c>
      <c r="H55" s="4">
        <f>DATE(Table1[[#This Row],[release_year]],Table1[[#This Row],[release_month]],Table1[[#This Row],[release_day]])</f>
        <v>40544</v>
      </c>
      <c r="I55">
        <v>284819874</v>
      </c>
      <c r="J55" t="str">
        <f>UPPER(Table1[[#This Row],[key2]])</f>
        <v>D</v>
      </c>
      <c r="K55" t="s">
        <v>38</v>
      </c>
      <c r="L55" t="s">
        <v>16</v>
      </c>
      <c r="M55" t="str">
        <f>LEFT(Table1[[#This Row],[mode]],3)</f>
        <v>Maj</v>
      </c>
      <c r="N55" s="2">
        <v>42.617583571386724</v>
      </c>
      <c r="O55" s="3">
        <f>ROUNDDOWN(Table1[[#This Row],[danceability_%]],0)</f>
        <v>42</v>
      </c>
      <c r="P55" s="2">
        <f>ROUND(Table1[[#This Row],[danceability_%]], -1)</f>
        <v>40</v>
      </c>
      <c r="Q55">
        <v>20</v>
      </c>
      <c r="R55">
        <v>86</v>
      </c>
      <c r="S55">
        <v>21</v>
      </c>
      <c r="T55">
        <v>0</v>
      </c>
      <c r="U55">
        <v>9</v>
      </c>
      <c r="V55">
        <v>9</v>
      </c>
    </row>
    <row r="56" spans="1:22" x14ac:dyDescent="0.45">
      <c r="A56" t="s">
        <v>1014</v>
      </c>
      <c r="B56" t="s">
        <v>971</v>
      </c>
      <c r="C56">
        <v>1</v>
      </c>
      <c r="D56">
        <f>YEAR(Table1[[#This Row],[release_date]])</f>
        <v>2021</v>
      </c>
      <c r="E56">
        <f>MONTH(Table1[[#This Row],[release_date]])</f>
        <v>11</v>
      </c>
      <c r="F56">
        <f>DAY(Table1[[#This Row],[release_date]])</f>
        <v>19</v>
      </c>
      <c r="G56" s="4">
        <v>44519</v>
      </c>
      <c r="H56" s="4">
        <f>DATE(Table1[[#This Row],[release_year]],Table1[[#This Row],[release_month]],Table1[[#This Row],[release_day]])</f>
        <v>44519</v>
      </c>
      <c r="I56">
        <v>167076418</v>
      </c>
      <c r="J56" t="str">
        <f>UPPER(Table1[[#This Row],[key2]])</f>
        <v/>
      </c>
      <c r="L56" t="s">
        <v>16</v>
      </c>
      <c r="M56" t="str">
        <f>LEFT(Table1[[#This Row],[mode]],3)</f>
        <v>Maj</v>
      </c>
      <c r="N56" s="2">
        <v>42.952656062702886</v>
      </c>
      <c r="O56" s="3">
        <f>ROUNDDOWN(Table1[[#This Row],[danceability_%]],0)</f>
        <v>42</v>
      </c>
      <c r="P56" s="2">
        <f>ROUND(Table1[[#This Row],[danceability_%]], -1)</f>
        <v>40</v>
      </c>
      <c r="Q56">
        <v>47</v>
      </c>
      <c r="R56">
        <v>36</v>
      </c>
      <c r="S56">
        <v>76</v>
      </c>
      <c r="T56">
        <v>0</v>
      </c>
      <c r="U56">
        <v>9</v>
      </c>
      <c r="V56">
        <v>5</v>
      </c>
    </row>
    <row r="57" spans="1:22" x14ac:dyDescent="0.45">
      <c r="A57" t="s">
        <v>1086</v>
      </c>
      <c r="B57" t="s">
        <v>1087</v>
      </c>
      <c r="C57">
        <v>1</v>
      </c>
      <c r="D57">
        <f>YEAR(Table1[[#This Row],[release_date]])</f>
        <v>2013</v>
      </c>
      <c r="E57">
        <f>MONTH(Table1[[#This Row],[release_date]])</f>
        <v>8</v>
      </c>
      <c r="F57">
        <f>DAY(Table1[[#This Row],[release_date]])</f>
        <v>1</v>
      </c>
      <c r="G57" s="4">
        <v>41487</v>
      </c>
      <c r="H57" s="4">
        <f>DATE(Table1[[#This Row],[release_year]],Table1[[#This Row],[release_month]],Table1[[#This Row],[release_day]])</f>
        <v>41487</v>
      </c>
      <c r="I57">
        <v>2086124197</v>
      </c>
      <c r="J57" t="str">
        <f>UPPER(Table1[[#This Row],[key2]])</f>
        <v>G#</v>
      </c>
      <c r="K57" t="s">
        <v>1605</v>
      </c>
      <c r="L57" t="s">
        <v>16</v>
      </c>
      <c r="M57" t="str">
        <f>LEFT(Table1[[#This Row],[mode]],3)</f>
        <v>Maj</v>
      </c>
      <c r="N57" s="2">
        <v>42.788266832417662</v>
      </c>
      <c r="O57" s="3">
        <f>ROUNDDOWN(Table1[[#This Row],[danceability_%]],0)</f>
        <v>42</v>
      </c>
      <c r="P57" s="2">
        <f>ROUND(Table1[[#This Row],[danceability_%]], -1)</f>
        <v>40</v>
      </c>
      <c r="Q57">
        <v>33</v>
      </c>
      <c r="R57">
        <v>26</v>
      </c>
      <c r="S57">
        <v>92</v>
      </c>
      <c r="T57">
        <v>0</v>
      </c>
      <c r="U57">
        <v>13</v>
      </c>
      <c r="V57">
        <v>3</v>
      </c>
    </row>
    <row r="58" spans="1:22" x14ac:dyDescent="0.45">
      <c r="A58" t="s">
        <v>1246</v>
      </c>
      <c r="B58" t="s">
        <v>155</v>
      </c>
      <c r="C58">
        <v>1</v>
      </c>
      <c r="D58">
        <f>YEAR(Table1[[#This Row],[release_date]])</f>
        <v>2021</v>
      </c>
      <c r="E58">
        <f>MONTH(Table1[[#This Row],[release_date]])</f>
        <v>9</v>
      </c>
      <c r="F58">
        <f>DAY(Table1[[#This Row],[release_date]])</f>
        <v>3</v>
      </c>
      <c r="G58" s="4">
        <v>44442</v>
      </c>
      <c r="H58" s="4">
        <f>DATE(Table1[[#This Row],[release_year]],Table1[[#This Row],[release_month]],Table1[[#This Row],[release_day]])</f>
        <v>44442</v>
      </c>
      <c r="I58">
        <v>346127840</v>
      </c>
      <c r="J58" t="str">
        <f>UPPER(Table1[[#This Row],[key2]])</f>
        <v>B</v>
      </c>
      <c r="K58" t="s">
        <v>15</v>
      </c>
      <c r="L58" t="s">
        <v>16</v>
      </c>
      <c r="M58" t="str">
        <f>LEFT(Table1[[#This Row],[mode]],3)</f>
        <v>Maj</v>
      </c>
      <c r="N58" s="2">
        <v>42.823844521232019</v>
      </c>
      <c r="O58" s="3">
        <f>ROUNDDOWN(Table1[[#This Row],[danceability_%]],0)</f>
        <v>42</v>
      </c>
      <c r="P58" s="2">
        <f>ROUND(Table1[[#This Row],[danceability_%]], -1)</f>
        <v>40</v>
      </c>
      <c r="Q58">
        <v>33</v>
      </c>
      <c r="R58">
        <v>44</v>
      </c>
      <c r="S58">
        <v>62</v>
      </c>
      <c r="T58">
        <v>0</v>
      </c>
      <c r="U58">
        <v>8</v>
      </c>
      <c r="V58">
        <v>6</v>
      </c>
    </row>
    <row r="59" spans="1:22" x14ac:dyDescent="0.45">
      <c r="A59" t="s">
        <v>1459</v>
      </c>
      <c r="B59" t="s">
        <v>48</v>
      </c>
      <c r="C59">
        <v>1</v>
      </c>
      <c r="D59">
        <f>YEAR(Table1[[#This Row],[release_date]])</f>
        <v>2022</v>
      </c>
      <c r="E59">
        <f>MONTH(Table1[[#This Row],[release_date]])</f>
        <v>5</v>
      </c>
      <c r="F59">
        <f>DAY(Table1[[#This Row],[release_date]])</f>
        <v>20</v>
      </c>
      <c r="G59" s="4">
        <v>44701</v>
      </c>
      <c r="H59" s="4">
        <f>DATE(Table1[[#This Row],[release_year]],Table1[[#This Row],[release_month]],Table1[[#This Row],[release_day]])</f>
        <v>44701</v>
      </c>
      <c r="I59">
        <v>137070925</v>
      </c>
      <c r="J59" t="str">
        <f>UPPER(Table1[[#This Row],[key2]])</f>
        <v/>
      </c>
      <c r="L59" t="s">
        <v>16</v>
      </c>
      <c r="M59" t="str">
        <f>LEFT(Table1[[#This Row],[mode]],3)</f>
        <v>Maj</v>
      </c>
      <c r="N59" s="2">
        <v>42.547390458744111</v>
      </c>
      <c r="O59" s="3">
        <f>ROUNDDOWN(Table1[[#This Row],[danceability_%]],0)</f>
        <v>42</v>
      </c>
      <c r="P59" s="2">
        <f>ROUND(Table1[[#This Row],[danceability_%]], -1)</f>
        <v>40</v>
      </c>
      <c r="Q59">
        <v>32</v>
      </c>
      <c r="R59">
        <v>20</v>
      </c>
      <c r="S59">
        <v>94</v>
      </c>
      <c r="T59">
        <v>0</v>
      </c>
      <c r="U59">
        <v>11</v>
      </c>
      <c r="V59">
        <v>4</v>
      </c>
    </row>
    <row r="60" spans="1:22" x14ac:dyDescent="0.45">
      <c r="A60" t="s">
        <v>1595</v>
      </c>
      <c r="B60" t="s">
        <v>23</v>
      </c>
      <c r="C60">
        <v>1</v>
      </c>
      <c r="D60">
        <f>YEAR(Table1[[#This Row],[release_date]])</f>
        <v>2022</v>
      </c>
      <c r="E60">
        <f>MONTH(Table1[[#This Row],[release_date]])</f>
        <v>10</v>
      </c>
      <c r="F60">
        <f>DAY(Table1[[#This Row],[release_date]])</f>
        <v>21</v>
      </c>
      <c r="G60" s="4">
        <v>44855</v>
      </c>
      <c r="H60" s="4">
        <f>DATE(Table1[[#This Row],[release_year]],Table1[[#This Row],[release_month]],Table1[[#This Row],[release_day]])</f>
        <v>44855</v>
      </c>
      <c r="I60">
        <v>121871870</v>
      </c>
      <c r="J60" t="str">
        <f>UPPER(Table1[[#This Row],[key2]])</f>
        <v>F#</v>
      </c>
      <c r="K60" t="s">
        <v>1604</v>
      </c>
      <c r="L60" t="s">
        <v>16</v>
      </c>
      <c r="M60" t="str">
        <f>LEFT(Table1[[#This Row],[mode]],3)</f>
        <v>Maj</v>
      </c>
      <c r="N60" s="2">
        <v>42.73028314843301</v>
      </c>
      <c r="O60" s="3">
        <f>ROUNDDOWN(Table1[[#This Row],[danceability_%]],0)</f>
        <v>42</v>
      </c>
      <c r="P60" s="2">
        <f>ROUND(Table1[[#This Row],[danceability_%]], -1)</f>
        <v>40</v>
      </c>
      <c r="Q60">
        <v>7</v>
      </c>
      <c r="R60">
        <v>24</v>
      </c>
      <c r="S60">
        <v>83</v>
      </c>
      <c r="T60">
        <v>1</v>
      </c>
      <c r="U60">
        <v>12</v>
      </c>
      <c r="V60">
        <v>6</v>
      </c>
    </row>
    <row r="61" spans="1:22" x14ac:dyDescent="0.45">
      <c r="A61" t="s">
        <v>142</v>
      </c>
      <c r="B61" t="s">
        <v>143</v>
      </c>
      <c r="C61">
        <v>1</v>
      </c>
      <c r="D61">
        <f>YEAR(Table1[[#This Row],[release_date]])</f>
        <v>1999</v>
      </c>
      <c r="E61">
        <f>MONTH(Table1[[#This Row],[release_date]])</f>
        <v>1</v>
      </c>
      <c r="F61">
        <f>DAY(Table1[[#This Row],[release_date]])</f>
        <v>1</v>
      </c>
      <c r="G61" s="4">
        <v>36161</v>
      </c>
      <c r="H61" s="4">
        <f>DATE(Table1[[#This Row],[release_year]],Table1[[#This Row],[release_month]],Table1[[#This Row],[release_day]])</f>
        <v>36161</v>
      </c>
      <c r="I61">
        <v>1755214421</v>
      </c>
      <c r="J61" t="str">
        <f>UPPER(Table1[[#This Row],[key2]])</f>
        <v>B</v>
      </c>
      <c r="K61" t="s">
        <v>15</v>
      </c>
      <c r="L61" t="s">
        <v>16</v>
      </c>
      <c r="M61" t="str">
        <f>LEFT(Table1[[#This Row],[mode]],3)</f>
        <v>Maj</v>
      </c>
      <c r="N61" s="2">
        <v>43.914614945125486</v>
      </c>
      <c r="O61" s="3">
        <f>ROUNDDOWN(Table1[[#This Row],[danceability_%]],0)</f>
        <v>43</v>
      </c>
      <c r="P61" s="2">
        <f>ROUND(Table1[[#This Row],[danceability_%]], -1)</f>
        <v>40</v>
      </c>
      <c r="Q61">
        <v>28</v>
      </c>
      <c r="R61">
        <v>66</v>
      </c>
      <c r="S61">
        <v>0</v>
      </c>
      <c r="T61">
        <v>0</v>
      </c>
      <c r="U61">
        <v>23</v>
      </c>
      <c r="V61">
        <v>3</v>
      </c>
    </row>
    <row r="62" spans="1:22" x14ac:dyDescent="0.45">
      <c r="A62" t="s">
        <v>206</v>
      </c>
      <c r="B62" t="s">
        <v>23</v>
      </c>
      <c r="C62">
        <v>1</v>
      </c>
      <c r="D62">
        <f>YEAR(Table1[[#This Row],[release_date]])</f>
        <v>2012</v>
      </c>
      <c r="E62">
        <f>MONTH(Table1[[#This Row],[release_date]])</f>
        <v>1</v>
      </c>
      <c r="F62">
        <f>DAY(Table1[[#This Row],[release_date]])</f>
        <v>1</v>
      </c>
      <c r="G62" s="4">
        <v>40909</v>
      </c>
      <c r="H62" s="4">
        <f>DATE(Table1[[#This Row],[release_year]],Table1[[#This Row],[release_month]],Table1[[#This Row],[release_day]])</f>
        <v>40909</v>
      </c>
      <c r="I62">
        <v>882831184</v>
      </c>
      <c r="J62" t="str">
        <f>UPPER(Table1[[#This Row],[key2]])</f>
        <v>G</v>
      </c>
      <c r="K62" t="s">
        <v>59</v>
      </c>
      <c r="L62" t="s">
        <v>16</v>
      </c>
      <c r="M62" t="str">
        <f>LEFT(Table1[[#This Row],[mode]],3)</f>
        <v>Maj</v>
      </c>
      <c r="N62" s="2">
        <v>43.189637324119907</v>
      </c>
      <c r="O62" s="3">
        <f>ROUNDDOWN(Table1[[#This Row],[danceability_%]],0)</f>
        <v>43</v>
      </c>
      <c r="P62" s="2">
        <f>ROUND(Table1[[#This Row],[danceability_%]], -1)</f>
        <v>40</v>
      </c>
      <c r="Q62">
        <v>50</v>
      </c>
      <c r="R62">
        <v>55</v>
      </c>
      <c r="S62">
        <v>50</v>
      </c>
      <c r="T62">
        <v>0</v>
      </c>
      <c r="U62">
        <v>15</v>
      </c>
      <c r="V62">
        <v>10</v>
      </c>
    </row>
    <row r="63" spans="1:22" x14ac:dyDescent="0.45">
      <c r="A63" t="s">
        <v>434</v>
      </c>
      <c r="B63" t="s">
        <v>435</v>
      </c>
      <c r="C63">
        <v>2</v>
      </c>
      <c r="D63">
        <f>YEAR(Table1[[#This Row],[release_date]])</f>
        <v>2023</v>
      </c>
      <c r="E63">
        <f>MONTH(Table1[[#This Row],[release_date]])</f>
        <v>6</v>
      </c>
      <c r="F63">
        <f>DAY(Table1[[#This Row],[release_date]])</f>
        <v>5</v>
      </c>
      <c r="G63" s="4">
        <v>45082</v>
      </c>
      <c r="H63" s="4">
        <f>DATE(Table1[[#This Row],[release_year]],Table1[[#This Row],[release_month]],Table1[[#This Row],[release_day]])</f>
        <v>45082</v>
      </c>
      <c r="I63">
        <v>51985779</v>
      </c>
      <c r="J63" t="str">
        <f>UPPER(Table1[[#This Row],[key2]])</f>
        <v>A</v>
      </c>
      <c r="K63" t="s">
        <v>24</v>
      </c>
      <c r="L63" t="s">
        <v>27</v>
      </c>
      <c r="M63" t="str">
        <f>LEFT(Table1[[#This Row],[mode]],3)</f>
        <v>Min</v>
      </c>
      <c r="N63" s="2">
        <v>43.352411625942167</v>
      </c>
      <c r="O63" s="3">
        <f>ROUNDDOWN(Table1[[#This Row],[danceability_%]],0)</f>
        <v>43</v>
      </c>
      <c r="P63" s="2">
        <f>ROUND(Table1[[#This Row],[danceability_%]], -1)</f>
        <v>40</v>
      </c>
      <c r="Q63">
        <v>14</v>
      </c>
      <c r="R63">
        <v>74</v>
      </c>
      <c r="S63">
        <v>1</v>
      </c>
      <c r="T63">
        <v>0</v>
      </c>
      <c r="U63">
        <v>19</v>
      </c>
      <c r="V63">
        <v>8</v>
      </c>
    </row>
    <row r="64" spans="1:22" x14ac:dyDescent="0.45">
      <c r="A64" t="s">
        <v>843</v>
      </c>
      <c r="B64" t="s">
        <v>50</v>
      </c>
      <c r="C64">
        <v>1</v>
      </c>
      <c r="D64">
        <f>YEAR(Table1[[#This Row],[release_date]])</f>
        <v>2022</v>
      </c>
      <c r="E64">
        <f>MONTH(Table1[[#This Row],[release_date]])</f>
        <v>12</v>
      </c>
      <c r="F64">
        <f>DAY(Table1[[#This Row],[release_date]])</f>
        <v>9</v>
      </c>
      <c r="G64" s="4">
        <v>44904</v>
      </c>
      <c r="H64" s="4">
        <f>DATE(Table1[[#This Row],[release_year]],Table1[[#This Row],[release_month]],Table1[[#This Row],[release_day]])</f>
        <v>44904</v>
      </c>
      <c r="I64">
        <v>65362788</v>
      </c>
      <c r="J64" t="str">
        <f>UPPER(Table1[[#This Row],[key2]])</f>
        <v>F</v>
      </c>
      <c r="K64" t="s">
        <v>21</v>
      </c>
      <c r="L64" t="s">
        <v>16</v>
      </c>
      <c r="M64" t="str">
        <f>LEFT(Table1[[#This Row],[mode]],3)</f>
        <v>Maj</v>
      </c>
      <c r="N64" s="2">
        <v>43.957945231306162</v>
      </c>
      <c r="O64" s="3">
        <f>ROUNDDOWN(Table1[[#This Row],[danceability_%]],0)</f>
        <v>43</v>
      </c>
      <c r="P64" s="2">
        <f>ROUND(Table1[[#This Row],[danceability_%]], -1)</f>
        <v>40</v>
      </c>
      <c r="Q64">
        <v>42</v>
      </c>
      <c r="R64">
        <v>44</v>
      </c>
      <c r="S64">
        <v>57</v>
      </c>
      <c r="T64">
        <v>0</v>
      </c>
      <c r="U64">
        <v>15</v>
      </c>
      <c r="V64">
        <v>6</v>
      </c>
    </row>
    <row r="65" spans="1:22" x14ac:dyDescent="0.45">
      <c r="A65" t="s">
        <v>1375</v>
      </c>
      <c r="B65" t="s">
        <v>1174</v>
      </c>
      <c r="C65">
        <v>1</v>
      </c>
      <c r="D65">
        <f>YEAR(Table1[[#This Row],[release_date]])</f>
        <v>2022</v>
      </c>
      <c r="E65">
        <f>MONTH(Table1[[#This Row],[release_date]])</f>
        <v>5</v>
      </c>
      <c r="F65">
        <f>DAY(Table1[[#This Row],[release_date]])</f>
        <v>13</v>
      </c>
      <c r="G65" s="4">
        <v>44694</v>
      </c>
      <c r="H65" s="4">
        <f>DATE(Table1[[#This Row],[release_year]],Table1[[#This Row],[release_month]],Table1[[#This Row],[release_day]])</f>
        <v>44694</v>
      </c>
      <c r="I65">
        <v>37778188</v>
      </c>
      <c r="J65" t="str">
        <f>UPPER(Table1[[#This Row],[key2]])</f>
        <v>G</v>
      </c>
      <c r="K65" t="s">
        <v>59</v>
      </c>
      <c r="L65" t="s">
        <v>16</v>
      </c>
      <c r="M65" t="str">
        <f>LEFT(Table1[[#This Row],[mode]],3)</f>
        <v>Maj</v>
      </c>
      <c r="N65" s="2">
        <v>43.407629229375182</v>
      </c>
      <c r="O65" s="3">
        <f>ROUNDDOWN(Table1[[#This Row],[danceability_%]],0)</f>
        <v>43</v>
      </c>
      <c r="P65" s="2">
        <f>ROUND(Table1[[#This Row],[danceability_%]], -1)</f>
        <v>40</v>
      </c>
      <c r="Q65">
        <v>60</v>
      </c>
      <c r="R65">
        <v>38</v>
      </c>
      <c r="S65">
        <v>76</v>
      </c>
      <c r="T65">
        <v>1</v>
      </c>
      <c r="U65">
        <v>48</v>
      </c>
      <c r="V65">
        <v>38</v>
      </c>
    </row>
    <row r="66" spans="1:22" x14ac:dyDescent="0.45">
      <c r="A66" t="s">
        <v>53</v>
      </c>
      <c r="B66" t="s">
        <v>54</v>
      </c>
      <c r="C66">
        <v>1</v>
      </c>
      <c r="D66">
        <f>YEAR(Table1[[#This Row],[release_date]])</f>
        <v>2023</v>
      </c>
      <c r="E66">
        <f>MONTH(Table1[[#This Row],[release_date]])</f>
        <v>7</v>
      </c>
      <c r="F66">
        <f>DAY(Table1[[#This Row],[release_date]])</f>
        <v>13</v>
      </c>
      <c r="G66" s="4">
        <v>45120</v>
      </c>
      <c r="H66" s="4">
        <f>DATE(Table1[[#This Row],[release_year]],Table1[[#This Row],[release_month]],Table1[[#This Row],[release_day]])</f>
        <v>45120</v>
      </c>
      <c r="I66">
        <v>30546883</v>
      </c>
      <c r="J66" t="str">
        <f>UPPER(Table1[[#This Row],[key2]])</f>
        <v/>
      </c>
      <c r="L66" t="s">
        <v>16</v>
      </c>
      <c r="M66" t="str">
        <f>LEFT(Table1[[#This Row],[mode]],3)</f>
        <v>Maj</v>
      </c>
      <c r="N66" s="2">
        <v>44.281147352262735</v>
      </c>
      <c r="O66" s="3">
        <f>ROUNDDOWN(Table1[[#This Row],[danceability_%]],0)</f>
        <v>44</v>
      </c>
      <c r="P66" s="2">
        <f>ROUND(Table1[[#This Row],[danceability_%]], -1)</f>
        <v>40</v>
      </c>
      <c r="Q66">
        <v>14</v>
      </c>
      <c r="R66">
        <v>9</v>
      </c>
      <c r="S66">
        <v>96</v>
      </c>
      <c r="T66">
        <v>0</v>
      </c>
      <c r="U66">
        <v>10</v>
      </c>
      <c r="V66">
        <v>3</v>
      </c>
    </row>
    <row r="67" spans="1:22" x14ac:dyDescent="0.45">
      <c r="A67" t="s">
        <v>470</v>
      </c>
      <c r="B67" t="s">
        <v>471</v>
      </c>
      <c r="C67">
        <v>1</v>
      </c>
      <c r="D67">
        <f>YEAR(Table1[[#This Row],[release_date]])</f>
        <v>2022</v>
      </c>
      <c r="E67">
        <f>MONTH(Table1[[#This Row],[release_date]])</f>
        <v>6</v>
      </c>
      <c r="F67">
        <f>DAY(Table1[[#This Row],[release_date]])</f>
        <v>10</v>
      </c>
      <c r="G67" s="4">
        <v>44722</v>
      </c>
      <c r="H67" s="4">
        <f>DATE(Table1[[#This Row],[release_year]],Table1[[#This Row],[release_month]],Table1[[#This Row],[release_day]])</f>
        <v>44722</v>
      </c>
      <c r="I67">
        <v>988515741</v>
      </c>
      <c r="J67" t="str">
        <f>UPPER(Table1[[#This Row],[key2]])</f>
        <v>G#</v>
      </c>
      <c r="K67" t="s">
        <v>1605</v>
      </c>
      <c r="L67" t="s">
        <v>16</v>
      </c>
      <c r="M67" t="str">
        <f>LEFT(Table1[[#This Row],[mode]],3)</f>
        <v>Maj</v>
      </c>
      <c r="N67" s="2">
        <v>44.389017292990125</v>
      </c>
      <c r="O67" s="3">
        <f>ROUNDDOWN(Table1[[#This Row],[danceability_%]],0)</f>
        <v>44</v>
      </c>
      <c r="P67" s="2">
        <f>ROUND(Table1[[#This Row],[danceability_%]], -1)</f>
        <v>40</v>
      </c>
      <c r="Q67">
        <v>27</v>
      </c>
      <c r="R67">
        <v>32</v>
      </c>
      <c r="S67">
        <v>89</v>
      </c>
      <c r="T67">
        <v>0</v>
      </c>
      <c r="U67">
        <v>14</v>
      </c>
      <c r="V67">
        <v>5</v>
      </c>
    </row>
    <row r="68" spans="1:22" x14ac:dyDescent="0.45">
      <c r="A68" t="s">
        <v>482</v>
      </c>
      <c r="B68" t="s">
        <v>483</v>
      </c>
      <c r="C68">
        <v>1</v>
      </c>
      <c r="D68">
        <f>YEAR(Table1[[#This Row],[release_date]])</f>
        <v>2023</v>
      </c>
      <c r="E68">
        <f>MONTH(Table1[[#This Row],[release_date]])</f>
        <v>4</v>
      </c>
      <c r="F68">
        <f>DAY(Table1[[#This Row],[release_date]])</f>
        <v>7</v>
      </c>
      <c r="G68" s="4">
        <v>45023</v>
      </c>
      <c r="H68" s="4">
        <f>DATE(Table1[[#This Row],[release_year]],Table1[[#This Row],[release_month]],Table1[[#This Row],[release_day]])</f>
        <v>45023</v>
      </c>
      <c r="I68">
        <v>117747907</v>
      </c>
      <c r="J68" t="str">
        <f>UPPER(Table1[[#This Row],[key2]])</f>
        <v>F</v>
      </c>
      <c r="K68" t="s">
        <v>21</v>
      </c>
      <c r="L68" t="s">
        <v>16</v>
      </c>
      <c r="M68" t="str">
        <f>LEFT(Table1[[#This Row],[mode]],3)</f>
        <v>Maj</v>
      </c>
      <c r="N68" s="2">
        <v>44.542136992122913</v>
      </c>
      <c r="O68" s="3">
        <f>ROUNDDOWN(Table1[[#This Row],[danceability_%]],0)</f>
        <v>44</v>
      </c>
      <c r="P68" s="2">
        <f>ROUND(Table1[[#This Row],[danceability_%]], -1)</f>
        <v>40</v>
      </c>
      <c r="Q68">
        <v>36</v>
      </c>
      <c r="R68">
        <v>41</v>
      </c>
      <c r="S68">
        <v>50</v>
      </c>
      <c r="T68">
        <v>0</v>
      </c>
      <c r="U68">
        <v>38</v>
      </c>
      <c r="V68">
        <v>5</v>
      </c>
    </row>
    <row r="69" spans="1:22" x14ac:dyDescent="0.45">
      <c r="A69" t="s">
        <v>709</v>
      </c>
      <c r="B69" t="s">
        <v>405</v>
      </c>
      <c r="C69">
        <v>2</v>
      </c>
      <c r="D69">
        <f>YEAR(Table1[[#This Row],[release_date]])</f>
        <v>2022</v>
      </c>
      <c r="E69">
        <f>MONTH(Table1[[#This Row],[release_date]])</f>
        <v>11</v>
      </c>
      <c r="F69">
        <f>DAY(Table1[[#This Row],[release_date]])</f>
        <v>25</v>
      </c>
      <c r="G69" s="4">
        <v>44890</v>
      </c>
      <c r="H69" s="4">
        <f>DATE(Table1[[#This Row],[release_year]],Table1[[#This Row],[release_month]],Table1[[#This Row],[release_day]])</f>
        <v>44890</v>
      </c>
      <c r="I69">
        <v>184308753</v>
      </c>
      <c r="J69" t="str">
        <f>UPPER(Table1[[#This Row],[key2]])</f>
        <v>F#</v>
      </c>
      <c r="K69" t="s">
        <v>1604</v>
      </c>
      <c r="L69" t="s">
        <v>27</v>
      </c>
      <c r="M69" t="str">
        <f>LEFT(Table1[[#This Row],[mode]],3)</f>
        <v>Min</v>
      </c>
      <c r="N69" s="2">
        <v>44.47791497728867</v>
      </c>
      <c r="O69" s="3">
        <f>ROUNDDOWN(Table1[[#This Row],[danceability_%]],0)</f>
        <v>44</v>
      </c>
      <c r="P69" s="2">
        <f>ROUND(Table1[[#This Row],[danceability_%]], -1)</f>
        <v>40</v>
      </c>
      <c r="Q69">
        <v>38</v>
      </c>
      <c r="R69">
        <v>77</v>
      </c>
      <c r="S69">
        <v>9</v>
      </c>
      <c r="T69">
        <v>0</v>
      </c>
      <c r="U69">
        <v>9</v>
      </c>
      <c r="V69">
        <v>20</v>
      </c>
    </row>
    <row r="70" spans="1:22" x14ac:dyDescent="0.45">
      <c r="A70" t="s">
        <v>969</v>
      </c>
      <c r="B70" t="s">
        <v>110</v>
      </c>
      <c r="C70">
        <v>1</v>
      </c>
      <c r="D70">
        <f>YEAR(Table1[[#This Row],[release_date]])</f>
        <v>2022</v>
      </c>
      <c r="E70">
        <f>MONTH(Table1[[#This Row],[release_date]])</f>
        <v>1</v>
      </c>
      <c r="F70">
        <f>DAY(Table1[[#This Row],[release_date]])</f>
        <v>7</v>
      </c>
      <c r="G70" s="4">
        <v>44568</v>
      </c>
      <c r="H70" s="4">
        <f>DATE(Table1[[#This Row],[release_year]],Table1[[#This Row],[release_month]],Table1[[#This Row],[release_day]])</f>
        <v>44568</v>
      </c>
      <c r="I70">
        <v>37307967</v>
      </c>
      <c r="J70" t="str">
        <f>UPPER(Table1[[#This Row],[key2]])</f>
        <v/>
      </c>
      <c r="L70" t="s">
        <v>16</v>
      </c>
      <c r="M70" t="str">
        <f>LEFT(Table1[[#This Row],[mode]],3)</f>
        <v>Maj</v>
      </c>
      <c r="N70" s="2">
        <v>44.926131873223142</v>
      </c>
      <c r="O70" s="3">
        <f>ROUNDDOWN(Table1[[#This Row],[danceability_%]],0)</f>
        <v>44</v>
      </c>
      <c r="P70" s="2">
        <f>ROUND(Table1[[#This Row],[danceability_%]], -1)</f>
        <v>40</v>
      </c>
      <c r="Q70">
        <v>52</v>
      </c>
      <c r="R70">
        <v>94</v>
      </c>
      <c r="S70">
        <v>11</v>
      </c>
      <c r="T70">
        <v>0</v>
      </c>
      <c r="U70">
        <v>4</v>
      </c>
      <c r="V70">
        <v>29</v>
      </c>
    </row>
    <row r="71" spans="1:22" x14ac:dyDescent="0.45">
      <c r="A71" t="s">
        <v>992</v>
      </c>
      <c r="B71" t="s">
        <v>20</v>
      </c>
      <c r="C71">
        <v>1</v>
      </c>
      <c r="D71">
        <f>YEAR(Table1[[#This Row],[release_date]])</f>
        <v>2021</v>
      </c>
      <c r="E71">
        <f>MONTH(Table1[[#This Row],[release_date]])</f>
        <v>4</v>
      </c>
      <c r="F71">
        <f>DAY(Table1[[#This Row],[release_date]])</f>
        <v>1</v>
      </c>
      <c r="G71" s="4">
        <v>44287</v>
      </c>
      <c r="H71" s="4">
        <f>DATE(Table1[[#This Row],[release_year]],Table1[[#This Row],[release_month]],Table1[[#This Row],[release_day]])</f>
        <v>44287</v>
      </c>
      <c r="I71">
        <v>1256880657</v>
      </c>
      <c r="J71" t="str">
        <f>UPPER(Table1[[#This Row],[key2]])</f>
        <v>A</v>
      </c>
      <c r="K71" t="s">
        <v>24</v>
      </c>
      <c r="L71" t="s">
        <v>16</v>
      </c>
      <c r="M71" t="str">
        <f>LEFT(Table1[[#This Row],[mode]],3)</f>
        <v>Maj</v>
      </c>
      <c r="N71" s="2">
        <v>44.592086909712705</v>
      </c>
      <c r="O71" s="3">
        <f>ROUNDDOWN(Table1[[#This Row],[danceability_%]],0)</f>
        <v>44</v>
      </c>
      <c r="P71" s="2">
        <f>ROUND(Table1[[#This Row],[danceability_%]], -1)</f>
        <v>40</v>
      </c>
      <c r="Q71">
        <v>22</v>
      </c>
      <c r="R71">
        <v>60</v>
      </c>
      <c r="S71">
        <v>61</v>
      </c>
      <c r="T71">
        <v>0</v>
      </c>
      <c r="U71">
        <v>42</v>
      </c>
      <c r="V71">
        <v>9</v>
      </c>
    </row>
    <row r="72" spans="1:22" x14ac:dyDescent="0.45">
      <c r="A72" t="s">
        <v>1082</v>
      </c>
      <c r="B72" t="s">
        <v>1083</v>
      </c>
      <c r="C72">
        <v>1</v>
      </c>
      <c r="D72">
        <f>YEAR(Table1[[#This Row],[release_date]])</f>
        <v>2017</v>
      </c>
      <c r="E72">
        <f>MONTH(Table1[[#This Row],[release_date]])</f>
        <v>6</v>
      </c>
      <c r="F72">
        <f>DAY(Table1[[#This Row],[release_date]])</f>
        <v>15</v>
      </c>
      <c r="G72" s="4">
        <v>42901</v>
      </c>
      <c r="H72" s="4">
        <f>DATE(Table1[[#This Row],[release_year]],Table1[[#This Row],[release_month]],Table1[[#This Row],[release_day]])</f>
        <v>42901</v>
      </c>
      <c r="I72">
        <v>2288695111</v>
      </c>
      <c r="J72" t="str">
        <f>UPPER(Table1[[#This Row],[key2]])</f>
        <v>B</v>
      </c>
      <c r="K72" t="s">
        <v>15</v>
      </c>
      <c r="L72" t="s">
        <v>27</v>
      </c>
      <c r="M72" t="str">
        <f>LEFT(Table1[[#This Row],[mode]],3)</f>
        <v>Min</v>
      </c>
      <c r="N72" s="2">
        <v>44.46825490615953</v>
      </c>
      <c r="O72" s="3">
        <f>ROUNDDOWN(Table1[[#This Row],[danceability_%]],0)</f>
        <v>44</v>
      </c>
      <c r="P72" s="2">
        <f>ROUND(Table1[[#This Row],[danceability_%]], -1)</f>
        <v>40</v>
      </c>
      <c r="Q72">
        <v>22</v>
      </c>
      <c r="R72">
        <v>48</v>
      </c>
      <c r="S72">
        <v>38</v>
      </c>
      <c r="T72">
        <v>0</v>
      </c>
      <c r="U72">
        <v>33</v>
      </c>
      <c r="V72">
        <v>24</v>
      </c>
    </row>
    <row r="73" spans="1:22" x14ac:dyDescent="0.45">
      <c r="A73" t="s">
        <v>1199</v>
      </c>
      <c r="B73" t="s">
        <v>1200</v>
      </c>
      <c r="C73">
        <v>1</v>
      </c>
      <c r="D73">
        <f>YEAR(Table1[[#This Row],[release_date]])</f>
        <v>2021</v>
      </c>
      <c r="E73">
        <f>MONTH(Table1[[#This Row],[release_date]])</f>
        <v>12</v>
      </c>
      <c r="F73">
        <f>DAY(Table1[[#This Row],[release_date]])</f>
        <v>24</v>
      </c>
      <c r="G73" s="4">
        <v>44554</v>
      </c>
      <c r="H73" s="4">
        <f>DATE(Table1[[#This Row],[release_year]],Table1[[#This Row],[release_month]],Table1[[#This Row],[release_day]])</f>
        <v>44554</v>
      </c>
      <c r="I73">
        <v>317622165</v>
      </c>
      <c r="J73" t="str">
        <f>UPPER(Table1[[#This Row],[key2]])</f>
        <v>F</v>
      </c>
      <c r="K73" t="s">
        <v>21</v>
      </c>
      <c r="L73" t="s">
        <v>16</v>
      </c>
      <c r="M73" t="str">
        <f>LEFT(Table1[[#This Row],[mode]],3)</f>
        <v>Maj</v>
      </c>
      <c r="N73" s="2">
        <v>44.647842541177333</v>
      </c>
      <c r="O73" s="3">
        <f>ROUNDDOWN(Table1[[#This Row],[danceability_%]],0)</f>
        <v>44</v>
      </c>
      <c r="P73" s="2">
        <f>ROUND(Table1[[#This Row],[danceability_%]], -1)</f>
        <v>40</v>
      </c>
      <c r="Q73">
        <v>18</v>
      </c>
      <c r="R73">
        <v>38</v>
      </c>
      <c r="S73">
        <v>70</v>
      </c>
      <c r="T73">
        <v>0</v>
      </c>
      <c r="U73">
        <v>12</v>
      </c>
      <c r="V73">
        <v>4</v>
      </c>
    </row>
    <row r="74" spans="1:22" x14ac:dyDescent="0.45">
      <c r="A74" t="s">
        <v>1213</v>
      </c>
      <c r="B74" t="s">
        <v>1089</v>
      </c>
      <c r="C74">
        <v>1</v>
      </c>
      <c r="D74">
        <f>YEAR(Table1[[#This Row],[release_date]])</f>
        <v>1991</v>
      </c>
      <c r="E74">
        <f>MONTH(Table1[[#This Row],[release_date]])</f>
        <v>9</v>
      </c>
      <c r="F74">
        <f>DAY(Table1[[#This Row],[release_date]])</f>
        <v>24</v>
      </c>
      <c r="G74" s="4">
        <v>33505</v>
      </c>
      <c r="H74" s="4">
        <f>DATE(Table1[[#This Row],[release_year]],Table1[[#This Row],[release_month]],Table1[[#This Row],[release_day]])</f>
        <v>33505</v>
      </c>
      <c r="I74">
        <v>368646862</v>
      </c>
      <c r="J74" t="str">
        <f>UPPER(Table1[[#This Row],[key2]])</f>
        <v>G#</v>
      </c>
      <c r="K74" t="s">
        <v>1605</v>
      </c>
      <c r="L74" t="s">
        <v>16</v>
      </c>
      <c r="M74" t="str">
        <f>LEFT(Table1[[#This Row],[mode]],3)</f>
        <v>Maj</v>
      </c>
      <c r="N74" s="2">
        <v>44.324920894968308</v>
      </c>
      <c r="O74" s="3">
        <f>ROUNDDOWN(Table1[[#This Row],[danceability_%]],0)</f>
        <v>44</v>
      </c>
      <c r="P74" s="2">
        <f>ROUND(Table1[[#This Row],[danceability_%]], -1)</f>
        <v>40</v>
      </c>
      <c r="Q74">
        <v>8</v>
      </c>
      <c r="R74">
        <v>20</v>
      </c>
      <c r="S74">
        <v>74</v>
      </c>
      <c r="T74">
        <v>42</v>
      </c>
      <c r="U74">
        <v>11</v>
      </c>
      <c r="V74">
        <v>3</v>
      </c>
    </row>
    <row r="75" spans="1:22" x14ac:dyDescent="0.45">
      <c r="A75" t="s">
        <v>1369</v>
      </c>
      <c r="B75" t="s">
        <v>1174</v>
      </c>
      <c r="C75">
        <v>1</v>
      </c>
      <c r="D75">
        <f>YEAR(Table1[[#This Row],[release_date]])</f>
        <v>2022</v>
      </c>
      <c r="E75">
        <f>MONTH(Table1[[#This Row],[release_date]])</f>
        <v>5</v>
      </c>
      <c r="F75">
        <f>DAY(Table1[[#This Row],[release_date]])</f>
        <v>13</v>
      </c>
      <c r="G75" s="4">
        <v>44694</v>
      </c>
      <c r="H75" s="4">
        <f>DATE(Table1[[#This Row],[release_year]],Table1[[#This Row],[release_month]],Table1[[#This Row],[release_day]])</f>
        <v>44694</v>
      </c>
      <c r="I75">
        <v>41210087</v>
      </c>
      <c r="J75" t="str">
        <f>UPPER(Table1[[#This Row],[key2]])</f>
        <v>G</v>
      </c>
      <c r="K75" t="s">
        <v>59</v>
      </c>
      <c r="L75" t="s">
        <v>16</v>
      </c>
      <c r="M75" t="str">
        <f>LEFT(Table1[[#This Row],[mode]],3)</f>
        <v>Maj</v>
      </c>
      <c r="N75" s="2">
        <v>44.704776946091279</v>
      </c>
      <c r="O75" s="3">
        <f>ROUNDDOWN(Table1[[#This Row],[danceability_%]],0)</f>
        <v>44</v>
      </c>
      <c r="P75" s="2">
        <f>ROUND(Table1[[#This Row],[danceability_%]], -1)</f>
        <v>40</v>
      </c>
      <c r="Q75">
        <v>74</v>
      </c>
      <c r="R75">
        <v>42</v>
      </c>
      <c r="S75">
        <v>88</v>
      </c>
      <c r="T75">
        <v>0</v>
      </c>
      <c r="U75">
        <v>9</v>
      </c>
      <c r="V75">
        <v>9</v>
      </c>
    </row>
    <row r="76" spans="1:22" x14ac:dyDescent="0.45">
      <c r="A76" t="s">
        <v>1477</v>
      </c>
      <c r="B76" t="s">
        <v>1478</v>
      </c>
      <c r="C76">
        <v>2</v>
      </c>
      <c r="D76">
        <f>YEAR(Table1[[#This Row],[release_date]])</f>
        <v>2022</v>
      </c>
      <c r="E76">
        <f>MONTH(Table1[[#This Row],[release_date]])</f>
        <v>3</v>
      </c>
      <c r="F76">
        <f>DAY(Table1[[#This Row],[release_date]])</f>
        <v>24</v>
      </c>
      <c r="G76" s="4">
        <v>44644</v>
      </c>
      <c r="H76" s="4">
        <f>DATE(Table1[[#This Row],[release_year]],Table1[[#This Row],[release_month]],Table1[[#This Row],[release_day]])</f>
        <v>44644</v>
      </c>
      <c r="I76">
        <v>130419412</v>
      </c>
      <c r="J76" t="str">
        <f>UPPER(Table1[[#This Row],[key2]])</f>
        <v>F</v>
      </c>
      <c r="K76" t="s">
        <v>21</v>
      </c>
      <c r="L76" t="s">
        <v>27</v>
      </c>
      <c r="M76" t="str">
        <f>LEFT(Table1[[#This Row],[mode]],3)</f>
        <v>Min</v>
      </c>
      <c r="N76" s="2">
        <v>44.196369442541766</v>
      </c>
      <c r="O76" s="3">
        <f>ROUNDDOWN(Table1[[#This Row],[danceability_%]],0)</f>
        <v>44</v>
      </c>
      <c r="P76" s="2">
        <f>ROUND(Table1[[#This Row],[danceability_%]], -1)</f>
        <v>40</v>
      </c>
      <c r="Q76">
        <v>41</v>
      </c>
      <c r="R76">
        <v>92</v>
      </c>
      <c r="S76">
        <v>0</v>
      </c>
      <c r="T76">
        <v>0</v>
      </c>
      <c r="U76">
        <v>44</v>
      </c>
      <c r="V76">
        <v>7</v>
      </c>
    </row>
    <row r="77" spans="1:22" x14ac:dyDescent="0.45">
      <c r="A77" t="s">
        <v>1492</v>
      </c>
      <c r="B77" t="s">
        <v>1493</v>
      </c>
      <c r="C77">
        <v>1</v>
      </c>
      <c r="D77">
        <f>YEAR(Table1[[#This Row],[release_date]])</f>
        <v>2022</v>
      </c>
      <c r="E77">
        <f>MONTH(Table1[[#This Row],[release_date]])</f>
        <v>6</v>
      </c>
      <c r="F77">
        <f>DAY(Table1[[#This Row],[release_date]])</f>
        <v>24</v>
      </c>
      <c r="G77" s="4">
        <v>44736</v>
      </c>
      <c r="H77" s="4">
        <f>DATE(Table1[[#This Row],[release_year]],Table1[[#This Row],[release_month]],Table1[[#This Row],[release_day]])</f>
        <v>44736</v>
      </c>
      <c r="I77">
        <v>131746175</v>
      </c>
      <c r="J77" t="str">
        <f>UPPER(Table1[[#This Row],[key2]])</f>
        <v>G#</v>
      </c>
      <c r="K77" t="s">
        <v>1605</v>
      </c>
      <c r="L77" t="s">
        <v>27</v>
      </c>
      <c r="M77" t="str">
        <f>LEFT(Table1[[#This Row],[mode]],3)</f>
        <v>Min</v>
      </c>
      <c r="N77" s="2">
        <v>44.229784727203047</v>
      </c>
      <c r="O77" s="3">
        <f>ROUNDDOWN(Table1[[#This Row],[danceability_%]],0)</f>
        <v>44</v>
      </c>
      <c r="P77" s="2">
        <f>ROUND(Table1[[#This Row],[danceability_%]], -1)</f>
        <v>40</v>
      </c>
      <c r="Q77">
        <v>44</v>
      </c>
      <c r="R77">
        <v>67</v>
      </c>
      <c r="S77">
        <v>7</v>
      </c>
      <c r="T77">
        <v>0</v>
      </c>
      <c r="U77">
        <v>12</v>
      </c>
      <c r="V77">
        <v>13</v>
      </c>
    </row>
    <row r="78" spans="1:22" x14ac:dyDescent="0.45">
      <c r="A78" t="s">
        <v>123</v>
      </c>
      <c r="B78" t="s">
        <v>124</v>
      </c>
      <c r="C78">
        <v>1</v>
      </c>
      <c r="D78">
        <f>YEAR(Table1[[#This Row],[release_date]])</f>
        <v>2012</v>
      </c>
      <c r="E78">
        <f>MONTH(Table1[[#This Row],[release_date]])</f>
        <v>10</v>
      </c>
      <c r="F78">
        <f>DAY(Table1[[#This Row],[release_date]])</f>
        <v>15</v>
      </c>
      <c r="G78" s="4">
        <v>41197</v>
      </c>
      <c r="H78" s="4">
        <f>DATE(Table1[[#This Row],[release_year]],Table1[[#This Row],[release_month]],Table1[[#This Row],[release_day]])</f>
        <v>41197</v>
      </c>
      <c r="I78">
        <v>1813673666</v>
      </c>
      <c r="J78" t="str">
        <f>UPPER(Table1[[#This Row],[key2]])</f>
        <v>E</v>
      </c>
      <c r="K78" t="s">
        <v>86</v>
      </c>
      <c r="L78" t="s">
        <v>27</v>
      </c>
      <c r="M78" t="str">
        <f>LEFT(Table1[[#This Row],[mode]],3)</f>
        <v>Min</v>
      </c>
      <c r="N78" s="2">
        <v>45.303649478512881</v>
      </c>
      <c r="O78" s="3">
        <f>ROUNDDOWN(Table1[[#This Row],[danceability_%]],0)</f>
        <v>45</v>
      </c>
      <c r="P78" s="2">
        <f>ROUND(Table1[[#This Row],[danceability_%]], -1)</f>
        <v>50</v>
      </c>
      <c r="Q78">
        <v>13</v>
      </c>
      <c r="R78">
        <v>54</v>
      </c>
      <c r="S78">
        <v>70</v>
      </c>
      <c r="T78">
        <v>0</v>
      </c>
      <c r="U78">
        <v>9</v>
      </c>
      <c r="V78">
        <v>4</v>
      </c>
    </row>
    <row r="79" spans="1:22" x14ac:dyDescent="0.45">
      <c r="A79" t="s">
        <v>285</v>
      </c>
      <c r="B79" t="s">
        <v>286</v>
      </c>
      <c r="C79">
        <v>1</v>
      </c>
      <c r="D79">
        <f>YEAR(Table1[[#This Row],[release_date]])</f>
        <v>2004</v>
      </c>
      <c r="E79">
        <f>MONTH(Table1[[#This Row],[release_date]])</f>
        <v>1</v>
      </c>
      <c r="F79">
        <f>DAY(Table1[[#This Row],[release_date]])</f>
        <v>1</v>
      </c>
      <c r="G79" s="4">
        <v>37987</v>
      </c>
      <c r="H79" s="4">
        <f>DATE(Table1[[#This Row],[release_year]],Table1[[#This Row],[release_month]],Table1[[#This Row],[release_day]])</f>
        <v>37987</v>
      </c>
      <c r="I79">
        <v>1089402494</v>
      </c>
      <c r="J79" t="str">
        <f>UPPER(Table1[[#This Row],[key2]])</f>
        <v>A</v>
      </c>
      <c r="K79" t="s">
        <v>24</v>
      </c>
      <c r="L79" t="s">
        <v>16</v>
      </c>
      <c r="M79" t="str">
        <f>LEFT(Table1[[#This Row],[mode]],3)</f>
        <v>Maj</v>
      </c>
      <c r="N79" s="2">
        <v>45.022566213505307</v>
      </c>
      <c r="O79" s="3">
        <f>ROUNDDOWN(Table1[[#This Row],[danceability_%]],0)</f>
        <v>45</v>
      </c>
      <c r="P79" s="2">
        <f>ROUND(Table1[[#This Row],[danceability_%]], -1)</f>
        <v>50</v>
      </c>
      <c r="Q79">
        <v>33</v>
      </c>
      <c r="R79">
        <v>59</v>
      </c>
      <c r="S79">
        <v>6</v>
      </c>
      <c r="T79">
        <v>0</v>
      </c>
      <c r="U79">
        <v>8</v>
      </c>
      <c r="V79">
        <v>3</v>
      </c>
    </row>
    <row r="80" spans="1:22" x14ac:dyDescent="0.45">
      <c r="A80" t="s">
        <v>315</v>
      </c>
      <c r="B80" t="s">
        <v>23</v>
      </c>
      <c r="C80">
        <v>1</v>
      </c>
      <c r="D80">
        <f>YEAR(Table1[[#This Row],[release_date]])</f>
        <v>2010</v>
      </c>
      <c r="E80">
        <f>MONTH(Table1[[#This Row],[release_date]])</f>
        <v>1</v>
      </c>
      <c r="F80">
        <f>DAY(Table1[[#This Row],[release_date]])</f>
        <v>1</v>
      </c>
      <c r="G80" s="4">
        <v>40179</v>
      </c>
      <c r="H80" s="4">
        <f>DATE(Table1[[#This Row],[release_year]],Table1[[#This Row],[release_month]],Table1[[#This Row],[release_day]])</f>
        <v>40179</v>
      </c>
      <c r="I80">
        <v>621660989</v>
      </c>
      <c r="J80" t="str">
        <f>UPPER(Table1[[#This Row],[key2]])</f>
        <v>G#</v>
      </c>
      <c r="K80" t="s">
        <v>1605</v>
      </c>
      <c r="L80" t="s">
        <v>16</v>
      </c>
      <c r="M80" t="str">
        <f>LEFT(Table1[[#This Row],[mode]],3)</f>
        <v>Maj</v>
      </c>
      <c r="N80" s="2">
        <v>45.724370614908878</v>
      </c>
      <c r="O80" s="3">
        <f>ROUNDDOWN(Table1[[#This Row],[danceability_%]],0)</f>
        <v>45</v>
      </c>
      <c r="P80" s="2">
        <f>ROUND(Table1[[#This Row],[danceability_%]], -1)</f>
        <v>50</v>
      </c>
      <c r="Q80">
        <v>24</v>
      </c>
      <c r="R80">
        <v>62</v>
      </c>
      <c r="S80">
        <v>8</v>
      </c>
      <c r="T80">
        <v>0</v>
      </c>
      <c r="U80">
        <v>16</v>
      </c>
      <c r="V80">
        <v>3</v>
      </c>
    </row>
    <row r="81" spans="1:22" x14ac:dyDescent="0.45">
      <c r="A81" t="s">
        <v>321</v>
      </c>
      <c r="B81" t="s">
        <v>322</v>
      </c>
      <c r="C81">
        <v>1</v>
      </c>
      <c r="D81">
        <f>YEAR(Table1[[#This Row],[release_date]])</f>
        <v>2015</v>
      </c>
      <c r="E81">
        <f>MONTH(Table1[[#This Row],[release_date]])</f>
        <v>2</v>
      </c>
      <c r="F81">
        <f>DAY(Table1[[#This Row],[release_date]])</f>
        <v>2</v>
      </c>
      <c r="G81" s="4">
        <v>42037</v>
      </c>
      <c r="H81" s="4">
        <f>DATE(Table1[[#This Row],[release_year]],Table1[[#This Row],[release_month]],Table1[[#This Row],[release_day]])</f>
        <v>42037</v>
      </c>
      <c r="I81">
        <v>1410088830</v>
      </c>
      <c r="J81" t="str">
        <f>UPPER(Table1[[#This Row],[key2]])</f>
        <v>D</v>
      </c>
      <c r="K81" t="s">
        <v>38</v>
      </c>
      <c r="L81" t="s">
        <v>16</v>
      </c>
      <c r="M81" t="str">
        <f>LEFT(Table1[[#This Row],[mode]],3)</f>
        <v>Maj</v>
      </c>
      <c r="N81" s="2">
        <v>45.963961362277878</v>
      </c>
      <c r="O81" s="3">
        <f>ROUNDDOWN(Table1[[#This Row],[danceability_%]],0)</f>
        <v>45</v>
      </c>
      <c r="P81" s="2">
        <f>ROUND(Table1[[#This Row],[danceability_%]], -1)</f>
        <v>50</v>
      </c>
      <c r="Q81">
        <v>10</v>
      </c>
      <c r="R81">
        <v>37</v>
      </c>
      <c r="S81">
        <v>97</v>
      </c>
      <c r="T81">
        <v>25</v>
      </c>
      <c r="U81">
        <v>64</v>
      </c>
      <c r="V81">
        <v>4</v>
      </c>
    </row>
    <row r="82" spans="1:22" x14ac:dyDescent="0.45">
      <c r="A82" t="s">
        <v>540</v>
      </c>
      <c r="B82" t="s">
        <v>110</v>
      </c>
      <c r="C82">
        <v>1</v>
      </c>
      <c r="D82">
        <f>YEAR(Table1[[#This Row],[release_date]])</f>
        <v>2018</v>
      </c>
      <c r="E82">
        <f>MONTH(Table1[[#This Row],[release_date]])</f>
        <v>3</v>
      </c>
      <c r="F82">
        <f>DAY(Table1[[#This Row],[release_date]])</f>
        <v>29</v>
      </c>
      <c r="G82" s="4">
        <v>43188</v>
      </c>
      <c r="H82" s="4">
        <f>DATE(Table1[[#This Row],[release_year]],Table1[[#This Row],[release_month]],Table1[[#This Row],[release_day]])</f>
        <v>43188</v>
      </c>
      <c r="I82">
        <v>1449799467</v>
      </c>
      <c r="J82" t="str">
        <f>UPPER(Table1[[#This Row],[key2]])</f>
        <v>C#</v>
      </c>
      <c r="K82" t="s">
        <v>1602</v>
      </c>
      <c r="L82" t="s">
        <v>16</v>
      </c>
      <c r="M82" t="str">
        <f>LEFT(Table1[[#This Row],[mode]],3)</f>
        <v>Maj</v>
      </c>
      <c r="N82" s="2">
        <v>45.930154567760006</v>
      </c>
      <c r="O82" s="3">
        <f>ROUNDDOWN(Table1[[#This Row],[danceability_%]],0)</f>
        <v>45</v>
      </c>
      <c r="P82" s="2">
        <f>ROUND(Table1[[#This Row],[danceability_%]], -1)</f>
        <v>50</v>
      </c>
      <c r="Q82">
        <v>17</v>
      </c>
      <c r="R82">
        <v>60</v>
      </c>
      <c r="S82">
        <v>21</v>
      </c>
      <c r="T82">
        <v>0</v>
      </c>
      <c r="U82">
        <v>33</v>
      </c>
      <c r="V82">
        <v>4</v>
      </c>
    </row>
    <row r="83" spans="1:22" x14ac:dyDescent="0.45">
      <c r="A83" t="s">
        <v>803</v>
      </c>
      <c r="B83" t="s">
        <v>804</v>
      </c>
      <c r="C83">
        <v>1</v>
      </c>
      <c r="D83">
        <f>YEAR(Table1[[#This Row],[release_date]])</f>
        <v>1959</v>
      </c>
      <c r="E83">
        <f>MONTH(Table1[[#This Row],[release_date]])</f>
        <v>11</v>
      </c>
      <c r="F83">
        <f>DAY(Table1[[#This Row],[release_date]])</f>
        <v>16</v>
      </c>
      <c r="G83" s="4">
        <v>21870</v>
      </c>
      <c r="H83" s="4">
        <f>DATE(Table1[[#This Row],[release_year]],Table1[[#This Row],[release_month]],Table1[[#This Row],[release_day]])</f>
        <v>21870</v>
      </c>
      <c r="I83">
        <v>446390129</v>
      </c>
      <c r="J83" t="str">
        <f>UPPER(Table1[[#This Row],[key2]])</f>
        <v>C#</v>
      </c>
      <c r="K83" t="s">
        <v>1602</v>
      </c>
      <c r="L83" t="s">
        <v>16</v>
      </c>
      <c r="M83" t="str">
        <f>LEFT(Table1[[#This Row],[mode]],3)</f>
        <v>Maj</v>
      </c>
      <c r="N83" s="2">
        <v>45.987898947723558</v>
      </c>
      <c r="O83" s="3">
        <f>ROUNDDOWN(Table1[[#This Row],[danceability_%]],0)</f>
        <v>45</v>
      </c>
      <c r="P83" s="2">
        <f>ROUND(Table1[[#This Row],[danceability_%]], -1)</f>
        <v>50</v>
      </c>
      <c r="Q83">
        <v>72</v>
      </c>
      <c r="R83">
        <v>24</v>
      </c>
      <c r="S83">
        <v>91</v>
      </c>
      <c r="T83">
        <v>0</v>
      </c>
      <c r="U83">
        <v>18</v>
      </c>
      <c r="V83">
        <v>4</v>
      </c>
    </row>
    <row r="84" spans="1:22" x14ac:dyDescent="0.45">
      <c r="A84" t="s">
        <v>874</v>
      </c>
      <c r="B84" t="s">
        <v>50</v>
      </c>
      <c r="C84">
        <v>1</v>
      </c>
      <c r="D84">
        <f>YEAR(Table1[[#This Row],[release_date]])</f>
        <v>2022</v>
      </c>
      <c r="E84">
        <f>MONTH(Table1[[#This Row],[release_date]])</f>
        <v>12</v>
      </c>
      <c r="F84">
        <f>DAY(Table1[[#This Row],[release_date]])</f>
        <v>8</v>
      </c>
      <c r="G84" s="4">
        <v>44903</v>
      </c>
      <c r="H84" s="4">
        <f>DATE(Table1[[#This Row],[release_year]],Table1[[#This Row],[release_month]],Table1[[#This Row],[release_day]])</f>
        <v>44903</v>
      </c>
      <c r="I84">
        <v>49262961</v>
      </c>
      <c r="J84" t="str">
        <f>UPPER(Table1[[#This Row],[key2]])</f>
        <v>B</v>
      </c>
      <c r="K84" t="s">
        <v>15</v>
      </c>
      <c r="L84" t="s">
        <v>16</v>
      </c>
      <c r="M84" t="str">
        <f>LEFT(Table1[[#This Row],[mode]],3)</f>
        <v>Maj</v>
      </c>
      <c r="N84" s="2">
        <v>45.183686027619167</v>
      </c>
      <c r="O84" s="3">
        <f>ROUNDDOWN(Table1[[#This Row],[danceability_%]],0)</f>
        <v>45</v>
      </c>
      <c r="P84" s="2">
        <f>ROUND(Table1[[#This Row],[danceability_%]], -1)</f>
        <v>50</v>
      </c>
      <c r="Q84">
        <v>35</v>
      </c>
      <c r="R84">
        <v>68</v>
      </c>
      <c r="S84">
        <v>78</v>
      </c>
      <c r="T84">
        <v>0</v>
      </c>
      <c r="U84">
        <v>39</v>
      </c>
      <c r="V84">
        <v>8</v>
      </c>
    </row>
    <row r="85" spans="1:22" x14ac:dyDescent="0.45">
      <c r="A85" t="s">
        <v>1034</v>
      </c>
      <c r="B85" t="s">
        <v>182</v>
      </c>
      <c r="C85">
        <v>1</v>
      </c>
      <c r="D85">
        <f>YEAR(Table1[[#This Row],[release_date]])</f>
        <v>2019</v>
      </c>
      <c r="E85">
        <f>MONTH(Table1[[#This Row],[release_date]])</f>
        <v>11</v>
      </c>
      <c r="F85">
        <f>DAY(Table1[[#This Row],[release_date]])</f>
        <v>1</v>
      </c>
      <c r="G85" s="4">
        <v>43770</v>
      </c>
      <c r="H85" s="4">
        <f>DATE(Table1[[#This Row],[release_year]],Table1[[#This Row],[release_month]],Table1[[#This Row],[release_day]])</f>
        <v>43770</v>
      </c>
      <c r="I85">
        <v>1608045237</v>
      </c>
      <c r="J85" t="str">
        <f>UPPER(Table1[[#This Row],[key2]])</f>
        <v>D#</v>
      </c>
      <c r="K85" t="s">
        <v>1603</v>
      </c>
      <c r="L85" t="s">
        <v>16</v>
      </c>
      <c r="M85" t="str">
        <f>LEFT(Table1[[#This Row],[mode]],3)</f>
        <v>Maj</v>
      </c>
      <c r="N85" s="2">
        <v>45.865293712547661</v>
      </c>
      <c r="O85" s="3">
        <f>ROUNDDOWN(Table1[[#This Row],[danceability_%]],0)</f>
        <v>45</v>
      </c>
      <c r="P85" s="2">
        <f>ROUND(Table1[[#This Row],[danceability_%]], -1)</f>
        <v>50</v>
      </c>
      <c r="Q85">
        <v>19</v>
      </c>
      <c r="R85">
        <v>60</v>
      </c>
      <c r="S85">
        <v>63</v>
      </c>
      <c r="T85">
        <v>0</v>
      </c>
      <c r="U85">
        <v>9</v>
      </c>
      <c r="V85">
        <v>6</v>
      </c>
    </row>
    <row r="86" spans="1:22" x14ac:dyDescent="0.45">
      <c r="A86" t="s">
        <v>1063</v>
      </c>
      <c r="B86" t="s">
        <v>54</v>
      </c>
      <c r="C86">
        <v>1</v>
      </c>
      <c r="D86">
        <f>YEAR(Table1[[#This Row],[release_date]])</f>
        <v>2021</v>
      </c>
      <c r="E86">
        <f>MONTH(Table1[[#This Row],[release_date]])</f>
        <v>7</v>
      </c>
      <c r="F86">
        <f>DAY(Table1[[#This Row],[release_date]])</f>
        <v>28</v>
      </c>
      <c r="G86" s="4">
        <v>44405</v>
      </c>
      <c r="H86" s="4">
        <f>DATE(Table1[[#This Row],[release_year]],Table1[[#This Row],[release_month]],Table1[[#This Row],[release_day]])</f>
        <v>44405</v>
      </c>
      <c r="I86">
        <v>412795151</v>
      </c>
      <c r="J86" t="str">
        <f>UPPER(Table1[[#This Row],[key2]])</f>
        <v/>
      </c>
      <c r="L86" t="s">
        <v>16</v>
      </c>
      <c r="M86" t="str">
        <f>LEFT(Table1[[#This Row],[mode]],3)</f>
        <v>Maj</v>
      </c>
      <c r="N86" s="2">
        <v>45.998228851084789</v>
      </c>
      <c r="O86" s="3">
        <f>ROUNDDOWN(Table1[[#This Row],[danceability_%]],0)</f>
        <v>45</v>
      </c>
      <c r="P86" s="2">
        <f>ROUND(Table1[[#This Row],[danceability_%]], -1)</f>
        <v>50</v>
      </c>
      <c r="Q86">
        <v>12</v>
      </c>
      <c r="R86">
        <v>57</v>
      </c>
      <c r="S86">
        <v>7</v>
      </c>
      <c r="T86">
        <v>0</v>
      </c>
      <c r="U86">
        <v>23</v>
      </c>
      <c r="V86">
        <v>3</v>
      </c>
    </row>
    <row r="87" spans="1:22" x14ac:dyDescent="0.45">
      <c r="A87" t="s">
        <v>1090</v>
      </c>
      <c r="B87" t="s">
        <v>1091</v>
      </c>
      <c r="C87">
        <v>1</v>
      </c>
      <c r="D87">
        <f>YEAR(Table1[[#This Row],[release_date]])</f>
        <v>2019</v>
      </c>
      <c r="E87">
        <f>MONTH(Table1[[#This Row],[release_date]])</f>
        <v>3</v>
      </c>
      <c r="F87">
        <f>DAY(Table1[[#This Row],[release_date]])</f>
        <v>7</v>
      </c>
      <c r="G87" s="4">
        <v>43531</v>
      </c>
      <c r="H87" s="4">
        <f>DATE(Table1[[#This Row],[release_year]],Table1[[#This Row],[release_month]],Table1[[#This Row],[release_day]])</f>
        <v>43531</v>
      </c>
      <c r="I87">
        <v>991336132</v>
      </c>
      <c r="J87" t="str">
        <f>UPPER(Table1[[#This Row],[key2]])</f>
        <v>A</v>
      </c>
      <c r="K87" t="s">
        <v>24</v>
      </c>
      <c r="L87" t="s">
        <v>27</v>
      </c>
      <c r="M87" t="str">
        <f>LEFT(Table1[[#This Row],[mode]],3)</f>
        <v>Min</v>
      </c>
      <c r="N87" s="2">
        <v>45.473220306825795</v>
      </c>
      <c r="O87" s="3">
        <f>ROUNDDOWN(Table1[[#This Row],[danceability_%]],0)</f>
        <v>45</v>
      </c>
      <c r="P87" s="2">
        <f>ROUND(Table1[[#This Row],[danceability_%]], -1)</f>
        <v>50</v>
      </c>
      <c r="Q87">
        <v>27</v>
      </c>
      <c r="R87">
        <v>33</v>
      </c>
      <c r="S87">
        <v>82</v>
      </c>
      <c r="T87">
        <v>0</v>
      </c>
      <c r="U87">
        <v>14</v>
      </c>
      <c r="V87">
        <v>4</v>
      </c>
    </row>
    <row r="88" spans="1:22" x14ac:dyDescent="0.45">
      <c r="A88" t="s">
        <v>1271</v>
      </c>
      <c r="B88" t="s">
        <v>1272</v>
      </c>
      <c r="C88">
        <v>1</v>
      </c>
      <c r="D88">
        <f>YEAR(Table1[[#This Row],[release_date]])</f>
        <v>2022</v>
      </c>
      <c r="E88">
        <f>MONTH(Table1[[#This Row],[release_date]])</f>
        <v>2</v>
      </c>
      <c r="F88">
        <f>DAY(Table1[[#This Row],[release_date]])</f>
        <v>17</v>
      </c>
      <c r="G88" s="4">
        <v>44609</v>
      </c>
      <c r="H88" s="4">
        <f>DATE(Table1[[#This Row],[release_year]],Table1[[#This Row],[release_month]],Table1[[#This Row],[release_day]])</f>
        <v>44609</v>
      </c>
      <c r="I88">
        <v>421365166</v>
      </c>
      <c r="J88" t="str">
        <f>UPPER(Table1[[#This Row],[key2]])</f>
        <v>G#</v>
      </c>
      <c r="K88" t="s">
        <v>1605</v>
      </c>
      <c r="L88" t="s">
        <v>16</v>
      </c>
      <c r="M88" t="str">
        <f>LEFT(Table1[[#This Row],[mode]],3)</f>
        <v>Maj</v>
      </c>
      <c r="N88" s="2">
        <v>45.627443293727964</v>
      </c>
      <c r="O88" s="3">
        <f>ROUNDDOWN(Table1[[#This Row],[danceability_%]],0)</f>
        <v>45</v>
      </c>
      <c r="P88" s="2">
        <f>ROUND(Table1[[#This Row],[danceability_%]], -1)</f>
        <v>50</v>
      </c>
      <c r="Q88">
        <v>27</v>
      </c>
      <c r="R88">
        <v>67</v>
      </c>
      <c r="S88">
        <v>32</v>
      </c>
      <c r="T88">
        <v>0</v>
      </c>
      <c r="U88">
        <v>13</v>
      </c>
      <c r="V88">
        <v>14</v>
      </c>
    </row>
    <row r="89" spans="1:22" x14ac:dyDescent="0.45">
      <c r="A89" t="s">
        <v>1311</v>
      </c>
      <c r="B89" t="s">
        <v>48</v>
      </c>
      <c r="C89">
        <v>1</v>
      </c>
      <c r="D89">
        <f>YEAR(Table1[[#This Row],[release_date]])</f>
        <v>2019</v>
      </c>
      <c r="E89">
        <f>MONTH(Table1[[#This Row],[release_date]])</f>
        <v>12</v>
      </c>
      <c r="F89">
        <f>DAY(Table1[[#This Row],[release_date]])</f>
        <v>13</v>
      </c>
      <c r="G89" s="4">
        <v>43812</v>
      </c>
      <c r="H89" s="4">
        <f>DATE(Table1[[#This Row],[release_year]],Table1[[#This Row],[release_month]],Table1[[#This Row],[release_day]])</f>
        <v>43812</v>
      </c>
      <c r="I89">
        <v>807015863</v>
      </c>
      <c r="J89" t="str">
        <f>UPPER(Table1[[#This Row],[key2]])</f>
        <v>E</v>
      </c>
      <c r="K89" t="s">
        <v>86</v>
      </c>
      <c r="L89" t="s">
        <v>27</v>
      </c>
      <c r="M89" t="str">
        <f>LEFT(Table1[[#This Row],[mode]],3)</f>
        <v>Min</v>
      </c>
      <c r="N89" s="2">
        <v>45.866165442953957</v>
      </c>
      <c r="O89" s="3">
        <f>ROUNDDOWN(Table1[[#This Row],[danceability_%]],0)</f>
        <v>45</v>
      </c>
      <c r="P89" s="2">
        <f>ROUND(Table1[[#This Row],[danceability_%]], -1)</f>
        <v>50</v>
      </c>
      <c r="Q89">
        <v>25</v>
      </c>
      <c r="R89">
        <v>84</v>
      </c>
      <c r="S89">
        <v>21</v>
      </c>
      <c r="T89">
        <v>0</v>
      </c>
      <c r="U89">
        <v>13</v>
      </c>
      <c r="V89">
        <v>6</v>
      </c>
    </row>
    <row r="90" spans="1:22" x14ac:dyDescent="0.45">
      <c r="A90" t="s">
        <v>1481</v>
      </c>
      <c r="B90" t="s">
        <v>1482</v>
      </c>
      <c r="C90">
        <v>1</v>
      </c>
      <c r="D90">
        <f>YEAR(Table1[[#This Row],[release_date]])</f>
        <v>1987</v>
      </c>
      <c r="E90">
        <f>MONTH(Table1[[#This Row],[release_date]])</f>
        <v>1</v>
      </c>
      <c r="F90">
        <f>DAY(Table1[[#This Row],[release_date]])</f>
        <v>1</v>
      </c>
      <c r="G90" s="4">
        <v>31778</v>
      </c>
      <c r="H90" s="4">
        <f>DATE(Table1[[#This Row],[release_year]],Table1[[#This Row],[release_month]],Table1[[#This Row],[release_day]])</f>
        <v>31778</v>
      </c>
      <c r="I90">
        <v>1553497987</v>
      </c>
      <c r="J90" t="str">
        <f>UPPER(Table1[[#This Row],[key2]])</f>
        <v>F#</v>
      </c>
      <c r="K90" t="s">
        <v>1604</v>
      </c>
      <c r="L90" t="s">
        <v>16</v>
      </c>
      <c r="M90" t="str">
        <f>LEFT(Table1[[#This Row],[mode]],3)</f>
        <v>Maj</v>
      </c>
      <c r="N90" s="2">
        <v>45.399240258625142</v>
      </c>
      <c r="O90" s="3">
        <f>ROUNDDOWN(Table1[[#This Row],[danceability_%]],0)</f>
        <v>45</v>
      </c>
      <c r="P90" s="2">
        <f>ROUND(Table1[[#This Row],[danceability_%]], -1)</f>
        <v>50</v>
      </c>
      <c r="Q90">
        <v>67</v>
      </c>
      <c r="R90">
        <v>90</v>
      </c>
      <c r="S90">
        <v>9</v>
      </c>
      <c r="T90">
        <v>11</v>
      </c>
      <c r="U90">
        <v>10</v>
      </c>
      <c r="V90">
        <v>5</v>
      </c>
    </row>
    <row r="91" spans="1:22" x14ac:dyDescent="0.45">
      <c r="A91" t="s">
        <v>730</v>
      </c>
      <c r="B91" t="s">
        <v>731</v>
      </c>
      <c r="C91">
        <v>3</v>
      </c>
      <c r="D91">
        <f>YEAR(Table1[[#This Row],[release_date]])</f>
        <v>2022</v>
      </c>
      <c r="E91">
        <f>MONTH(Table1[[#This Row],[release_date]])</f>
        <v>4</v>
      </c>
      <c r="F91">
        <f>DAY(Table1[[#This Row],[release_date]])</f>
        <v>27</v>
      </c>
      <c r="G91" s="4">
        <v>44678</v>
      </c>
      <c r="H91" s="4">
        <f>DATE(Table1[[#This Row],[release_year]],Table1[[#This Row],[release_month]],Table1[[#This Row],[release_day]])</f>
        <v>44678</v>
      </c>
      <c r="I91">
        <v>556585270</v>
      </c>
      <c r="J91" t="str">
        <f>UPPER(Table1[[#This Row],[key2]])</f>
        <v>C#</v>
      </c>
      <c r="K91" t="s">
        <v>1602</v>
      </c>
      <c r="L91" t="s">
        <v>16</v>
      </c>
      <c r="M91" t="str">
        <f>LEFT(Table1[[#This Row],[mode]],3)</f>
        <v>Maj</v>
      </c>
      <c r="N91" s="2">
        <v>46.580683618976742</v>
      </c>
      <c r="O91" s="3">
        <f>ROUNDDOWN(Table1[[#This Row],[danceability_%]],0)</f>
        <v>46</v>
      </c>
      <c r="P91" s="2">
        <f>ROUND(Table1[[#This Row],[danceability_%]], -1)</f>
        <v>50</v>
      </c>
      <c r="Q91">
        <v>34</v>
      </c>
      <c r="R91">
        <v>64</v>
      </c>
      <c r="S91">
        <v>31</v>
      </c>
      <c r="T91">
        <v>0</v>
      </c>
      <c r="U91">
        <v>7</v>
      </c>
      <c r="V91">
        <v>34</v>
      </c>
    </row>
    <row r="92" spans="1:22" x14ac:dyDescent="0.45">
      <c r="A92" t="s">
        <v>749</v>
      </c>
      <c r="B92" t="s">
        <v>50</v>
      </c>
      <c r="C92">
        <v>1</v>
      </c>
      <c r="D92">
        <f>YEAR(Table1[[#This Row],[release_date]])</f>
        <v>2022</v>
      </c>
      <c r="E92">
        <f>MONTH(Table1[[#This Row],[release_date]])</f>
        <v>12</v>
      </c>
      <c r="F92">
        <f>DAY(Table1[[#This Row],[release_date]])</f>
        <v>9</v>
      </c>
      <c r="G92" s="4">
        <v>44904</v>
      </c>
      <c r="H92" s="4">
        <f>DATE(Table1[[#This Row],[release_year]],Table1[[#This Row],[release_month]],Table1[[#This Row],[release_day]])</f>
        <v>44904</v>
      </c>
      <c r="I92">
        <v>163284000</v>
      </c>
      <c r="J92" t="str">
        <f>UPPER(Table1[[#This Row],[key2]])</f>
        <v>A</v>
      </c>
      <c r="K92" t="s">
        <v>24</v>
      </c>
      <c r="L92" t="s">
        <v>27</v>
      </c>
      <c r="M92" t="str">
        <f>LEFT(Table1[[#This Row],[mode]],3)</f>
        <v>Min</v>
      </c>
      <c r="N92" s="2">
        <v>46.921667920428845</v>
      </c>
      <c r="O92" s="3">
        <f>ROUNDDOWN(Table1[[#This Row],[danceability_%]],0)</f>
        <v>46</v>
      </c>
      <c r="P92" s="2">
        <f>ROUND(Table1[[#This Row],[danceability_%]], -1)</f>
        <v>50</v>
      </c>
      <c r="Q92">
        <v>60</v>
      </c>
      <c r="R92">
        <v>28</v>
      </c>
      <c r="S92">
        <v>91</v>
      </c>
      <c r="T92">
        <v>0</v>
      </c>
      <c r="U92">
        <v>21</v>
      </c>
      <c r="V92">
        <v>4</v>
      </c>
    </row>
    <row r="93" spans="1:22" x14ac:dyDescent="0.45">
      <c r="A93" t="s">
        <v>774</v>
      </c>
      <c r="B93" t="s">
        <v>50</v>
      </c>
      <c r="C93">
        <v>1</v>
      </c>
      <c r="D93">
        <f>YEAR(Table1[[#This Row],[release_date]])</f>
        <v>2020</v>
      </c>
      <c r="E93">
        <f>MONTH(Table1[[#This Row],[release_date]])</f>
        <v>12</v>
      </c>
      <c r="F93">
        <f>DAY(Table1[[#This Row],[release_date]])</f>
        <v>24</v>
      </c>
      <c r="G93" s="4">
        <v>44189</v>
      </c>
      <c r="H93" s="4">
        <f>DATE(Table1[[#This Row],[release_year]],Table1[[#This Row],[release_month]],Table1[[#This Row],[release_day]])</f>
        <v>44189</v>
      </c>
      <c r="I93">
        <v>826623384</v>
      </c>
      <c r="J93" t="str">
        <f>UPPER(Table1[[#This Row],[key2]])</f>
        <v>C#</v>
      </c>
      <c r="K93" t="s">
        <v>1602</v>
      </c>
      <c r="L93" t="s">
        <v>27</v>
      </c>
      <c r="M93" t="str">
        <f>LEFT(Table1[[#This Row],[mode]],3)</f>
        <v>Min</v>
      </c>
      <c r="N93" s="2">
        <v>46.897607275756222</v>
      </c>
      <c r="O93" s="3">
        <f>ROUNDDOWN(Table1[[#This Row],[danceability_%]],0)</f>
        <v>46</v>
      </c>
      <c r="P93" s="2">
        <f>ROUND(Table1[[#This Row],[danceability_%]], -1)</f>
        <v>50</v>
      </c>
      <c r="Q93">
        <v>53</v>
      </c>
      <c r="R93">
        <v>78</v>
      </c>
      <c r="S93">
        <v>23</v>
      </c>
      <c r="T93">
        <v>0</v>
      </c>
      <c r="U93">
        <v>72</v>
      </c>
      <c r="V93">
        <v>6</v>
      </c>
    </row>
    <row r="94" spans="1:22" x14ac:dyDescent="0.45">
      <c r="A94" t="s">
        <v>799</v>
      </c>
      <c r="B94" t="s">
        <v>800</v>
      </c>
      <c r="C94">
        <v>1</v>
      </c>
      <c r="D94">
        <f>YEAR(Table1[[#This Row],[release_date]])</f>
        <v>2013</v>
      </c>
      <c r="E94">
        <f>MONTH(Table1[[#This Row],[release_date]])</f>
        <v>12</v>
      </c>
      <c r="F94">
        <f>DAY(Table1[[#This Row],[release_date]])</f>
        <v>13</v>
      </c>
      <c r="G94" s="4">
        <v>41621</v>
      </c>
      <c r="H94" s="4">
        <f>DATE(Table1[[#This Row],[release_year]],Table1[[#This Row],[release_month]],Table1[[#This Row],[release_day]])</f>
        <v>41621</v>
      </c>
      <c r="I94">
        <v>834129063</v>
      </c>
      <c r="J94" t="str">
        <f>UPPER(Table1[[#This Row],[key2]])</f>
        <v>G</v>
      </c>
      <c r="K94" t="s">
        <v>59</v>
      </c>
      <c r="L94" t="s">
        <v>16</v>
      </c>
      <c r="M94" t="str">
        <f>LEFT(Table1[[#This Row],[mode]],3)</f>
        <v>Maj</v>
      </c>
      <c r="N94" s="2">
        <v>46.328033182101755</v>
      </c>
      <c r="O94" s="3">
        <f>ROUNDDOWN(Table1[[#This Row],[danceability_%]],0)</f>
        <v>46</v>
      </c>
      <c r="P94" s="2">
        <f>ROUND(Table1[[#This Row],[danceability_%]], -1)</f>
        <v>50</v>
      </c>
      <c r="Q94">
        <v>53</v>
      </c>
      <c r="R94">
        <v>63</v>
      </c>
      <c r="S94">
        <v>5</v>
      </c>
      <c r="T94">
        <v>0</v>
      </c>
      <c r="U94">
        <v>30</v>
      </c>
      <c r="V94">
        <v>18</v>
      </c>
    </row>
    <row r="95" spans="1:22" x14ac:dyDescent="0.45">
      <c r="A95" t="s">
        <v>949</v>
      </c>
      <c r="B95" t="s">
        <v>110</v>
      </c>
      <c r="C95">
        <v>1</v>
      </c>
      <c r="D95">
        <f>YEAR(Table1[[#This Row],[release_date]])</f>
        <v>2022</v>
      </c>
      <c r="E95">
        <f>MONTH(Table1[[#This Row],[release_date]])</f>
        <v>1</v>
      </c>
      <c r="F95">
        <f>DAY(Table1[[#This Row],[release_date]])</f>
        <v>7</v>
      </c>
      <c r="G95" s="4">
        <v>44568</v>
      </c>
      <c r="H95" s="4">
        <f>DATE(Table1[[#This Row],[release_year]],Table1[[#This Row],[release_month]],Table1[[#This Row],[release_day]])</f>
        <v>44568</v>
      </c>
      <c r="I95">
        <v>41924466</v>
      </c>
      <c r="J95" t="str">
        <f>UPPER(Table1[[#This Row],[key2]])</f>
        <v>F</v>
      </c>
      <c r="K95" t="s">
        <v>21</v>
      </c>
      <c r="L95" t="s">
        <v>27</v>
      </c>
      <c r="M95" t="str">
        <f>LEFT(Table1[[#This Row],[mode]],3)</f>
        <v>Min</v>
      </c>
      <c r="N95" s="2">
        <v>46.801035336631536</v>
      </c>
      <c r="O95" s="3">
        <f>ROUNDDOWN(Table1[[#This Row],[danceability_%]],0)</f>
        <v>46</v>
      </c>
      <c r="P95" s="2">
        <f>ROUND(Table1[[#This Row],[danceability_%]], -1)</f>
        <v>50</v>
      </c>
      <c r="Q95">
        <v>55</v>
      </c>
      <c r="R95">
        <v>50</v>
      </c>
      <c r="S95">
        <v>71</v>
      </c>
      <c r="T95">
        <v>0</v>
      </c>
      <c r="U95">
        <v>10</v>
      </c>
      <c r="V95">
        <v>11</v>
      </c>
    </row>
    <row r="96" spans="1:22" x14ac:dyDescent="0.45">
      <c r="A96" t="s">
        <v>1013</v>
      </c>
      <c r="B96" t="s">
        <v>110</v>
      </c>
      <c r="C96">
        <v>1</v>
      </c>
      <c r="D96">
        <f>YEAR(Table1[[#This Row],[release_date]])</f>
        <v>2022</v>
      </c>
      <c r="E96">
        <f>MONTH(Table1[[#This Row],[release_date]])</f>
        <v>1</v>
      </c>
      <c r="F96">
        <f>DAY(Table1[[#This Row],[release_date]])</f>
        <v>7</v>
      </c>
      <c r="G96" s="4">
        <v>44568</v>
      </c>
      <c r="H96" s="4">
        <f>DATE(Table1[[#This Row],[release_year]],Table1[[#This Row],[release_month]],Table1[[#This Row],[release_day]])</f>
        <v>44568</v>
      </c>
      <c r="I96">
        <v>31959571</v>
      </c>
      <c r="J96" t="str">
        <f>UPPER(Table1[[#This Row],[key2]])</f>
        <v>A</v>
      </c>
      <c r="K96" t="s">
        <v>24</v>
      </c>
      <c r="L96" t="s">
        <v>27</v>
      </c>
      <c r="M96" t="str">
        <f>LEFT(Table1[[#This Row],[mode]],3)</f>
        <v>Min</v>
      </c>
      <c r="N96" s="2">
        <v>46.640395947045931</v>
      </c>
      <c r="O96" s="3">
        <f>ROUNDDOWN(Table1[[#This Row],[danceability_%]],0)</f>
        <v>46</v>
      </c>
      <c r="P96" s="2">
        <f>ROUND(Table1[[#This Row],[danceability_%]], -1)</f>
        <v>50</v>
      </c>
      <c r="Q96">
        <v>23</v>
      </c>
      <c r="R96">
        <v>48</v>
      </c>
      <c r="S96">
        <v>75</v>
      </c>
      <c r="T96">
        <v>30</v>
      </c>
      <c r="U96">
        <v>14</v>
      </c>
      <c r="V96">
        <v>4</v>
      </c>
    </row>
    <row r="97" spans="1:22" x14ac:dyDescent="0.45">
      <c r="A97" t="s">
        <v>1049</v>
      </c>
      <c r="B97" t="s">
        <v>1050</v>
      </c>
      <c r="C97">
        <v>2</v>
      </c>
      <c r="D97">
        <f>YEAR(Table1[[#This Row],[release_date]])</f>
        <v>2021</v>
      </c>
      <c r="E97">
        <f>MONTH(Table1[[#This Row],[release_date]])</f>
        <v>10</v>
      </c>
      <c r="F97">
        <f>DAY(Table1[[#This Row],[release_date]])</f>
        <v>22</v>
      </c>
      <c r="G97" s="4">
        <v>44491</v>
      </c>
      <c r="H97" s="4">
        <f>DATE(Table1[[#This Row],[release_year]],Table1[[#This Row],[release_month]],Table1[[#This Row],[release_day]])</f>
        <v>44491</v>
      </c>
      <c r="I97">
        <v>263894529</v>
      </c>
      <c r="J97" t="str">
        <f>UPPER(Table1[[#This Row],[key2]])</f>
        <v>G#</v>
      </c>
      <c r="K97" t="s">
        <v>1605</v>
      </c>
      <c r="L97" t="s">
        <v>27</v>
      </c>
      <c r="M97" t="str">
        <f>LEFT(Table1[[#This Row],[mode]],3)</f>
        <v>Min</v>
      </c>
      <c r="N97" s="2">
        <v>46.218302749152656</v>
      </c>
      <c r="O97" s="3">
        <f>ROUNDDOWN(Table1[[#This Row],[danceability_%]],0)</f>
        <v>46</v>
      </c>
      <c r="P97" s="2">
        <f>ROUND(Table1[[#This Row],[danceability_%]], -1)</f>
        <v>50</v>
      </c>
      <c r="Q97">
        <v>62</v>
      </c>
      <c r="R97">
        <v>83</v>
      </c>
      <c r="S97">
        <v>53</v>
      </c>
      <c r="T97">
        <v>0</v>
      </c>
      <c r="U97">
        <v>97</v>
      </c>
      <c r="V97">
        <v>28</v>
      </c>
    </row>
    <row r="98" spans="1:22" x14ac:dyDescent="0.45">
      <c r="A98" t="s">
        <v>1159</v>
      </c>
      <c r="B98" t="s">
        <v>483</v>
      </c>
      <c r="C98">
        <v>1</v>
      </c>
      <c r="D98">
        <f>YEAR(Table1[[#This Row],[release_date]])</f>
        <v>2019</v>
      </c>
      <c r="E98">
        <f>MONTH(Table1[[#This Row],[release_date]])</f>
        <v>6</v>
      </c>
      <c r="F98">
        <f>DAY(Table1[[#This Row],[release_date]])</f>
        <v>21</v>
      </c>
      <c r="G98" s="4">
        <v>43637</v>
      </c>
      <c r="H98" s="4">
        <f>DATE(Table1[[#This Row],[release_year]],Table1[[#This Row],[release_month]],Table1[[#This Row],[release_day]])</f>
        <v>43637</v>
      </c>
      <c r="I98">
        <v>467727006</v>
      </c>
      <c r="J98" t="str">
        <f>UPPER(Table1[[#This Row],[key2]])</f>
        <v/>
      </c>
      <c r="L98" t="s">
        <v>27</v>
      </c>
      <c r="M98" t="str">
        <f>LEFT(Table1[[#This Row],[mode]],3)</f>
        <v>Min</v>
      </c>
      <c r="N98" s="2">
        <v>46.569067322516119</v>
      </c>
      <c r="O98" s="3">
        <f>ROUNDDOWN(Table1[[#This Row],[danceability_%]],0)</f>
        <v>46</v>
      </c>
      <c r="P98" s="2">
        <f>ROUND(Table1[[#This Row],[danceability_%]], -1)</f>
        <v>50</v>
      </c>
      <c r="Q98">
        <v>43</v>
      </c>
      <c r="R98">
        <v>43</v>
      </c>
      <c r="S98">
        <v>23</v>
      </c>
      <c r="T98">
        <v>8</v>
      </c>
      <c r="U98">
        <v>8</v>
      </c>
      <c r="V98">
        <v>22</v>
      </c>
    </row>
    <row r="99" spans="1:22" x14ac:dyDescent="0.45">
      <c r="A99" t="s">
        <v>294</v>
      </c>
      <c r="B99" t="s">
        <v>295</v>
      </c>
      <c r="C99">
        <v>2</v>
      </c>
      <c r="D99">
        <f>YEAR(Table1[[#This Row],[release_date]])</f>
        <v>2010</v>
      </c>
      <c r="E99">
        <f>MONTH(Table1[[#This Row],[release_date]])</f>
        <v>1</v>
      </c>
      <c r="F99">
        <f>DAY(Table1[[#This Row],[release_date]])</f>
        <v>1</v>
      </c>
      <c r="G99" s="4">
        <v>40179</v>
      </c>
      <c r="H99" s="4">
        <f>DATE(Table1[[#This Row],[release_year]],Table1[[#This Row],[release_month]],Table1[[#This Row],[release_day]])</f>
        <v>40179</v>
      </c>
      <c r="I99">
        <v>1279434863</v>
      </c>
      <c r="J99" t="str">
        <f>UPPER(Table1[[#This Row],[key2]])</f>
        <v/>
      </c>
      <c r="L99" t="s">
        <v>16</v>
      </c>
      <c r="M99" t="str">
        <f>LEFT(Table1[[#This Row],[mode]],3)</f>
        <v>Maj</v>
      </c>
      <c r="N99" s="2">
        <v>47.119411503340643</v>
      </c>
      <c r="O99" s="3">
        <f>ROUNDDOWN(Table1[[#This Row],[danceability_%]],0)</f>
        <v>47</v>
      </c>
      <c r="P99" s="2">
        <f>ROUND(Table1[[#This Row],[danceability_%]], -1)</f>
        <v>50</v>
      </c>
      <c r="Q99">
        <v>86</v>
      </c>
      <c r="R99">
        <v>92</v>
      </c>
      <c r="S99">
        <v>8</v>
      </c>
      <c r="T99">
        <v>0</v>
      </c>
      <c r="U99">
        <v>5</v>
      </c>
      <c r="V99">
        <v>24</v>
      </c>
    </row>
    <row r="100" spans="1:22" x14ac:dyDescent="0.45">
      <c r="A100" t="s">
        <v>453</v>
      </c>
      <c r="B100" t="s">
        <v>454</v>
      </c>
      <c r="C100">
        <v>1</v>
      </c>
      <c r="D100">
        <f>YEAR(Table1[[#This Row],[release_date]])</f>
        <v>2016</v>
      </c>
      <c r="E100">
        <f>MONTH(Table1[[#This Row],[release_date]])</f>
        <v>1</v>
      </c>
      <c r="F100">
        <f>DAY(Table1[[#This Row],[release_date]])</f>
        <v>21</v>
      </c>
      <c r="G100" s="4">
        <v>42390</v>
      </c>
      <c r="H100" s="4">
        <f>DATE(Table1[[#This Row],[release_year]],Table1[[#This Row],[release_month]],Table1[[#This Row],[release_day]])</f>
        <v>42390</v>
      </c>
      <c r="I100">
        <v>939844851</v>
      </c>
      <c r="J100" t="str">
        <f>UPPER(Table1[[#This Row],[key2]])</f>
        <v>A</v>
      </c>
      <c r="K100" t="s">
        <v>24</v>
      </c>
      <c r="L100" t="s">
        <v>16</v>
      </c>
      <c r="M100" t="str">
        <f>LEFT(Table1[[#This Row],[mode]],3)</f>
        <v>Maj</v>
      </c>
      <c r="N100" s="2">
        <v>47.905471283003493</v>
      </c>
      <c r="O100" s="3">
        <f>ROUNDDOWN(Table1[[#This Row],[danceability_%]],0)</f>
        <v>47</v>
      </c>
      <c r="P100" s="2">
        <f>ROUND(Table1[[#This Row],[danceability_%]], -1)</f>
        <v>50</v>
      </c>
      <c r="Q100">
        <v>27</v>
      </c>
      <c r="R100">
        <v>78</v>
      </c>
      <c r="S100">
        <v>11</v>
      </c>
      <c r="T100">
        <v>0</v>
      </c>
      <c r="U100">
        <v>10</v>
      </c>
      <c r="V100">
        <v>8</v>
      </c>
    </row>
    <row r="101" spans="1:22" x14ac:dyDescent="0.45">
      <c r="A101" t="s">
        <v>721</v>
      </c>
      <c r="B101" t="s">
        <v>722</v>
      </c>
      <c r="C101">
        <v>1</v>
      </c>
      <c r="D101">
        <f>YEAR(Table1[[#This Row],[release_date]])</f>
        <v>2020</v>
      </c>
      <c r="E101">
        <f>MONTH(Table1[[#This Row],[release_date]])</f>
        <v>3</v>
      </c>
      <c r="F101">
        <f>DAY(Table1[[#This Row],[release_date]])</f>
        <v>20</v>
      </c>
      <c r="G101" s="4">
        <v>43910</v>
      </c>
      <c r="H101" s="4">
        <f>DATE(Table1[[#This Row],[release_year]],Table1[[#This Row],[release_month]],Table1[[#This Row],[release_day]])</f>
        <v>43910</v>
      </c>
      <c r="I101">
        <v>1301799902</v>
      </c>
      <c r="J101" t="str">
        <f>UPPER(Table1[[#This Row],[key2]])</f>
        <v>F</v>
      </c>
      <c r="K101" t="s">
        <v>21</v>
      </c>
      <c r="L101" t="s">
        <v>16</v>
      </c>
      <c r="M101" t="str">
        <f>LEFT(Table1[[#This Row],[mode]],3)</f>
        <v>Maj</v>
      </c>
      <c r="N101" s="2">
        <v>47.751928027755106</v>
      </c>
      <c r="O101" s="3">
        <f>ROUNDDOWN(Table1[[#This Row],[danceability_%]],0)</f>
        <v>47</v>
      </c>
      <c r="P101" s="2">
        <f>ROUND(Table1[[#This Row],[danceability_%]], -1)</f>
        <v>50</v>
      </c>
      <c r="Q101">
        <v>25</v>
      </c>
      <c r="R101">
        <v>43</v>
      </c>
      <c r="S101">
        <v>62</v>
      </c>
      <c r="T101">
        <v>0</v>
      </c>
      <c r="U101">
        <v>32</v>
      </c>
      <c r="V101">
        <v>3</v>
      </c>
    </row>
    <row r="102" spans="1:22" x14ac:dyDescent="0.45">
      <c r="A102" t="s">
        <v>109</v>
      </c>
      <c r="B102" t="s">
        <v>471</v>
      </c>
      <c r="C102">
        <v>1</v>
      </c>
      <c r="D102">
        <f>YEAR(Table1[[#This Row],[release_date]])</f>
        <v>2022</v>
      </c>
      <c r="E102">
        <f>MONTH(Table1[[#This Row],[release_date]])</f>
        <v>11</v>
      </c>
      <c r="F102">
        <f>DAY(Table1[[#This Row],[release_date]])</f>
        <v>4</v>
      </c>
      <c r="G102" s="4">
        <v>44869</v>
      </c>
      <c r="H102" s="4">
        <f>DATE(Table1[[#This Row],[release_year]],Table1[[#This Row],[release_month]],Table1[[#This Row],[release_day]])</f>
        <v>44869</v>
      </c>
      <c r="I102">
        <v>246390068</v>
      </c>
      <c r="J102" t="str">
        <f>UPPER(Table1[[#This Row],[key2]])</f>
        <v>G#</v>
      </c>
      <c r="K102" t="s">
        <v>1605</v>
      </c>
      <c r="L102" t="s">
        <v>16</v>
      </c>
      <c r="M102" t="str">
        <f>LEFT(Table1[[#This Row],[mode]],3)</f>
        <v>Maj</v>
      </c>
      <c r="N102" s="2">
        <v>47.718768863663932</v>
      </c>
      <c r="O102" s="3">
        <f>ROUNDDOWN(Table1[[#This Row],[danceability_%]],0)</f>
        <v>47</v>
      </c>
      <c r="P102" s="2">
        <f>ROUND(Table1[[#This Row],[danceability_%]], -1)</f>
        <v>50</v>
      </c>
      <c r="Q102">
        <v>15</v>
      </c>
      <c r="R102">
        <v>52</v>
      </c>
      <c r="S102">
        <v>38</v>
      </c>
      <c r="T102">
        <v>13</v>
      </c>
      <c r="U102">
        <v>29</v>
      </c>
      <c r="V102">
        <v>5</v>
      </c>
    </row>
    <row r="103" spans="1:22" x14ac:dyDescent="0.45">
      <c r="A103" t="s">
        <v>860</v>
      </c>
      <c r="B103" t="s">
        <v>50</v>
      </c>
      <c r="C103">
        <v>1</v>
      </c>
      <c r="D103">
        <f>YEAR(Table1[[#This Row],[release_date]])</f>
        <v>2022</v>
      </c>
      <c r="E103">
        <f>MONTH(Table1[[#This Row],[release_date]])</f>
        <v>12</v>
      </c>
      <c r="F103">
        <f>DAY(Table1[[#This Row],[release_date]])</f>
        <v>9</v>
      </c>
      <c r="G103" s="4">
        <v>44904</v>
      </c>
      <c r="H103" s="4">
        <f>DATE(Table1[[#This Row],[release_year]],Table1[[#This Row],[release_month]],Table1[[#This Row],[release_day]])</f>
        <v>44904</v>
      </c>
      <c r="I103">
        <v>57144458</v>
      </c>
      <c r="J103" t="str">
        <f>UPPER(Table1[[#This Row],[key2]])</f>
        <v>G#</v>
      </c>
      <c r="K103" t="s">
        <v>1605</v>
      </c>
      <c r="L103" t="s">
        <v>16</v>
      </c>
      <c r="M103" t="str">
        <f>LEFT(Table1[[#This Row],[mode]],3)</f>
        <v>Maj</v>
      </c>
      <c r="N103" s="2">
        <v>47.204586478124988</v>
      </c>
      <c r="O103" s="3">
        <f>ROUNDDOWN(Table1[[#This Row],[danceability_%]],0)</f>
        <v>47</v>
      </c>
      <c r="P103" s="2">
        <f>ROUND(Table1[[#This Row],[danceability_%]], -1)</f>
        <v>50</v>
      </c>
      <c r="Q103">
        <v>33</v>
      </c>
      <c r="R103">
        <v>68</v>
      </c>
      <c r="S103">
        <v>24</v>
      </c>
      <c r="T103">
        <v>0</v>
      </c>
      <c r="U103">
        <v>22</v>
      </c>
      <c r="V103">
        <v>38</v>
      </c>
    </row>
    <row r="104" spans="1:22" x14ac:dyDescent="0.45">
      <c r="A104" t="s">
        <v>1144</v>
      </c>
      <c r="B104" t="s">
        <v>1145</v>
      </c>
      <c r="C104">
        <v>3</v>
      </c>
      <c r="D104">
        <f>YEAR(Table1[[#This Row],[release_date]])</f>
        <v>2022</v>
      </c>
      <c r="E104">
        <f>MONTH(Table1[[#This Row],[release_date]])</f>
        <v>2</v>
      </c>
      <c r="F104">
        <f>DAY(Table1[[#This Row],[release_date]])</f>
        <v>11</v>
      </c>
      <c r="G104" s="4">
        <v>44603</v>
      </c>
      <c r="H104" s="4">
        <f>DATE(Table1[[#This Row],[release_year]],Table1[[#This Row],[release_month]],Table1[[#This Row],[release_day]])</f>
        <v>44603</v>
      </c>
      <c r="I104">
        <v>107255472</v>
      </c>
      <c r="J104" t="str">
        <f>UPPER(Table1[[#This Row],[key2]])</f>
        <v>G#</v>
      </c>
      <c r="K104" t="s">
        <v>1605</v>
      </c>
      <c r="L104" t="s">
        <v>27</v>
      </c>
      <c r="M104" t="str">
        <f>LEFT(Table1[[#This Row],[mode]],3)</f>
        <v>Min</v>
      </c>
      <c r="N104" s="2">
        <v>47.970434026491404</v>
      </c>
      <c r="O104" s="3">
        <f>ROUNDDOWN(Table1[[#This Row],[danceability_%]],0)</f>
        <v>47</v>
      </c>
      <c r="P104" s="2">
        <f>ROUND(Table1[[#This Row],[danceability_%]], -1)</f>
        <v>50</v>
      </c>
      <c r="Q104">
        <v>50</v>
      </c>
      <c r="R104">
        <v>80</v>
      </c>
      <c r="S104">
        <v>10</v>
      </c>
      <c r="T104">
        <v>0</v>
      </c>
      <c r="U104">
        <v>32</v>
      </c>
      <c r="V104">
        <v>38</v>
      </c>
    </row>
    <row r="105" spans="1:22" x14ac:dyDescent="0.45">
      <c r="A105" t="s">
        <v>1195</v>
      </c>
      <c r="B105" t="s">
        <v>1196</v>
      </c>
      <c r="C105">
        <v>1</v>
      </c>
      <c r="D105">
        <f>YEAR(Table1[[#This Row],[release_date]])</f>
        <v>2015</v>
      </c>
      <c r="E105">
        <f>MONTH(Table1[[#This Row],[release_date]])</f>
        <v>7</v>
      </c>
      <c r="F105">
        <f>DAY(Table1[[#This Row],[release_date]])</f>
        <v>24</v>
      </c>
      <c r="G105" s="4">
        <v>42209</v>
      </c>
      <c r="H105" s="4">
        <f>DATE(Table1[[#This Row],[release_year]],Table1[[#This Row],[release_month]],Table1[[#This Row],[release_day]])</f>
        <v>42209</v>
      </c>
      <c r="I105">
        <v>370068639</v>
      </c>
      <c r="J105" t="str">
        <f>UPPER(Table1[[#This Row],[key2]])</f>
        <v>D#</v>
      </c>
      <c r="K105" t="s">
        <v>1603</v>
      </c>
      <c r="L105" t="s">
        <v>16</v>
      </c>
      <c r="M105" t="str">
        <f>LEFT(Table1[[#This Row],[mode]],3)</f>
        <v>Maj</v>
      </c>
      <c r="N105" s="2">
        <v>47.190386727713346</v>
      </c>
      <c r="O105" s="3">
        <f>ROUNDDOWN(Table1[[#This Row],[danceability_%]],0)</f>
        <v>47</v>
      </c>
      <c r="P105" s="2">
        <f>ROUND(Table1[[#This Row],[danceability_%]], -1)</f>
        <v>50</v>
      </c>
      <c r="Q105">
        <v>44</v>
      </c>
      <c r="R105">
        <v>76</v>
      </c>
      <c r="S105">
        <v>8</v>
      </c>
      <c r="T105">
        <v>91</v>
      </c>
      <c r="U105">
        <v>9</v>
      </c>
      <c r="V105">
        <v>3</v>
      </c>
    </row>
    <row r="106" spans="1:22" x14ac:dyDescent="0.45">
      <c r="A106" t="s">
        <v>1401</v>
      </c>
      <c r="B106" t="s">
        <v>1402</v>
      </c>
      <c r="C106">
        <v>1</v>
      </c>
      <c r="D106">
        <f>YEAR(Table1[[#This Row],[release_date]])</f>
        <v>2022</v>
      </c>
      <c r="E106">
        <f>MONTH(Table1[[#This Row],[release_date]])</f>
        <v>2</v>
      </c>
      <c r="F106">
        <f>DAY(Table1[[#This Row],[release_date]])</f>
        <v>22</v>
      </c>
      <c r="G106" s="4">
        <v>44614</v>
      </c>
      <c r="H106" s="4">
        <f>DATE(Table1[[#This Row],[release_year]],Table1[[#This Row],[release_month]],Table1[[#This Row],[release_day]])</f>
        <v>44614</v>
      </c>
      <c r="I106">
        <v>54682594</v>
      </c>
      <c r="J106" t="str">
        <f>UPPER(Table1[[#This Row],[key2]])</f>
        <v>B</v>
      </c>
      <c r="K106" t="s">
        <v>15</v>
      </c>
      <c r="L106" t="s">
        <v>16</v>
      </c>
      <c r="M106" t="str">
        <f>LEFT(Table1[[#This Row],[mode]],3)</f>
        <v>Maj</v>
      </c>
      <c r="N106" s="2">
        <v>47.223283662598256</v>
      </c>
      <c r="O106" s="3">
        <f>ROUNDDOWN(Table1[[#This Row],[danceability_%]],0)</f>
        <v>47</v>
      </c>
      <c r="P106" s="2">
        <f>ROUND(Table1[[#This Row],[danceability_%]], -1)</f>
        <v>50</v>
      </c>
      <c r="Q106">
        <v>33</v>
      </c>
      <c r="R106">
        <v>83</v>
      </c>
      <c r="S106">
        <v>18</v>
      </c>
      <c r="T106">
        <v>0</v>
      </c>
      <c r="U106">
        <v>10</v>
      </c>
      <c r="V106">
        <v>5</v>
      </c>
    </row>
    <row r="107" spans="1:22" x14ac:dyDescent="0.45">
      <c r="A107" t="s">
        <v>1410</v>
      </c>
      <c r="B107" t="s">
        <v>23</v>
      </c>
      <c r="C107">
        <v>1</v>
      </c>
      <c r="D107">
        <f>YEAR(Table1[[#This Row],[release_date]])</f>
        <v>2022</v>
      </c>
      <c r="E107">
        <f>MONTH(Table1[[#This Row],[release_date]])</f>
        <v>5</v>
      </c>
      <c r="F107">
        <f>DAY(Table1[[#This Row],[release_date]])</f>
        <v>6</v>
      </c>
      <c r="G107" s="4">
        <v>44687</v>
      </c>
      <c r="H107" s="4">
        <f>DATE(Table1[[#This Row],[release_year]],Table1[[#This Row],[release_month]],Table1[[#This Row],[release_day]])</f>
        <v>44687</v>
      </c>
      <c r="I107">
        <v>132171975</v>
      </c>
      <c r="J107" t="str">
        <f>UPPER(Table1[[#This Row],[key2]])</f>
        <v>E</v>
      </c>
      <c r="K107" t="s">
        <v>86</v>
      </c>
      <c r="L107" t="s">
        <v>16</v>
      </c>
      <c r="M107" t="str">
        <f>LEFT(Table1[[#This Row],[mode]],3)</f>
        <v>Maj</v>
      </c>
      <c r="N107" s="2">
        <v>47.98770503515118</v>
      </c>
      <c r="O107" s="3">
        <f>ROUNDDOWN(Table1[[#This Row],[danceability_%]],0)</f>
        <v>47</v>
      </c>
      <c r="P107" s="2">
        <f>ROUND(Table1[[#This Row],[danceability_%]], -1)</f>
        <v>50</v>
      </c>
      <c r="Q107">
        <v>7</v>
      </c>
      <c r="R107">
        <v>50</v>
      </c>
      <c r="S107">
        <v>32</v>
      </c>
      <c r="T107">
        <v>0</v>
      </c>
      <c r="U107">
        <v>7</v>
      </c>
      <c r="V107">
        <v>4</v>
      </c>
    </row>
    <row r="108" spans="1:22" x14ac:dyDescent="0.45">
      <c r="A108" t="s">
        <v>1509</v>
      </c>
      <c r="B108" t="s">
        <v>305</v>
      </c>
      <c r="C108">
        <v>1</v>
      </c>
      <c r="D108">
        <f>YEAR(Table1[[#This Row],[release_date]])</f>
        <v>2019</v>
      </c>
      <c r="E108">
        <f>MONTH(Table1[[#This Row],[release_date]])</f>
        <v>9</v>
      </c>
      <c r="F108">
        <f>DAY(Table1[[#This Row],[release_date]])</f>
        <v>13</v>
      </c>
      <c r="G108" s="4">
        <v>43721</v>
      </c>
      <c r="H108" s="4">
        <f>DATE(Table1[[#This Row],[release_year]],Table1[[#This Row],[release_month]],Table1[[#This Row],[release_day]])</f>
        <v>43721</v>
      </c>
      <c r="I108">
        <v>387080183</v>
      </c>
      <c r="J108" t="str">
        <f>UPPER(Table1[[#This Row],[key2]])</f>
        <v>B</v>
      </c>
      <c r="K108" t="s">
        <v>15</v>
      </c>
      <c r="L108" t="s">
        <v>16</v>
      </c>
      <c r="M108" t="str">
        <f>LEFT(Table1[[#This Row],[mode]],3)</f>
        <v>Maj</v>
      </c>
      <c r="N108" s="2">
        <v>47.195638915843226</v>
      </c>
      <c r="O108" s="3">
        <f>ROUNDDOWN(Table1[[#This Row],[danceability_%]],0)</f>
        <v>47</v>
      </c>
      <c r="P108" s="2">
        <f>ROUND(Table1[[#This Row],[danceability_%]], -1)</f>
        <v>50</v>
      </c>
      <c r="Q108">
        <v>56</v>
      </c>
      <c r="R108">
        <v>90</v>
      </c>
      <c r="S108">
        <v>0</v>
      </c>
      <c r="T108">
        <v>0</v>
      </c>
      <c r="U108">
        <v>10</v>
      </c>
      <c r="V108">
        <v>4</v>
      </c>
    </row>
    <row r="109" spans="1:22" x14ac:dyDescent="0.45">
      <c r="A109" t="s">
        <v>63</v>
      </c>
      <c r="B109" t="s">
        <v>64</v>
      </c>
      <c r="C109">
        <v>1</v>
      </c>
      <c r="D109">
        <f>YEAR(Table1[[#This Row],[release_date]])</f>
        <v>2013</v>
      </c>
      <c r="E109">
        <f>MONTH(Table1[[#This Row],[release_date]])</f>
        <v>1</v>
      </c>
      <c r="F109">
        <f>DAY(Table1[[#This Row],[release_date]])</f>
        <v>1</v>
      </c>
      <c r="G109" s="4">
        <v>41275</v>
      </c>
      <c r="H109" s="4">
        <f>DATE(Table1[[#This Row],[release_year]],Table1[[#This Row],[release_month]],Table1[[#This Row],[release_day]])</f>
        <v>41275</v>
      </c>
      <c r="I109">
        <v>1297026226</v>
      </c>
      <c r="J109" t="str">
        <f>UPPER(Table1[[#This Row],[key2]])</f>
        <v/>
      </c>
      <c r="L109" t="s">
        <v>27</v>
      </c>
      <c r="M109" t="str">
        <f>LEFT(Table1[[#This Row],[mode]],3)</f>
        <v>Min</v>
      </c>
      <c r="N109" s="2">
        <v>48.637234996489831</v>
      </c>
      <c r="O109" s="3">
        <f>ROUNDDOWN(Table1[[#This Row],[danceability_%]],0)</f>
        <v>48</v>
      </c>
      <c r="P109" s="2">
        <f>ROUND(Table1[[#This Row],[danceability_%]], -1)</f>
        <v>50</v>
      </c>
      <c r="Q109">
        <v>44</v>
      </c>
      <c r="R109">
        <v>42</v>
      </c>
      <c r="S109">
        <v>12</v>
      </c>
      <c r="T109">
        <v>2</v>
      </c>
      <c r="U109">
        <v>11</v>
      </c>
      <c r="V109">
        <v>3</v>
      </c>
    </row>
    <row r="110" spans="1:22" x14ac:dyDescent="0.45">
      <c r="A110" t="s">
        <v>170</v>
      </c>
      <c r="B110" t="s">
        <v>171</v>
      </c>
      <c r="C110">
        <v>1</v>
      </c>
      <c r="D110">
        <f>YEAR(Table1[[#This Row],[release_date]])</f>
        <v>1975</v>
      </c>
      <c r="E110">
        <f>MONTH(Table1[[#This Row],[release_date]])</f>
        <v>1</v>
      </c>
      <c r="F110">
        <f>DAY(Table1[[#This Row],[release_date]])</f>
        <v>1</v>
      </c>
      <c r="G110" s="4">
        <v>27395</v>
      </c>
      <c r="H110" s="4">
        <f>DATE(Table1[[#This Row],[release_year]],Table1[[#This Row],[release_month]],Table1[[#This Row],[release_day]])</f>
        <v>27395</v>
      </c>
      <c r="I110">
        <v>2009094673</v>
      </c>
      <c r="J110" t="str">
        <f>UPPER(Table1[[#This Row],[key2]])</f>
        <v>C#</v>
      </c>
      <c r="K110" t="s">
        <v>1602</v>
      </c>
      <c r="L110" t="s">
        <v>16</v>
      </c>
      <c r="M110" t="str">
        <f>LEFT(Table1[[#This Row],[mode]],3)</f>
        <v>Maj</v>
      </c>
      <c r="N110" s="2">
        <v>48.477583585576923</v>
      </c>
      <c r="O110" s="3">
        <f>ROUNDDOWN(Table1[[#This Row],[danceability_%]],0)</f>
        <v>48</v>
      </c>
      <c r="P110" s="2">
        <f>ROUND(Table1[[#This Row],[danceability_%]], -1)</f>
        <v>50</v>
      </c>
      <c r="Q110">
        <v>50</v>
      </c>
      <c r="R110">
        <v>73</v>
      </c>
      <c r="S110">
        <v>43</v>
      </c>
      <c r="T110">
        <v>0</v>
      </c>
      <c r="U110">
        <v>15</v>
      </c>
      <c r="V110">
        <v>4</v>
      </c>
    </row>
    <row r="111" spans="1:22" x14ac:dyDescent="0.45">
      <c r="A111" t="s">
        <v>363</v>
      </c>
      <c r="B111" t="s">
        <v>364</v>
      </c>
      <c r="C111">
        <v>1</v>
      </c>
      <c r="D111">
        <f>YEAR(Table1[[#This Row],[release_date]])</f>
        <v>2020</v>
      </c>
      <c r="E111">
        <f>MONTH(Table1[[#This Row],[release_date]])</f>
        <v>2</v>
      </c>
      <c r="F111">
        <f>DAY(Table1[[#This Row],[release_date]])</f>
        <v>10</v>
      </c>
      <c r="G111" s="4">
        <v>43871</v>
      </c>
      <c r="H111" s="4">
        <f>DATE(Table1[[#This Row],[release_year]],Table1[[#This Row],[release_month]],Table1[[#This Row],[release_day]])</f>
        <v>43871</v>
      </c>
      <c r="I111">
        <v>405136812</v>
      </c>
      <c r="J111" t="str">
        <f>UPPER(Table1[[#This Row],[key2]])</f>
        <v>A</v>
      </c>
      <c r="K111" t="s">
        <v>24</v>
      </c>
      <c r="L111" t="s">
        <v>27</v>
      </c>
      <c r="M111" t="str">
        <f>LEFT(Table1[[#This Row],[mode]],3)</f>
        <v>Min</v>
      </c>
      <c r="N111" s="2">
        <v>48.300987432479502</v>
      </c>
      <c r="O111" s="3">
        <f>ROUNDDOWN(Table1[[#This Row],[danceability_%]],0)</f>
        <v>48</v>
      </c>
      <c r="P111" s="2">
        <f>ROUND(Table1[[#This Row],[danceability_%]], -1)</f>
        <v>50</v>
      </c>
      <c r="Q111">
        <v>37</v>
      </c>
      <c r="R111">
        <v>41</v>
      </c>
      <c r="S111">
        <v>32</v>
      </c>
      <c r="T111">
        <v>0</v>
      </c>
      <c r="U111">
        <v>10</v>
      </c>
      <c r="V111">
        <v>10</v>
      </c>
    </row>
    <row r="112" spans="1:22" x14ac:dyDescent="0.45">
      <c r="A112" t="s">
        <v>557</v>
      </c>
      <c r="B112" t="s">
        <v>555</v>
      </c>
      <c r="C112">
        <v>2</v>
      </c>
      <c r="D112">
        <f>YEAR(Table1[[#This Row],[release_date]])</f>
        <v>2023</v>
      </c>
      <c r="E112">
        <f>MONTH(Table1[[#This Row],[release_date]])</f>
        <v>3</v>
      </c>
      <c r="F112">
        <f>DAY(Table1[[#This Row],[release_date]])</f>
        <v>31</v>
      </c>
      <c r="G112" s="4">
        <v>45016</v>
      </c>
      <c r="H112" s="4">
        <f>DATE(Table1[[#This Row],[release_year]],Table1[[#This Row],[release_month]],Table1[[#This Row],[release_day]])</f>
        <v>45016</v>
      </c>
      <c r="I112">
        <v>58473276</v>
      </c>
      <c r="J112" t="str">
        <f>UPPER(Table1[[#This Row],[key2]])</f>
        <v>F#</v>
      </c>
      <c r="K112" t="s">
        <v>1604</v>
      </c>
      <c r="L112" t="s">
        <v>27</v>
      </c>
      <c r="M112" t="str">
        <f>LEFT(Table1[[#This Row],[mode]],3)</f>
        <v>Min</v>
      </c>
      <c r="N112" s="2">
        <v>48.508522314412964</v>
      </c>
      <c r="O112" s="3">
        <f>ROUNDDOWN(Table1[[#This Row],[danceability_%]],0)</f>
        <v>48</v>
      </c>
      <c r="P112" s="2">
        <f>ROUND(Table1[[#This Row],[danceability_%]], -1)</f>
        <v>50</v>
      </c>
      <c r="Q112">
        <v>50</v>
      </c>
      <c r="R112">
        <v>80</v>
      </c>
      <c r="S112">
        <v>40</v>
      </c>
      <c r="T112">
        <v>0</v>
      </c>
      <c r="U112">
        <v>37</v>
      </c>
      <c r="V112">
        <v>20</v>
      </c>
    </row>
    <row r="113" spans="1:22" x14ac:dyDescent="0.45">
      <c r="A113" t="s">
        <v>1581</v>
      </c>
      <c r="B113" t="s">
        <v>23</v>
      </c>
      <c r="C113">
        <v>1</v>
      </c>
      <c r="D113">
        <f>YEAR(Table1[[#This Row],[release_date]])</f>
        <v>2022</v>
      </c>
      <c r="E113">
        <f>MONTH(Table1[[#This Row],[release_date]])</f>
        <v>10</v>
      </c>
      <c r="F113">
        <f>DAY(Table1[[#This Row],[release_date]])</f>
        <v>21</v>
      </c>
      <c r="G113" s="4">
        <v>44855</v>
      </c>
      <c r="H113" s="4">
        <f>DATE(Table1[[#This Row],[release_year]],Table1[[#This Row],[release_month]],Table1[[#This Row],[release_day]])</f>
        <v>44855</v>
      </c>
      <c r="I113">
        <v>187339835</v>
      </c>
      <c r="J113" t="str">
        <f>UPPER(Table1[[#This Row],[key2]])</f>
        <v/>
      </c>
      <c r="L113" t="s">
        <v>16</v>
      </c>
      <c r="M113" t="str">
        <f>LEFT(Table1[[#This Row],[mode]],3)</f>
        <v>Maj</v>
      </c>
      <c r="N113" s="2">
        <v>48.126609303971939</v>
      </c>
      <c r="O113" s="3">
        <f>ROUNDDOWN(Table1[[#This Row],[danceability_%]],0)</f>
        <v>48</v>
      </c>
      <c r="P113" s="2">
        <f>ROUND(Table1[[#This Row],[danceability_%]], -1)</f>
        <v>50</v>
      </c>
      <c r="Q113">
        <v>15</v>
      </c>
      <c r="R113">
        <v>31</v>
      </c>
      <c r="S113">
        <v>80</v>
      </c>
      <c r="T113">
        <v>22</v>
      </c>
      <c r="U113">
        <v>12</v>
      </c>
      <c r="V113">
        <v>4</v>
      </c>
    </row>
    <row r="114" spans="1:22" x14ac:dyDescent="0.45">
      <c r="A114" t="s">
        <v>1584</v>
      </c>
      <c r="B114" t="s">
        <v>23</v>
      </c>
      <c r="C114">
        <v>1</v>
      </c>
      <c r="D114">
        <f>YEAR(Table1[[#This Row],[release_date]])</f>
        <v>2022</v>
      </c>
      <c r="E114">
        <f>MONTH(Table1[[#This Row],[release_date]])</f>
        <v>10</v>
      </c>
      <c r="F114">
        <f>DAY(Table1[[#This Row],[release_date]])</f>
        <v>21</v>
      </c>
      <c r="G114" s="4">
        <v>44855</v>
      </c>
      <c r="H114" s="4">
        <f>DATE(Table1[[#This Row],[release_year]],Table1[[#This Row],[release_month]],Table1[[#This Row],[release_day]])</f>
        <v>44855</v>
      </c>
      <c r="I114">
        <v>177503916</v>
      </c>
      <c r="J114" t="str">
        <f>UPPER(Table1[[#This Row],[key2]])</f>
        <v>G</v>
      </c>
      <c r="K114" t="s">
        <v>59</v>
      </c>
      <c r="L114" t="s">
        <v>16</v>
      </c>
      <c r="M114" t="str">
        <f>LEFT(Table1[[#This Row],[mode]],3)</f>
        <v>Maj</v>
      </c>
      <c r="N114" s="2">
        <v>48.714708295893978</v>
      </c>
      <c r="O114" s="3">
        <f>ROUNDDOWN(Table1[[#This Row],[danceability_%]],0)</f>
        <v>48</v>
      </c>
      <c r="P114" s="2">
        <f>ROUND(Table1[[#This Row],[danceability_%]], -1)</f>
        <v>50</v>
      </c>
      <c r="Q114">
        <v>55</v>
      </c>
      <c r="R114">
        <v>84</v>
      </c>
      <c r="S114">
        <v>43</v>
      </c>
      <c r="T114">
        <v>0</v>
      </c>
      <c r="U114">
        <v>15</v>
      </c>
      <c r="V114">
        <v>12</v>
      </c>
    </row>
    <row r="115" spans="1:22" x14ac:dyDescent="0.45">
      <c r="A115" t="s">
        <v>160</v>
      </c>
      <c r="B115" t="s">
        <v>161</v>
      </c>
      <c r="C115">
        <v>1</v>
      </c>
      <c r="D115">
        <f>YEAR(Table1[[#This Row],[release_date]])</f>
        <v>2008</v>
      </c>
      <c r="E115">
        <f>MONTH(Table1[[#This Row],[release_date]])</f>
        <v>1</v>
      </c>
      <c r="F115">
        <f>DAY(Table1[[#This Row],[release_date]])</f>
        <v>1</v>
      </c>
      <c r="G115" s="4">
        <v>39448</v>
      </c>
      <c r="H115" s="4">
        <f>DATE(Table1[[#This Row],[release_year]],Table1[[#This Row],[release_month]],Table1[[#This Row],[release_day]])</f>
        <v>39448</v>
      </c>
      <c r="I115">
        <v>1592909789</v>
      </c>
      <c r="J115" t="str">
        <f>UPPER(Table1[[#This Row],[key2]])</f>
        <v>F</v>
      </c>
      <c r="K115" t="s">
        <v>21</v>
      </c>
      <c r="L115" t="s">
        <v>27</v>
      </c>
      <c r="M115" t="str">
        <f>LEFT(Table1[[#This Row],[mode]],3)</f>
        <v>Min</v>
      </c>
      <c r="N115" s="2">
        <v>49.247956897136454</v>
      </c>
      <c r="O115" s="3">
        <f>ROUNDDOWN(Table1[[#This Row],[danceability_%]],0)</f>
        <v>49</v>
      </c>
      <c r="P115" s="2">
        <f>ROUND(Table1[[#This Row],[danceability_%]], -1)</f>
        <v>50</v>
      </c>
      <c r="Q115">
        <v>42</v>
      </c>
      <c r="R115">
        <v>62</v>
      </c>
      <c r="S115">
        <v>9</v>
      </c>
      <c r="T115">
        <v>0</v>
      </c>
      <c r="U115">
        <v>11</v>
      </c>
      <c r="V115">
        <v>3</v>
      </c>
    </row>
    <row r="116" spans="1:22" x14ac:dyDescent="0.45">
      <c r="A116" t="s">
        <v>200</v>
      </c>
      <c r="B116" t="s">
        <v>201</v>
      </c>
      <c r="C116">
        <v>1</v>
      </c>
      <c r="D116">
        <f>YEAR(Table1[[#This Row],[release_date]])</f>
        <v>2023</v>
      </c>
      <c r="E116">
        <f>MONTH(Table1[[#This Row],[release_date]])</f>
        <v>3</v>
      </c>
      <c r="F116">
        <f>DAY(Table1[[#This Row],[release_date]])</f>
        <v>17</v>
      </c>
      <c r="G116" s="4">
        <v>45002</v>
      </c>
      <c r="H116" s="4">
        <f>DATE(Table1[[#This Row],[release_year]],Table1[[#This Row],[release_month]],Table1[[#This Row],[release_day]])</f>
        <v>45002</v>
      </c>
      <c r="I116">
        <v>127567540</v>
      </c>
      <c r="J116" t="str">
        <f>UPPER(Table1[[#This Row],[key2]])</f>
        <v>F#</v>
      </c>
      <c r="K116" t="s">
        <v>1604</v>
      </c>
      <c r="L116" t="s">
        <v>27</v>
      </c>
      <c r="M116" t="str">
        <f>LEFT(Table1[[#This Row],[mode]],3)</f>
        <v>Min</v>
      </c>
      <c r="N116" s="2">
        <v>49.106700301215419</v>
      </c>
      <c r="O116" s="3">
        <f>ROUNDDOWN(Table1[[#This Row],[danceability_%]],0)</f>
        <v>49</v>
      </c>
      <c r="P116" s="2">
        <f>ROUND(Table1[[#This Row],[danceability_%]], -1)</f>
        <v>50</v>
      </c>
      <c r="Q116">
        <v>17</v>
      </c>
      <c r="R116">
        <v>35</v>
      </c>
      <c r="S116">
        <v>71</v>
      </c>
      <c r="T116">
        <v>9</v>
      </c>
      <c r="U116">
        <v>11</v>
      </c>
      <c r="V116">
        <v>3</v>
      </c>
    </row>
    <row r="117" spans="1:22" x14ac:dyDescent="0.45">
      <c r="A117" t="s">
        <v>246</v>
      </c>
      <c r="B117" t="s">
        <v>247</v>
      </c>
      <c r="C117">
        <v>2</v>
      </c>
      <c r="D117">
        <f>YEAR(Table1[[#This Row],[release_date]])</f>
        <v>2022</v>
      </c>
      <c r="E117">
        <f>MONTH(Table1[[#This Row],[release_date]])</f>
        <v>12</v>
      </c>
      <c r="F117">
        <f>DAY(Table1[[#This Row],[release_date]])</f>
        <v>9</v>
      </c>
      <c r="G117" s="4">
        <v>44904</v>
      </c>
      <c r="H117" s="4">
        <f>DATE(Table1[[#This Row],[release_year]],Table1[[#This Row],[release_month]],Table1[[#This Row],[release_day]])</f>
        <v>44904</v>
      </c>
      <c r="I117">
        <v>2762</v>
      </c>
      <c r="J117" t="str">
        <f>UPPER(Table1[[#This Row],[key2]])</f>
        <v>A#</v>
      </c>
      <c r="K117" t="s">
        <v>1601</v>
      </c>
      <c r="L117" t="s">
        <v>16</v>
      </c>
      <c r="M117" t="str">
        <f>LEFT(Table1[[#This Row],[mode]],3)</f>
        <v>Maj</v>
      </c>
      <c r="N117" s="2">
        <v>49.198564323911569</v>
      </c>
      <c r="O117" s="3">
        <f>ROUNDDOWN(Table1[[#This Row],[danceability_%]],0)</f>
        <v>49</v>
      </c>
      <c r="P117" s="2">
        <f>ROUND(Table1[[#This Row],[danceability_%]], -1)</f>
        <v>50</v>
      </c>
      <c r="Q117">
        <v>78</v>
      </c>
      <c r="R117">
        <v>64</v>
      </c>
      <c r="S117">
        <v>19</v>
      </c>
      <c r="T117">
        <v>0</v>
      </c>
      <c r="U117">
        <v>11</v>
      </c>
      <c r="V117">
        <v>4</v>
      </c>
    </row>
    <row r="118" spans="1:22" x14ac:dyDescent="0.45">
      <c r="A118" t="s">
        <v>451</v>
      </c>
      <c r="B118" t="s">
        <v>452</v>
      </c>
      <c r="C118">
        <v>1</v>
      </c>
      <c r="D118">
        <f>YEAR(Table1[[#This Row],[release_date]])</f>
        <v>2022</v>
      </c>
      <c r="E118">
        <f>MONTH(Table1[[#This Row],[release_date]])</f>
        <v>10</v>
      </c>
      <c r="F118">
        <f>DAY(Table1[[#This Row],[release_date]])</f>
        <v>17</v>
      </c>
      <c r="G118" s="4">
        <v>44851</v>
      </c>
      <c r="H118" s="4">
        <f>DATE(Table1[[#This Row],[release_year]],Table1[[#This Row],[release_month]],Table1[[#This Row],[release_day]])</f>
        <v>44851</v>
      </c>
      <c r="I118">
        <v>457184829</v>
      </c>
      <c r="J118" t="str">
        <f>UPPER(Table1[[#This Row],[key2]])</f>
        <v>B</v>
      </c>
      <c r="K118" t="s">
        <v>15</v>
      </c>
      <c r="L118" t="s">
        <v>16</v>
      </c>
      <c r="M118" t="str">
        <f>LEFT(Table1[[#This Row],[mode]],3)</f>
        <v>Maj</v>
      </c>
      <c r="N118" s="2">
        <v>49.201566900969873</v>
      </c>
      <c r="O118" s="3">
        <f>ROUNDDOWN(Table1[[#This Row],[danceability_%]],0)</f>
        <v>49</v>
      </c>
      <c r="P118" s="2">
        <f>ROUND(Table1[[#This Row],[danceability_%]], -1)</f>
        <v>50</v>
      </c>
      <c r="Q118">
        <v>4</v>
      </c>
      <c r="R118">
        <v>55</v>
      </c>
      <c r="S118">
        <v>7</v>
      </c>
      <c r="T118">
        <v>0</v>
      </c>
      <c r="U118">
        <v>6</v>
      </c>
      <c r="V118">
        <v>3</v>
      </c>
    </row>
    <row r="119" spans="1:22" x14ac:dyDescent="0.45">
      <c r="A119" t="s">
        <v>643</v>
      </c>
      <c r="B119" t="s">
        <v>76</v>
      </c>
      <c r="C119">
        <v>1</v>
      </c>
      <c r="D119">
        <f>YEAR(Table1[[#This Row],[release_date]])</f>
        <v>2023</v>
      </c>
      <c r="E119">
        <f>MONTH(Table1[[#This Row],[release_date]])</f>
        <v>3</v>
      </c>
      <c r="F119">
        <f>DAY(Table1[[#This Row],[release_date]])</f>
        <v>3</v>
      </c>
      <c r="G119" s="4">
        <v>44988</v>
      </c>
      <c r="H119" s="4">
        <f>DATE(Table1[[#This Row],[release_year]],Table1[[#This Row],[release_month]],Table1[[#This Row],[release_day]])</f>
        <v>44988</v>
      </c>
      <c r="I119">
        <v>56533272</v>
      </c>
      <c r="J119" t="str">
        <f>UPPER(Table1[[#This Row],[key2]])</f>
        <v>D</v>
      </c>
      <c r="K119" t="s">
        <v>38</v>
      </c>
      <c r="L119" t="s">
        <v>16</v>
      </c>
      <c r="M119" t="str">
        <f>LEFT(Table1[[#This Row],[mode]],3)</f>
        <v>Maj</v>
      </c>
      <c r="N119" s="2">
        <v>49.158795072951527</v>
      </c>
      <c r="O119" s="3">
        <f>ROUNDDOWN(Table1[[#This Row],[danceability_%]],0)</f>
        <v>49</v>
      </c>
      <c r="P119" s="2">
        <f>ROUND(Table1[[#This Row],[danceability_%]], -1)</f>
        <v>50</v>
      </c>
      <c r="Q119">
        <v>48</v>
      </c>
      <c r="R119">
        <v>67</v>
      </c>
      <c r="S119">
        <v>10</v>
      </c>
      <c r="T119">
        <v>0</v>
      </c>
      <c r="U119">
        <v>26</v>
      </c>
      <c r="V119">
        <v>3</v>
      </c>
    </row>
    <row r="120" spans="1:22" x14ac:dyDescent="0.45">
      <c r="A120" t="s">
        <v>755</v>
      </c>
      <c r="B120" t="s">
        <v>756</v>
      </c>
      <c r="C120">
        <v>3</v>
      </c>
      <c r="D120">
        <f>YEAR(Table1[[#This Row],[release_date]])</f>
        <v>2022</v>
      </c>
      <c r="E120">
        <f>MONTH(Table1[[#This Row],[release_date]])</f>
        <v>12</v>
      </c>
      <c r="F120">
        <f>DAY(Table1[[#This Row],[release_date]])</f>
        <v>2</v>
      </c>
      <c r="G120" s="4">
        <v>44897</v>
      </c>
      <c r="H120" s="4">
        <f>DATE(Table1[[#This Row],[release_year]],Table1[[#This Row],[release_month]],Table1[[#This Row],[release_day]])</f>
        <v>44897</v>
      </c>
      <c r="I120">
        <v>195516622</v>
      </c>
      <c r="J120" t="str">
        <f>UPPER(Table1[[#This Row],[key2]])</f>
        <v>G</v>
      </c>
      <c r="K120" t="s">
        <v>59</v>
      </c>
      <c r="L120" t="s">
        <v>27</v>
      </c>
      <c r="M120" t="str">
        <f>LEFT(Table1[[#This Row],[mode]],3)</f>
        <v>Min</v>
      </c>
      <c r="N120" s="2">
        <v>49.753963718537612</v>
      </c>
      <c r="O120" s="3">
        <f>ROUNDDOWN(Table1[[#This Row],[danceability_%]],0)</f>
        <v>49</v>
      </c>
      <c r="P120" s="2">
        <f>ROUND(Table1[[#This Row],[danceability_%]], -1)</f>
        <v>50</v>
      </c>
      <c r="Q120">
        <v>24</v>
      </c>
      <c r="R120">
        <v>66</v>
      </c>
      <c r="S120">
        <v>19</v>
      </c>
      <c r="T120">
        <v>0</v>
      </c>
      <c r="U120">
        <v>18</v>
      </c>
      <c r="V120">
        <v>29</v>
      </c>
    </row>
    <row r="121" spans="1:22" x14ac:dyDescent="0.45">
      <c r="A121" t="s">
        <v>854</v>
      </c>
      <c r="B121" t="s">
        <v>855</v>
      </c>
      <c r="C121">
        <v>1</v>
      </c>
      <c r="D121">
        <f>YEAR(Table1[[#This Row],[release_date]])</f>
        <v>2022</v>
      </c>
      <c r="E121">
        <f>MONTH(Table1[[#This Row],[release_date]])</f>
        <v>12</v>
      </c>
      <c r="F121">
        <f>DAY(Table1[[#This Row],[release_date]])</f>
        <v>2</v>
      </c>
      <c r="G121" s="4">
        <v>44897</v>
      </c>
      <c r="H121" s="4">
        <f>DATE(Table1[[#This Row],[release_year]],Table1[[#This Row],[release_month]],Table1[[#This Row],[release_day]])</f>
        <v>44897</v>
      </c>
      <c r="I121">
        <v>135611421</v>
      </c>
      <c r="J121" t="str">
        <f>UPPER(Table1[[#This Row],[key2]])</f>
        <v>G#</v>
      </c>
      <c r="K121" t="s">
        <v>1605</v>
      </c>
      <c r="L121" t="s">
        <v>16</v>
      </c>
      <c r="M121" t="str">
        <f>LEFT(Table1[[#This Row],[mode]],3)</f>
        <v>Maj</v>
      </c>
      <c r="N121" s="2">
        <v>49.058457332138808</v>
      </c>
      <c r="O121" s="3">
        <f>ROUNDDOWN(Table1[[#This Row],[danceability_%]],0)</f>
        <v>49</v>
      </c>
      <c r="P121" s="2">
        <f>ROUND(Table1[[#This Row],[danceability_%]], -1)</f>
        <v>50</v>
      </c>
      <c r="Q121">
        <v>42</v>
      </c>
      <c r="R121">
        <v>77</v>
      </c>
      <c r="S121">
        <v>3</v>
      </c>
      <c r="T121">
        <v>0</v>
      </c>
      <c r="U121">
        <v>12</v>
      </c>
      <c r="V121">
        <v>9</v>
      </c>
    </row>
    <row r="122" spans="1:22" x14ac:dyDescent="0.45">
      <c r="A122" t="s">
        <v>908</v>
      </c>
      <c r="B122" t="s">
        <v>110</v>
      </c>
      <c r="C122">
        <v>1</v>
      </c>
      <c r="D122">
        <f>YEAR(Table1[[#This Row],[release_date]])</f>
        <v>2022</v>
      </c>
      <c r="E122">
        <f>MONTH(Table1[[#This Row],[release_date]])</f>
        <v>1</v>
      </c>
      <c r="F122">
        <f>DAY(Table1[[#This Row],[release_date]])</f>
        <v>7</v>
      </c>
      <c r="G122" s="4">
        <v>44568</v>
      </c>
      <c r="H122" s="4">
        <f>DATE(Table1[[#This Row],[release_year]],Table1[[#This Row],[release_month]],Table1[[#This Row],[release_day]])</f>
        <v>44568</v>
      </c>
      <c r="I122">
        <v>101114984</v>
      </c>
      <c r="J122" t="str">
        <f>UPPER(Table1[[#This Row],[key2]])</f>
        <v>E</v>
      </c>
      <c r="K122" t="s">
        <v>86</v>
      </c>
      <c r="L122" t="s">
        <v>27</v>
      </c>
      <c r="M122" t="str">
        <f>LEFT(Table1[[#This Row],[mode]],3)</f>
        <v>Min</v>
      </c>
      <c r="N122" s="2">
        <v>49.283224742027997</v>
      </c>
      <c r="O122" s="3">
        <f>ROUNDDOWN(Table1[[#This Row],[danceability_%]],0)</f>
        <v>49</v>
      </c>
      <c r="P122" s="2">
        <f>ROUND(Table1[[#This Row],[danceability_%]], -1)</f>
        <v>50</v>
      </c>
      <c r="Q122">
        <v>49</v>
      </c>
      <c r="R122">
        <v>59</v>
      </c>
      <c r="S122">
        <v>44</v>
      </c>
      <c r="T122">
        <v>0</v>
      </c>
      <c r="U122">
        <v>35</v>
      </c>
      <c r="V122">
        <v>21</v>
      </c>
    </row>
    <row r="123" spans="1:22" x14ac:dyDescent="0.45">
      <c r="A123" t="s">
        <v>1385</v>
      </c>
      <c r="B123" t="s">
        <v>1386</v>
      </c>
      <c r="C123">
        <v>2</v>
      </c>
      <c r="D123">
        <f>YEAR(Table1[[#This Row],[release_date]])</f>
        <v>2022</v>
      </c>
      <c r="E123">
        <f>MONTH(Table1[[#This Row],[release_date]])</f>
        <v>5</v>
      </c>
      <c r="F123">
        <f>DAY(Table1[[#This Row],[release_date]])</f>
        <v>13</v>
      </c>
      <c r="G123" s="4">
        <v>44694</v>
      </c>
      <c r="H123" s="4">
        <f>DATE(Table1[[#This Row],[release_year]],Table1[[#This Row],[release_month]],Table1[[#This Row],[release_day]])</f>
        <v>44694</v>
      </c>
      <c r="I123">
        <v>33381454</v>
      </c>
      <c r="J123" t="str">
        <f>UPPER(Table1[[#This Row],[key2]])</f>
        <v>G#</v>
      </c>
      <c r="K123" t="s">
        <v>1605</v>
      </c>
      <c r="L123" t="s">
        <v>27</v>
      </c>
      <c r="M123" t="str">
        <f>LEFT(Table1[[#This Row],[mode]],3)</f>
        <v>Min</v>
      </c>
      <c r="N123" s="2">
        <v>49.778282146432083</v>
      </c>
      <c r="O123" s="3">
        <f>ROUNDDOWN(Table1[[#This Row],[danceability_%]],0)</f>
        <v>49</v>
      </c>
      <c r="P123" s="2">
        <f>ROUND(Table1[[#This Row],[danceability_%]], -1)</f>
        <v>50</v>
      </c>
      <c r="Q123">
        <v>50</v>
      </c>
      <c r="R123">
        <v>37</v>
      </c>
      <c r="S123">
        <v>87</v>
      </c>
      <c r="T123">
        <v>0</v>
      </c>
      <c r="U123">
        <v>11</v>
      </c>
      <c r="V123">
        <v>35</v>
      </c>
    </row>
    <row r="124" spans="1:22" x14ac:dyDescent="0.45">
      <c r="A124" t="s">
        <v>1461</v>
      </c>
      <c r="B124" t="s">
        <v>1462</v>
      </c>
      <c r="C124">
        <v>1</v>
      </c>
      <c r="D124">
        <f>YEAR(Table1[[#This Row],[release_date]])</f>
        <v>2022</v>
      </c>
      <c r="E124">
        <f>MONTH(Table1[[#This Row],[release_date]])</f>
        <v>5</v>
      </c>
      <c r="F124">
        <f>DAY(Table1[[#This Row],[release_date]])</f>
        <v>13</v>
      </c>
      <c r="G124" s="4">
        <v>44694</v>
      </c>
      <c r="H124" s="4">
        <f>DATE(Table1[[#This Row],[release_year]],Table1[[#This Row],[release_month]],Table1[[#This Row],[release_day]])</f>
        <v>44694</v>
      </c>
      <c r="I124">
        <v>184807630</v>
      </c>
      <c r="J124" t="str">
        <f>UPPER(Table1[[#This Row],[key2]])</f>
        <v/>
      </c>
      <c r="L124" t="s">
        <v>16</v>
      </c>
      <c r="M124" t="str">
        <f>LEFT(Table1[[#This Row],[mode]],3)</f>
        <v>Maj</v>
      </c>
      <c r="N124" s="2">
        <v>49.949896836355904</v>
      </c>
      <c r="O124" s="3">
        <f>ROUNDDOWN(Table1[[#This Row],[danceability_%]],0)</f>
        <v>49</v>
      </c>
      <c r="P124" s="2">
        <f>ROUND(Table1[[#This Row],[danceability_%]], -1)</f>
        <v>50</v>
      </c>
      <c r="Q124">
        <v>14</v>
      </c>
      <c r="R124">
        <v>40</v>
      </c>
      <c r="S124">
        <v>82</v>
      </c>
      <c r="T124">
        <v>0</v>
      </c>
      <c r="U124">
        <v>11</v>
      </c>
      <c r="V124">
        <v>3</v>
      </c>
    </row>
    <row r="125" spans="1:22" x14ac:dyDescent="0.45">
      <c r="A125" t="s">
        <v>1566</v>
      </c>
      <c r="B125" t="s">
        <v>1567</v>
      </c>
      <c r="C125">
        <v>2</v>
      </c>
      <c r="D125">
        <f>YEAR(Table1[[#This Row],[release_date]])</f>
        <v>2020</v>
      </c>
      <c r="E125">
        <f>MONTH(Table1[[#This Row],[release_date]])</f>
        <v>12</v>
      </c>
      <c r="F125">
        <f>DAY(Table1[[#This Row],[release_date]])</f>
        <v>18</v>
      </c>
      <c r="G125" s="4">
        <v>44183</v>
      </c>
      <c r="H125" s="4">
        <f>DATE(Table1[[#This Row],[release_year]],Table1[[#This Row],[release_month]],Table1[[#This Row],[release_day]])</f>
        <v>44183</v>
      </c>
      <c r="I125">
        <v>140430339</v>
      </c>
      <c r="J125" t="str">
        <f>UPPER(Table1[[#This Row],[key2]])</f>
        <v>D#</v>
      </c>
      <c r="K125" t="s">
        <v>1603</v>
      </c>
      <c r="L125" t="s">
        <v>27</v>
      </c>
      <c r="M125" t="str">
        <f>LEFT(Table1[[#This Row],[mode]],3)</f>
        <v>Min</v>
      </c>
      <c r="N125" s="2">
        <v>49.889839984573165</v>
      </c>
      <c r="O125" s="3">
        <f>ROUNDDOWN(Table1[[#This Row],[danceability_%]],0)</f>
        <v>49</v>
      </c>
      <c r="P125" s="2">
        <f>ROUND(Table1[[#This Row],[danceability_%]], -1)</f>
        <v>50</v>
      </c>
      <c r="Q125">
        <v>13</v>
      </c>
      <c r="R125">
        <v>74</v>
      </c>
      <c r="S125">
        <v>0</v>
      </c>
      <c r="T125">
        <v>0</v>
      </c>
      <c r="U125">
        <v>9</v>
      </c>
      <c r="V125">
        <v>4</v>
      </c>
    </row>
    <row r="126" spans="1:22" x14ac:dyDescent="0.45">
      <c r="A126" t="s">
        <v>125</v>
      </c>
      <c r="B126" t="s">
        <v>110</v>
      </c>
      <c r="C126">
        <v>1</v>
      </c>
      <c r="D126">
        <f>YEAR(Table1[[#This Row],[release_date]])</f>
        <v>2019</v>
      </c>
      <c r="E126">
        <f>MONTH(Table1[[#This Row],[release_date]])</f>
        <v>11</v>
      </c>
      <c r="F126">
        <f>DAY(Table1[[#This Row],[release_date]])</f>
        <v>29</v>
      </c>
      <c r="G126" s="4">
        <v>43798</v>
      </c>
      <c r="H126" s="4">
        <f>DATE(Table1[[#This Row],[release_year]],Table1[[#This Row],[release_month]],Table1[[#This Row],[release_day]])</f>
        <v>43798</v>
      </c>
      <c r="I126">
        <v>3703895074</v>
      </c>
      <c r="J126" t="str">
        <f>UPPER(Table1[[#This Row],[key2]])</f>
        <v>C#</v>
      </c>
      <c r="K126" t="s">
        <v>1602</v>
      </c>
      <c r="L126" t="s">
        <v>16</v>
      </c>
      <c r="M126" t="str">
        <f>LEFT(Table1[[#This Row],[mode]],3)</f>
        <v>Maj</v>
      </c>
      <c r="N126" s="2">
        <v>50.010690084064748</v>
      </c>
      <c r="O126" s="3">
        <f>ROUNDDOWN(Table1[[#This Row],[danceability_%]],0)</f>
        <v>50</v>
      </c>
      <c r="P126" s="2">
        <f>ROUND(Table1[[#This Row],[danceability_%]], -1)</f>
        <v>50</v>
      </c>
      <c r="Q126">
        <v>38</v>
      </c>
      <c r="R126">
        <v>80</v>
      </c>
      <c r="S126">
        <v>0</v>
      </c>
      <c r="T126">
        <v>0</v>
      </c>
      <c r="U126">
        <v>9</v>
      </c>
      <c r="V126">
        <v>7</v>
      </c>
    </row>
    <row r="127" spans="1:22" x14ac:dyDescent="0.45">
      <c r="A127" t="s">
        <v>176</v>
      </c>
      <c r="B127" t="s">
        <v>23</v>
      </c>
      <c r="C127">
        <v>1</v>
      </c>
      <c r="D127">
        <f>YEAR(Table1[[#This Row],[release_date]])</f>
        <v>2023</v>
      </c>
      <c r="E127">
        <f>MONTH(Table1[[#This Row],[release_date]])</f>
        <v>7</v>
      </c>
      <c r="F127">
        <f>DAY(Table1[[#This Row],[release_date]])</f>
        <v>7</v>
      </c>
      <c r="G127" s="4">
        <v>45114</v>
      </c>
      <c r="H127" s="4">
        <f>DATE(Table1[[#This Row],[release_year]],Table1[[#This Row],[release_month]],Table1[[#This Row],[release_day]])</f>
        <v>45114</v>
      </c>
      <c r="I127">
        <v>39228929</v>
      </c>
      <c r="J127" t="str">
        <f>UPPER(Table1[[#This Row],[key2]])</f>
        <v>D</v>
      </c>
      <c r="K127" t="s">
        <v>38</v>
      </c>
      <c r="L127" t="s">
        <v>16</v>
      </c>
      <c r="M127" t="str">
        <f>LEFT(Table1[[#This Row],[mode]],3)</f>
        <v>Maj</v>
      </c>
      <c r="N127" s="2">
        <v>50.774916752345192</v>
      </c>
      <c r="O127" s="3">
        <f>ROUNDDOWN(Table1[[#This Row],[danceability_%]],0)</f>
        <v>50</v>
      </c>
      <c r="P127" s="2">
        <f>ROUND(Table1[[#This Row],[danceability_%]], -1)</f>
        <v>50</v>
      </c>
      <c r="Q127">
        <v>20</v>
      </c>
      <c r="R127">
        <v>64</v>
      </c>
      <c r="S127">
        <v>1</v>
      </c>
      <c r="T127">
        <v>0</v>
      </c>
      <c r="U127">
        <v>12</v>
      </c>
      <c r="V127">
        <v>3</v>
      </c>
    </row>
    <row r="128" spans="1:22" x14ac:dyDescent="0.45">
      <c r="A128" t="s">
        <v>181</v>
      </c>
      <c r="B128" t="s">
        <v>182</v>
      </c>
      <c r="C128">
        <v>1</v>
      </c>
      <c r="D128">
        <f>YEAR(Table1[[#This Row],[release_date]])</f>
        <v>2018</v>
      </c>
      <c r="E128">
        <f>MONTH(Table1[[#This Row],[release_date]])</f>
        <v>11</v>
      </c>
      <c r="F128">
        <f>DAY(Table1[[#This Row],[release_date]])</f>
        <v>8</v>
      </c>
      <c r="G128" s="4">
        <v>43412</v>
      </c>
      <c r="H128" s="4">
        <f>DATE(Table1[[#This Row],[release_year]],Table1[[#This Row],[release_month]],Table1[[#This Row],[release_day]])</f>
        <v>43412</v>
      </c>
      <c r="I128">
        <v>2887241814</v>
      </c>
      <c r="J128" t="str">
        <f>UPPER(Table1[[#This Row],[key2]])</f>
        <v>C#</v>
      </c>
      <c r="K128" t="s">
        <v>1602</v>
      </c>
      <c r="L128" t="s">
        <v>16</v>
      </c>
      <c r="M128" t="str">
        <f>LEFT(Table1[[#This Row],[mode]],3)</f>
        <v>Maj</v>
      </c>
      <c r="N128" s="2">
        <v>50.95842380952697</v>
      </c>
      <c r="O128" s="3">
        <f>ROUNDDOWN(Table1[[#This Row],[danceability_%]],0)</f>
        <v>50</v>
      </c>
      <c r="P128" s="2">
        <f>ROUND(Table1[[#This Row],[danceability_%]], -1)</f>
        <v>50</v>
      </c>
      <c r="Q128">
        <v>45</v>
      </c>
      <c r="R128">
        <v>41</v>
      </c>
      <c r="S128">
        <v>75</v>
      </c>
      <c r="T128">
        <v>0</v>
      </c>
      <c r="U128">
        <v>11</v>
      </c>
      <c r="V128">
        <v>3</v>
      </c>
    </row>
    <row r="129" spans="1:22" x14ac:dyDescent="0.45">
      <c r="A129" t="s">
        <v>209</v>
      </c>
      <c r="B129" t="s">
        <v>148</v>
      </c>
      <c r="C129">
        <v>1</v>
      </c>
      <c r="D129">
        <f>YEAR(Table1[[#This Row],[release_date]])</f>
        <v>2023</v>
      </c>
      <c r="E129">
        <f>MONTH(Table1[[#This Row],[release_date]])</f>
        <v>4</v>
      </c>
      <c r="F129">
        <f>DAY(Table1[[#This Row],[release_date]])</f>
        <v>14</v>
      </c>
      <c r="G129" s="4">
        <v>45030</v>
      </c>
      <c r="H129" s="4">
        <f>DATE(Table1[[#This Row],[release_year]],Table1[[#This Row],[release_month]],Table1[[#This Row],[release_day]])</f>
        <v>45030</v>
      </c>
      <c r="I129">
        <v>172825906</v>
      </c>
      <c r="J129" t="str">
        <f>UPPER(Table1[[#This Row],[key2]])</f>
        <v>D</v>
      </c>
      <c r="K129" t="s">
        <v>38</v>
      </c>
      <c r="L129" t="s">
        <v>16</v>
      </c>
      <c r="M129" t="str">
        <f>LEFT(Table1[[#This Row],[mode]],3)</f>
        <v>Maj</v>
      </c>
      <c r="N129" s="2">
        <v>50.269886569995627</v>
      </c>
      <c r="O129" s="3">
        <f>ROUNDDOWN(Table1[[#This Row],[danceability_%]],0)</f>
        <v>50</v>
      </c>
      <c r="P129" s="2">
        <f>ROUND(Table1[[#This Row],[danceability_%]], -1)</f>
        <v>50</v>
      </c>
      <c r="Q129">
        <v>37</v>
      </c>
      <c r="R129">
        <v>90</v>
      </c>
      <c r="S129">
        <v>0</v>
      </c>
      <c r="T129">
        <v>0</v>
      </c>
      <c r="U129">
        <v>12</v>
      </c>
      <c r="V129">
        <v>5</v>
      </c>
    </row>
    <row r="130" spans="1:22" x14ac:dyDescent="0.45">
      <c r="A130" t="s">
        <v>300</v>
      </c>
      <c r="B130" t="s">
        <v>301</v>
      </c>
      <c r="C130">
        <v>3</v>
      </c>
      <c r="D130">
        <f>YEAR(Table1[[#This Row],[release_date]])</f>
        <v>2023</v>
      </c>
      <c r="E130">
        <f>MONTH(Table1[[#This Row],[release_date]])</f>
        <v>4</v>
      </c>
      <c r="F130">
        <f>DAY(Table1[[#This Row],[release_date]])</f>
        <v>4</v>
      </c>
      <c r="G130" s="4">
        <v>45020</v>
      </c>
      <c r="H130" s="4">
        <f>DATE(Table1[[#This Row],[release_year]],Table1[[#This Row],[release_month]],Table1[[#This Row],[release_day]])</f>
        <v>45020</v>
      </c>
      <c r="I130">
        <v>142095275</v>
      </c>
      <c r="J130" t="str">
        <f>UPPER(Table1[[#This Row],[key2]])</f>
        <v>B</v>
      </c>
      <c r="K130" t="s">
        <v>15</v>
      </c>
      <c r="L130" t="s">
        <v>16</v>
      </c>
      <c r="M130" t="str">
        <f>LEFT(Table1[[#This Row],[mode]],3)</f>
        <v>Maj</v>
      </c>
      <c r="N130" s="2">
        <v>50.00952335297147</v>
      </c>
      <c r="O130" s="3">
        <f>ROUNDDOWN(Table1[[#This Row],[danceability_%]],0)</f>
        <v>50</v>
      </c>
      <c r="P130" s="2">
        <f>ROUND(Table1[[#This Row],[danceability_%]], -1)</f>
        <v>50</v>
      </c>
      <c r="Q130">
        <v>85</v>
      </c>
      <c r="R130">
        <v>52</v>
      </c>
      <c r="S130">
        <v>11</v>
      </c>
      <c r="T130">
        <v>0</v>
      </c>
      <c r="U130">
        <v>28</v>
      </c>
      <c r="V130">
        <v>6</v>
      </c>
    </row>
    <row r="131" spans="1:22" x14ac:dyDescent="0.45">
      <c r="A131" t="s">
        <v>362</v>
      </c>
      <c r="B131" t="s">
        <v>23</v>
      </c>
      <c r="C131">
        <v>1</v>
      </c>
      <c r="D131">
        <f>YEAR(Table1[[#This Row],[release_date]])</f>
        <v>2023</v>
      </c>
      <c r="E131">
        <f>MONTH(Table1[[#This Row],[release_date]])</f>
        <v>7</v>
      </c>
      <c r="F131">
        <f>DAY(Table1[[#This Row],[release_date]])</f>
        <v>7</v>
      </c>
      <c r="G131" s="4">
        <v>45114</v>
      </c>
      <c r="H131" s="4">
        <f>DATE(Table1[[#This Row],[release_year]],Table1[[#This Row],[release_month]],Table1[[#This Row],[release_day]])</f>
        <v>45114</v>
      </c>
      <c r="I131">
        <v>30343206</v>
      </c>
      <c r="J131" t="str">
        <f>UPPER(Table1[[#This Row],[key2]])</f>
        <v>B</v>
      </c>
      <c r="K131" t="s">
        <v>15</v>
      </c>
      <c r="L131" t="s">
        <v>27</v>
      </c>
      <c r="M131" t="str">
        <f>LEFT(Table1[[#This Row],[mode]],3)</f>
        <v>Min</v>
      </c>
      <c r="N131" s="2">
        <v>50.511818727133601</v>
      </c>
      <c r="O131" s="3">
        <f>ROUNDDOWN(Table1[[#This Row],[danceability_%]],0)</f>
        <v>50</v>
      </c>
      <c r="P131" s="2">
        <f>ROUND(Table1[[#This Row],[danceability_%]], -1)</f>
        <v>50</v>
      </c>
      <c r="Q131">
        <v>67</v>
      </c>
      <c r="R131">
        <v>89</v>
      </c>
      <c r="S131">
        <v>0</v>
      </c>
      <c r="T131">
        <v>0</v>
      </c>
      <c r="U131">
        <v>19</v>
      </c>
      <c r="V131">
        <v>8</v>
      </c>
    </row>
    <row r="132" spans="1:22" x14ac:dyDescent="0.45">
      <c r="A132" t="s">
        <v>474</v>
      </c>
      <c r="B132" t="s">
        <v>271</v>
      </c>
      <c r="C132">
        <v>1</v>
      </c>
      <c r="D132">
        <f>YEAR(Table1[[#This Row],[release_date]])</f>
        <v>2023</v>
      </c>
      <c r="E132">
        <f>MONTH(Table1[[#This Row],[release_date]])</f>
        <v>5</v>
      </c>
      <c r="F132">
        <f>DAY(Table1[[#This Row],[release_date]])</f>
        <v>5</v>
      </c>
      <c r="G132" s="4">
        <v>45051</v>
      </c>
      <c r="H132" s="4">
        <f>DATE(Table1[[#This Row],[release_year]],Table1[[#This Row],[release_month]],Table1[[#This Row],[release_day]])</f>
        <v>45051</v>
      </c>
      <c r="I132">
        <v>39893489</v>
      </c>
      <c r="J132" t="str">
        <f>UPPER(Table1[[#This Row],[key2]])</f>
        <v>F#</v>
      </c>
      <c r="K132" t="s">
        <v>1604</v>
      </c>
      <c r="L132" t="s">
        <v>27</v>
      </c>
      <c r="M132" t="str">
        <f>LEFT(Table1[[#This Row],[mode]],3)</f>
        <v>Min</v>
      </c>
      <c r="N132" s="2">
        <v>50.80020621188703</v>
      </c>
      <c r="O132" s="3">
        <f>ROUNDDOWN(Table1[[#This Row],[danceability_%]],0)</f>
        <v>50</v>
      </c>
      <c r="P132" s="2">
        <f>ROUND(Table1[[#This Row],[danceability_%]], -1)</f>
        <v>50</v>
      </c>
      <c r="Q132">
        <v>44</v>
      </c>
      <c r="R132">
        <v>76</v>
      </c>
      <c r="S132">
        <v>10</v>
      </c>
      <c r="T132">
        <v>0</v>
      </c>
      <c r="U132">
        <v>32</v>
      </c>
      <c r="V132">
        <v>5</v>
      </c>
    </row>
    <row r="133" spans="1:22" x14ac:dyDescent="0.45">
      <c r="A133" t="s">
        <v>602</v>
      </c>
      <c r="B133" t="s">
        <v>603</v>
      </c>
      <c r="C133">
        <v>1</v>
      </c>
      <c r="D133">
        <f>YEAR(Table1[[#This Row],[release_date]])</f>
        <v>2003</v>
      </c>
      <c r="E133">
        <f>MONTH(Table1[[#This Row],[release_date]])</f>
        <v>3</v>
      </c>
      <c r="F133">
        <f>DAY(Table1[[#This Row],[release_date]])</f>
        <v>24</v>
      </c>
      <c r="G133" s="4">
        <v>37704</v>
      </c>
      <c r="H133" s="4">
        <f>DATE(Table1[[#This Row],[release_year]],Table1[[#This Row],[release_month]],Table1[[#This Row],[release_day]])</f>
        <v>37704</v>
      </c>
      <c r="I133">
        <v>1361425037</v>
      </c>
      <c r="J133" t="str">
        <f>UPPER(Table1[[#This Row],[key2]])</f>
        <v>A</v>
      </c>
      <c r="K133" t="s">
        <v>24</v>
      </c>
      <c r="L133" t="s">
        <v>16</v>
      </c>
      <c r="M133" t="str">
        <f>LEFT(Table1[[#This Row],[mode]],3)</f>
        <v>Maj</v>
      </c>
      <c r="N133" s="2">
        <v>50.115939177003227</v>
      </c>
      <c r="O133" s="3">
        <f>ROUNDDOWN(Table1[[#This Row],[danceability_%]],0)</f>
        <v>50</v>
      </c>
      <c r="P133" s="2">
        <f>ROUND(Table1[[#This Row],[danceability_%]], -1)</f>
        <v>50</v>
      </c>
      <c r="Q133">
        <v>24</v>
      </c>
      <c r="R133">
        <v>86</v>
      </c>
      <c r="S133">
        <v>0</v>
      </c>
      <c r="T133">
        <v>0</v>
      </c>
      <c r="U133">
        <v>64</v>
      </c>
      <c r="V133">
        <v>4</v>
      </c>
    </row>
    <row r="134" spans="1:22" x14ac:dyDescent="0.45">
      <c r="A134" t="s">
        <v>629</v>
      </c>
      <c r="B134" t="s">
        <v>630</v>
      </c>
      <c r="C134">
        <v>2</v>
      </c>
      <c r="D134">
        <f>YEAR(Table1[[#This Row],[release_date]])</f>
        <v>2023</v>
      </c>
      <c r="E134">
        <f>MONTH(Table1[[#This Row],[release_date]])</f>
        <v>3</v>
      </c>
      <c r="F134">
        <f>DAY(Table1[[#This Row],[release_date]])</f>
        <v>3</v>
      </c>
      <c r="G134" s="4">
        <v>44988</v>
      </c>
      <c r="H134" s="4">
        <f>DATE(Table1[[#This Row],[release_year]],Table1[[#This Row],[release_month]],Table1[[#This Row],[release_day]])</f>
        <v>44988</v>
      </c>
      <c r="I134">
        <v>58890931</v>
      </c>
      <c r="J134" t="str">
        <f>UPPER(Table1[[#This Row],[key2]])</f>
        <v>E</v>
      </c>
      <c r="K134" t="s">
        <v>86</v>
      </c>
      <c r="L134" t="s">
        <v>16</v>
      </c>
      <c r="M134" t="str">
        <f>LEFT(Table1[[#This Row],[mode]],3)</f>
        <v>Maj</v>
      </c>
      <c r="N134" s="2">
        <v>50.810025981280326</v>
      </c>
      <c r="O134" s="3">
        <f>ROUNDDOWN(Table1[[#This Row],[danceability_%]],0)</f>
        <v>50</v>
      </c>
      <c r="P134" s="2">
        <f>ROUND(Table1[[#This Row],[danceability_%]], -1)</f>
        <v>50</v>
      </c>
      <c r="Q134">
        <v>49</v>
      </c>
      <c r="R134">
        <v>76</v>
      </c>
      <c r="S134">
        <v>12</v>
      </c>
      <c r="T134">
        <v>0</v>
      </c>
      <c r="U134">
        <v>12</v>
      </c>
      <c r="V134">
        <v>3</v>
      </c>
    </row>
    <row r="135" spans="1:22" x14ac:dyDescent="0.45">
      <c r="A135" t="s">
        <v>808</v>
      </c>
      <c r="B135" t="s">
        <v>809</v>
      </c>
      <c r="C135">
        <v>1</v>
      </c>
      <c r="D135">
        <f>YEAR(Table1[[#This Row],[release_date]])</f>
        <v>1970</v>
      </c>
      <c r="E135">
        <f>MONTH(Table1[[#This Row],[release_date]])</f>
        <v>11</v>
      </c>
      <c r="F135">
        <f>DAY(Table1[[#This Row],[release_date]])</f>
        <v>1</v>
      </c>
      <c r="G135" s="4">
        <v>25873</v>
      </c>
      <c r="H135" s="4">
        <f>DATE(Table1[[#This Row],[release_year]],Table1[[#This Row],[release_month]],Table1[[#This Row],[release_day]])</f>
        <v>25873</v>
      </c>
      <c r="I135">
        <v>520034544</v>
      </c>
      <c r="J135" t="str">
        <f>UPPER(Table1[[#This Row],[key2]])</f>
        <v>D</v>
      </c>
      <c r="K135" t="s">
        <v>38</v>
      </c>
      <c r="L135" t="s">
        <v>16</v>
      </c>
      <c r="M135" t="str">
        <f>LEFT(Table1[[#This Row],[mode]],3)</f>
        <v>Maj</v>
      </c>
      <c r="N135" s="2">
        <v>50.452742403774302</v>
      </c>
      <c r="O135" s="3">
        <f>ROUNDDOWN(Table1[[#This Row],[danceability_%]],0)</f>
        <v>50</v>
      </c>
      <c r="P135" s="2">
        <f>ROUND(Table1[[#This Row],[danceability_%]], -1)</f>
        <v>50</v>
      </c>
      <c r="Q135">
        <v>96</v>
      </c>
      <c r="R135">
        <v>82</v>
      </c>
      <c r="S135">
        <v>47</v>
      </c>
      <c r="T135">
        <v>0</v>
      </c>
      <c r="U135">
        <v>34</v>
      </c>
      <c r="V135">
        <v>4</v>
      </c>
    </row>
    <row r="136" spans="1:22" x14ac:dyDescent="0.45">
      <c r="A136" t="s">
        <v>1331</v>
      </c>
      <c r="B136" t="s">
        <v>1332</v>
      </c>
      <c r="C136">
        <v>2</v>
      </c>
      <c r="D136">
        <f>YEAR(Table1[[#This Row],[release_date]])</f>
        <v>2022</v>
      </c>
      <c r="E136">
        <f>MONTH(Table1[[#This Row],[release_date]])</f>
        <v>5</v>
      </c>
      <c r="F136">
        <f>DAY(Table1[[#This Row],[release_date]])</f>
        <v>12</v>
      </c>
      <c r="G136" s="4">
        <v>44693</v>
      </c>
      <c r="H136" s="4">
        <f>DATE(Table1[[#This Row],[release_year]],Table1[[#This Row],[release_month]],Table1[[#This Row],[release_day]])</f>
        <v>44693</v>
      </c>
      <c r="I136">
        <v>271666301</v>
      </c>
      <c r="J136" t="str">
        <f>UPPER(Table1[[#This Row],[key2]])</f>
        <v/>
      </c>
      <c r="L136" t="s">
        <v>16</v>
      </c>
      <c r="M136" t="str">
        <f>LEFT(Table1[[#This Row],[mode]],3)</f>
        <v>Maj</v>
      </c>
      <c r="N136" s="2">
        <v>50.504744976685906</v>
      </c>
      <c r="O136" s="3">
        <f>ROUNDDOWN(Table1[[#This Row],[danceability_%]],0)</f>
        <v>50</v>
      </c>
      <c r="P136" s="2">
        <f>ROUND(Table1[[#This Row],[danceability_%]], -1)</f>
        <v>50</v>
      </c>
      <c r="Q136">
        <v>39</v>
      </c>
      <c r="R136">
        <v>78</v>
      </c>
      <c r="S136">
        <v>4</v>
      </c>
      <c r="T136">
        <v>0</v>
      </c>
      <c r="U136">
        <v>11</v>
      </c>
      <c r="V136">
        <v>33</v>
      </c>
    </row>
    <row r="137" spans="1:22" x14ac:dyDescent="0.45">
      <c r="A137" t="s">
        <v>1353</v>
      </c>
      <c r="B137" t="s">
        <v>26</v>
      </c>
      <c r="C137">
        <v>1</v>
      </c>
      <c r="D137">
        <f>YEAR(Table1[[#This Row],[release_date]])</f>
        <v>2022</v>
      </c>
      <c r="E137">
        <f>MONTH(Table1[[#This Row],[release_date]])</f>
        <v>5</v>
      </c>
      <c r="F137">
        <f>DAY(Table1[[#This Row],[release_date]])</f>
        <v>6</v>
      </c>
      <c r="G137" s="4">
        <v>44687</v>
      </c>
      <c r="H137" s="4">
        <f>DATE(Table1[[#This Row],[release_year]],Table1[[#This Row],[release_month]],Table1[[#This Row],[release_day]])</f>
        <v>44687</v>
      </c>
      <c r="I137">
        <v>283332261</v>
      </c>
      <c r="J137" t="str">
        <f>UPPER(Table1[[#This Row],[key2]])</f>
        <v>F</v>
      </c>
      <c r="K137" t="s">
        <v>21</v>
      </c>
      <c r="L137" t="s">
        <v>27</v>
      </c>
      <c r="M137" t="str">
        <f>LEFT(Table1[[#This Row],[mode]],3)</f>
        <v>Min</v>
      </c>
      <c r="N137" s="2">
        <v>50.332443336998011</v>
      </c>
      <c r="O137" s="3">
        <f>ROUNDDOWN(Table1[[#This Row],[danceability_%]],0)</f>
        <v>50</v>
      </c>
      <c r="P137" s="2">
        <f>ROUND(Table1[[#This Row],[danceability_%]], -1)</f>
        <v>50</v>
      </c>
      <c r="Q137">
        <v>41</v>
      </c>
      <c r="R137">
        <v>50</v>
      </c>
      <c r="S137">
        <v>69</v>
      </c>
      <c r="T137">
        <v>0</v>
      </c>
      <c r="U137">
        <v>12</v>
      </c>
      <c r="V137">
        <v>6</v>
      </c>
    </row>
    <row r="138" spans="1:22" x14ac:dyDescent="0.45">
      <c r="A138" t="s">
        <v>19</v>
      </c>
      <c r="B138" t="s">
        <v>20</v>
      </c>
      <c r="C138">
        <v>1</v>
      </c>
      <c r="D138">
        <f>YEAR(Table1[[#This Row],[release_date]])</f>
        <v>2023</v>
      </c>
      <c r="E138">
        <f>MONTH(Table1[[#This Row],[release_date]])</f>
        <v>6</v>
      </c>
      <c r="F138">
        <f>DAY(Table1[[#This Row],[release_date]])</f>
        <v>30</v>
      </c>
      <c r="G138" s="4">
        <v>45107</v>
      </c>
      <c r="H138" s="4">
        <f>DATE(Table1[[#This Row],[release_year]],Table1[[#This Row],[release_month]],Table1[[#This Row],[release_day]])</f>
        <v>45107</v>
      </c>
      <c r="I138">
        <v>140003974</v>
      </c>
      <c r="J138" t="str">
        <f>UPPER(Table1[[#This Row],[key2]])</f>
        <v>F</v>
      </c>
      <c r="K138" t="s">
        <v>21</v>
      </c>
      <c r="L138" t="s">
        <v>16</v>
      </c>
      <c r="M138" t="str">
        <f>LEFT(Table1[[#This Row],[mode]],3)</f>
        <v>Maj</v>
      </c>
      <c r="N138" s="2">
        <v>51.109578487305278</v>
      </c>
      <c r="O138" s="3">
        <f>ROUNDDOWN(Table1[[#This Row],[danceability_%]],0)</f>
        <v>51</v>
      </c>
      <c r="P138" s="2">
        <f>ROUND(Table1[[#This Row],[danceability_%]], -1)</f>
        <v>50</v>
      </c>
      <c r="Q138">
        <v>32</v>
      </c>
      <c r="R138">
        <v>53</v>
      </c>
      <c r="S138">
        <v>17</v>
      </c>
      <c r="T138">
        <v>0</v>
      </c>
      <c r="U138">
        <v>31</v>
      </c>
      <c r="V138">
        <v>6</v>
      </c>
    </row>
    <row r="139" spans="1:22" x14ac:dyDescent="0.45">
      <c r="A139" t="s">
        <v>45</v>
      </c>
      <c r="B139" t="s">
        <v>46</v>
      </c>
      <c r="C139">
        <v>1</v>
      </c>
      <c r="D139">
        <f>YEAR(Table1[[#This Row],[release_date]])</f>
        <v>2023</v>
      </c>
      <c r="E139">
        <f>MONTH(Table1[[#This Row],[release_date]])</f>
        <v>4</v>
      </c>
      <c r="F139">
        <f>DAY(Table1[[#This Row],[release_date]])</f>
        <v>14</v>
      </c>
      <c r="G139" s="4">
        <v>45030</v>
      </c>
      <c r="H139" s="4">
        <f>DATE(Table1[[#This Row],[release_year]],Table1[[#This Row],[release_month]],Table1[[#This Row],[release_day]])</f>
        <v>45030</v>
      </c>
      <c r="I139">
        <v>387570742</v>
      </c>
      <c r="J139" t="str">
        <f>UPPER(Table1[[#This Row],[key2]])</f>
        <v>D</v>
      </c>
      <c r="K139" t="s">
        <v>38</v>
      </c>
      <c r="L139" t="s">
        <v>27</v>
      </c>
      <c r="M139" t="str">
        <f>LEFT(Table1[[#This Row],[mode]],3)</f>
        <v>Min</v>
      </c>
      <c r="N139" s="2">
        <v>51.472747796448594</v>
      </c>
      <c r="O139" s="3">
        <f>ROUNDDOWN(Table1[[#This Row],[danceability_%]],0)</f>
        <v>51</v>
      </c>
      <c r="P139" s="2">
        <f>ROUND(Table1[[#This Row],[danceability_%]], -1)</f>
        <v>50</v>
      </c>
      <c r="Q139">
        <v>32</v>
      </c>
      <c r="R139">
        <v>43</v>
      </c>
      <c r="S139">
        <v>83</v>
      </c>
      <c r="T139">
        <v>0</v>
      </c>
      <c r="U139">
        <v>9</v>
      </c>
      <c r="V139">
        <v>3</v>
      </c>
    </row>
    <row r="140" spans="1:22" x14ac:dyDescent="0.45">
      <c r="A140" t="s">
        <v>149</v>
      </c>
      <c r="B140" t="s">
        <v>23</v>
      </c>
      <c r="C140">
        <v>1</v>
      </c>
      <c r="D140">
        <f>YEAR(Table1[[#This Row],[release_date]])</f>
        <v>2023</v>
      </c>
      <c r="E140">
        <f>MONTH(Table1[[#This Row],[release_date]])</f>
        <v>7</v>
      </c>
      <c r="F140">
        <f>DAY(Table1[[#This Row],[release_date]])</f>
        <v>7</v>
      </c>
      <c r="G140" s="4">
        <v>45114</v>
      </c>
      <c r="H140" s="4">
        <f>DATE(Table1[[#This Row],[release_year]],Table1[[#This Row],[release_month]],Table1[[#This Row],[release_day]])</f>
        <v>45114</v>
      </c>
      <c r="I140">
        <v>39578178</v>
      </c>
      <c r="J140" t="str">
        <f>UPPER(Table1[[#This Row],[key2]])</f>
        <v>G#</v>
      </c>
      <c r="K140" t="s">
        <v>1605</v>
      </c>
      <c r="L140" t="s">
        <v>16</v>
      </c>
      <c r="M140" t="str">
        <f>LEFT(Table1[[#This Row],[mode]],3)</f>
        <v>Maj</v>
      </c>
      <c r="N140" s="2">
        <v>51.319515126368124</v>
      </c>
      <c r="O140" s="3">
        <f>ROUNDDOWN(Table1[[#This Row],[danceability_%]],0)</f>
        <v>51</v>
      </c>
      <c r="P140" s="2">
        <f>ROUND(Table1[[#This Row],[danceability_%]], -1)</f>
        <v>50</v>
      </c>
      <c r="Q140">
        <v>22</v>
      </c>
      <c r="R140">
        <v>53</v>
      </c>
      <c r="S140">
        <v>1</v>
      </c>
      <c r="T140">
        <v>0</v>
      </c>
      <c r="U140">
        <v>15</v>
      </c>
      <c r="V140">
        <v>3</v>
      </c>
    </row>
    <row r="141" spans="1:22" x14ac:dyDescent="0.45">
      <c r="A141" t="s">
        <v>154</v>
      </c>
      <c r="B141" t="s">
        <v>155</v>
      </c>
      <c r="C141">
        <v>1</v>
      </c>
      <c r="D141">
        <f>YEAR(Table1[[#This Row],[release_date]])</f>
        <v>2022</v>
      </c>
      <c r="E141">
        <f>MONTH(Table1[[#This Row],[release_date]])</f>
        <v>7</v>
      </c>
      <c r="F141">
        <f>DAY(Table1[[#This Row],[release_date]])</f>
        <v>15</v>
      </c>
      <c r="G141" s="4">
        <v>44757</v>
      </c>
      <c r="H141" s="4">
        <f>DATE(Table1[[#This Row],[release_year]],Table1[[#This Row],[release_month]],Table1[[#This Row],[release_day]])</f>
        <v>44757</v>
      </c>
      <c r="I141">
        <v>751134527</v>
      </c>
      <c r="J141" t="str">
        <f>UPPER(Table1[[#This Row],[key2]])</f>
        <v>C#</v>
      </c>
      <c r="K141" t="s">
        <v>1602</v>
      </c>
      <c r="L141" t="s">
        <v>27</v>
      </c>
      <c r="M141" t="str">
        <f>LEFT(Table1[[#This Row],[mode]],3)</f>
        <v>Min</v>
      </c>
      <c r="N141" s="2">
        <v>51.88467354996537</v>
      </c>
      <c r="O141" s="3">
        <f>ROUNDDOWN(Table1[[#This Row],[danceability_%]],0)</f>
        <v>51</v>
      </c>
      <c r="P141" s="2">
        <f>ROUND(Table1[[#This Row],[danceability_%]], -1)</f>
        <v>50</v>
      </c>
      <c r="Q141">
        <v>14</v>
      </c>
      <c r="R141">
        <v>59</v>
      </c>
      <c r="S141">
        <v>65</v>
      </c>
      <c r="T141">
        <v>18</v>
      </c>
      <c r="U141">
        <v>25</v>
      </c>
      <c r="V141">
        <v>3</v>
      </c>
    </row>
    <row r="142" spans="1:22" x14ac:dyDescent="0.45">
      <c r="A142" t="s">
        <v>225</v>
      </c>
      <c r="B142" t="s">
        <v>226</v>
      </c>
      <c r="C142">
        <v>1</v>
      </c>
      <c r="D142">
        <f>YEAR(Table1[[#This Row],[release_date]])</f>
        <v>2022</v>
      </c>
      <c r="E142">
        <f>MONTH(Table1[[#This Row],[release_date]])</f>
        <v>12</v>
      </c>
      <c r="F142">
        <f>DAY(Table1[[#This Row],[release_date]])</f>
        <v>2</v>
      </c>
      <c r="G142" s="4">
        <v>44897</v>
      </c>
      <c r="H142" s="4">
        <f>DATE(Table1[[#This Row],[release_year]],Table1[[#This Row],[release_month]],Table1[[#This Row],[release_day]])</f>
        <v>44897</v>
      </c>
      <c r="I142">
        <v>179659294</v>
      </c>
      <c r="J142" t="str">
        <f>UPPER(Table1[[#This Row],[key2]])</f>
        <v>F</v>
      </c>
      <c r="K142" t="s">
        <v>21</v>
      </c>
      <c r="L142" t="s">
        <v>16</v>
      </c>
      <c r="M142" t="str">
        <f>LEFT(Table1[[#This Row],[mode]],3)</f>
        <v>Maj</v>
      </c>
      <c r="N142" s="2">
        <v>51.623835995192316</v>
      </c>
      <c r="O142" s="3">
        <f>ROUNDDOWN(Table1[[#This Row],[danceability_%]],0)</f>
        <v>51</v>
      </c>
      <c r="P142" s="2">
        <f>ROUND(Table1[[#This Row],[danceability_%]], -1)</f>
        <v>50</v>
      </c>
      <c r="Q142">
        <v>18</v>
      </c>
      <c r="R142">
        <v>44</v>
      </c>
      <c r="S142">
        <v>76</v>
      </c>
      <c r="T142">
        <v>0</v>
      </c>
      <c r="U142">
        <v>11</v>
      </c>
      <c r="V142">
        <v>3</v>
      </c>
    </row>
    <row r="143" spans="1:22" x14ac:dyDescent="0.45">
      <c r="A143" t="s">
        <v>240</v>
      </c>
      <c r="B143" t="s">
        <v>23</v>
      </c>
      <c r="C143">
        <v>1</v>
      </c>
      <c r="D143">
        <f>YEAR(Table1[[#This Row],[release_date]])</f>
        <v>2020</v>
      </c>
      <c r="E143">
        <f>MONTH(Table1[[#This Row],[release_date]])</f>
        <v>7</v>
      </c>
      <c r="F143">
        <f>DAY(Table1[[#This Row],[release_date]])</f>
        <v>24</v>
      </c>
      <c r="G143" s="4">
        <v>44036</v>
      </c>
      <c r="H143" s="4">
        <f>DATE(Table1[[#This Row],[release_year]],Table1[[#This Row],[release_month]],Table1[[#This Row],[release_day]])</f>
        <v>44036</v>
      </c>
      <c r="I143">
        <v>607123776</v>
      </c>
      <c r="J143" t="str">
        <f>UPPER(Table1[[#This Row],[key2]])</f>
        <v>F</v>
      </c>
      <c r="K143" t="s">
        <v>21</v>
      </c>
      <c r="L143" t="s">
        <v>16</v>
      </c>
      <c r="M143" t="str">
        <f>LEFT(Table1[[#This Row],[mode]],3)</f>
        <v>Maj</v>
      </c>
      <c r="N143" s="2">
        <v>51.679710741935743</v>
      </c>
      <c r="O143" s="3">
        <f>ROUNDDOWN(Table1[[#This Row],[danceability_%]],0)</f>
        <v>51</v>
      </c>
      <c r="P143" s="2">
        <f>ROUND(Table1[[#This Row],[danceability_%]], -1)</f>
        <v>50</v>
      </c>
      <c r="Q143">
        <v>42</v>
      </c>
      <c r="R143">
        <v>61</v>
      </c>
      <c r="S143">
        <v>53</v>
      </c>
      <c r="T143">
        <v>0</v>
      </c>
      <c r="U143">
        <v>9</v>
      </c>
      <c r="V143">
        <v>3</v>
      </c>
    </row>
    <row r="144" spans="1:22" x14ac:dyDescent="0.45">
      <c r="A144" t="s">
        <v>486</v>
      </c>
      <c r="B144" t="s">
        <v>487</v>
      </c>
      <c r="C144">
        <v>1</v>
      </c>
      <c r="D144">
        <f>YEAR(Table1[[#This Row],[release_date]])</f>
        <v>2022</v>
      </c>
      <c r="E144">
        <f>MONTH(Table1[[#This Row],[release_date]])</f>
        <v>4</v>
      </c>
      <c r="F144">
        <f>DAY(Table1[[#This Row],[release_date]])</f>
        <v>8</v>
      </c>
      <c r="G144" s="4">
        <v>44659</v>
      </c>
      <c r="H144" s="4">
        <f>DATE(Table1[[#This Row],[release_year]],Table1[[#This Row],[release_month]],Table1[[#This Row],[release_day]])</f>
        <v>44659</v>
      </c>
      <c r="I144">
        <v>293186992</v>
      </c>
      <c r="J144" t="str">
        <f>UPPER(Table1[[#This Row],[key2]])</f>
        <v>A</v>
      </c>
      <c r="K144" t="s">
        <v>24</v>
      </c>
      <c r="L144" t="s">
        <v>16</v>
      </c>
      <c r="M144" t="str">
        <f>LEFT(Table1[[#This Row],[mode]],3)</f>
        <v>Maj</v>
      </c>
      <c r="N144" s="2">
        <v>51.412876123852087</v>
      </c>
      <c r="O144" s="3">
        <f>ROUNDDOWN(Table1[[#This Row],[danceability_%]],0)</f>
        <v>51</v>
      </c>
      <c r="P144" s="2">
        <f>ROUND(Table1[[#This Row],[danceability_%]], -1)</f>
        <v>50</v>
      </c>
      <c r="Q144">
        <v>27</v>
      </c>
      <c r="R144">
        <v>33</v>
      </c>
      <c r="S144">
        <v>48</v>
      </c>
      <c r="T144">
        <v>0</v>
      </c>
      <c r="U144">
        <v>22</v>
      </c>
      <c r="V144">
        <v>3</v>
      </c>
    </row>
    <row r="145" spans="1:22" x14ac:dyDescent="0.45">
      <c r="A145" t="s">
        <v>710</v>
      </c>
      <c r="B145" t="s">
        <v>711</v>
      </c>
      <c r="C145">
        <v>1</v>
      </c>
      <c r="D145">
        <f>YEAR(Table1[[#This Row],[release_date]])</f>
        <v>2015</v>
      </c>
      <c r="E145">
        <f>MONTH(Table1[[#This Row],[release_date]])</f>
        <v>1</v>
      </c>
      <c r="F145">
        <f>DAY(Table1[[#This Row],[release_date]])</f>
        <v>1</v>
      </c>
      <c r="G145" s="4">
        <v>42005</v>
      </c>
      <c r="H145" s="4">
        <f>DATE(Table1[[#This Row],[release_year]],Table1[[#This Row],[release_month]],Table1[[#This Row],[release_day]])</f>
        <v>42005</v>
      </c>
      <c r="I145">
        <v>789753877</v>
      </c>
      <c r="J145" t="str">
        <f>UPPER(Table1[[#This Row],[key2]])</f>
        <v/>
      </c>
      <c r="L145" t="s">
        <v>27</v>
      </c>
      <c r="M145" t="str">
        <f>LEFT(Table1[[#This Row],[mode]],3)</f>
        <v>Min</v>
      </c>
      <c r="N145" s="2">
        <v>51.511450184337917</v>
      </c>
      <c r="O145" s="3">
        <f>ROUNDDOWN(Table1[[#This Row],[danceability_%]],0)</f>
        <v>51</v>
      </c>
      <c r="P145" s="2">
        <f>ROUND(Table1[[#This Row],[danceability_%]], -1)</f>
        <v>50</v>
      </c>
      <c r="Q145">
        <v>62</v>
      </c>
      <c r="R145">
        <v>79</v>
      </c>
      <c r="S145">
        <v>22</v>
      </c>
      <c r="T145">
        <v>13</v>
      </c>
      <c r="U145">
        <v>14</v>
      </c>
      <c r="V145">
        <v>3</v>
      </c>
    </row>
    <row r="146" spans="1:22" x14ac:dyDescent="0.45">
      <c r="A146" t="s">
        <v>806</v>
      </c>
      <c r="B146" t="s">
        <v>807</v>
      </c>
      <c r="C146">
        <v>1</v>
      </c>
      <c r="D146">
        <f>YEAR(Table1[[#This Row],[release_date]])</f>
        <v>2013</v>
      </c>
      <c r="E146">
        <f>MONTH(Table1[[#This Row],[release_date]])</f>
        <v>10</v>
      </c>
      <c r="F146">
        <f>DAY(Table1[[#This Row],[release_date]])</f>
        <v>25</v>
      </c>
      <c r="G146" s="4">
        <v>41572</v>
      </c>
      <c r="H146" s="4">
        <f>DATE(Table1[[#This Row],[release_year]],Table1[[#This Row],[release_month]],Table1[[#This Row],[release_day]])</f>
        <v>41572</v>
      </c>
      <c r="I146">
        <v>485285717</v>
      </c>
      <c r="J146" t="str">
        <f>UPPER(Table1[[#This Row],[key2]])</f>
        <v>G#</v>
      </c>
      <c r="K146" t="s">
        <v>1605</v>
      </c>
      <c r="L146" t="s">
        <v>16</v>
      </c>
      <c r="M146" t="str">
        <f>LEFT(Table1[[#This Row],[mode]],3)</f>
        <v>Maj</v>
      </c>
      <c r="N146" s="2">
        <v>51.683075554055712</v>
      </c>
      <c r="O146" s="3">
        <f>ROUNDDOWN(Table1[[#This Row],[danceability_%]],0)</f>
        <v>51</v>
      </c>
      <c r="P146" s="2">
        <f>ROUND(Table1[[#This Row],[danceability_%]], -1)</f>
        <v>50</v>
      </c>
      <c r="Q146">
        <v>69</v>
      </c>
      <c r="R146">
        <v>81</v>
      </c>
      <c r="S146">
        <v>0</v>
      </c>
      <c r="T146">
        <v>0</v>
      </c>
      <c r="U146">
        <v>21</v>
      </c>
      <c r="V146">
        <v>5</v>
      </c>
    </row>
    <row r="147" spans="1:22" x14ac:dyDescent="0.45">
      <c r="A147" t="s">
        <v>834</v>
      </c>
      <c r="B147" t="s">
        <v>50</v>
      </c>
      <c r="C147">
        <v>1</v>
      </c>
      <c r="D147">
        <f>YEAR(Table1[[#This Row],[release_date]])</f>
        <v>2022</v>
      </c>
      <c r="E147">
        <f>MONTH(Table1[[#This Row],[release_date]])</f>
        <v>12</v>
      </c>
      <c r="F147">
        <f>DAY(Table1[[#This Row],[release_date]])</f>
        <v>9</v>
      </c>
      <c r="G147" s="4">
        <v>44904</v>
      </c>
      <c r="H147" s="4">
        <f>DATE(Table1[[#This Row],[release_year]],Table1[[#This Row],[release_month]],Table1[[#This Row],[release_day]])</f>
        <v>44904</v>
      </c>
      <c r="I147">
        <v>73981293</v>
      </c>
      <c r="J147" t="str">
        <f>UPPER(Table1[[#This Row],[key2]])</f>
        <v>G</v>
      </c>
      <c r="K147" t="s">
        <v>59</v>
      </c>
      <c r="L147" t="s">
        <v>27</v>
      </c>
      <c r="M147" t="str">
        <f>LEFT(Table1[[#This Row],[mode]],3)</f>
        <v>Min</v>
      </c>
      <c r="N147" s="2">
        <v>51.365721238889009</v>
      </c>
      <c r="O147" s="3">
        <f>ROUNDDOWN(Table1[[#This Row],[danceability_%]],0)</f>
        <v>51</v>
      </c>
      <c r="P147" s="2">
        <f>ROUND(Table1[[#This Row],[danceability_%]], -1)</f>
        <v>50</v>
      </c>
      <c r="Q147">
        <v>51</v>
      </c>
      <c r="R147">
        <v>66</v>
      </c>
      <c r="S147">
        <v>67</v>
      </c>
      <c r="T147">
        <v>0</v>
      </c>
      <c r="U147">
        <v>9</v>
      </c>
      <c r="V147">
        <v>23</v>
      </c>
    </row>
    <row r="148" spans="1:22" x14ac:dyDescent="0.45">
      <c r="A148" t="s">
        <v>839</v>
      </c>
      <c r="B148" t="s">
        <v>840</v>
      </c>
      <c r="C148">
        <v>1</v>
      </c>
      <c r="D148">
        <f>YEAR(Table1[[#This Row],[release_date]])</f>
        <v>1986</v>
      </c>
      <c r="E148">
        <f>MONTH(Table1[[#This Row],[release_date]])</f>
        <v>1</v>
      </c>
      <c r="F148">
        <f>DAY(Table1[[#This Row],[release_date]])</f>
        <v>1</v>
      </c>
      <c r="G148" s="4">
        <v>31413</v>
      </c>
      <c r="H148" s="4">
        <f>DATE(Table1[[#This Row],[release_year]],Table1[[#This Row],[release_month]],Table1[[#This Row],[release_day]])</f>
        <v>31413</v>
      </c>
      <c r="I148">
        <v>429504768</v>
      </c>
      <c r="J148" t="str">
        <f>UPPER(Table1[[#This Row],[key2]])</f>
        <v>A</v>
      </c>
      <c r="K148" t="s">
        <v>24</v>
      </c>
      <c r="L148" t="s">
        <v>16</v>
      </c>
      <c r="M148" t="str">
        <f>LEFT(Table1[[#This Row],[mode]],3)</f>
        <v>Maj</v>
      </c>
      <c r="N148" s="2">
        <v>51.222253556518218</v>
      </c>
      <c r="O148" s="3">
        <f>ROUNDDOWN(Table1[[#This Row],[danceability_%]],0)</f>
        <v>51</v>
      </c>
      <c r="P148" s="2">
        <f>ROUND(Table1[[#This Row],[danceability_%]], -1)</f>
        <v>50</v>
      </c>
      <c r="Q148">
        <v>87</v>
      </c>
      <c r="R148">
        <v>58</v>
      </c>
      <c r="S148">
        <v>36</v>
      </c>
      <c r="T148">
        <v>0</v>
      </c>
      <c r="U148">
        <v>18</v>
      </c>
      <c r="V148">
        <v>4</v>
      </c>
    </row>
    <row r="149" spans="1:22" x14ac:dyDescent="0.45">
      <c r="A149" t="s">
        <v>879</v>
      </c>
      <c r="B149" t="s">
        <v>880</v>
      </c>
      <c r="C149">
        <v>1</v>
      </c>
      <c r="D149">
        <f>YEAR(Table1[[#This Row],[release_date]])</f>
        <v>1957</v>
      </c>
      <c r="E149">
        <f>MONTH(Table1[[#This Row],[release_date]])</f>
        <v>1</v>
      </c>
      <c r="F149">
        <f>DAY(Table1[[#This Row],[release_date]])</f>
        <v>1</v>
      </c>
      <c r="G149" s="4">
        <v>20821</v>
      </c>
      <c r="H149" s="4">
        <f>DATE(Table1[[#This Row],[release_year]],Table1[[#This Row],[release_month]],Table1[[#This Row],[release_day]])</f>
        <v>20821</v>
      </c>
      <c r="I149">
        <v>178660459</v>
      </c>
      <c r="J149" t="str">
        <f>UPPER(Table1[[#This Row],[key2]])</f>
        <v>G#</v>
      </c>
      <c r="K149" t="s">
        <v>1605</v>
      </c>
      <c r="L149" t="s">
        <v>16</v>
      </c>
      <c r="M149" t="str">
        <f>LEFT(Table1[[#This Row],[mode]],3)</f>
        <v>Maj</v>
      </c>
      <c r="N149" s="2">
        <v>51.022264803380068</v>
      </c>
      <c r="O149" s="3">
        <f>ROUNDDOWN(Table1[[#This Row],[danceability_%]],0)</f>
        <v>51</v>
      </c>
      <c r="P149" s="2">
        <f>ROUND(Table1[[#This Row],[danceability_%]], -1)</f>
        <v>50</v>
      </c>
      <c r="Q149">
        <v>94</v>
      </c>
      <c r="R149">
        <v>34</v>
      </c>
      <c r="S149">
        <v>73</v>
      </c>
      <c r="T149">
        <v>0</v>
      </c>
      <c r="U149">
        <v>10</v>
      </c>
      <c r="V149">
        <v>5</v>
      </c>
    </row>
    <row r="150" spans="1:22" x14ac:dyDescent="0.45">
      <c r="A150" t="s">
        <v>1136</v>
      </c>
      <c r="B150" t="s">
        <v>197</v>
      </c>
      <c r="C150">
        <v>1</v>
      </c>
      <c r="D150">
        <f>YEAR(Table1[[#This Row],[release_date]])</f>
        <v>2022</v>
      </c>
      <c r="E150">
        <f>MONTH(Table1[[#This Row],[release_date]])</f>
        <v>2</v>
      </c>
      <c r="F150">
        <f>DAY(Table1[[#This Row],[release_date]])</f>
        <v>11</v>
      </c>
      <c r="G150" s="4">
        <v>44603</v>
      </c>
      <c r="H150" s="4">
        <f>DATE(Table1[[#This Row],[release_year]],Table1[[#This Row],[release_month]],Table1[[#This Row],[release_day]])</f>
        <v>44603</v>
      </c>
      <c r="I150">
        <v>246376690</v>
      </c>
      <c r="J150" t="str">
        <f>UPPER(Table1[[#This Row],[key2]])</f>
        <v>D</v>
      </c>
      <c r="K150" t="s">
        <v>38</v>
      </c>
      <c r="L150" t="s">
        <v>27</v>
      </c>
      <c r="M150" t="str">
        <f>LEFT(Table1[[#This Row],[mode]],3)</f>
        <v>Min</v>
      </c>
      <c r="N150" s="2">
        <v>51.6303670751307</v>
      </c>
      <c r="O150" s="3">
        <f>ROUNDDOWN(Table1[[#This Row],[danceability_%]],0)</f>
        <v>51</v>
      </c>
      <c r="P150" s="2">
        <f>ROUND(Table1[[#This Row],[danceability_%]], -1)</f>
        <v>50</v>
      </c>
      <c r="Q150">
        <v>50</v>
      </c>
      <c r="R150">
        <v>76</v>
      </c>
      <c r="S150">
        <v>30</v>
      </c>
      <c r="T150">
        <v>0</v>
      </c>
      <c r="U150">
        <v>10</v>
      </c>
      <c r="V150">
        <v>7</v>
      </c>
    </row>
    <row r="151" spans="1:22" x14ac:dyDescent="0.45">
      <c r="A151" t="s">
        <v>1193</v>
      </c>
      <c r="B151" t="s">
        <v>1194</v>
      </c>
      <c r="C151">
        <v>1</v>
      </c>
      <c r="D151">
        <f>YEAR(Table1[[#This Row],[release_date]])</f>
        <v>2021</v>
      </c>
      <c r="E151">
        <f>MONTH(Table1[[#This Row],[release_date]])</f>
        <v>11</v>
      </c>
      <c r="F151">
        <f>DAY(Table1[[#This Row],[release_date]])</f>
        <v>19</v>
      </c>
      <c r="G151" s="4">
        <v>44519</v>
      </c>
      <c r="H151" s="4">
        <f>DATE(Table1[[#This Row],[release_year]],Table1[[#This Row],[release_month]],Table1[[#This Row],[release_day]])</f>
        <v>44519</v>
      </c>
      <c r="I151">
        <v>181328253</v>
      </c>
      <c r="J151" t="str">
        <f>UPPER(Table1[[#This Row],[key2]])</f>
        <v>G#</v>
      </c>
      <c r="K151" t="s">
        <v>1605</v>
      </c>
      <c r="L151" t="s">
        <v>27</v>
      </c>
      <c r="M151" t="str">
        <f>LEFT(Table1[[#This Row],[mode]],3)</f>
        <v>Min</v>
      </c>
      <c r="N151" s="2">
        <v>51.726337961840699</v>
      </c>
      <c r="O151" s="3">
        <f>ROUNDDOWN(Table1[[#This Row],[danceability_%]],0)</f>
        <v>51</v>
      </c>
      <c r="P151" s="2">
        <f>ROUND(Table1[[#This Row],[danceability_%]], -1)</f>
        <v>50</v>
      </c>
      <c r="Q151">
        <v>66</v>
      </c>
      <c r="R151">
        <v>53</v>
      </c>
      <c r="S151">
        <v>60</v>
      </c>
      <c r="T151">
        <v>0</v>
      </c>
      <c r="U151">
        <v>11</v>
      </c>
      <c r="V151">
        <v>18</v>
      </c>
    </row>
    <row r="152" spans="1:22" x14ac:dyDescent="0.45">
      <c r="A152" t="s">
        <v>1361</v>
      </c>
      <c r="B152" t="s">
        <v>1362</v>
      </c>
      <c r="C152">
        <v>1</v>
      </c>
      <c r="D152">
        <f>YEAR(Table1[[#This Row],[release_date]])</f>
        <v>2016</v>
      </c>
      <c r="E152">
        <f>MONTH(Table1[[#This Row],[release_date]])</f>
        <v>1</v>
      </c>
      <c r="F152">
        <f>DAY(Table1[[#This Row],[release_date]])</f>
        <v>15</v>
      </c>
      <c r="G152" s="4">
        <v>42384</v>
      </c>
      <c r="H152" s="4">
        <f>DATE(Table1[[#This Row],[release_year]],Table1[[#This Row],[release_month]],Table1[[#This Row],[release_day]])</f>
        <v>42384</v>
      </c>
      <c r="I152">
        <v>582863434</v>
      </c>
      <c r="J152" t="str">
        <f>UPPER(Table1[[#This Row],[key2]])</f>
        <v>B</v>
      </c>
      <c r="K152" t="s">
        <v>15</v>
      </c>
      <c r="L152" t="s">
        <v>27</v>
      </c>
      <c r="M152" t="str">
        <f>LEFT(Table1[[#This Row],[mode]],3)</f>
        <v>Min</v>
      </c>
      <c r="N152" s="2">
        <v>51.959550945245653</v>
      </c>
      <c r="O152" s="3">
        <f>ROUNDDOWN(Table1[[#This Row],[danceability_%]],0)</f>
        <v>51</v>
      </c>
      <c r="P152" s="2">
        <f>ROUND(Table1[[#This Row],[danceability_%]], -1)</f>
        <v>50</v>
      </c>
      <c r="Q152">
        <v>48</v>
      </c>
      <c r="R152">
        <v>82</v>
      </c>
      <c r="S152">
        <v>0</v>
      </c>
      <c r="T152">
        <v>0</v>
      </c>
      <c r="U152">
        <v>5</v>
      </c>
      <c r="V152">
        <v>3</v>
      </c>
    </row>
    <row r="153" spans="1:22" x14ac:dyDescent="0.45">
      <c r="A153" t="s">
        <v>1417</v>
      </c>
      <c r="B153" t="s">
        <v>48</v>
      </c>
      <c r="C153">
        <v>1</v>
      </c>
      <c r="D153">
        <f>YEAR(Table1[[#This Row],[release_date]])</f>
        <v>2022</v>
      </c>
      <c r="E153">
        <f>MONTH(Table1[[#This Row],[release_date]])</f>
        <v>5</v>
      </c>
      <c r="F153">
        <f>DAY(Table1[[#This Row],[release_date]])</f>
        <v>20</v>
      </c>
      <c r="G153" s="4">
        <v>44701</v>
      </c>
      <c r="H153" s="4">
        <f>DATE(Table1[[#This Row],[release_year]],Table1[[#This Row],[release_month]],Table1[[#This Row],[release_day]])</f>
        <v>44701</v>
      </c>
      <c r="I153">
        <v>366214458</v>
      </c>
      <c r="J153" t="str">
        <f>UPPER(Table1[[#This Row],[key2]])</f>
        <v>D</v>
      </c>
      <c r="K153" t="s">
        <v>38</v>
      </c>
      <c r="L153" t="s">
        <v>16</v>
      </c>
      <c r="M153" t="str">
        <f>LEFT(Table1[[#This Row],[mode]],3)</f>
        <v>Maj</v>
      </c>
      <c r="N153" s="2">
        <v>51.541318981777287</v>
      </c>
      <c r="O153" s="3">
        <f>ROUNDDOWN(Table1[[#This Row],[danceability_%]],0)</f>
        <v>51</v>
      </c>
      <c r="P153" s="2">
        <f>ROUND(Table1[[#This Row],[danceability_%]], -1)</f>
        <v>50</v>
      </c>
      <c r="Q153">
        <v>39</v>
      </c>
      <c r="R153">
        <v>29</v>
      </c>
      <c r="S153">
        <v>90</v>
      </c>
      <c r="T153">
        <v>0</v>
      </c>
      <c r="U153">
        <v>10</v>
      </c>
      <c r="V153">
        <v>4</v>
      </c>
    </row>
    <row r="154" spans="1:22" x14ac:dyDescent="0.45">
      <c r="A154" t="s">
        <v>1447</v>
      </c>
      <c r="B154" t="s">
        <v>640</v>
      </c>
      <c r="C154">
        <v>1</v>
      </c>
      <c r="D154">
        <f>YEAR(Table1[[#This Row],[release_date]])</f>
        <v>2022</v>
      </c>
      <c r="E154">
        <f>MONTH(Table1[[#This Row],[release_date]])</f>
        <v>5</v>
      </c>
      <c r="F154">
        <f>DAY(Table1[[#This Row],[release_date]])</f>
        <v>3</v>
      </c>
      <c r="G154" s="4">
        <v>44684</v>
      </c>
      <c r="H154" s="4">
        <f>DATE(Table1[[#This Row],[release_year]],Table1[[#This Row],[release_month]],Table1[[#This Row],[release_day]])</f>
        <v>44684</v>
      </c>
      <c r="I154">
        <v>238350348</v>
      </c>
      <c r="J154" t="str">
        <f>UPPER(Table1[[#This Row],[key2]])</f>
        <v>G</v>
      </c>
      <c r="K154" t="s">
        <v>59</v>
      </c>
      <c r="L154" t="s">
        <v>16</v>
      </c>
      <c r="M154" t="str">
        <f>LEFT(Table1[[#This Row],[mode]],3)</f>
        <v>Maj</v>
      </c>
      <c r="N154" s="2">
        <v>51.29012212536712</v>
      </c>
      <c r="O154" s="3">
        <f>ROUNDDOWN(Table1[[#This Row],[danceability_%]],0)</f>
        <v>51</v>
      </c>
      <c r="P154" s="2">
        <f>ROUND(Table1[[#This Row],[danceability_%]], -1)</f>
        <v>50</v>
      </c>
      <c r="Q154">
        <v>21</v>
      </c>
      <c r="R154">
        <v>63</v>
      </c>
      <c r="S154">
        <v>5</v>
      </c>
      <c r="T154">
        <v>0</v>
      </c>
      <c r="U154">
        <v>41</v>
      </c>
      <c r="V154">
        <v>3</v>
      </c>
    </row>
    <row r="155" spans="1:22" x14ac:dyDescent="0.45">
      <c r="A155" t="s">
        <v>1470</v>
      </c>
      <c r="B155" t="s">
        <v>440</v>
      </c>
      <c r="C155">
        <v>1</v>
      </c>
      <c r="D155">
        <f>YEAR(Table1[[#This Row],[release_date]])</f>
        <v>2022</v>
      </c>
      <c r="E155">
        <f>MONTH(Table1[[#This Row],[release_date]])</f>
        <v>6</v>
      </c>
      <c r="F155">
        <f>DAY(Table1[[#This Row],[release_date]])</f>
        <v>17</v>
      </c>
      <c r="G155" s="4">
        <v>44729</v>
      </c>
      <c r="H155" s="4">
        <f>DATE(Table1[[#This Row],[release_year]],Table1[[#This Row],[release_month]],Table1[[#This Row],[release_day]])</f>
        <v>44729</v>
      </c>
      <c r="I155">
        <v>195628667</v>
      </c>
      <c r="J155" t="str">
        <f>UPPER(Table1[[#This Row],[key2]])</f>
        <v>E</v>
      </c>
      <c r="K155" t="s">
        <v>86</v>
      </c>
      <c r="L155" t="s">
        <v>27</v>
      </c>
      <c r="M155" t="str">
        <f>LEFT(Table1[[#This Row],[mode]],3)</f>
        <v>Min</v>
      </c>
      <c r="N155" s="2">
        <v>51.910802780164836</v>
      </c>
      <c r="O155" s="3">
        <f>ROUNDDOWN(Table1[[#This Row],[danceability_%]],0)</f>
        <v>51</v>
      </c>
      <c r="P155" s="2">
        <f>ROUND(Table1[[#This Row],[danceability_%]], -1)</f>
        <v>50</v>
      </c>
      <c r="Q155">
        <v>5</v>
      </c>
      <c r="R155">
        <v>68</v>
      </c>
      <c r="S155">
        <v>12</v>
      </c>
      <c r="T155">
        <v>2</v>
      </c>
      <c r="U155">
        <v>15</v>
      </c>
      <c r="V155">
        <v>6</v>
      </c>
    </row>
    <row r="156" spans="1:22" x14ac:dyDescent="0.45">
      <c r="A156" t="s">
        <v>47</v>
      </c>
      <c r="B156" t="s">
        <v>48</v>
      </c>
      <c r="C156">
        <v>1</v>
      </c>
      <c r="D156">
        <f>YEAR(Table1[[#This Row],[release_date]])</f>
        <v>2022</v>
      </c>
      <c r="E156">
        <f>MONTH(Table1[[#This Row],[release_date]])</f>
        <v>3</v>
      </c>
      <c r="F156">
        <f>DAY(Table1[[#This Row],[release_date]])</f>
        <v>31</v>
      </c>
      <c r="G156" s="4">
        <v>44651</v>
      </c>
      <c r="H156" s="4">
        <f>DATE(Table1[[#This Row],[release_year]],Table1[[#This Row],[release_month]],Table1[[#This Row],[release_day]])</f>
        <v>44651</v>
      </c>
      <c r="I156">
        <v>2513188493</v>
      </c>
      <c r="J156" t="str">
        <f>UPPER(Table1[[#This Row],[key2]])</f>
        <v>F#</v>
      </c>
      <c r="K156" t="s">
        <v>1604</v>
      </c>
      <c r="L156" t="s">
        <v>27</v>
      </c>
      <c r="M156" t="str">
        <f>LEFT(Table1[[#This Row],[mode]],3)</f>
        <v>Min</v>
      </c>
      <c r="N156" s="2">
        <v>52.953472097903251</v>
      </c>
      <c r="O156" s="3">
        <f>ROUNDDOWN(Table1[[#This Row],[danceability_%]],0)</f>
        <v>52</v>
      </c>
      <c r="P156" s="2">
        <f>ROUND(Table1[[#This Row],[danceability_%]], -1)</f>
        <v>50</v>
      </c>
      <c r="Q156">
        <v>66</v>
      </c>
      <c r="R156">
        <v>73</v>
      </c>
      <c r="S156">
        <v>34</v>
      </c>
      <c r="T156">
        <v>0</v>
      </c>
      <c r="U156">
        <v>31</v>
      </c>
      <c r="V156">
        <v>6</v>
      </c>
    </row>
    <row r="157" spans="1:22" x14ac:dyDescent="0.45">
      <c r="A157" t="s">
        <v>75</v>
      </c>
      <c r="B157" t="s">
        <v>76</v>
      </c>
      <c r="C157">
        <v>1</v>
      </c>
      <c r="D157">
        <f>YEAR(Table1[[#This Row],[release_date]])</f>
        <v>2023</v>
      </c>
      <c r="E157">
        <f>MONTH(Table1[[#This Row],[release_date]])</f>
        <v>1</v>
      </c>
      <c r="F157">
        <f>DAY(Table1[[#This Row],[release_date]])</f>
        <v>31</v>
      </c>
      <c r="G157" s="4">
        <v>44957</v>
      </c>
      <c r="H157" s="4">
        <f>DATE(Table1[[#This Row],[release_year]],Table1[[#This Row],[release_month]],Table1[[#This Row],[release_day]])</f>
        <v>44957</v>
      </c>
      <c r="I157">
        <v>429829812</v>
      </c>
      <c r="J157" t="str">
        <f>UPPER(Table1[[#This Row],[key2]])</f>
        <v>F#</v>
      </c>
      <c r="K157" t="s">
        <v>1604</v>
      </c>
      <c r="L157" t="s">
        <v>16</v>
      </c>
      <c r="M157" t="str">
        <f>LEFT(Table1[[#This Row],[mode]],3)</f>
        <v>Maj</v>
      </c>
      <c r="N157" s="2">
        <v>52.851839541133934</v>
      </c>
      <c r="O157" s="3">
        <f>ROUNDDOWN(Table1[[#This Row],[danceability_%]],0)</f>
        <v>52</v>
      </c>
      <c r="P157" s="2">
        <f>ROUND(Table1[[#This Row],[danceability_%]], -1)</f>
        <v>50</v>
      </c>
      <c r="Q157">
        <v>52</v>
      </c>
      <c r="R157">
        <v>68</v>
      </c>
      <c r="S157">
        <v>46</v>
      </c>
      <c r="T157">
        <v>0</v>
      </c>
      <c r="U157">
        <v>15</v>
      </c>
      <c r="V157">
        <v>4</v>
      </c>
    </row>
    <row r="158" spans="1:22" x14ac:dyDescent="0.45">
      <c r="A158">
        <v>505</v>
      </c>
      <c r="B158" t="s">
        <v>64</v>
      </c>
      <c r="C158">
        <v>1</v>
      </c>
      <c r="D158">
        <f>YEAR(Table1[[#This Row],[release_date]])</f>
        <v>2007</v>
      </c>
      <c r="E158">
        <f>MONTH(Table1[[#This Row],[release_date]])</f>
        <v>4</v>
      </c>
      <c r="F158">
        <f>DAY(Table1[[#This Row],[release_date]])</f>
        <v>20</v>
      </c>
      <c r="G158" s="4">
        <v>39192</v>
      </c>
      <c r="H158" s="4">
        <f>DATE(Table1[[#This Row],[release_year]],Table1[[#This Row],[release_month]],Table1[[#This Row],[release_day]])</f>
        <v>39192</v>
      </c>
      <c r="I158">
        <v>1217120710</v>
      </c>
      <c r="J158" t="str">
        <f>UPPER(Table1[[#This Row],[key2]])</f>
        <v/>
      </c>
      <c r="L158" t="s">
        <v>16</v>
      </c>
      <c r="M158" t="str">
        <f>LEFT(Table1[[#This Row],[mode]],3)</f>
        <v>Maj</v>
      </c>
      <c r="N158" s="2">
        <v>52.128957849846216</v>
      </c>
      <c r="O158" s="3">
        <f>ROUNDDOWN(Table1[[#This Row],[danceability_%]],0)</f>
        <v>52</v>
      </c>
      <c r="P158" s="2">
        <f>ROUND(Table1[[#This Row],[danceability_%]], -1)</f>
        <v>50</v>
      </c>
      <c r="Q158">
        <v>20</v>
      </c>
      <c r="R158">
        <v>85</v>
      </c>
      <c r="S158">
        <v>0</v>
      </c>
      <c r="T158">
        <v>0</v>
      </c>
      <c r="U158">
        <v>7</v>
      </c>
      <c r="V158">
        <v>5</v>
      </c>
    </row>
    <row r="159" spans="1:22" x14ac:dyDescent="0.45">
      <c r="A159" t="s">
        <v>481</v>
      </c>
      <c r="B159" t="s">
        <v>120</v>
      </c>
      <c r="C159">
        <v>1</v>
      </c>
      <c r="D159">
        <f>YEAR(Table1[[#This Row],[release_date]])</f>
        <v>2023</v>
      </c>
      <c r="E159">
        <f>MONTH(Table1[[#This Row],[release_date]])</f>
        <v>2</v>
      </c>
      <c r="F159">
        <f>DAY(Table1[[#This Row],[release_date]])</f>
        <v>24</v>
      </c>
      <c r="G159" s="4">
        <v>44981</v>
      </c>
      <c r="H159" s="4">
        <f>DATE(Table1[[#This Row],[release_year]],Table1[[#This Row],[release_month]],Table1[[#This Row],[release_day]])</f>
        <v>44981</v>
      </c>
      <c r="I159">
        <v>206399629</v>
      </c>
      <c r="J159" t="str">
        <f>UPPER(Table1[[#This Row],[key2]])</f>
        <v/>
      </c>
      <c r="L159" t="s">
        <v>16</v>
      </c>
      <c r="M159" t="str">
        <f>LEFT(Table1[[#This Row],[mode]],3)</f>
        <v>Maj</v>
      </c>
      <c r="N159" s="2">
        <v>52.066181808528555</v>
      </c>
      <c r="O159" s="3">
        <f>ROUNDDOWN(Table1[[#This Row],[danceability_%]],0)</f>
        <v>52</v>
      </c>
      <c r="P159" s="2">
        <f>ROUND(Table1[[#This Row],[danceability_%]], -1)</f>
        <v>50</v>
      </c>
      <c r="Q159">
        <v>57</v>
      </c>
      <c r="R159">
        <v>48</v>
      </c>
      <c r="S159">
        <v>86</v>
      </c>
      <c r="T159">
        <v>0</v>
      </c>
      <c r="U159">
        <v>15</v>
      </c>
      <c r="V159">
        <v>39</v>
      </c>
    </row>
    <row r="160" spans="1:22" x14ac:dyDescent="0.45">
      <c r="A160" t="s">
        <v>1070</v>
      </c>
      <c r="B160" t="s">
        <v>299</v>
      </c>
      <c r="C160">
        <v>1</v>
      </c>
      <c r="D160">
        <f>YEAR(Table1[[#This Row],[release_date]])</f>
        <v>2010</v>
      </c>
      <c r="E160">
        <f>MONTH(Table1[[#This Row],[release_date]])</f>
        <v>10</v>
      </c>
      <c r="F160">
        <f>DAY(Table1[[#This Row],[release_date]])</f>
        <v>4</v>
      </c>
      <c r="G160" s="4">
        <v>40455</v>
      </c>
      <c r="H160" s="4">
        <f>DATE(Table1[[#This Row],[release_year]],Table1[[#This Row],[release_month]],Table1[[#This Row],[release_day]])</f>
        <v>40455</v>
      </c>
      <c r="I160">
        <v>1062956628</v>
      </c>
      <c r="J160" t="str">
        <f>UPPER(Table1[[#This Row],[key2]])</f>
        <v>C#</v>
      </c>
      <c r="K160" t="s">
        <v>1602</v>
      </c>
      <c r="L160" t="s">
        <v>27</v>
      </c>
      <c r="M160" t="str">
        <f>LEFT(Table1[[#This Row],[mode]],3)</f>
        <v>Min</v>
      </c>
      <c r="N160" s="2">
        <v>52.912577717413456</v>
      </c>
      <c r="O160" s="3">
        <f>ROUNDDOWN(Table1[[#This Row],[danceability_%]],0)</f>
        <v>52</v>
      </c>
      <c r="P160" s="2">
        <f>ROUND(Table1[[#This Row],[danceability_%]], -1)</f>
        <v>50</v>
      </c>
      <c r="Q160">
        <v>7</v>
      </c>
      <c r="R160">
        <v>61</v>
      </c>
      <c r="S160">
        <v>51</v>
      </c>
      <c r="T160">
        <v>0</v>
      </c>
      <c r="U160">
        <v>11</v>
      </c>
      <c r="V160">
        <v>3</v>
      </c>
    </row>
    <row r="161" spans="1:22" x14ac:dyDescent="0.45">
      <c r="A161" t="s">
        <v>1088</v>
      </c>
      <c r="B161" t="s">
        <v>1089</v>
      </c>
      <c r="C161">
        <v>1</v>
      </c>
      <c r="D161">
        <f>YEAR(Table1[[#This Row],[release_date]])</f>
        <v>1991</v>
      </c>
      <c r="E161">
        <f>MONTH(Table1[[#This Row],[release_date]])</f>
        <v>9</v>
      </c>
      <c r="F161">
        <f>DAY(Table1[[#This Row],[release_date]])</f>
        <v>10</v>
      </c>
      <c r="G161" s="4">
        <v>33491</v>
      </c>
      <c r="H161" s="4">
        <f>DATE(Table1[[#This Row],[release_year]],Table1[[#This Row],[release_month]],Table1[[#This Row],[release_day]])</f>
        <v>33491</v>
      </c>
      <c r="I161">
        <v>1690192927</v>
      </c>
      <c r="J161" t="str">
        <f>UPPER(Table1[[#This Row],[key2]])</f>
        <v>C#</v>
      </c>
      <c r="K161" t="s">
        <v>1602</v>
      </c>
      <c r="L161" t="s">
        <v>16</v>
      </c>
      <c r="M161" t="str">
        <f>LEFT(Table1[[#This Row],[mode]],3)</f>
        <v>Maj</v>
      </c>
      <c r="N161" s="2">
        <v>52.071222062072493</v>
      </c>
      <c r="O161" s="3">
        <f>ROUNDDOWN(Table1[[#This Row],[danceability_%]],0)</f>
        <v>52</v>
      </c>
      <c r="P161" s="2">
        <f>ROUND(Table1[[#This Row],[danceability_%]], -1)</f>
        <v>50</v>
      </c>
      <c r="Q161">
        <v>73</v>
      </c>
      <c r="R161">
        <v>91</v>
      </c>
      <c r="S161">
        <v>0</v>
      </c>
      <c r="T161">
        <v>0</v>
      </c>
      <c r="U161">
        <v>11</v>
      </c>
      <c r="V161">
        <v>7</v>
      </c>
    </row>
    <row r="162" spans="1:22" x14ac:dyDescent="0.45">
      <c r="A162" t="s">
        <v>1094</v>
      </c>
      <c r="B162" t="s">
        <v>1095</v>
      </c>
      <c r="C162">
        <v>2</v>
      </c>
      <c r="D162">
        <f>YEAR(Table1[[#This Row],[release_date]])</f>
        <v>2021</v>
      </c>
      <c r="E162">
        <f>MONTH(Table1[[#This Row],[release_date]])</f>
        <v>11</v>
      </c>
      <c r="F162">
        <f>DAY(Table1[[#This Row],[release_date]])</f>
        <v>11</v>
      </c>
      <c r="G162" s="4">
        <v>44511</v>
      </c>
      <c r="H162" s="4">
        <f>DATE(Table1[[#This Row],[release_year]],Table1[[#This Row],[release_month]],Table1[[#This Row],[release_day]])</f>
        <v>44511</v>
      </c>
      <c r="I162">
        <v>200972675</v>
      </c>
      <c r="J162" t="str">
        <f>UPPER(Table1[[#This Row],[key2]])</f>
        <v>C#</v>
      </c>
      <c r="K162" t="s">
        <v>1602</v>
      </c>
      <c r="L162" t="s">
        <v>16</v>
      </c>
      <c r="M162" t="str">
        <f>LEFT(Table1[[#This Row],[mode]],3)</f>
        <v>Maj</v>
      </c>
      <c r="N162" s="2">
        <v>52.864562390312507</v>
      </c>
      <c r="O162" s="3">
        <f>ROUNDDOWN(Table1[[#This Row],[danceability_%]],0)</f>
        <v>52</v>
      </c>
      <c r="P162" s="2">
        <f>ROUND(Table1[[#This Row],[danceability_%]], -1)</f>
        <v>50</v>
      </c>
      <c r="Q162">
        <v>68</v>
      </c>
      <c r="R162">
        <v>69</v>
      </c>
      <c r="S162">
        <v>13</v>
      </c>
      <c r="T162">
        <v>0</v>
      </c>
      <c r="U162">
        <v>33</v>
      </c>
      <c r="V162">
        <v>8</v>
      </c>
    </row>
    <row r="163" spans="1:22" x14ac:dyDescent="0.45">
      <c r="A163" t="s">
        <v>1146</v>
      </c>
      <c r="B163" t="s">
        <v>1147</v>
      </c>
      <c r="C163">
        <v>2</v>
      </c>
      <c r="D163">
        <f>YEAR(Table1[[#This Row],[release_date]])</f>
        <v>2022</v>
      </c>
      <c r="E163">
        <f>MONTH(Table1[[#This Row],[release_date]])</f>
        <v>2</v>
      </c>
      <c r="F163">
        <f>DAY(Table1[[#This Row],[release_date]])</f>
        <v>2</v>
      </c>
      <c r="G163" s="4">
        <v>44594</v>
      </c>
      <c r="H163" s="4">
        <f>DATE(Table1[[#This Row],[release_year]],Table1[[#This Row],[release_month]],Table1[[#This Row],[release_day]])</f>
        <v>44594</v>
      </c>
      <c r="I163">
        <v>135079152</v>
      </c>
      <c r="J163" t="str">
        <f>UPPER(Table1[[#This Row],[key2]])</f>
        <v>G</v>
      </c>
      <c r="K163" t="s">
        <v>59</v>
      </c>
      <c r="L163" t="s">
        <v>16</v>
      </c>
      <c r="M163" t="str">
        <f>LEFT(Table1[[#This Row],[mode]],3)</f>
        <v>Maj</v>
      </c>
      <c r="N163" s="2">
        <v>52.865112640784226</v>
      </c>
      <c r="O163" s="3">
        <f>ROUNDDOWN(Table1[[#This Row],[danceability_%]],0)</f>
        <v>52</v>
      </c>
      <c r="P163" s="2">
        <f>ROUND(Table1[[#This Row],[danceability_%]], -1)</f>
        <v>50</v>
      </c>
      <c r="Q163">
        <v>44</v>
      </c>
      <c r="R163">
        <v>60</v>
      </c>
      <c r="S163">
        <v>40</v>
      </c>
      <c r="T163">
        <v>0</v>
      </c>
      <c r="U163">
        <v>26</v>
      </c>
      <c r="V163">
        <v>3</v>
      </c>
    </row>
    <row r="164" spans="1:22" x14ac:dyDescent="0.45">
      <c r="A164" t="s">
        <v>1326</v>
      </c>
      <c r="B164" t="s">
        <v>1174</v>
      </c>
      <c r="C164">
        <v>1</v>
      </c>
      <c r="D164">
        <f>YEAR(Table1[[#This Row],[release_date]])</f>
        <v>2022</v>
      </c>
      <c r="E164">
        <f>MONTH(Table1[[#This Row],[release_date]])</f>
        <v>5</v>
      </c>
      <c r="F164">
        <f>DAY(Table1[[#This Row],[release_date]])</f>
        <v>13</v>
      </c>
      <c r="G164" s="4">
        <v>44694</v>
      </c>
      <c r="H164" s="4">
        <f>DATE(Table1[[#This Row],[release_year]],Table1[[#This Row],[release_month]],Table1[[#This Row],[release_day]])</f>
        <v>44694</v>
      </c>
      <c r="I164">
        <v>156898322</v>
      </c>
      <c r="J164" t="str">
        <f>UPPER(Table1[[#This Row],[key2]])</f>
        <v>G#</v>
      </c>
      <c r="K164" t="s">
        <v>1605</v>
      </c>
      <c r="L164" t="s">
        <v>16</v>
      </c>
      <c r="M164" t="str">
        <f>LEFT(Table1[[#This Row],[mode]],3)</f>
        <v>Maj</v>
      </c>
      <c r="N164" s="2">
        <v>52.841016625781108</v>
      </c>
      <c r="O164" s="3">
        <f>ROUNDDOWN(Table1[[#This Row],[danceability_%]],0)</f>
        <v>52</v>
      </c>
      <c r="P164" s="2">
        <f>ROUND(Table1[[#This Row],[danceability_%]], -1)</f>
        <v>50</v>
      </c>
      <c r="Q164">
        <v>32</v>
      </c>
      <c r="R164">
        <v>83</v>
      </c>
      <c r="S164">
        <v>24</v>
      </c>
      <c r="T164">
        <v>0</v>
      </c>
      <c r="U164">
        <v>17</v>
      </c>
      <c r="V164">
        <v>43</v>
      </c>
    </row>
    <row r="165" spans="1:22" x14ac:dyDescent="0.45">
      <c r="A165" t="s">
        <v>1456</v>
      </c>
      <c r="B165" t="s">
        <v>471</v>
      </c>
      <c r="C165">
        <v>1</v>
      </c>
      <c r="D165">
        <f>YEAR(Table1[[#This Row],[release_date]])</f>
        <v>2018</v>
      </c>
      <c r="E165">
        <f>MONTH(Table1[[#This Row],[release_date]])</f>
        <v>9</v>
      </c>
      <c r="F165">
        <f>DAY(Table1[[#This Row],[release_date]])</f>
        <v>12</v>
      </c>
      <c r="G165" s="4">
        <v>43355</v>
      </c>
      <c r="H165" s="4">
        <f>DATE(Table1[[#This Row],[release_year]],Table1[[#This Row],[release_month]],Table1[[#This Row],[release_day]])</f>
        <v>43355</v>
      </c>
      <c r="I165">
        <v>1122364376</v>
      </c>
      <c r="J165" t="str">
        <f>UPPER(Table1[[#This Row],[key2]])</f>
        <v>D#</v>
      </c>
      <c r="K165" t="s">
        <v>1603</v>
      </c>
      <c r="L165" t="s">
        <v>16</v>
      </c>
      <c r="M165" t="str">
        <f>LEFT(Table1[[#This Row],[mode]],3)</f>
        <v>Maj</v>
      </c>
      <c r="N165" s="2">
        <v>52.436402008539162</v>
      </c>
      <c r="O165" s="3">
        <f>ROUNDDOWN(Table1[[#This Row],[danceability_%]],0)</f>
        <v>52</v>
      </c>
      <c r="P165" s="2">
        <f>ROUND(Table1[[#This Row],[danceability_%]], -1)</f>
        <v>50</v>
      </c>
      <c r="Q165">
        <v>28</v>
      </c>
      <c r="R165">
        <v>48</v>
      </c>
      <c r="S165">
        <v>54</v>
      </c>
      <c r="T165">
        <v>1</v>
      </c>
      <c r="U165">
        <v>19</v>
      </c>
      <c r="V165">
        <v>3</v>
      </c>
    </row>
    <row r="166" spans="1:22" x14ac:dyDescent="0.45">
      <c r="A166" t="s">
        <v>1554</v>
      </c>
      <c r="B166" t="s">
        <v>925</v>
      </c>
      <c r="C166">
        <v>1</v>
      </c>
      <c r="D166">
        <f>YEAR(Table1[[#This Row],[release_date]])</f>
        <v>2022</v>
      </c>
      <c r="E166">
        <f>MONTH(Table1[[#This Row],[release_date]])</f>
        <v>10</v>
      </c>
      <c r="F166">
        <f>DAY(Table1[[#This Row],[release_date]])</f>
        <v>7</v>
      </c>
      <c r="G166" s="4">
        <v>44841</v>
      </c>
      <c r="H166" s="4">
        <f>DATE(Table1[[#This Row],[release_year]],Table1[[#This Row],[release_month]],Table1[[#This Row],[release_day]])</f>
        <v>44841</v>
      </c>
      <c r="I166">
        <v>225093344</v>
      </c>
      <c r="J166" t="str">
        <f>UPPER(Table1[[#This Row],[key2]])</f>
        <v>D</v>
      </c>
      <c r="K166" t="s">
        <v>38</v>
      </c>
      <c r="L166" t="s">
        <v>16</v>
      </c>
      <c r="M166" t="str">
        <f>LEFT(Table1[[#This Row],[mode]],3)</f>
        <v>Maj</v>
      </c>
      <c r="N166" s="2">
        <v>52.245839394977217</v>
      </c>
      <c r="O166" s="3">
        <f>ROUNDDOWN(Table1[[#This Row],[danceability_%]],0)</f>
        <v>52</v>
      </c>
      <c r="P166" s="2">
        <f>ROUND(Table1[[#This Row],[danceability_%]], -1)</f>
        <v>50</v>
      </c>
      <c r="Q166">
        <v>24</v>
      </c>
      <c r="R166">
        <v>60</v>
      </c>
      <c r="S166">
        <v>0</v>
      </c>
      <c r="T166">
        <v>0</v>
      </c>
      <c r="U166">
        <v>8</v>
      </c>
      <c r="V166">
        <v>3</v>
      </c>
    </row>
    <row r="167" spans="1:22" x14ac:dyDescent="0.45">
      <c r="A167" t="s">
        <v>113</v>
      </c>
      <c r="B167" t="s">
        <v>114</v>
      </c>
      <c r="C167">
        <v>2</v>
      </c>
      <c r="D167">
        <f>YEAR(Table1[[#This Row],[release_date]])</f>
        <v>2023</v>
      </c>
      <c r="E167">
        <f>MONTH(Table1[[#This Row],[release_date]])</f>
        <v>2</v>
      </c>
      <c r="F167">
        <f>DAY(Table1[[#This Row],[release_date]])</f>
        <v>24</v>
      </c>
      <c r="G167" s="4">
        <v>44981</v>
      </c>
      <c r="H167" s="4">
        <f>DATE(Table1[[#This Row],[release_year]],Table1[[#This Row],[release_month]],Table1[[#This Row],[release_day]])</f>
        <v>44981</v>
      </c>
      <c r="I167">
        <v>518745108</v>
      </c>
      <c r="J167" t="str">
        <f>UPPER(Table1[[#This Row],[key2]])</f>
        <v>C#</v>
      </c>
      <c r="K167" t="s">
        <v>1602</v>
      </c>
      <c r="L167" t="s">
        <v>27</v>
      </c>
      <c r="M167" t="str">
        <f>LEFT(Table1[[#This Row],[mode]],3)</f>
        <v>Min</v>
      </c>
      <c r="N167" s="2">
        <v>53.904830406508147</v>
      </c>
      <c r="O167" s="3">
        <f>ROUNDDOWN(Table1[[#This Row],[danceability_%]],0)</f>
        <v>53</v>
      </c>
      <c r="P167" s="2">
        <f>ROUND(Table1[[#This Row],[danceability_%]], -1)</f>
        <v>50</v>
      </c>
      <c r="Q167">
        <v>50</v>
      </c>
      <c r="R167">
        <v>53</v>
      </c>
      <c r="S167">
        <v>23</v>
      </c>
      <c r="T167">
        <v>0</v>
      </c>
      <c r="U167">
        <v>44</v>
      </c>
      <c r="V167">
        <v>7</v>
      </c>
    </row>
    <row r="168" spans="1:22" x14ac:dyDescent="0.45">
      <c r="A168" t="s">
        <v>196</v>
      </c>
      <c r="B168" t="s">
        <v>197</v>
      </c>
      <c r="C168">
        <v>1</v>
      </c>
      <c r="D168">
        <f>YEAR(Table1[[#This Row],[release_date]])</f>
        <v>2020</v>
      </c>
      <c r="E168">
        <f>MONTH(Table1[[#This Row],[release_date]])</f>
        <v>6</v>
      </c>
      <c r="F168">
        <f>DAY(Table1[[#This Row],[release_date]])</f>
        <v>5</v>
      </c>
      <c r="G168" s="4">
        <v>43987</v>
      </c>
      <c r="H168" s="4">
        <f>DATE(Table1[[#This Row],[release_year]],Table1[[#This Row],[release_month]],Table1[[#This Row],[release_day]])</f>
        <v>43987</v>
      </c>
      <c r="I168">
        <v>38411956</v>
      </c>
      <c r="J168" t="str">
        <f>UPPER(Table1[[#This Row],[key2]])</f>
        <v>C#</v>
      </c>
      <c r="K168" t="s">
        <v>1602</v>
      </c>
      <c r="L168" t="s">
        <v>27</v>
      </c>
      <c r="M168" t="str">
        <f>LEFT(Table1[[#This Row],[mode]],3)</f>
        <v>Min</v>
      </c>
      <c r="N168" s="2">
        <v>53.364844521821169</v>
      </c>
      <c r="O168" s="3">
        <f>ROUNDDOWN(Table1[[#This Row],[danceability_%]],0)</f>
        <v>53</v>
      </c>
      <c r="P168" s="2">
        <f>ROUND(Table1[[#This Row],[danceability_%]], -1)</f>
        <v>50</v>
      </c>
      <c r="Q168">
        <v>34</v>
      </c>
      <c r="R168">
        <v>47</v>
      </c>
      <c r="S168">
        <v>9</v>
      </c>
      <c r="T168">
        <v>0</v>
      </c>
      <c r="U168">
        <v>83</v>
      </c>
      <c r="V168">
        <v>4</v>
      </c>
    </row>
    <row r="169" spans="1:22" x14ac:dyDescent="0.45">
      <c r="A169" t="s">
        <v>344</v>
      </c>
      <c r="B169" t="s">
        <v>345</v>
      </c>
      <c r="C169">
        <v>1</v>
      </c>
      <c r="D169">
        <f>YEAR(Table1[[#This Row],[release_date]])</f>
        <v>1992</v>
      </c>
      <c r="E169">
        <f>MONTH(Table1[[#This Row],[release_date]])</f>
        <v>9</v>
      </c>
      <c r="F169">
        <f>DAY(Table1[[#This Row],[release_date]])</f>
        <v>21</v>
      </c>
      <c r="G169" s="4">
        <v>33868</v>
      </c>
      <c r="H169" s="4">
        <f>DATE(Table1[[#This Row],[release_year]],Table1[[#This Row],[release_month]],Table1[[#This Row],[release_day]])</f>
        <v>33868</v>
      </c>
      <c r="I169">
        <v>1271293243</v>
      </c>
      <c r="J169" t="str">
        <f>UPPER(Table1[[#This Row],[key2]])</f>
        <v>G</v>
      </c>
      <c r="K169" t="s">
        <v>59</v>
      </c>
      <c r="L169" t="s">
        <v>16</v>
      </c>
      <c r="M169" t="str">
        <f>LEFT(Table1[[#This Row],[mode]],3)</f>
        <v>Maj</v>
      </c>
      <c r="N169" s="2">
        <v>53.764316415097383</v>
      </c>
      <c r="O169" s="3">
        <f>ROUNDDOWN(Table1[[#This Row],[danceability_%]],0)</f>
        <v>53</v>
      </c>
      <c r="P169" s="2">
        <f>ROUND(Table1[[#This Row],[danceability_%]], -1)</f>
        <v>50</v>
      </c>
      <c r="Q169">
        <v>12</v>
      </c>
      <c r="R169">
        <v>34</v>
      </c>
      <c r="S169">
        <v>1</v>
      </c>
      <c r="T169">
        <v>0</v>
      </c>
      <c r="U169">
        <v>12</v>
      </c>
      <c r="V169">
        <v>4</v>
      </c>
    </row>
    <row r="170" spans="1:22" x14ac:dyDescent="0.45">
      <c r="A170" t="s">
        <v>376</v>
      </c>
      <c r="B170" t="s">
        <v>377</v>
      </c>
      <c r="C170">
        <v>5</v>
      </c>
      <c r="D170">
        <f>YEAR(Table1[[#This Row],[release_date]])</f>
        <v>2023</v>
      </c>
      <c r="E170">
        <f>MONTH(Table1[[#This Row],[release_date]])</f>
        <v>5</v>
      </c>
      <c r="F170">
        <f>DAY(Table1[[#This Row],[release_date]])</f>
        <v>1</v>
      </c>
      <c r="G170" s="4">
        <v>45047</v>
      </c>
      <c r="H170" s="4">
        <f>DATE(Table1[[#This Row],[release_year]],Table1[[#This Row],[release_month]],Table1[[#This Row],[release_day]])</f>
        <v>45047</v>
      </c>
      <c r="I170">
        <v>133753727</v>
      </c>
      <c r="J170" t="str">
        <f>UPPER(Table1[[#This Row],[key2]])</f>
        <v>A#</v>
      </c>
      <c r="K170" t="s">
        <v>1601</v>
      </c>
      <c r="L170" t="s">
        <v>27</v>
      </c>
      <c r="M170" t="str">
        <f>LEFT(Table1[[#This Row],[mode]],3)</f>
        <v>Min</v>
      </c>
      <c r="N170" s="2">
        <v>53.806797056268586</v>
      </c>
      <c r="O170" s="3">
        <f>ROUNDDOWN(Table1[[#This Row],[danceability_%]],0)</f>
        <v>53</v>
      </c>
      <c r="P170" s="2">
        <f>ROUND(Table1[[#This Row],[danceability_%]], -1)</f>
        <v>50</v>
      </c>
      <c r="Q170">
        <v>24</v>
      </c>
      <c r="R170">
        <v>67</v>
      </c>
      <c r="S170">
        <v>11</v>
      </c>
      <c r="T170">
        <v>0</v>
      </c>
      <c r="U170">
        <v>10</v>
      </c>
      <c r="V170">
        <v>28</v>
      </c>
    </row>
    <row r="171" spans="1:22" x14ac:dyDescent="0.45">
      <c r="A171" t="s">
        <v>645</v>
      </c>
      <c r="B171" t="s">
        <v>76</v>
      </c>
      <c r="C171">
        <v>1</v>
      </c>
      <c r="D171">
        <f>YEAR(Table1[[#This Row],[release_date]])</f>
        <v>2022</v>
      </c>
      <c r="E171">
        <f>MONTH(Table1[[#This Row],[release_date]])</f>
        <v>5</v>
      </c>
      <c r="F171">
        <f>DAY(Table1[[#This Row],[release_date]])</f>
        <v>6</v>
      </c>
      <c r="G171" s="4">
        <v>44687</v>
      </c>
      <c r="H171" s="4">
        <f>DATE(Table1[[#This Row],[release_year]],Table1[[#This Row],[release_month]],Table1[[#This Row],[release_day]])</f>
        <v>44687</v>
      </c>
      <c r="I171">
        <v>203221468</v>
      </c>
      <c r="J171" t="str">
        <f>UPPER(Table1[[#This Row],[key2]])</f>
        <v>F#</v>
      </c>
      <c r="K171" t="s">
        <v>1604</v>
      </c>
      <c r="L171" t="s">
        <v>16</v>
      </c>
      <c r="M171" t="str">
        <f>LEFT(Table1[[#This Row],[mode]],3)</f>
        <v>Maj</v>
      </c>
      <c r="N171" s="2">
        <v>53.710114563198474</v>
      </c>
      <c r="O171" s="3">
        <f>ROUNDDOWN(Table1[[#This Row],[danceability_%]],0)</f>
        <v>53</v>
      </c>
      <c r="P171" s="2">
        <f>ROUND(Table1[[#This Row],[danceability_%]], -1)</f>
        <v>50</v>
      </c>
      <c r="Q171">
        <v>51</v>
      </c>
      <c r="R171">
        <v>70</v>
      </c>
      <c r="S171">
        <v>49</v>
      </c>
      <c r="T171">
        <v>0</v>
      </c>
      <c r="U171">
        <v>14</v>
      </c>
      <c r="V171">
        <v>3</v>
      </c>
    </row>
    <row r="172" spans="1:22" x14ac:dyDescent="0.45">
      <c r="A172" t="s">
        <v>655</v>
      </c>
      <c r="B172" t="s">
        <v>656</v>
      </c>
      <c r="C172">
        <v>2</v>
      </c>
      <c r="D172">
        <f>YEAR(Table1[[#This Row],[release_date]])</f>
        <v>2022</v>
      </c>
      <c r="E172">
        <f>MONTH(Table1[[#This Row],[release_date]])</f>
        <v>12</v>
      </c>
      <c r="F172">
        <f>DAY(Table1[[#This Row],[release_date]])</f>
        <v>23</v>
      </c>
      <c r="G172" s="4">
        <v>44918</v>
      </c>
      <c r="H172" s="4">
        <f>DATE(Table1[[#This Row],[release_year]],Table1[[#This Row],[release_month]],Table1[[#This Row],[release_day]])</f>
        <v>44918</v>
      </c>
      <c r="I172">
        <v>93587665</v>
      </c>
      <c r="J172" t="str">
        <f>UPPER(Table1[[#This Row],[key2]])</f>
        <v>C#</v>
      </c>
      <c r="K172" t="s">
        <v>1602</v>
      </c>
      <c r="L172" t="s">
        <v>16</v>
      </c>
      <c r="M172" t="str">
        <f>LEFT(Table1[[#This Row],[mode]],3)</f>
        <v>Maj</v>
      </c>
      <c r="N172" s="2">
        <v>53.823045335827892</v>
      </c>
      <c r="O172" s="3">
        <f>ROUNDDOWN(Table1[[#This Row],[danceability_%]],0)</f>
        <v>53</v>
      </c>
      <c r="P172" s="2">
        <f>ROUND(Table1[[#This Row],[danceability_%]], -1)</f>
        <v>50</v>
      </c>
      <c r="Q172">
        <v>40</v>
      </c>
      <c r="R172">
        <v>36</v>
      </c>
      <c r="S172">
        <v>73</v>
      </c>
      <c r="T172">
        <v>0</v>
      </c>
      <c r="U172">
        <v>11</v>
      </c>
      <c r="V172">
        <v>33</v>
      </c>
    </row>
    <row r="173" spans="1:22" x14ac:dyDescent="0.45">
      <c r="A173" t="s">
        <v>672</v>
      </c>
      <c r="B173" t="s">
        <v>76</v>
      </c>
      <c r="C173">
        <v>1</v>
      </c>
      <c r="D173">
        <f>YEAR(Table1[[#This Row],[release_date]])</f>
        <v>2023</v>
      </c>
      <c r="E173">
        <f>MONTH(Table1[[#This Row],[release_date]])</f>
        <v>3</v>
      </c>
      <c r="F173">
        <f>DAY(Table1[[#This Row],[release_date]])</f>
        <v>3</v>
      </c>
      <c r="G173" s="4">
        <v>44988</v>
      </c>
      <c r="H173" s="4">
        <f>DATE(Table1[[#This Row],[release_year]],Table1[[#This Row],[release_month]],Table1[[#This Row],[release_day]])</f>
        <v>44988</v>
      </c>
      <c r="I173">
        <v>34450974</v>
      </c>
      <c r="J173" t="str">
        <f>UPPER(Table1[[#This Row],[key2]])</f>
        <v/>
      </c>
      <c r="L173" t="s">
        <v>16</v>
      </c>
      <c r="M173" t="str">
        <f>LEFT(Table1[[#This Row],[mode]],3)</f>
        <v>Maj</v>
      </c>
      <c r="N173" s="2">
        <v>53.059540560535631</v>
      </c>
      <c r="O173" s="3">
        <f>ROUNDDOWN(Table1[[#This Row],[danceability_%]],0)</f>
        <v>53</v>
      </c>
      <c r="P173" s="2">
        <f>ROUND(Table1[[#This Row],[danceability_%]], -1)</f>
        <v>50</v>
      </c>
      <c r="Q173">
        <v>61</v>
      </c>
      <c r="R173">
        <v>81</v>
      </c>
      <c r="S173">
        <v>5</v>
      </c>
      <c r="T173">
        <v>0</v>
      </c>
      <c r="U173">
        <v>36</v>
      </c>
      <c r="V173">
        <v>4</v>
      </c>
    </row>
    <row r="174" spans="1:22" x14ac:dyDescent="0.45">
      <c r="A174" t="s">
        <v>682</v>
      </c>
      <c r="B174" t="s">
        <v>76</v>
      </c>
      <c r="C174">
        <v>1</v>
      </c>
      <c r="D174">
        <f>YEAR(Table1[[#This Row],[release_date]])</f>
        <v>2023</v>
      </c>
      <c r="E174">
        <f>MONTH(Table1[[#This Row],[release_date]])</f>
        <v>3</v>
      </c>
      <c r="F174">
        <f>DAY(Table1[[#This Row],[release_date]])</f>
        <v>3</v>
      </c>
      <c r="G174" s="4">
        <v>44988</v>
      </c>
      <c r="H174" s="4">
        <f>DATE(Table1[[#This Row],[release_year]],Table1[[#This Row],[release_month]],Table1[[#This Row],[release_day]])</f>
        <v>44988</v>
      </c>
      <c r="I174">
        <v>32526947</v>
      </c>
      <c r="J174" t="str">
        <f>UPPER(Table1[[#This Row],[key2]])</f>
        <v/>
      </c>
      <c r="L174" t="s">
        <v>16</v>
      </c>
      <c r="M174" t="str">
        <f>LEFT(Table1[[#This Row],[mode]],3)</f>
        <v>Maj</v>
      </c>
      <c r="N174" s="2">
        <v>53.651270585110524</v>
      </c>
      <c r="O174" s="3">
        <f>ROUNDDOWN(Table1[[#This Row],[danceability_%]],0)</f>
        <v>53</v>
      </c>
      <c r="P174" s="2">
        <f>ROUND(Table1[[#This Row],[danceability_%]], -1)</f>
        <v>50</v>
      </c>
      <c r="Q174">
        <v>32</v>
      </c>
      <c r="R174">
        <v>66</v>
      </c>
      <c r="S174">
        <v>38</v>
      </c>
      <c r="T174">
        <v>0</v>
      </c>
      <c r="U174">
        <v>9</v>
      </c>
      <c r="V174">
        <v>3</v>
      </c>
    </row>
    <row r="175" spans="1:22" x14ac:dyDescent="0.45">
      <c r="A175" t="s">
        <v>812</v>
      </c>
      <c r="B175" t="s">
        <v>813</v>
      </c>
      <c r="C175">
        <v>1</v>
      </c>
      <c r="D175">
        <f>YEAR(Table1[[#This Row],[release_date]])</f>
        <v>1963</v>
      </c>
      <c r="E175">
        <f>MONTH(Table1[[#This Row],[release_date]])</f>
        <v>11</v>
      </c>
      <c r="F175">
        <f>DAY(Table1[[#This Row],[release_date]])</f>
        <v>22</v>
      </c>
      <c r="G175" s="4">
        <v>23337</v>
      </c>
      <c r="H175" s="4">
        <f>DATE(Table1[[#This Row],[release_year]],Table1[[#This Row],[release_month]],Table1[[#This Row],[release_day]])</f>
        <v>23337</v>
      </c>
      <c r="I175">
        <v>404664135</v>
      </c>
      <c r="J175" t="str">
        <f>UPPER(Table1[[#This Row],[key2]])</f>
        <v>D</v>
      </c>
      <c r="K175" t="s">
        <v>38</v>
      </c>
      <c r="L175" t="s">
        <v>16</v>
      </c>
      <c r="M175" t="str">
        <f>LEFT(Table1[[#This Row],[mode]],3)</f>
        <v>Maj</v>
      </c>
      <c r="N175" s="2">
        <v>53.138848484636682</v>
      </c>
      <c r="O175" s="3">
        <f>ROUNDDOWN(Table1[[#This Row],[danceability_%]],0)</f>
        <v>53</v>
      </c>
      <c r="P175" s="2">
        <f>ROUND(Table1[[#This Row],[danceability_%]], -1)</f>
        <v>50</v>
      </c>
      <c r="Q175">
        <v>84</v>
      </c>
      <c r="R175">
        <v>77</v>
      </c>
      <c r="S175">
        <v>40</v>
      </c>
      <c r="T175">
        <v>0</v>
      </c>
      <c r="U175">
        <v>32</v>
      </c>
      <c r="V175">
        <v>3</v>
      </c>
    </row>
    <row r="176" spans="1:22" x14ac:dyDescent="0.45">
      <c r="A176" t="s">
        <v>844</v>
      </c>
      <c r="B176" t="s">
        <v>50</v>
      </c>
      <c r="C176">
        <v>1</v>
      </c>
      <c r="D176">
        <f>YEAR(Table1[[#This Row],[release_date]])</f>
        <v>2022</v>
      </c>
      <c r="E176">
        <f>MONTH(Table1[[#This Row],[release_date]])</f>
        <v>12</v>
      </c>
      <c r="F176">
        <f>DAY(Table1[[#This Row],[release_date]])</f>
        <v>9</v>
      </c>
      <c r="G176" s="4">
        <v>44904</v>
      </c>
      <c r="H176" s="4">
        <f>DATE(Table1[[#This Row],[release_year]],Table1[[#This Row],[release_month]],Table1[[#This Row],[release_day]])</f>
        <v>44904</v>
      </c>
      <c r="I176">
        <v>67540165</v>
      </c>
      <c r="J176" t="str">
        <f>UPPER(Table1[[#This Row],[key2]])</f>
        <v>D</v>
      </c>
      <c r="K176" t="s">
        <v>38</v>
      </c>
      <c r="L176" t="s">
        <v>16</v>
      </c>
      <c r="M176" t="str">
        <f>LEFT(Table1[[#This Row],[mode]],3)</f>
        <v>Maj</v>
      </c>
      <c r="N176" s="2">
        <v>53.25250265263746</v>
      </c>
      <c r="O176" s="3">
        <f>ROUNDDOWN(Table1[[#This Row],[danceability_%]],0)</f>
        <v>53</v>
      </c>
      <c r="P176" s="2">
        <f>ROUND(Table1[[#This Row],[danceability_%]], -1)</f>
        <v>50</v>
      </c>
      <c r="Q176">
        <v>47</v>
      </c>
      <c r="R176">
        <v>74</v>
      </c>
      <c r="S176">
        <v>9</v>
      </c>
      <c r="T176">
        <v>0</v>
      </c>
      <c r="U176">
        <v>34</v>
      </c>
      <c r="V176">
        <v>4</v>
      </c>
    </row>
    <row r="177" spans="1:22" x14ac:dyDescent="0.45">
      <c r="A177" t="s">
        <v>903</v>
      </c>
      <c r="B177" t="s">
        <v>110</v>
      </c>
      <c r="C177">
        <v>1</v>
      </c>
      <c r="D177">
        <f>YEAR(Table1[[#This Row],[release_date]])</f>
        <v>2022</v>
      </c>
      <c r="E177">
        <f>MONTH(Table1[[#This Row],[release_date]])</f>
        <v>1</v>
      </c>
      <c r="F177">
        <f>DAY(Table1[[#This Row],[release_date]])</f>
        <v>7</v>
      </c>
      <c r="G177" s="4">
        <v>44568</v>
      </c>
      <c r="H177" s="4">
        <f>DATE(Table1[[#This Row],[release_year]],Table1[[#This Row],[release_month]],Table1[[#This Row],[release_day]])</f>
        <v>44568</v>
      </c>
      <c r="I177">
        <v>200660871</v>
      </c>
      <c r="J177" t="str">
        <f>UPPER(Table1[[#This Row],[key2]])</f>
        <v/>
      </c>
      <c r="L177" t="s">
        <v>16</v>
      </c>
      <c r="M177" t="str">
        <f>LEFT(Table1[[#This Row],[mode]],3)</f>
        <v>Maj</v>
      </c>
      <c r="N177" s="2">
        <v>53.567446813635343</v>
      </c>
      <c r="O177" s="3">
        <f>ROUNDDOWN(Table1[[#This Row],[danceability_%]],0)</f>
        <v>53</v>
      </c>
      <c r="P177" s="2">
        <f>ROUND(Table1[[#This Row],[danceability_%]], -1)</f>
        <v>50</v>
      </c>
      <c r="Q177">
        <v>50</v>
      </c>
      <c r="R177">
        <v>79</v>
      </c>
      <c r="S177">
        <v>0</v>
      </c>
      <c r="T177">
        <v>0</v>
      </c>
      <c r="U177">
        <v>8</v>
      </c>
      <c r="V177">
        <v>3</v>
      </c>
    </row>
    <row r="178" spans="1:22" x14ac:dyDescent="0.45">
      <c r="A178" t="s">
        <v>946</v>
      </c>
      <c r="B178" t="s">
        <v>222</v>
      </c>
      <c r="C178">
        <v>1</v>
      </c>
      <c r="D178">
        <f>YEAR(Table1[[#This Row],[release_date]])</f>
        <v>2021</v>
      </c>
      <c r="E178">
        <f>MONTH(Table1[[#This Row],[release_date]])</f>
        <v>11</v>
      </c>
      <c r="F178">
        <f>DAY(Table1[[#This Row],[release_date]])</f>
        <v>19</v>
      </c>
      <c r="G178" s="4">
        <v>44519</v>
      </c>
      <c r="H178" s="4">
        <f>DATE(Table1[[#This Row],[release_year]],Table1[[#This Row],[release_month]],Table1[[#This Row],[release_day]])</f>
        <v>44519</v>
      </c>
      <c r="I178">
        <v>466214729</v>
      </c>
      <c r="J178" t="str">
        <f>UPPER(Table1[[#This Row],[key2]])</f>
        <v>C#</v>
      </c>
      <c r="K178" t="s">
        <v>1602</v>
      </c>
      <c r="L178" t="s">
        <v>16</v>
      </c>
      <c r="M178" t="str">
        <f>LEFT(Table1[[#This Row],[mode]],3)</f>
        <v>Maj</v>
      </c>
      <c r="N178" s="2">
        <v>53.695994681907585</v>
      </c>
      <c r="O178" s="3">
        <f>ROUNDDOWN(Table1[[#This Row],[danceability_%]],0)</f>
        <v>53</v>
      </c>
      <c r="P178" s="2">
        <f>ROUND(Table1[[#This Row],[danceability_%]], -1)</f>
        <v>50</v>
      </c>
      <c r="Q178">
        <v>55</v>
      </c>
      <c r="R178">
        <v>73</v>
      </c>
      <c r="S178">
        <v>9</v>
      </c>
      <c r="T178">
        <v>0</v>
      </c>
      <c r="U178">
        <v>3</v>
      </c>
      <c r="V178">
        <v>5</v>
      </c>
    </row>
    <row r="179" spans="1:22" x14ac:dyDescent="0.45">
      <c r="A179" t="s">
        <v>1006</v>
      </c>
      <c r="B179" t="s">
        <v>1007</v>
      </c>
      <c r="C179">
        <v>1</v>
      </c>
      <c r="D179">
        <f>YEAR(Table1[[#This Row],[release_date]])</f>
        <v>1970</v>
      </c>
      <c r="E179">
        <f>MONTH(Table1[[#This Row],[release_date]])</f>
        <v>1</v>
      </c>
      <c r="F179">
        <f>DAY(Table1[[#This Row],[release_date]])</f>
        <v>1</v>
      </c>
      <c r="G179" s="4">
        <v>25569</v>
      </c>
      <c r="H179" s="4">
        <f>DATE(Table1[[#This Row],[release_year]],Table1[[#This Row],[release_month]],Table1[[#This Row],[release_day]])</f>
        <v>25569</v>
      </c>
      <c r="I179" t="s">
        <v>1008</v>
      </c>
      <c r="J179" t="str">
        <f>UPPER(Table1[[#This Row],[key2]])</f>
        <v>A</v>
      </c>
      <c r="K179" t="s">
        <v>24</v>
      </c>
      <c r="L179" t="s">
        <v>16</v>
      </c>
      <c r="M179" t="str">
        <f>LEFT(Table1[[#This Row],[mode]],3)</f>
        <v>Maj</v>
      </c>
      <c r="N179" s="2">
        <v>53.090920946538589</v>
      </c>
      <c r="O179" s="3">
        <f>ROUNDDOWN(Table1[[#This Row],[danceability_%]],0)</f>
        <v>53</v>
      </c>
      <c r="P179" s="2">
        <f>ROUND(Table1[[#This Row],[danceability_%]], -1)</f>
        <v>50</v>
      </c>
      <c r="Q179">
        <v>75</v>
      </c>
      <c r="R179">
        <v>69</v>
      </c>
      <c r="S179">
        <v>7</v>
      </c>
      <c r="T179">
        <v>0</v>
      </c>
      <c r="U179">
        <v>17</v>
      </c>
      <c r="V179">
        <v>3</v>
      </c>
    </row>
    <row r="180" spans="1:22" x14ac:dyDescent="0.45">
      <c r="A180" t="s">
        <v>1073</v>
      </c>
      <c r="B180" t="s">
        <v>1074</v>
      </c>
      <c r="C180">
        <v>1</v>
      </c>
      <c r="D180">
        <f>YEAR(Table1[[#This Row],[release_date]])</f>
        <v>2014</v>
      </c>
      <c r="E180">
        <f>MONTH(Table1[[#This Row],[release_date]])</f>
        <v>1</v>
      </c>
      <c r="F180">
        <f>DAY(Table1[[#This Row],[release_date]])</f>
        <v>1</v>
      </c>
      <c r="G180" s="4">
        <v>41640</v>
      </c>
      <c r="H180" s="4">
        <f>DATE(Table1[[#This Row],[release_year]],Table1[[#This Row],[release_month]],Table1[[#This Row],[release_day]])</f>
        <v>41640</v>
      </c>
      <c r="I180">
        <v>1456081449</v>
      </c>
      <c r="J180" t="str">
        <f>UPPER(Table1[[#This Row],[key2]])</f>
        <v>F#</v>
      </c>
      <c r="K180" t="s">
        <v>1604</v>
      </c>
      <c r="L180" t="s">
        <v>16</v>
      </c>
      <c r="M180" t="str">
        <f>LEFT(Table1[[#This Row],[mode]],3)</f>
        <v>Maj</v>
      </c>
      <c r="N180" s="2">
        <v>53.827487194393576</v>
      </c>
      <c r="O180" s="3">
        <f>ROUNDDOWN(Table1[[#This Row],[danceability_%]],0)</f>
        <v>53</v>
      </c>
      <c r="P180" s="2">
        <f>ROUND(Table1[[#This Row],[danceability_%]], -1)</f>
        <v>50</v>
      </c>
      <c r="Q180">
        <v>66</v>
      </c>
      <c r="R180">
        <v>85</v>
      </c>
      <c r="S180">
        <v>2</v>
      </c>
      <c r="T180">
        <v>0</v>
      </c>
      <c r="U180">
        <v>24</v>
      </c>
      <c r="V180">
        <v>4</v>
      </c>
    </row>
    <row r="181" spans="1:22" x14ac:dyDescent="0.45">
      <c r="A181" t="s">
        <v>1139</v>
      </c>
      <c r="B181" t="s">
        <v>1140</v>
      </c>
      <c r="C181">
        <v>2</v>
      </c>
      <c r="D181">
        <f>YEAR(Table1[[#This Row],[release_date]])</f>
        <v>2022</v>
      </c>
      <c r="E181">
        <f>MONTH(Table1[[#This Row],[release_date]])</f>
        <v>2</v>
      </c>
      <c r="F181">
        <f>DAY(Table1[[#This Row],[release_date]])</f>
        <v>11</v>
      </c>
      <c r="G181" s="4">
        <v>44603</v>
      </c>
      <c r="H181" s="4">
        <f>DATE(Table1[[#This Row],[release_year]],Table1[[#This Row],[release_month]],Table1[[#This Row],[release_day]])</f>
        <v>44603</v>
      </c>
      <c r="I181">
        <v>146789379</v>
      </c>
      <c r="J181" t="str">
        <f>UPPER(Table1[[#This Row],[key2]])</f>
        <v/>
      </c>
      <c r="L181" t="s">
        <v>16</v>
      </c>
      <c r="M181" t="str">
        <f>LEFT(Table1[[#This Row],[mode]],3)</f>
        <v>Maj</v>
      </c>
      <c r="N181" s="2">
        <v>53.089048994528021</v>
      </c>
      <c r="O181" s="3">
        <f>ROUNDDOWN(Table1[[#This Row],[danceability_%]],0)</f>
        <v>53</v>
      </c>
      <c r="P181" s="2">
        <f>ROUND(Table1[[#This Row],[danceability_%]], -1)</f>
        <v>50</v>
      </c>
      <c r="Q181">
        <v>31</v>
      </c>
      <c r="R181">
        <v>31</v>
      </c>
      <c r="S181">
        <v>92</v>
      </c>
      <c r="T181">
        <v>0</v>
      </c>
      <c r="U181">
        <v>28</v>
      </c>
      <c r="V181">
        <v>3</v>
      </c>
    </row>
    <row r="182" spans="1:22" x14ac:dyDescent="0.45">
      <c r="A182" t="s">
        <v>1252</v>
      </c>
      <c r="B182" t="s">
        <v>1074</v>
      </c>
      <c r="C182">
        <v>1</v>
      </c>
      <c r="D182">
        <f>YEAR(Table1[[#This Row],[release_date]])</f>
        <v>2013</v>
      </c>
      <c r="E182">
        <f>MONTH(Table1[[#This Row],[release_date]])</f>
        <v>1</v>
      </c>
      <c r="F182">
        <f>DAY(Table1[[#This Row],[release_date]])</f>
        <v>1</v>
      </c>
      <c r="G182" s="4">
        <v>41275</v>
      </c>
      <c r="H182" s="4">
        <f>DATE(Table1[[#This Row],[release_year]],Table1[[#This Row],[release_month]],Table1[[#This Row],[release_day]])</f>
        <v>41275</v>
      </c>
      <c r="I182">
        <v>1970673297</v>
      </c>
      <c r="J182" t="str">
        <f>UPPER(Table1[[#This Row],[key2]])</f>
        <v>D</v>
      </c>
      <c r="K182" t="s">
        <v>38</v>
      </c>
      <c r="L182" t="s">
        <v>16</v>
      </c>
      <c r="M182" t="str">
        <f>LEFT(Table1[[#This Row],[mode]],3)</f>
        <v>Maj</v>
      </c>
      <c r="N182" s="2">
        <v>53.802023700161413</v>
      </c>
      <c r="O182" s="3">
        <f>ROUNDDOWN(Table1[[#This Row],[danceability_%]],0)</f>
        <v>53</v>
      </c>
      <c r="P182" s="2">
        <f>ROUND(Table1[[#This Row],[danceability_%]], -1)</f>
        <v>50</v>
      </c>
      <c r="Q182">
        <v>66</v>
      </c>
      <c r="R182">
        <v>78</v>
      </c>
      <c r="S182">
        <v>0</v>
      </c>
      <c r="T182">
        <v>0</v>
      </c>
      <c r="U182">
        <v>16</v>
      </c>
      <c r="V182">
        <v>5</v>
      </c>
    </row>
    <row r="183" spans="1:22" x14ac:dyDescent="0.45">
      <c r="A183" t="s">
        <v>1403</v>
      </c>
      <c r="B183" t="s">
        <v>1404</v>
      </c>
      <c r="C183">
        <v>2</v>
      </c>
      <c r="D183">
        <f>YEAR(Table1[[#This Row],[release_date]])</f>
        <v>2022</v>
      </c>
      <c r="E183">
        <f>MONTH(Table1[[#This Row],[release_date]])</f>
        <v>4</v>
      </c>
      <c r="F183">
        <f>DAY(Table1[[#This Row],[release_date]])</f>
        <v>24</v>
      </c>
      <c r="G183" s="4">
        <v>44675</v>
      </c>
      <c r="H183" s="4">
        <f>DATE(Table1[[#This Row],[release_year]],Table1[[#This Row],[release_month]],Table1[[#This Row],[release_day]])</f>
        <v>44675</v>
      </c>
      <c r="I183">
        <v>240580042</v>
      </c>
      <c r="J183" t="str">
        <f>UPPER(Table1[[#This Row],[key2]])</f>
        <v>D#</v>
      </c>
      <c r="K183" t="s">
        <v>1603</v>
      </c>
      <c r="L183" t="s">
        <v>16</v>
      </c>
      <c r="M183" t="str">
        <f>LEFT(Table1[[#This Row],[mode]],3)</f>
        <v>Maj</v>
      </c>
      <c r="N183" s="2">
        <v>53.338032545250073</v>
      </c>
      <c r="O183" s="3">
        <f>ROUNDDOWN(Table1[[#This Row],[danceability_%]],0)</f>
        <v>53</v>
      </c>
      <c r="P183" s="2">
        <f>ROUND(Table1[[#This Row],[danceability_%]], -1)</f>
        <v>50</v>
      </c>
      <c r="Q183">
        <v>14</v>
      </c>
      <c r="R183">
        <v>43</v>
      </c>
      <c r="S183">
        <v>64</v>
      </c>
      <c r="T183">
        <v>0</v>
      </c>
      <c r="U183">
        <v>13</v>
      </c>
      <c r="V183">
        <v>3</v>
      </c>
    </row>
    <row r="184" spans="1:22" x14ac:dyDescent="0.45">
      <c r="A184" t="s">
        <v>213</v>
      </c>
      <c r="B184" t="s">
        <v>214</v>
      </c>
      <c r="C184">
        <v>1</v>
      </c>
      <c r="D184">
        <f>YEAR(Table1[[#This Row],[release_date]])</f>
        <v>2022</v>
      </c>
      <c r="E184">
        <f>MONTH(Table1[[#This Row],[release_date]])</f>
        <v>4</v>
      </c>
      <c r="F184">
        <f>DAY(Table1[[#This Row],[release_date]])</f>
        <v>20</v>
      </c>
      <c r="G184" s="4">
        <v>44671</v>
      </c>
      <c r="H184" s="4">
        <f>DATE(Table1[[#This Row],[release_year]],Table1[[#This Row],[release_month]],Table1[[#This Row],[release_day]])</f>
        <v>44671</v>
      </c>
      <c r="I184">
        <v>77309611</v>
      </c>
      <c r="J184" t="str">
        <f>UPPER(Table1[[#This Row],[key2]])</f>
        <v>A#</v>
      </c>
      <c r="K184" t="s">
        <v>1601</v>
      </c>
      <c r="L184" t="s">
        <v>16</v>
      </c>
      <c r="M184" t="str">
        <f>LEFT(Table1[[#This Row],[mode]],3)</f>
        <v>Maj</v>
      </c>
      <c r="N184" s="2">
        <v>54.618314769096202</v>
      </c>
      <c r="O184" s="3">
        <f>ROUNDDOWN(Table1[[#This Row],[danceability_%]],0)</f>
        <v>54</v>
      </c>
      <c r="P184" s="2">
        <f>ROUND(Table1[[#This Row],[danceability_%]], -1)</f>
        <v>50</v>
      </c>
      <c r="Q184">
        <v>50</v>
      </c>
      <c r="R184">
        <v>40</v>
      </c>
      <c r="S184">
        <v>61</v>
      </c>
      <c r="T184">
        <v>0</v>
      </c>
      <c r="U184">
        <v>10</v>
      </c>
      <c r="V184">
        <v>6</v>
      </c>
    </row>
    <row r="185" spans="1:22" x14ac:dyDescent="0.45">
      <c r="A185" t="s">
        <v>302</v>
      </c>
      <c r="B185" t="s">
        <v>303</v>
      </c>
      <c r="C185">
        <v>2</v>
      </c>
      <c r="D185">
        <f>YEAR(Table1[[#This Row],[release_date]])</f>
        <v>2022</v>
      </c>
      <c r="E185">
        <f>MONTH(Table1[[#This Row],[release_date]])</f>
        <v>6</v>
      </c>
      <c r="F185">
        <f>DAY(Table1[[#This Row],[release_date]])</f>
        <v>17</v>
      </c>
      <c r="G185" s="4">
        <v>44729</v>
      </c>
      <c r="H185" s="4">
        <f>DATE(Table1[[#This Row],[release_year]],Table1[[#This Row],[release_month]],Table1[[#This Row],[release_day]])</f>
        <v>44729</v>
      </c>
      <c r="I185">
        <v>618885532</v>
      </c>
      <c r="J185" t="str">
        <f>UPPER(Table1[[#This Row],[key2]])</f>
        <v/>
      </c>
      <c r="L185" t="s">
        <v>16</v>
      </c>
      <c r="M185" t="str">
        <f>LEFT(Table1[[#This Row],[mode]],3)</f>
        <v>Maj</v>
      </c>
      <c r="N185" s="2">
        <v>54.680477492759621</v>
      </c>
      <c r="O185" s="3">
        <f>ROUNDDOWN(Table1[[#This Row],[danceability_%]],0)</f>
        <v>54</v>
      </c>
      <c r="P185" s="2">
        <f>ROUND(Table1[[#This Row],[danceability_%]], -1)</f>
        <v>50</v>
      </c>
      <c r="Q185">
        <v>40</v>
      </c>
      <c r="R185">
        <v>67</v>
      </c>
      <c r="S185">
        <v>0</v>
      </c>
      <c r="T185">
        <v>0</v>
      </c>
      <c r="U185">
        <v>9</v>
      </c>
      <c r="V185">
        <v>17</v>
      </c>
    </row>
    <row r="186" spans="1:22" x14ac:dyDescent="0.45">
      <c r="A186" t="s">
        <v>352</v>
      </c>
      <c r="B186" t="s">
        <v>353</v>
      </c>
      <c r="C186">
        <v>1</v>
      </c>
      <c r="D186">
        <f>YEAR(Table1[[#This Row],[release_date]])</f>
        <v>2016</v>
      </c>
      <c r="E186">
        <f>MONTH(Table1[[#This Row],[release_date]])</f>
        <v>8</v>
      </c>
      <c r="F186">
        <f>DAY(Table1[[#This Row],[release_date]])</f>
        <v>20</v>
      </c>
      <c r="G186" s="4">
        <v>42602</v>
      </c>
      <c r="H186" s="4">
        <f>DATE(Table1[[#This Row],[release_year]],Table1[[#This Row],[release_month]],Table1[[#This Row],[release_day]])</f>
        <v>42602</v>
      </c>
      <c r="I186">
        <v>806397070</v>
      </c>
      <c r="J186" t="str">
        <f>UPPER(Table1[[#This Row],[key2]])</f>
        <v>A</v>
      </c>
      <c r="K186" t="s">
        <v>24</v>
      </c>
      <c r="L186" t="s">
        <v>16</v>
      </c>
      <c r="M186" t="str">
        <f>LEFT(Table1[[#This Row],[mode]],3)</f>
        <v>Maj</v>
      </c>
      <c r="N186" s="2">
        <v>54.150645008455882</v>
      </c>
      <c r="O186" s="3">
        <f>ROUNDDOWN(Table1[[#This Row],[danceability_%]],0)</f>
        <v>54</v>
      </c>
      <c r="P186" s="2">
        <f>ROUND(Table1[[#This Row],[danceability_%]], -1)</f>
        <v>50</v>
      </c>
      <c r="Q186">
        <v>54</v>
      </c>
      <c r="R186">
        <v>55</v>
      </c>
      <c r="S186">
        <v>67</v>
      </c>
      <c r="T186">
        <v>0</v>
      </c>
      <c r="U186">
        <v>42</v>
      </c>
      <c r="V186">
        <v>11</v>
      </c>
    </row>
    <row r="187" spans="1:22" x14ac:dyDescent="0.45">
      <c r="A187" t="s">
        <v>358</v>
      </c>
      <c r="B187" t="s">
        <v>359</v>
      </c>
      <c r="C187">
        <v>2</v>
      </c>
      <c r="D187">
        <f>YEAR(Table1[[#This Row],[release_date]])</f>
        <v>2022</v>
      </c>
      <c r="E187">
        <f>MONTH(Table1[[#This Row],[release_date]])</f>
        <v>12</v>
      </c>
      <c r="F187">
        <f>DAY(Table1[[#This Row],[release_date]])</f>
        <v>16</v>
      </c>
      <c r="G187" s="4">
        <v>44911</v>
      </c>
      <c r="H187" s="4">
        <f>DATE(Table1[[#This Row],[release_year]],Table1[[#This Row],[release_month]],Table1[[#This Row],[release_day]])</f>
        <v>44911</v>
      </c>
      <c r="I187">
        <v>367316268</v>
      </c>
      <c r="J187" t="str">
        <f>UPPER(Table1[[#This Row],[key2]])</f>
        <v>G</v>
      </c>
      <c r="K187" t="s">
        <v>59</v>
      </c>
      <c r="L187" t="s">
        <v>16</v>
      </c>
      <c r="M187" t="str">
        <f>LEFT(Table1[[#This Row],[mode]],3)</f>
        <v>Maj</v>
      </c>
      <c r="N187" s="2">
        <v>54.776801782243489</v>
      </c>
      <c r="O187" s="3">
        <f>ROUNDDOWN(Table1[[#This Row],[danceability_%]],0)</f>
        <v>54</v>
      </c>
      <c r="P187" s="2">
        <f>ROUND(Table1[[#This Row],[danceability_%]], -1)</f>
        <v>50</v>
      </c>
      <c r="Q187">
        <v>75</v>
      </c>
      <c r="R187">
        <v>60</v>
      </c>
      <c r="S187">
        <v>30</v>
      </c>
      <c r="T187">
        <v>0</v>
      </c>
      <c r="U187">
        <v>7</v>
      </c>
      <c r="V187">
        <v>5</v>
      </c>
    </row>
    <row r="188" spans="1:22" x14ac:dyDescent="0.45">
      <c r="A188" t="s">
        <v>404</v>
      </c>
      <c r="B188" t="s">
        <v>405</v>
      </c>
      <c r="C188">
        <v>2</v>
      </c>
      <c r="D188">
        <f>YEAR(Table1[[#This Row],[release_date]])</f>
        <v>2022</v>
      </c>
      <c r="E188">
        <f>MONTH(Table1[[#This Row],[release_date]])</f>
        <v>10</v>
      </c>
      <c r="F188">
        <f>DAY(Table1[[#This Row],[release_date]])</f>
        <v>12</v>
      </c>
      <c r="G188" s="4">
        <v>44846</v>
      </c>
      <c r="H188" s="4">
        <f>DATE(Table1[[#This Row],[release_year]],Table1[[#This Row],[release_month]],Table1[[#This Row],[release_day]])</f>
        <v>44846</v>
      </c>
      <c r="I188">
        <v>532336353</v>
      </c>
      <c r="J188" t="str">
        <f>UPPER(Table1[[#This Row],[key2]])</f>
        <v>D</v>
      </c>
      <c r="K188" t="s">
        <v>38</v>
      </c>
      <c r="L188" t="s">
        <v>16</v>
      </c>
      <c r="M188" t="str">
        <f>LEFT(Table1[[#This Row],[mode]],3)</f>
        <v>Maj</v>
      </c>
      <c r="N188" s="2">
        <v>54.816689719359488</v>
      </c>
      <c r="O188" s="3">
        <f>ROUNDDOWN(Table1[[#This Row],[danceability_%]],0)</f>
        <v>54</v>
      </c>
      <c r="P188" s="2">
        <f>ROUND(Table1[[#This Row],[danceability_%]], -1)</f>
        <v>50</v>
      </c>
      <c r="Q188">
        <v>25</v>
      </c>
      <c r="R188">
        <v>74</v>
      </c>
      <c r="S188">
        <v>14</v>
      </c>
      <c r="T188">
        <v>0</v>
      </c>
      <c r="U188">
        <v>9</v>
      </c>
      <c r="V188">
        <v>11</v>
      </c>
    </row>
    <row r="189" spans="1:22" x14ac:dyDescent="0.45">
      <c r="A189" t="s">
        <v>534</v>
      </c>
      <c r="B189" t="s">
        <v>535</v>
      </c>
      <c r="C189">
        <v>2</v>
      </c>
      <c r="D189">
        <f>YEAR(Table1[[#This Row],[release_date]])</f>
        <v>2023</v>
      </c>
      <c r="E189">
        <f>MONTH(Table1[[#This Row],[release_date]])</f>
        <v>5</v>
      </c>
      <c r="F189">
        <f>DAY(Table1[[#This Row],[release_date]])</f>
        <v>4</v>
      </c>
      <c r="G189" s="4">
        <v>45050</v>
      </c>
      <c r="H189" s="4">
        <f>DATE(Table1[[#This Row],[release_year]],Table1[[#This Row],[release_month]],Table1[[#This Row],[release_day]])</f>
        <v>45050</v>
      </c>
      <c r="I189">
        <v>34502215</v>
      </c>
      <c r="J189" t="str">
        <f>UPPER(Table1[[#This Row],[key2]])</f>
        <v>B</v>
      </c>
      <c r="K189" t="s">
        <v>15</v>
      </c>
      <c r="L189" t="s">
        <v>27</v>
      </c>
      <c r="M189" t="str">
        <f>LEFT(Table1[[#This Row],[mode]],3)</f>
        <v>Min</v>
      </c>
      <c r="N189" s="2">
        <v>54.70986370606014</v>
      </c>
      <c r="O189" s="3">
        <f>ROUNDDOWN(Table1[[#This Row],[danceability_%]],0)</f>
        <v>54</v>
      </c>
      <c r="P189" s="2">
        <f>ROUND(Table1[[#This Row],[danceability_%]], -1)</f>
        <v>50</v>
      </c>
      <c r="Q189">
        <v>19</v>
      </c>
      <c r="R189">
        <v>48</v>
      </c>
      <c r="S189">
        <v>36</v>
      </c>
      <c r="T189">
        <v>0</v>
      </c>
      <c r="U189">
        <v>37</v>
      </c>
      <c r="V189">
        <v>5</v>
      </c>
    </row>
    <row r="190" spans="1:22" x14ac:dyDescent="0.45">
      <c r="A190" t="s">
        <v>856</v>
      </c>
      <c r="B190" t="s">
        <v>50</v>
      </c>
      <c r="C190">
        <v>1</v>
      </c>
      <c r="D190">
        <f>YEAR(Table1[[#This Row],[release_date]])</f>
        <v>2021</v>
      </c>
      <c r="E190">
        <f>MONTH(Table1[[#This Row],[release_date]])</f>
        <v>12</v>
      </c>
      <c r="F190">
        <f>DAY(Table1[[#This Row],[release_date]])</f>
        <v>3</v>
      </c>
      <c r="G190" s="4">
        <v>44533</v>
      </c>
      <c r="H190" s="4">
        <f>DATE(Table1[[#This Row],[release_year]],Table1[[#This Row],[release_month]],Table1[[#This Row],[release_day]])</f>
        <v>44533</v>
      </c>
      <c r="I190">
        <v>356709897</v>
      </c>
      <c r="J190" t="str">
        <f>UPPER(Table1[[#This Row],[key2]])</f>
        <v>G</v>
      </c>
      <c r="K190" t="s">
        <v>59</v>
      </c>
      <c r="L190" t="s">
        <v>27</v>
      </c>
      <c r="M190" t="str">
        <f>LEFT(Table1[[#This Row],[mode]],3)</f>
        <v>Min</v>
      </c>
      <c r="N190" s="2">
        <v>54.811976279589061</v>
      </c>
      <c r="O190" s="3">
        <f>ROUNDDOWN(Table1[[#This Row],[danceability_%]],0)</f>
        <v>54</v>
      </c>
      <c r="P190" s="2">
        <f>ROUND(Table1[[#This Row],[danceability_%]], -1)</f>
        <v>50</v>
      </c>
      <c r="Q190">
        <v>41</v>
      </c>
      <c r="R190">
        <v>39</v>
      </c>
      <c r="S190">
        <v>51</v>
      </c>
      <c r="T190">
        <v>0</v>
      </c>
      <c r="U190">
        <v>11</v>
      </c>
      <c r="V190">
        <v>16</v>
      </c>
    </row>
    <row r="191" spans="1:22" x14ac:dyDescent="0.45">
      <c r="A191" t="s">
        <v>1399</v>
      </c>
      <c r="B191" t="s">
        <v>1400</v>
      </c>
      <c r="C191">
        <v>1</v>
      </c>
      <c r="D191">
        <f>YEAR(Table1[[#This Row],[release_date]])</f>
        <v>2022</v>
      </c>
      <c r="E191">
        <f>MONTH(Table1[[#This Row],[release_date]])</f>
        <v>3</v>
      </c>
      <c r="F191">
        <f>DAY(Table1[[#This Row],[release_date]])</f>
        <v>23</v>
      </c>
      <c r="G191" s="4">
        <v>44643</v>
      </c>
      <c r="H191" s="4">
        <f>DATE(Table1[[#This Row],[release_year]],Table1[[#This Row],[release_month]],Table1[[#This Row],[release_day]])</f>
        <v>44643</v>
      </c>
      <c r="I191">
        <v>185550869</v>
      </c>
      <c r="J191" t="str">
        <f>UPPER(Table1[[#This Row],[key2]])</f>
        <v>G#</v>
      </c>
      <c r="K191" t="s">
        <v>1605</v>
      </c>
      <c r="L191" t="s">
        <v>16</v>
      </c>
      <c r="M191" t="str">
        <f>LEFT(Table1[[#This Row],[mode]],3)</f>
        <v>Maj</v>
      </c>
      <c r="N191" s="2">
        <v>54.263584456231357</v>
      </c>
      <c r="O191" s="3">
        <f>ROUNDDOWN(Table1[[#This Row],[danceability_%]],0)</f>
        <v>54</v>
      </c>
      <c r="P191" s="2">
        <f>ROUND(Table1[[#This Row],[danceability_%]], -1)</f>
        <v>50</v>
      </c>
      <c r="Q191">
        <v>45</v>
      </c>
      <c r="R191">
        <v>79</v>
      </c>
      <c r="S191">
        <v>1</v>
      </c>
      <c r="T191">
        <v>0</v>
      </c>
      <c r="U191">
        <v>17</v>
      </c>
      <c r="V191">
        <v>5</v>
      </c>
    </row>
    <row r="192" spans="1:22" x14ac:dyDescent="0.45">
      <c r="A192" t="s">
        <v>1465</v>
      </c>
      <c r="B192" t="s">
        <v>1466</v>
      </c>
      <c r="C192">
        <v>1</v>
      </c>
      <c r="D192">
        <f>YEAR(Table1[[#This Row],[release_date]])</f>
        <v>1986</v>
      </c>
      <c r="E192">
        <f>MONTH(Table1[[#This Row],[release_date]])</f>
        <v>3</v>
      </c>
      <c r="F192">
        <f>DAY(Table1[[#This Row],[release_date]])</f>
        <v>3</v>
      </c>
      <c r="G192" s="4">
        <v>31474</v>
      </c>
      <c r="H192" s="4">
        <f>DATE(Table1[[#This Row],[release_year]],Table1[[#This Row],[release_month]],Table1[[#This Row],[release_day]])</f>
        <v>31474</v>
      </c>
      <c r="I192">
        <v>704171068</v>
      </c>
      <c r="J192" t="str">
        <f>UPPER(Table1[[#This Row],[key2]])</f>
        <v>E</v>
      </c>
      <c r="K192" t="s">
        <v>86</v>
      </c>
      <c r="L192" t="s">
        <v>27</v>
      </c>
      <c r="M192" t="str">
        <f>LEFT(Table1[[#This Row],[mode]],3)</f>
        <v>Min</v>
      </c>
      <c r="N192" s="2">
        <v>54.593844456703593</v>
      </c>
      <c r="O192" s="3">
        <f>ROUNDDOWN(Table1[[#This Row],[danceability_%]],0)</f>
        <v>54</v>
      </c>
      <c r="P192" s="2">
        <f>ROUND(Table1[[#This Row],[danceability_%]], -1)</f>
        <v>50</v>
      </c>
      <c r="Q192">
        <v>59</v>
      </c>
      <c r="R192">
        <v>83</v>
      </c>
      <c r="S192">
        <v>0</v>
      </c>
      <c r="T192">
        <v>44</v>
      </c>
      <c r="U192">
        <v>20</v>
      </c>
      <c r="V192">
        <v>4</v>
      </c>
    </row>
    <row r="193" spans="1:22" x14ac:dyDescent="0.45">
      <c r="A193" t="s">
        <v>1588</v>
      </c>
      <c r="B193" t="s">
        <v>1589</v>
      </c>
      <c r="C193">
        <v>1</v>
      </c>
      <c r="D193">
        <f>YEAR(Table1[[#This Row],[release_date]])</f>
        <v>2022</v>
      </c>
      <c r="E193">
        <f>MONTH(Table1[[#This Row],[release_date]])</f>
        <v>10</v>
      </c>
      <c r="F193">
        <f>DAY(Table1[[#This Row],[release_date]])</f>
        <v>28</v>
      </c>
      <c r="G193" s="4">
        <v>44862</v>
      </c>
      <c r="H193" s="4">
        <f>DATE(Table1[[#This Row],[release_year]],Table1[[#This Row],[release_month]],Table1[[#This Row],[release_day]])</f>
        <v>44862</v>
      </c>
      <c r="I193">
        <v>203436468</v>
      </c>
      <c r="J193" t="str">
        <f>UPPER(Table1[[#This Row],[key2]])</f>
        <v>F</v>
      </c>
      <c r="K193" t="s">
        <v>21</v>
      </c>
      <c r="L193" t="s">
        <v>16</v>
      </c>
      <c r="M193" t="str">
        <f>LEFT(Table1[[#This Row],[mode]],3)</f>
        <v>Maj</v>
      </c>
      <c r="N193" s="2">
        <v>54.445534454513165</v>
      </c>
      <c r="O193" s="3">
        <f>ROUNDDOWN(Table1[[#This Row],[danceability_%]],0)</f>
        <v>54</v>
      </c>
      <c r="P193" s="2">
        <f>ROUND(Table1[[#This Row],[danceability_%]], -1)</f>
        <v>50</v>
      </c>
      <c r="Q193">
        <v>22</v>
      </c>
      <c r="R193">
        <v>76</v>
      </c>
      <c r="S193">
        <v>0</v>
      </c>
      <c r="T193">
        <v>0</v>
      </c>
      <c r="U193">
        <v>14</v>
      </c>
      <c r="V193">
        <v>3</v>
      </c>
    </row>
    <row r="194" spans="1:22" x14ac:dyDescent="0.45">
      <c r="A194" t="s">
        <v>22</v>
      </c>
      <c r="B194" t="s">
        <v>23</v>
      </c>
      <c r="C194">
        <v>1</v>
      </c>
      <c r="D194">
        <f>YEAR(Table1[[#This Row],[release_date]])</f>
        <v>2019</v>
      </c>
      <c r="E194">
        <f>MONTH(Table1[[#This Row],[release_date]])</f>
        <v>8</v>
      </c>
      <c r="F194">
        <f>DAY(Table1[[#This Row],[release_date]])</f>
        <v>23</v>
      </c>
      <c r="G194" s="4">
        <v>43700</v>
      </c>
      <c r="H194" s="4">
        <f>DATE(Table1[[#This Row],[release_year]],Table1[[#This Row],[release_month]],Table1[[#This Row],[release_day]])</f>
        <v>43700</v>
      </c>
      <c r="I194">
        <v>800840817</v>
      </c>
      <c r="J194" t="str">
        <f>UPPER(Table1[[#This Row],[key2]])</f>
        <v>A</v>
      </c>
      <c r="K194" t="s">
        <v>24</v>
      </c>
      <c r="L194" t="s">
        <v>16</v>
      </c>
      <c r="M194" t="str">
        <f>LEFT(Table1[[#This Row],[mode]],3)</f>
        <v>Maj</v>
      </c>
      <c r="N194" s="2">
        <v>55.29302782291979</v>
      </c>
      <c r="O194" s="3">
        <f>ROUNDDOWN(Table1[[#This Row],[danceability_%]],0)</f>
        <v>55</v>
      </c>
      <c r="P194" s="2">
        <f>ROUND(Table1[[#This Row],[danceability_%]], -1)</f>
        <v>60</v>
      </c>
      <c r="Q194">
        <v>58</v>
      </c>
      <c r="R194">
        <v>72</v>
      </c>
      <c r="S194">
        <v>11</v>
      </c>
      <c r="T194">
        <v>0</v>
      </c>
      <c r="U194">
        <v>11</v>
      </c>
      <c r="V194">
        <v>15</v>
      </c>
    </row>
    <row r="195" spans="1:22" x14ac:dyDescent="0.45">
      <c r="A195" t="s">
        <v>234</v>
      </c>
      <c r="B195" t="s">
        <v>235</v>
      </c>
      <c r="C195">
        <v>1</v>
      </c>
      <c r="D195">
        <f>YEAR(Table1[[#This Row],[release_date]])</f>
        <v>2023</v>
      </c>
      <c r="E195">
        <f>MONTH(Table1[[#This Row],[release_date]])</f>
        <v>2</v>
      </c>
      <c r="F195">
        <f>DAY(Table1[[#This Row],[release_date]])</f>
        <v>25</v>
      </c>
      <c r="G195" s="4">
        <v>44982</v>
      </c>
      <c r="H195" s="4">
        <f>DATE(Table1[[#This Row],[release_year]],Table1[[#This Row],[release_month]],Table1[[#This Row],[release_day]])</f>
        <v>44982</v>
      </c>
      <c r="I195">
        <v>201660859</v>
      </c>
      <c r="J195" t="str">
        <f>UPPER(Table1[[#This Row],[key2]])</f>
        <v>D#</v>
      </c>
      <c r="K195" t="s">
        <v>1603</v>
      </c>
      <c r="L195" t="s">
        <v>27</v>
      </c>
      <c r="M195" t="str">
        <f>LEFT(Table1[[#This Row],[mode]],3)</f>
        <v>Min</v>
      </c>
      <c r="N195" s="2">
        <v>55.211721896337465</v>
      </c>
      <c r="O195" s="3">
        <f>ROUNDDOWN(Table1[[#This Row],[danceability_%]],0)</f>
        <v>55</v>
      </c>
      <c r="P195" s="2">
        <f>ROUND(Table1[[#This Row],[danceability_%]], -1)</f>
        <v>60</v>
      </c>
      <c r="Q195">
        <v>30</v>
      </c>
      <c r="R195">
        <v>78</v>
      </c>
      <c r="S195">
        <v>24</v>
      </c>
      <c r="T195">
        <v>0</v>
      </c>
      <c r="U195">
        <v>12</v>
      </c>
      <c r="V195">
        <v>8</v>
      </c>
    </row>
    <row r="196" spans="1:22" x14ac:dyDescent="0.45">
      <c r="A196" t="s">
        <v>254</v>
      </c>
      <c r="B196" t="s">
        <v>48</v>
      </c>
      <c r="C196">
        <v>1</v>
      </c>
      <c r="D196">
        <f>YEAR(Table1[[#This Row],[release_date]])</f>
        <v>2019</v>
      </c>
      <c r="E196">
        <f>MONTH(Table1[[#This Row],[release_date]])</f>
        <v>11</v>
      </c>
      <c r="F196">
        <f>DAY(Table1[[#This Row],[release_date]])</f>
        <v>17</v>
      </c>
      <c r="G196" s="4">
        <v>43786</v>
      </c>
      <c r="H196" s="4">
        <f>DATE(Table1[[#This Row],[release_year]],Table1[[#This Row],[release_month]],Table1[[#This Row],[release_day]])</f>
        <v>43786</v>
      </c>
      <c r="I196">
        <v>2322580122</v>
      </c>
      <c r="J196" t="str">
        <f>UPPER(Table1[[#This Row],[key2]])</f>
        <v/>
      </c>
      <c r="L196" t="s">
        <v>16</v>
      </c>
      <c r="M196" t="str">
        <f>LEFT(Table1[[#This Row],[mode]],3)</f>
        <v>Maj</v>
      </c>
      <c r="N196" s="2">
        <v>55.752907657523288</v>
      </c>
      <c r="O196" s="3">
        <f>ROUNDDOWN(Table1[[#This Row],[danceability_%]],0)</f>
        <v>55</v>
      </c>
      <c r="P196" s="2">
        <f>ROUND(Table1[[#This Row],[danceability_%]], -1)</f>
        <v>60</v>
      </c>
      <c r="Q196">
        <v>56</v>
      </c>
      <c r="R196">
        <v>82</v>
      </c>
      <c r="S196">
        <v>12</v>
      </c>
      <c r="T196">
        <v>0</v>
      </c>
      <c r="U196">
        <v>34</v>
      </c>
      <c r="V196">
        <v>5</v>
      </c>
    </row>
    <row r="197" spans="1:22" x14ac:dyDescent="0.45">
      <c r="A197" t="s">
        <v>330</v>
      </c>
      <c r="B197" t="s">
        <v>64</v>
      </c>
      <c r="C197">
        <v>1</v>
      </c>
      <c r="D197">
        <f>YEAR(Table1[[#This Row],[release_date]])</f>
        <v>2013</v>
      </c>
      <c r="E197">
        <f>MONTH(Table1[[#This Row],[release_date]])</f>
        <v>1</v>
      </c>
      <c r="F197">
        <f>DAY(Table1[[#This Row],[release_date]])</f>
        <v>1</v>
      </c>
      <c r="G197" s="4">
        <v>41275</v>
      </c>
      <c r="H197" s="4">
        <f>DATE(Table1[[#This Row],[release_year]],Table1[[#This Row],[release_month]],Table1[[#This Row],[release_day]])</f>
        <v>41275</v>
      </c>
      <c r="I197">
        <v>1788326445</v>
      </c>
      <c r="J197" t="str">
        <f>UPPER(Table1[[#This Row],[key2]])</f>
        <v>F</v>
      </c>
      <c r="K197" t="s">
        <v>21</v>
      </c>
      <c r="L197" t="s">
        <v>16</v>
      </c>
      <c r="M197" t="str">
        <f>LEFT(Table1[[#This Row],[mode]],3)</f>
        <v>Maj</v>
      </c>
      <c r="N197" s="2">
        <v>55.099842371474345</v>
      </c>
      <c r="O197" s="3">
        <f>ROUNDDOWN(Table1[[#This Row],[danceability_%]],0)</f>
        <v>55</v>
      </c>
      <c r="P197" s="2">
        <f>ROUND(Table1[[#This Row],[danceability_%]], -1)</f>
        <v>60</v>
      </c>
      <c r="Q197">
        <v>42</v>
      </c>
      <c r="R197">
        <v>53</v>
      </c>
      <c r="S197">
        <v>17</v>
      </c>
      <c r="T197">
        <v>0</v>
      </c>
      <c r="U197">
        <v>22</v>
      </c>
      <c r="V197">
        <v>3</v>
      </c>
    </row>
    <row r="198" spans="1:22" x14ac:dyDescent="0.45">
      <c r="A198" t="s">
        <v>646</v>
      </c>
      <c r="B198" t="s">
        <v>603</v>
      </c>
      <c r="C198">
        <v>1</v>
      </c>
      <c r="D198">
        <f>YEAR(Table1[[#This Row],[release_date]])</f>
        <v>2000</v>
      </c>
      <c r="E198">
        <f>MONTH(Table1[[#This Row],[release_date]])</f>
        <v>10</v>
      </c>
      <c r="F198">
        <f>DAY(Table1[[#This Row],[release_date]])</f>
        <v>24</v>
      </c>
      <c r="G198" s="4">
        <v>36823</v>
      </c>
      <c r="H198" s="4">
        <f>DATE(Table1[[#This Row],[release_year]],Table1[[#This Row],[release_month]],Table1[[#This Row],[release_day]])</f>
        <v>36823</v>
      </c>
      <c r="I198">
        <v>1624165576</v>
      </c>
      <c r="J198" t="str">
        <f>UPPER(Table1[[#This Row],[key2]])</f>
        <v>D#</v>
      </c>
      <c r="K198" t="s">
        <v>1603</v>
      </c>
      <c r="L198" t="s">
        <v>27</v>
      </c>
      <c r="M198" t="str">
        <f>LEFT(Table1[[#This Row],[mode]],3)</f>
        <v>Min</v>
      </c>
      <c r="N198" s="2">
        <v>55.613929168303777</v>
      </c>
      <c r="O198" s="3">
        <f>ROUNDDOWN(Table1[[#This Row],[danceability_%]],0)</f>
        <v>55</v>
      </c>
      <c r="P198" s="2">
        <f>ROUND(Table1[[#This Row],[danceability_%]], -1)</f>
        <v>60</v>
      </c>
      <c r="Q198">
        <v>40</v>
      </c>
      <c r="R198">
        <v>90</v>
      </c>
      <c r="S198">
        <v>1</v>
      </c>
      <c r="T198">
        <v>0</v>
      </c>
      <c r="U198">
        <v>32</v>
      </c>
      <c r="V198">
        <v>6</v>
      </c>
    </row>
    <row r="199" spans="1:22" x14ac:dyDescent="0.45">
      <c r="A199" t="s">
        <v>1116</v>
      </c>
      <c r="B199" t="s">
        <v>1117</v>
      </c>
      <c r="C199">
        <v>2</v>
      </c>
      <c r="D199">
        <f>YEAR(Table1[[#This Row],[release_date]])</f>
        <v>2002</v>
      </c>
      <c r="E199">
        <f>MONTH(Table1[[#This Row],[release_date]])</f>
        <v>5</v>
      </c>
      <c r="F199">
        <f>DAY(Table1[[#This Row],[release_date]])</f>
        <v>26</v>
      </c>
      <c r="G199" s="4">
        <v>37402</v>
      </c>
      <c r="H199" s="4">
        <f>DATE(Table1[[#This Row],[release_year]],Table1[[#This Row],[release_month]],Table1[[#This Row],[release_day]])</f>
        <v>37402</v>
      </c>
      <c r="I199">
        <v>1695712020</v>
      </c>
      <c r="J199" t="str">
        <f>UPPER(Table1[[#This Row],[key2]])</f>
        <v>C#</v>
      </c>
      <c r="K199" t="s">
        <v>1602</v>
      </c>
      <c r="L199" t="s">
        <v>16</v>
      </c>
      <c r="M199" t="str">
        <f>LEFT(Table1[[#This Row],[mode]],3)</f>
        <v>Maj</v>
      </c>
      <c r="N199" s="2">
        <v>55.013311404662019</v>
      </c>
      <c r="O199" s="3">
        <f>ROUNDDOWN(Table1[[#This Row],[danceability_%]],0)</f>
        <v>55</v>
      </c>
      <c r="P199" s="2">
        <f>ROUND(Table1[[#This Row],[danceability_%]], -1)</f>
        <v>60</v>
      </c>
      <c r="Q199">
        <v>10</v>
      </c>
      <c r="R199">
        <v>85</v>
      </c>
      <c r="S199">
        <v>7</v>
      </c>
      <c r="T199">
        <v>0</v>
      </c>
      <c r="U199">
        <v>8</v>
      </c>
      <c r="V199">
        <v>20</v>
      </c>
    </row>
    <row r="200" spans="1:22" x14ac:dyDescent="0.45">
      <c r="A200" t="s">
        <v>1236</v>
      </c>
      <c r="B200" t="s">
        <v>1237</v>
      </c>
      <c r="C200">
        <v>1</v>
      </c>
      <c r="D200">
        <f>YEAR(Table1[[#This Row],[release_date]])</f>
        <v>2022</v>
      </c>
      <c r="E200">
        <f>MONTH(Table1[[#This Row],[release_date]])</f>
        <v>2</v>
      </c>
      <c r="F200">
        <f>DAY(Table1[[#This Row],[release_date]])</f>
        <v>18</v>
      </c>
      <c r="G200" s="4">
        <v>44610</v>
      </c>
      <c r="H200" s="4">
        <f>DATE(Table1[[#This Row],[release_year]],Table1[[#This Row],[release_month]],Table1[[#This Row],[release_day]])</f>
        <v>44610</v>
      </c>
      <c r="I200">
        <v>299648208</v>
      </c>
      <c r="J200" t="str">
        <f>UPPER(Table1[[#This Row],[key2]])</f>
        <v>G#</v>
      </c>
      <c r="K200" t="s">
        <v>1605</v>
      </c>
      <c r="L200" t="s">
        <v>16</v>
      </c>
      <c r="M200" t="str">
        <f>LEFT(Table1[[#This Row],[mode]],3)</f>
        <v>Maj</v>
      </c>
      <c r="N200" s="2">
        <v>55.299602774571262</v>
      </c>
      <c r="O200" s="3">
        <f>ROUNDDOWN(Table1[[#This Row],[danceability_%]],0)</f>
        <v>55</v>
      </c>
      <c r="P200" s="2">
        <f>ROUND(Table1[[#This Row],[danceability_%]], -1)</f>
        <v>60</v>
      </c>
      <c r="Q200">
        <v>86</v>
      </c>
      <c r="R200">
        <v>44</v>
      </c>
      <c r="S200">
        <v>40</v>
      </c>
      <c r="T200">
        <v>0</v>
      </c>
      <c r="U200">
        <v>7</v>
      </c>
      <c r="V200">
        <v>4</v>
      </c>
    </row>
    <row r="201" spans="1:22" x14ac:dyDescent="0.45">
      <c r="A201" t="s">
        <v>1327</v>
      </c>
      <c r="B201" t="s">
        <v>1328</v>
      </c>
      <c r="C201">
        <v>2</v>
      </c>
      <c r="D201">
        <f>YEAR(Table1[[#This Row],[release_date]])</f>
        <v>2022</v>
      </c>
      <c r="E201">
        <f>MONTH(Table1[[#This Row],[release_date]])</f>
        <v>5</v>
      </c>
      <c r="F201">
        <f>DAY(Table1[[#This Row],[release_date]])</f>
        <v>13</v>
      </c>
      <c r="G201" s="4">
        <v>44694</v>
      </c>
      <c r="H201" s="4">
        <f>DATE(Table1[[#This Row],[release_year]],Table1[[#This Row],[release_month]],Table1[[#This Row],[release_day]])</f>
        <v>44694</v>
      </c>
      <c r="I201">
        <v>127309180</v>
      </c>
      <c r="J201" t="str">
        <f>UPPER(Table1[[#This Row],[key2]])</f>
        <v>A#</v>
      </c>
      <c r="K201" t="s">
        <v>1601</v>
      </c>
      <c r="L201" t="s">
        <v>27</v>
      </c>
      <c r="M201" t="str">
        <f>LEFT(Table1[[#This Row],[mode]],3)</f>
        <v>Min</v>
      </c>
      <c r="N201" s="2">
        <v>55.200430923121196</v>
      </c>
      <c r="O201" s="3">
        <f>ROUNDDOWN(Table1[[#This Row],[danceability_%]],0)</f>
        <v>55</v>
      </c>
      <c r="P201" s="2">
        <f>ROUND(Table1[[#This Row],[danceability_%]], -1)</f>
        <v>60</v>
      </c>
      <c r="Q201">
        <v>50</v>
      </c>
      <c r="R201">
        <v>78</v>
      </c>
      <c r="S201">
        <v>19</v>
      </c>
      <c r="T201">
        <v>0</v>
      </c>
      <c r="U201">
        <v>11</v>
      </c>
      <c r="V201">
        <v>35</v>
      </c>
    </row>
    <row r="202" spans="1:22" x14ac:dyDescent="0.45">
      <c r="A202" t="s">
        <v>1508</v>
      </c>
      <c r="B202" t="s">
        <v>433</v>
      </c>
      <c r="C202">
        <v>1</v>
      </c>
      <c r="D202">
        <f>YEAR(Table1[[#This Row],[release_date]])</f>
        <v>2022</v>
      </c>
      <c r="E202">
        <f>MONTH(Table1[[#This Row],[release_date]])</f>
        <v>7</v>
      </c>
      <c r="F202">
        <f>DAY(Table1[[#This Row],[release_date]])</f>
        <v>29</v>
      </c>
      <c r="G202" s="4">
        <v>44771</v>
      </c>
      <c r="H202" s="4">
        <f>DATE(Table1[[#This Row],[release_year]],Table1[[#This Row],[release_month]],Table1[[#This Row],[release_day]])</f>
        <v>44771</v>
      </c>
      <c r="I202">
        <v>171788484</v>
      </c>
      <c r="J202" t="str">
        <f>UPPER(Table1[[#This Row],[key2]])</f>
        <v>A#</v>
      </c>
      <c r="K202" t="s">
        <v>1601</v>
      </c>
      <c r="L202" t="s">
        <v>27</v>
      </c>
      <c r="M202" t="str">
        <f>LEFT(Table1[[#This Row],[mode]],3)</f>
        <v>Min</v>
      </c>
      <c r="N202" s="2">
        <v>55.374109104298476</v>
      </c>
      <c r="O202" s="3">
        <f>ROUNDDOWN(Table1[[#This Row],[danceability_%]],0)</f>
        <v>55</v>
      </c>
      <c r="P202" s="2">
        <f>ROUND(Table1[[#This Row],[danceability_%]], -1)</f>
        <v>60</v>
      </c>
      <c r="Q202">
        <v>46</v>
      </c>
      <c r="R202">
        <v>64</v>
      </c>
      <c r="S202">
        <v>0</v>
      </c>
      <c r="T202">
        <v>0</v>
      </c>
      <c r="U202">
        <v>17</v>
      </c>
      <c r="V202">
        <v>10</v>
      </c>
    </row>
    <row r="203" spans="1:22" x14ac:dyDescent="0.45">
      <c r="A203" t="s">
        <v>81</v>
      </c>
      <c r="B203" t="s">
        <v>82</v>
      </c>
      <c r="C203">
        <v>2</v>
      </c>
      <c r="D203">
        <f>YEAR(Table1[[#This Row],[release_date]])</f>
        <v>2023</v>
      </c>
      <c r="E203">
        <f>MONTH(Table1[[#This Row],[release_date]])</f>
        <v>6</v>
      </c>
      <c r="F203">
        <f>DAY(Table1[[#This Row],[release_date]])</f>
        <v>28</v>
      </c>
      <c r="G203" s="4">
        <v>45105</v>
      </c>
      <c r="H203" s="4">
        <f>DATE(Table1[[#This Row],[release_year]],Table1[[#This Row],[release_month]],Table1[[#This Row],[release_day]])</f>
        <v>45105</v>
      </c>
      <c r="I203">
        <v>52294266</v>
      </c>
      <c r="J203" t="str">
        <f>UPPER(Table1[[#This Row],[key2]])</f>
        <v>F#</v>
      </c>
      <c r="K203" t="s">
        <v>1604</v>
      </c>
      <c r="L203" t="s">
        <v>16</v>
      </c>
      <c r="M203" t="str">
        <f>LEFT(Table1[[#This Row],[mode]],3)</f>
        <v>Maj</v>
      </c>
      <c r="N203" s="2">
        <v>56.046341474554282</v>
      </c>
      <c r="O203" s="3">
        <f>ROUNDDOWN(Table1[[#This Row],[danceability_%]],0)</f>
        <v>56</v>
      </c>
      <c r="P203" s="2">
        <f>ROUND(Table1[[#This Row],[danceability_%]], -1)</f>
        <v>60</v>
      </c>
      <c r="Q203">
        <v>63</v>
      </c>
      <c r="R203">
        <v>87</v>
      </c>
      <c r="S203">
        <v>39</v>
      </c>
      <c r="T203">
        <v>0</v>
      </c>
      <c r="U203">
        <v>11</v>
      </c>
      <c r="V203">
        <v>5</v>
      </c>
    </row>
    <row r="204" spans="1:22" x14ac:dyDescent="0.45">
      <c r="A204" t="s">
        <v>96</v>
      </c>
      <c r="B204" t="s">
        <v>97</v>
      </c>
      <c r="C204">
        <v>2</v>
      </c>
      <c r="D204">
        <f>YEAR(Table1[[#This Row],[release_date]])</f>
        <v>2023</v>
      </c>
      <c r="E204">
        <f>MONTH(Table1[[#This Row],[release_date]])</f>
        <v>2</v>
      </c>
      <c r="F204">
        <f>DAY(Table1[[#This Row],[release_date]])</f>
        <v>10</v>
      </c>
      <c r="G204" s="4">
        <v>44967</v>
      </c>
      <c r="H204" s="4">
        <f>DATE(Table1[[#This Row],[release_year]],Table1[[#This Row],[release_month]],Table1[[#This Row],[release_day]])</f>
        <v>44967</v>
      </c>
      <c r="I204">
        <v>354495408</v>
      </c>
      <c r="J204" t="str">
        <f>UPPER(Table1[[#This Row],[key2]])</f>
        <v>A</v>
      </c>
      <c r="K204" t="s">
        <v>24</v>
      </c>
      <c r="L204" t="s">
        <v>27</v>
      </c>
      <c r="M204" t="str">
        <f>LEFT(Table1[[#This Row],[mode]],3)</f>
        <v>Min</v>
      </c>
      <c r="N204" s="2">
        <v>56.536840406593733</v>
      </c>
      <c r="O204" s="3">
        <f>ROUNDDOWN(Table1[[#This Row],[danceability_%]],0)</f>
        <v>56</v>
      </c>
      <c r="P204" s="2">
        <f>ROUND(Table1[[#This Row],[danceability_%]], -1)</f>
        <v>60</v>
      </c>
      <c r="Q204">
        <v>84</v>
      </c>
      <c r="R204">
        <v>65</v>
      </c>
      <c r="S204">
        <v>23</v>
      </c>
      <c r="T204">
        <v>0</v>
      </c>
      <c r="U204">
        <v>10</v>
      </c>
      <c r="V204">
        <v>6</v>
      </c>
    </row>
    <row r="205" spans="1:22" x14ac:dyDescent="0.45">
      <c r="A205" t="s">
        <v>100</v>
      </c>
      <c r="B205" t="s">
        <v>101</v>
      </c>
      <c r="C205">
        <v>2</v>
      </c>
      <c r="D205">
        <f>YEAR(Table1[[#This Row],[release_date]])</f>
        <v>2022</v>
      </c>
      <c r="E205">
        <f>MONTH(Table1[[#This Row],[release_date]])</f>
        <v>8</v>
      </c>
      <c r="F205">
        <f>DAY(Table1[[#This Row],[release_date]])</f>
        <v>26</v>
      </c>
      <c r="G205" s="4">
        <v>44799</v>
      </c>
      <c r="H205" s="4">
        <f>DATE(Table1[[#This Row],[release_year]],Table1[[#This Row],[release_month]],Table1[[#This Row],[release_day]])</f>
        <v>44799</v>
      </c>
      <c r="I205">
        <v>1109433169</v>
      </c>
      <c r="J205" t="str">
        <f>UPPER(Table1[[#This Row],[key2]])</f>
        <v>G</v>
      </c>
      <c r="K205" t="s">
        <v>59</v>
      </c>
      <c r="L205" t="s">
        <v>27</v>
      </c>
      <c r="M205" t="str">
        <f>LEFT(Table1[[#This Row],[mode]],3)</f>
        <v>Min</v>
      </c>
      <c r="N205" s="2">
        <v>56.890004617695638</v>
      </c>
      <c r="O205" s="3">
        <f>ROUNDDOWN(Table1[[#This Row],[danceability_%]],0)</f>
        <v>56</v>
      </c>
      <c r="P205" s="2">
        <f>ROUND(Table1[[#This Row],[danceability_%]], -1)</f>
        <v>60</v>
      </c>
      <c r="Q205">
        <v>38</v>
      </c>
      <c r="R205">
        <v>97</v>
      </c>
      <c r="S205">
        <v>4</v>
      </c>
      <c r="T205">
        <v>0</v>
      </c>
      <c r="U205">
        <v>35</v>
      </c>
      <c r="V205">
        <v>4</v>
      </c>
    </row>
    <row r="206" spans="1:22" x14ac:dyDescent="0.45">
      <c r="A206" t="s">
        <v>102</v>
      </c>
      <c r="B206" t="s">
        <v>103</v>
      </c>
      <c r="C206">
        <v>3</v>
      </c>
      <c r="D206">
        <f>YEAR(Table1[[#This Row],[release_date]])</f>
        <v>2017</v>
      </c>
      <c r="E206">
        <f>MONTH(Table1[[#This Row],[release_date]])</f>
        <v>7</v>
      </c>
      <c r="F206">
        <f>DAY(Table1[[#This Row],[release_date]])</f>
        <v>21</v>
      </c>
      <c r="G206" s="4">
        <v>42937</v>
      </c>
      <c r="H206" s="4">
        <f>DATE(Table1[[#This Row],[release_year]],Table1[[#This Row],[release_month]],Table1[[#This Row],[release_day]])</f>
        <v>42937</v>
      </c>
      <c r="I206">
        <v>1047101291</v>
      </c>
      <c r="J206" t="str">
        <f>UPPER(Table1[[#This Row],[key2]])</f>
        <v>F#</v>
      </c>
      <c r="K206" t="s">
        <v>1604</v>
      </c>
      <c r="L206" t="s">
        <v>16</v>
      </c>
      <c r="M206" t="str">
        <f>LEFT(Table1[[#This Row],[mode]],3)</f>
        <v>Maj</v>
      </c>
      <c r="N206" s="2">
        <v>56.210341868884591</v>
      </c>
      <c r="O206" s="3">
        <f>ROUNDDOWN(Table1[[#This Row],[danceability_%]],0)</f>
        <v>56</v>
      </c>
      <c r="P206" s="2">
        <f>ROUND(Table1[[#This Row],[danceability_%]], -1)</f>
        <v>60</v>
      </c>
      <c r="Q206">
        <v>58</v>
      </c>
      <c r="R206">
        <v>56</v>
      </c>
      <c r="S206">
        <v>37</v>
      </c>
      <c r="T206">
        <v>0</v>
      </c>
      <c r="U206">
        <v>11</v>
      </c>
      <c r="V206">
        <v>10</v>
      </c>
    </row>
    <row r="207" spans="1:22" x14ac:dyDescent="0.45">
      <c r="A207" t="s">
        <v>147</v>
      </c>
      <c r="B207" t="s">
        <v>148</v>
      </c>
      <c r="C207">
        <v>1</v>
      </c>
      <c r="D207">
        <f>YEAR(Table1[[#This Row],[release_date]])</f>
        <v>2023</v>
      </c>
      <c r="E207">
        <f>MONTH(Table1[[#This Row],[release_date]])</f>
        <v>7</v>
      </c>
      <c r="F207">
        <f>DAY(Table1[[#This Row],[release_date]])</f>
        <v>14</v>
      </c>
      <c r="G207" s="4">
        <v>45121</v>
      </c>
      <c r="H207" s="4">
        <f>DATE(Table1[[#This Row],[release_year]],Table1[[#This Row],[release_month]],Table1[[#This Row],[release_day]])</f>
        <v>45121</v>
      </c>
      <c r="I207">
        <v>14780425</v>
      </c>
      <c r="J207" t="str">
        <f>UPPER(Table1[[#This Row],[key2]])</f>
        <v>C#</v>
      </c>
      <c r="K207" t="s">
        <v>1602</v>
      </c>
      <c r="L207" t="s">
        <v>16</v>
      </c>
      <c r="M207" t="str">
        <f>LEFT(Table1[[#This Row],[mode]],3)</f>
        <v>Maj</v>
      </c>
      <c r="N207" s="2">
        <v>56.227208646542628</v>
      </c>
      <c r="O207" s="3">
        <f>ROUNDDOWN(Table1[[#This Row],[danceability_%]],0)</f>
        <v>56</v>
      </c>
      <c r="P207" s="2">
        <f>ROUND(Table1[[#This Row],[danceability_%]], -1)</f>
        <v>60</v>
      </c>
      <c r="Q207">
        <v>48</v>
      </c>
      <c r="R207">
        <v>73</v>
      </c>
      <c r="S207">
        <v>0</v>
      </c>
      <c r="T207">
        <v>0</v>
      </c>
      <c r="U207">
        <v>35</v>
      </c>
      <c r="V207">
        <v>4</v>
      </c>
    </row>
    <row r="208" spans="1:22" x14ac:dyDescent="0.45">
      <c r="A208" t="s">
        <v>202</v>
      </c>
      <c r="B208" t="s">
        <v>50</v>
      </c>
      <c r="C208">
        <v>1</v>
      </c>
      <c r="D208">
        <f>YEAR(Table1[[#This Row],[release_date]])</f>
        <v>2022</v>
      </c>
      <c r="E208">
        <f>MONTH(Table1[[#This Row],[release_date]])</f>
        <v>12</v>
      </c>
      <c r="F208">
        <f>DAY(Table1[[#This Row],[release_date]])</f>
        <v>9</v>
      </c>
      <c r="G208" s="4">
        <v>44904</v>
      </c>
      <c r="H208" s="4">
        <f>DATE(Table1[[#This Row],[release_year]],Table1[[#This Row],[release_month]],Table1[[#This Row],[release_day]])</f>
        <v>44904</v>
      </c>
      <c r="I208">
        <v>399686758</v>
      </c>
      <c r="J208" t="str">
        <f>UPPER(Table1[[#This Row],[key2]])</f>
        <v>F</v>
      </c>
      <c r="K208" t="s">
        <v>21</v>
      </c>
      <c r="L208" t="s">
        <v>16</v>
      </c>
      <c r="M208" t="str">
        <f>LEFT(Table1[[#This Row],[mode]],3)</f>
        <v>Maj</v>
      </c>
      <c r="N208" s="2">
        <v>56.515509107866137</v>
      </c>
      <c r="O208" s="3">
        <f>ROUNDDOWN(Table1[[#This Row],[danceability_%]],0)</f>
        <v>56</v>
      </c>
      <c r="P208" s="2">
        <f>ROUND(Table1[[#This Row],[danceability_%]], -1)</f>
        <v>60</v>
      </c>
      <c r="Q208">
        <v>39</v>
      </c>
      <c r="R208">
        <v>55</v>
      </c>
      <c r="S208">
        <v>14</v>
      </c>
      <c r="T208">
        <v>0</v>
      </c>
      <c r="U208">
        <v>11</v>
      </c>
      <c r="V208">
        <v>13</v>
      </c>
    </row>
    <row r="209" spans="1:22" x14ac:dyDescent="0.45">
      <c r="A209" t="s">
        <v>203</v>
      </c>
      <c r="B209" t="s">
        <v>201</v>
      </c>
      <c r="C209">
        <v>1</v>
      </c>
      <c r="D209">
        <f>YEAR(Table1[[#This Row],[release_date]])</f>
        <v>2011</v>
      </c>
      <c r="E209">
        <f>MONTH(Table1[[#This Row],[release_date]])</f>
        <v>1</v>
      </c>
      <c r="F209">
        <f>DAY(Table1[[#This Row],[release_date]])</f>
        <v>1</v>
      </c>
      <c r="G209" s="4">
        <v>40544</v>
      </c>
      <c r="H209" s="4">
        <f>DATE(Table1[[#This Row],[release_year]],Table1[[#This Row],[release_month]],Table1[[#This Row],[release_day]])</f>
        <v>40544</v>
      </c>
      <c r="I209">
        <v>983637508</v>
      </c>
      <c r="J209" t="str">
        <f>UPPER(Table1[[#This Row],[key2]])</f>
        <v>C#</v>
      </c>
      <c r="K209" t="s">
        <v>1602</v>
      </c>
      <c r="L209" t="s">
        <v>27</v>
      </c>
      <c r="M209" t="str">
        <f>LEFT(Table1[[#This Row],[mode]],3)</f>
        <v>Min</v>
      </c>
      <c r="N209" s="2">
        <v>56.150591162145282</v>
      </c>
      <c r="O209" s="3">
        <f>ROUNDDOWN(Table1[[#This Row],[danceability_%]],0)</f>
        <v>56</v>
      </c>
      <c r="P209" s="2">
        <f>ROUND(Table1[[#This Row],[danceability_%]], -1)</f>
        <v>60</v>
      </c>
      <c r="Q209">
        <v>24</v>
      </c>
      <c r="R209">
        <v>66</v>
      </c>
      <c r="S209">
        <v>7</v>
      </c>
      <c r="T209">
        <v>0</v>
      </c>
      <c r="U209">
        <v>12</v>
      </c>
      <c r="V209">
        <v>3</v>
      </c>
    </row>
    <row r="210" spans="1:22" x14ac:dyDescent="0.45">
      <c r="A210" t="s">
        <v>272</v>
      </c>
      <c r="B210" t="s">
        <v>163</v>
      </c>
      <c r="C210">
        <v>1</v>
      </c>
      <c r="D210">
        <f>YEAR(Table1[[#This Row],[release_date]])</f>
        <v>2022</v>
      </c>
      <c r="E210">
        <f>MONTH(Table1[[#This Row],[release_date]])</f>
        <v>7</v>
      </c>
      <c r="F210">
        <f>DAY(Table1[[#This Row],[release_date]])</f>
        <v>20</v>
      </c>
      <c r="G210" s="4">
        <v>44762</v>
      </c>
      <c r="H210" s="4">
        <f>DATE(Table1[[#This Row],[release_year]],Table1[[#This Row],[release_month]],Table1[[#This Row],[release_day]])</f>
        <v>44762</v>
      </c>
      <c r="I210">
        <v>681583126</v>
      </c>
      <c r="J210" t="str">
        <f>UPPER(Table1[[#This Row],[key2]])</f>
        <v>F#</v>
      </c>
      <c r="K210" t="s">
        <v>1604</v>
      </c>
      <c r="L210" t="s">
        <v>16</v>
      </c>
      <c r="M210" t="str">
        <f>LEFT(Table1[[#This Row],[mode]],3)</f>
        <v>Maj</v>
      </c>
      <c r="N210" s="2">
        <v>56.423420550034486</v>
      </c>
      <c r="O210" s="3">
        <f>ROUNDDOWN(Table1[[#This Row],[danceability_%]],0)</f>
        <v>56</v>
      </c>
      <c r="P210" s="2">
        <f>ROUND(Table1[[#This Row],[danceability_%]], -1)</f>
        <v>60</v>
      </c>
      <c r="Q210">
        <v>20</v>
      </c>
      <c r="R210">
        <v>55</v>
      </c>
      <c r="S210">
        <v>45</v>
      </c>
      <c r="T210">
        <v>1</v>
      </c>
      <c r="U210">
        <v>32</v>
      </c>
      <c r="V210">
        <v>3</v>
      </c>
    </row>
    <row r="211" spans="1:22" x14ac:dyDescent="0.45">
      <c r="A211" t="s">
        <v>337</v>
      </c>
      <c r="B211" t="s">
        <v>338</v>
      </c>
      <c r="C211">
        <v>1</v>
      </c>
      <c r="D211">
        <f>YEAR(Table1[[#This Row],[release_date]])</f>
        <v>2022</v>
      </c>
      <c r="E211">
        <f>MONTH(Table1[[#This Row],[release_date]])</f>
        <v>3</v>
      </c>
      <c r="F211">
        <f>DAY(Table1[[#This Row],[release_date]])</f>
        <v>19</v>
      </c>
      <c r="G211" s="4">
        <v>44639</v>
      </c>
      <c r="H211" s="4">
        <f>DATE(Table1[[#This Row],[release_year]],Table1[[#This Row],[release_month]],Table1[[#This Row],[release_day]])</f>
        <v>44639</v>
      </c>
      <c r="I211">
        <v>726307468</v>
      </c>
      <c r="J211" t="str">
        <f>UPPER(Table1[[#This Row],[key2]])</f>
        <v/>
      </c>
      <c r="L211" t="s">
        <v>16</v>
      </c>
      <c r="M211" t="str">
        <f>LEFT(Table1[[#This Row],[mode]],3)</f>
        <v>Maj</v>
      </c>
      <c r="N211" s="2">
        <v>56.238719451372432</v>
      </c>
      <c r="O211" s="3">
        <f>ROUNDDOWN(Table1[[#This Row],[danceability_%]],0)</f>
        <v>56</v>
      </c>
      <c r="P211" s="2">
        <f>ROUND(Table1[[#This Row],[danceability_%]], -1)</f>
        <v>60</v>
      </c>
      <c r="Q211">
        <v>53</v>
      </c>
      <c r="R211">
        <v>64</v>
      </c>
      <c r="S211">
        <v>11</v>
      </c>
      <c r="T211">
        <v>0</v>
      </c>
      <c r="U211">
        <v>45</v>
      </c>
      <c r="V211">
        <v>6</v>
      </c>
    </row>
    <row r="212" spans="1:22" x14ac:dyDescent="0.45">
      <c r="A212" t="s">
        <v>382</v>
      </c>
      <c r="B212" t="s">
        <v>383</v>
      </c>
      <c r="C212">
        <v>3</v>
      </c>
      <c r="D212">
        <f>YEAR(Table1[[#This Row],[release_date]])</f>
        <v>2023</v>
      </c>
      <c r="E212">
        <f>MONTH(Table1[[#This Row],[release_date]])</f>
        <v>5</v>
      </c>
      <c r="F212">
        <f>DAY(Table1[[#This Row],[release_date]])</f>
        <v>15</v>
      </c>
      <c r="G212" s="4">
        <v>45061</v>
      </c>
      <c r="H212" s="4">
        <f>DATE(Table1[[#This Row],[release_year]],Table1[[#This Row],[release_month]],Table1[[#This Row],[release_day]])</f>
        <v>45061</v>
      </c>
      <c r="I212">
        <v>64533040</v>
      </c>
      <c r="J212" t="str">
        <f>UPPER(Table1[[#This Row],[key2]])</f>
        <v>E</v>
      </c>
      <c r="K212" t="s">
        <v>86</v>
      </c>
      <c r="L212" t="s">
        <v>16</v>
      </c>
      <c r="M212" t="str">
        <f>LEFT(Table1[[#This Row],[mode]],3)</f>
        <v>Maj</v>
      </c>
      <c r="N212" s="2">
        <v>56.183491255394102</v>
      </c>
      <c r="O212" s="3">
        <f>ROUNDDOWN(Table1[[#This Row],[danceability_%]],0)</f>
        <v>56</v>
      </c>
      <c r="P212" s="2">
        <f>ROUND(Table1[[#This Row],[danceability_%]], -1)</f>
        <v>60</v>
      </c>
      <c r="Q212">
        <v>53</v>
      </c>
      <c r="R212">
        <v>55</v>
      </c>
      <c r="S212">
        <v>53</v>
      </c>
      <c r="T212">
        <v>0</v>
      </c>
      <c r="U212">
        <v>12</v>
      </c>
      <c r="V212">
        <v>4</v>
      </c>
    </row>
    <row r="213" spans="1:22" x14ac:dyDescent="0.45">
      <c r="A213" t="s">
        <v>457</v>
      </c>
      <c r="B213" t="s">
        <v>303</v>
      </c>
      <c r="C213">
        <v>2</v>
      </c>
      <c r="D213">
        <f>YEAR(Table1[[#This Row],[release_date]])</f>
        <v>2022</v>
      </c>
      <c r="E213">
        <f>MONTH(Table1[[#This Row],[release_date]])</f>
        <v>11</v>
      </c>
      <c r="F213">
        <f>DAY(Table1[[#This Row],[release_date]])</f>
        <v>4</v>
      </c>
      <c r="G213" s="4">
        <v>44869</v>
      </c>
      <c r="H213" s="4">
        <f>DATE(Table1[[#This Row],[release_year]],Table1[[#This Row],[release_month]],Table1[[#This Row],[release_day]])</f>
        <v>44869</v>
      </c>
      <c r="I213">
        <v>573633020</v>
      </c>
      <c r="J213" t="str">
        <f>UPPER(Table1[[#This Row],[key2]])</f>
        <v>B</v>
      </c>
      <c r="K213" t="s">
        <v>15</v>
      </c>
      <c r="L213" t="s">
        <v>27</v>
      </c>
      <c r="M213" t="str">
        <f>LEFT(Table1[[#This Row],[mode]],3)</f>
        <v>Min</v>
      </c>
      <c r="N213" s="2">
        <v>56.768303824480554</v>
      </c>
      <c r="O213" s="3">
        <f>ROUNDDOWN(Table1[[#This Row],[danceability_%]],0)</f>
        <v>56</v>
      </c>
      <c r="P213" s="2">
        <f>ROUND(Table1[[#This Row],[danceability_%]], -1)</f>
        <v>60</v>
      </c>
      <c r="Q213">
        <v>42</v>
      </c>
      <c r="R213">
        <v>52</v>
      </c>
      <c r="S213">
        <v>5</v>
      </c>
      <c r="T213">
        <v>0</v>
      </c>
      <c r="U213">
        <v>36</v>
      </c>
      <c r="V213">
        <v>24</v>
      </c>
    </row>
    <row r="214" spans="1:22" x14ac:dyDescent="0.45">
      <c r="A214" t="s">
        <v>523</v>
      </c>
      <c r="B214" t="s">
        <v>524</v>
      </c>
      <c r="C214">
        <v>1</v>
      </c>
      <c r="D214">
        <f>YEAR(Table1[[#This Row],[release_date]])</f>
        <v>2014</v>
      </c>
      <c r="E214">
        <f>MONTH(Table1[[#This Row],[release_date]])</f>
        <v>6</v>
      </c>
      <c r="F214">
        <f>DAY(Table1[[#This Row],[release_date]])</f>
        <v>5</v>
      </c>
      <c r="G214" s="4">
        <v>41795</v>
      </c>
      <c r="H214" s="4">
        <f>DATE(Table1[[#This Row],[release_year]],Table1[[#This Row],[release_month]],Table1[[#This Row],[release_day]])</f>
        <v>41795</v>
      </c>
      <c r="I214">
        <v>466231982</v>
      </c>
      <c r="J214" t="str">
        <f>UPPER(Table1[[#This Row],[key2]])</f>
        <v>F</v>
      </c>
      <c r="K214" t="s">
        <v>21</v>
      </c>
      <c r="L214" t="s">
        <v>27</v>
      </c>
      <c r="M214" t="str">
        <f>LEFT(Table1[[#This Row],[mode]],3)</f>
        <v>Min</v>
      </c>
      <c r="N214" s="2">
        <v>56.551726236870429</v>
      </c>
      <c r="O214" s="3">
        <f>ROUNDDOWN(Table1[[#This Row],[danceability_%]],0)</f>
        <v>56</v>
      </c>
      <c r="P214" s="2">
        <f>ROUND(Table1[[#This Row],[danceability_%]], -1)</f>
        <v>60</v>
      </c>
      <c r="Q214">
        <v>57</v>
      </c>
      <c r="R214">
        <v>87</v>
      </c>
      <c r="S214">
        <v>0</v>
      </c>
      <c r="T214">
        <v>1</v>
      </c>
      <c r="U214">
        <v>10</v>
      </c>
      <c r="V214">
        <v>4</v>
      </c>
    </row>
    <row r="215" spans="1:22" x14ac:dyDescent="0.45">
      <c r="A215" t="s">
        <v>615</v>
      </c>
      <c r="B215" t="s">
        <v>76</v>
      </c>
      <c r="C215">
        <v>1</v>
      </c>
      <c r="D215">
        <f>YEAR(Table1[[#This Row],[release_date]])</f>
        <v>2023</v>
      </c>
      <c r="E215">
        <f>MONTH(Table1[[#This Row],[release_date]])</f>
        <v>1</v>
      </c>
      <c r="F215">
        <f>DAY(Table1[[#This Row],[release_date]])</f>
        <v>31</v>
      </c>
      <c r="G215" s="4">
        <v>44957</v>
      </c>
      <c r="H215" s="4">
        <f>DATE(Table1[[#This Row],[release_year]],Table1[[#This Row],[release_month]],Table1[[#This Row],[release_day]])</f>
        <v>44957</v>
      </c>
      <c r="I215">
        <v>95623148</v>
      </c>
      <c r="J215" t="str">
        <f>UPPER(Table1[[#This Row],[key2]])</f>
        <v>G#</v>
      </c>
      <c r="K215" t="s">
        <v>1605</v>
      </c>
      <c r="L215" t="s">
        <v>16</v>
      </c>
      <c r="M215" t="str">
        <f>LEFT(Table1[[#This Row],[mode]],3)</f>
        <v>Maj</v>
      </c>
      <c r="N215" s="2">
        <v>56.138119058273524</v>
      </c>
      <c r="O215" s="3">
        <f>ROUNDDOWN(Table1[[#This Row],[danceability_%]],0)</f>
        <v>56</v>
      </c>
      <c r="P215" s="2">
        <f>ROUND(Table1[[#This Row],[danceability_%]], -1)</f>
        <v>60</v>
      </c>
      <c r="Q215">
        <v>72</v>
      </c>
      <c r="R215">
        <v>85</v>
      </c>
      <c r="S215">
        <v>0</v>
      </c>
      <c r="T215">
        <v>0</v>
      </c>
      <c r="U215">
        <v>15</v>
      </c>
      <c r="V215">
        <v>3</v>
      </c>
    </row>
    <row r="216" spans="1:22" x14ac:dyDescent="0.45">
      <c r="A216" t="s">
        <v>620</v>
      </c>
      <c r="B216" t="s">
        <v>621</v>
      </c>
      <c r="C216">
        <v>1</v>
      </c>
      <c r="D216">
        <f>YEAR(Table1[[#This Row],[release_date]])</f>
        <v>2023</v>
      </c>
      <c r="E216">
        <f>MONTH(Table1[[#This Row],[release_date]])</f>
        <v>1</v>
      </c>
      <c r="F216">
        <f>DAY(Table1[[#This Row],[release_date]])</f>
        <v>23</v>
      </c>
      <c r="G216" s="4">
        <v>44949</v>
      </c>
      <c r="H216" s="4">
        <f>DATE(Table1[[#This Row],[release_year]],Table1[[#This Row],[release_month]],Table1[[#This Row],[release_day]])</f>
        <v>44949</v>
      </c>
      <c r="I216">
        <v>166570053</v>
      </c>
      <c r="J216" t="str">
        <f>UPPER(Table1[[#This Row],[key2]])</f>
        <v>D</v>
      </c>
      <c r="K216" t="s">
        <v>38</v>
      </c>
      <c r="L216" t="s">
        <v>16</v>
      </c>
      <c r="M216" t="str">
        <f>LEFT(Table1[[#This Row],[mode]],3)</f>
        <v>Maj</v>
      </c>
      <c r="N216" s="2">
        <v>56.294413778500946</v>
      </c>
      <c r="O216" s="3">
        <f>ROUNDDOWN(Table1[[#This Row],[danceability_%]],0)</f>
        <v>56</v>
      </c>
      <c r="P216" s="2">
        <f>ROUND(Table1[[#This Row],[danceability_%]], -1)</f>
        <v>60</v>
      </c>
      <c r="Q216">
        <v>20</v>
      </c>
      <c r="R216">
        <v>43</v>
      </c>
      <c r="S216">
        <v>89</v>
      </c>
      <c r="T216">
        <v>0</v>
      </c>
      <c r="U216">
        <v>12</v>
      </c>
      <c r="V216">
        <v>4</v>
      </c>
    </row>
    <row r="217" spans="1:22" x14ac:dyDescent="0.45">
      <c r="A217" t="s">
        <v>683</v>
      </c>
      <c r="B217" t="s">
        <v>515</v>
      </c>
      <c r="C217">
        <v>1</v>
      </c>
      <c r="D217">
        <f>YEAR(Table1[[#This Row],[release_date]])</f>
        <v>2023</v>
      </c>
      <c r="E217">
        <f>MONTH(Table1[[#This Row],[release_date]])</f>
        <v>1</v>
      </c>
      <c r="F217">
        <f>DAY(Table1[[#This Row],[release_date]])</f>
        <v>27</v>
      </c>
      <c r="G217" s="4">
        <v>44953</v>
      </c>
      <c r="H217" s="4">
        <f>DATE(Table1[[#This Row],[release_year]],Table1[[#This Row],[release_month]],Table1[[#This Row],[release_day]])</f>
        <v>44953</v>
      </c>
      <c r="I217">
        <v>124988687</v>
      </c>
      <c r="J217" t="str">
        <f>UPPER(Table1[[#This Row],[key2]])</f>
        <v>F#</v>
      </c>
      <c r="K217" t="s">
        <v>1604</v>
      </c>
      <c r="L217" t="s">
        <v>27</v>
      </c>
      <c r="M217" t="str">
        <f>LEFT(Table1[[#This Row],[mode]],3)</f>
        <v>Min</v>
      </c>
      <c r="N217" s="2">
        <v>56.557883177654475</v>
      </c>
      <c r="O217" s="3">
        <f>ROUNDDOWN(Table1[[#This Row],[danceability_%]],0)</f>
        <v>56</v>
      </c>
      <c r="P217" s="2">
        <f>ROUND(Table1[[#This Row],[danceability_%]], -1)</f>
        <v>60</v>
      </c>
      <c r="Q217">
        <v>56</v>
      </c>
      <c r="R217">
        <v>63</v>
      </c>
      <c r="S217">
        <v>13</v>
      </c>
      <c r="T217">
        <v>0</v>
      </c>
      <c r="U217">
        <v>19</v>
      </c>
      <c r="V217">
        <v>27</v>
      </c>
    </row>
    <row r="218" spans="1:22" x14ac:dyDescent="0.45">
      <c r="A218" t="s">
        <v>905</v>
      </c>
      <c r="B218" t="s">
        <v>20</v>
      </c>
      <c r="C218">
        <v>1</v>
      </c>
      <c r="D218">
        <f>YEAR(Table1[[#This Row],[release_date]])</f>
        <v>2021</v>
      </c>
      <c r="E218">
        <f>MONTH(Table1[[#This Row],[release_date]])</f>
        <v>5</v>
      </c>
      <c r="F218">
        <f>DAY(Table1[[#This Row],[release_date]])</f>
        <v>14</v>
      </c>
      <c r="G218" s="4">
        <v>44330</v>
      </c>
      <c r="H218" s="4">
        <f>DATE(Table1[[#This Row],[release_year]],Table1[[#This Row],[release_month]],Table1[[#This Row],[release_day]])</f>
        <v>44330</v>
      </c>
      <c r="I218">
        <v>1887039593</v>
      </c>
      <c r="J218" t="str">
        <f>UPPER(Table1[[#This Row],[key2]])</f>
        <v>F#</v>
      </c>
      <c r="K218" t="s">
        <v>1604</v>
      </c>
      <c r="L218" t="s">
        <v>27</v>
      </c>
      <c r="M218" t="str">
        <f>LEFT(Table1[[#This Row],[mode]],3)</f>
        <v>Min</v>
      </c>
      <c r="N218" s="2">
        <v>56.606417647299715</v>
      </c>
      <c r="O218" s="3">
        <f>ROUNDDOWN(Table1[[#This Row],[danceability_%]],0)</f>
        <v>56</v>
      </c>
      <c r="P218" s="2">
        <f>ROUND(Table1[[#This Row],[danceability_%]], -1)</f>
        <v>60</v>
      </c>
      <c r="Q218">
        <v>68</v>
      </c>
      <c r="R218">
        <v>66</v>
      </c>
      <c r="S218">
        <v>28</v>
      </c>
      <c r="T218">
        <v>0</v>
      </c>
      <c r="U218">
        <v>11</v>
      </c>
      <c r="V218">
        <v>18</v>
      </c>
    </row>
    <row r="219" spans="1:22" x14ac:dyDescent="0.45">
      <c r="A219" t="s">
        <v>935</v>
      </c>
      <c r="B219" t="s">
        <v>936</v>
      </c>
      <c r="C219">
        <v>2</v>
      </c>
      <c r="D219">
        <f>YEAR(Table1[[#This Row],[release_date]])</f>
        <v>2021</v>
      </c>
      <c r="E219">
        <f>MONTH(Table1[[#This Row],[release_date]])</f>
        <v>10</v>
      </c>
      <c r="F219">
        <f>DAY(Table1[[#This Row],[release_date]])</f>
        <v>22</v>
      </c>
      <c r="G219" s="4">
        <v>44491</v>
      </c>
      <c r="H219" s="4">
        <f>DATE(Table1[[#This Row],[release_year]],Table1[[#This Row],[release_month]],Table1[[#This Row],[release_day]])</f>
        <v>44491</v>
      </c>
      <c r="I219">
        <v>611994237</v>
      </c>
      <c r="J219" t="str">
        <f>UPPER(Table1[[#This Row],[key2]])</f>
        <v/>
      </c>
      <c r="L219" t="s">
        <v>27</v>
      </c>
      <c r="M219" t="str">
        <f>LEFT(Table1[[#This Row],[mode]],3)</f>
        <v>Min</v>
      </c>
      <c r="N219" s="2">
        <v>56.741569341426562</v>
      </c>
      <c r="O219" s="3">
        <f>ROUNDDOWN(Table1[[#This Row],[danceability_%]],0)</f>
        <v>56</v>
      </c>
      <c r="P219" s="2">
        <f>ROUND(Table1[[#This Row],[danceability_%]], -1)</f>
        <v>60</v>
      </c>
      <c r="Q219">
        <v>16</v>
      </c>
      <c r="R219">
        <v>67</v>
      </c>
      <c r="S219">
        <v>0</v>
      </c>
      <c r="T219">
        <v>0</v>
      </c>
      <c r="U219">
        <v>11</v>
      </c>
      <c r="V219">
        <v>4</v>
      </c>
    </row>
    <row r="220" spans="1:22" x14ac:dyDescent="0.45">
      <c r="A220" t="s">
        <v>977</v>
      </c>
      <c r="B220" t="s">
        <v>978</v>
      </c>
      <c r="C220">
        <v>1</v>
      </c>
      <c r="D220">
        <f>YEAR(Table1[[#This Row],[release_date]])</f>
        <v>2022</v>
      </c>
      <c r="E220">
        <f>MONTH(Table1[[#This Row],[release_date]])</f>
        <v>1</v>
      </c>
      <c r="F220">
        <f>DAY(Table1[[#This Row],[release_date]])</f>
        <v>9</v>
      </c>
      <c r="G220" s="4">
        <v>44570</v>
      </c>
      <c r="H220" s="4">
        <f>DATE(Table1[[#This Row],[release_year]],Table1[[#This Row],[release_month]],Table1[[#This Row],[release_day]])</f>
        <v>44570</v>
      </c>
      <c r="I220">
        <v>108809090</v>
      </c>
      <c r="J220" t="str">
        <f>UPPER(Table1[[#This Row],[key2]])</f>
        <v>D</v>
      </c>
      <c r="K220" t="s">
        <v>38</v>
      </c>
      <c r="L220" t="s">
        <v>27</v>
      </c>
      <c r="M220" t="str">
        <f>LEFT(Table1[[#This Row],[mode]],3)</f>
        <v>Min</v>
      </c>
      <c r="N220" s="2">
        <v>56.906228518373119</v>
      </c>
      <c r="O220" s="3">
        <f>ROUNDDOWN(Table1[[#This Row],[danceability_%]],0)</f>
        <v>56</v>
      </c>
      <c r="P220" s="2">
        <f>ROUND(Table1[[#This Row],[danceability_%]], -1)</f>
        <v>60</v>
      </c>
      <c r="Q220">
        <v>58</v>
      </c>
      <c r="R220">
        <v>55</v>
      </c>
      <c r="S220">
        <v>35</v>
      </c>
      <c r="T220">
        <v>0</v>
      </c>
      <c r="U220">
        <v>23</v>
      </c>
      <c r="V220">
        <v>11</v>
      </c>
    </row>
    <row r="221" spans="1:22" x14ac:dyDescent="0.45">
      <c r="A221" t="s">
        <v>1120</v>
      </c>
      <c r="B221" t="s">
        <v>1121</v>
      </c>
      <c r="C221">
        <v>8</v>
      </c>
      <c r="D221">
        <f>YEAR(Table1[[#This Row],[release_date]])</f>
        <v>2021</v>
      </c>
      <c r="E221">
        <f>MONTH(Table1[[#This Row],[release_date]])</f>
        <v>8</v>
      </c>
      <c r="F221">
        <f>DAY(Table1[[#This Row],[release_date]])</f>
        <v>12</v>
      </c>
      <c r="G221" s="4">
        <v>44420</v>
      </c>
      <c r="H221" s="4">
        <f>DATE(Table1[[#This Row],[release_year]],Table1[[#This Row],[release_month]],Table1[[#This Row],[release_day]])</f>
        <v>44420</v>
      </c>
      <c r="I221">
        <v>223319934</v>
      </c>
      <c r="J221" t="str">
        <f>UPPER(Table1[[#This Row],[key2]])</f>
        <v>G</v>
      </c>
      <c r="K221" t="s">
        <v>59</v>
      </c>
      <c r="L221" t="s">
        <v>27</v>
      </c>
      <c r="M221" t="str">
        <f>LEFT(Table1[[#This Row],[mode]],3)</f>
        <v>Min</v>
      </c>
      <c r="N221" s="2">
        <v>56.83585999343331</v>
      </c>
      <c r="O221" s="3">
        <f>ROUNDDOWN(Table1[[#This Row],[danceability_%]],0)</f>
        <v>56</v>
      </c>
      <c r="P221" s="2">
        <f>ROUND(Table1[[#This Row],[danceability_%]], -1)</f>
        <v>60</v>
      </c>
      <c r="Q221">
        <v>61</v>
      </c>
      <c r="R221">
        <v>76</v>
      </c>
      <c r="S221">
        <v>10</v>
      </c>
      <c r="T221">
        <v>0</v>
      </c>
      <c r="U221">
        <v>14</v>
      </c>
      <c r="V221">
        <v>11</v>
      </c>
    </row>
    <row r="222" spans="1:22" x14ac:dyDescent="0.45">
      <c r="A222" t="s">
        <v>1205</v>
      </c>
      <c r="B222" t="s">
        <v>483</v>
      </c>
      <c r="C222">
        <v>1</v>
      </c>
      <c r="D222">
        <f>YEAR(Table1[[#This Row],[release_date]])</f>
        <v>2019</v>
      </c>
      <c r="E222">
        <f>MONTH(Table1[[#This Row],[release_date]])</f>
        <v>10</v>
      </c>
      <c r="F222">
        <f>DAY(Table1[[#This Row],[release_date]])</f>
        <v>4</v>
      </c>
      <c r="G222" s="4">
        <v>43742</v>
      </c>
      <c r="H222" s="4">
        <f>DATE(Table1[[#This Row],[release_year]],Table1[[#This Row],[release_month]],Table1[[#This Row],[release_day]])</f>
        <v>43742</v>
      </c>
      <c r="I222">
        <v>282883169</v>
      </c>
      <c r="J222" t="str">
        <f>UPPER(Table1[[#This Row],[key2]])</f>
        <v>E</v>
      </c>
      <c r="K222" t="s">
        <v>86</v>
      </c>
      <c r="L222" t="s">
        <v>27</v>
      </c>
      <c r="M222" t="str">
        <f>LEFT(Table1[[#This Row],[mode]],3)</f>
        <v>Min</v>
      </c>
      <c r="N222" s="2">
        <v>56.94685167665304</v>
      </c>
      <c r="O222" s="3">
        <f>ROUNDDOWN(Table1[[#This Row],[danceability_%]],0)</f>
        <v>56</v>
      </c>
      <c r="P222" s="2">
        <f>ROUND(Table1[[#This Row],[danceability_%]], -1)</f>
        <v>60</v>
      </c>
      <c r="Q222">
        <v>19</v>
      </c>
      <c r="R222">
        <v>46</v>
      </c>
      <c r="S222">
        <v>92</v>
      </c>
      <c r="T222">
        <v>72</v>
      </c>
      <c r="U222">
        <v>11</v>
      </c>
      <c r="V222">
        <v>3</v>
      </c>
    </row>
    <row r="223" spans="1:22" x14ac:dyDescent="0.45">
      <c r="A223" t="s">
        <v>1287</v>
      </c>
      <c r="B223" t="s">
        <v>80</v>
      </c>
      <c r="C223">
        <v>1</v>
      </c>
      <c r="D223">
        <f>YEAR(Table1[[#This Row],[release_date]])</f>
        <v>2021</v>
      </c>
      <c r="E223">
        <f>MONTH(Table1[[#This Row],[release_date]])</f>
        <v>9</v>
      </c>
      <c r="F223">
        <f>DAY(Table1[[#This Row],[release_date]])</f>
        <v>9</v>
      </c>
      <c r="G223" s="4">
        <v>44448</v>
      </c>
      <c r="H223" s="4">
        <f>DATE(Table1[[#This Row],[release_year]],Table1[[#This Row],[release_month]],Table1[[#This Row],[release_day]])</f>
        <v>44448</v>
      </c>
      <c r="I223">
        <v>408843328</v>
      </c>
      <c r="J223" t="str">
        <f>UPPER(Table1[[#This Row],[key2]])</f>
        <v>B</v>
      </c>
      <c r="K223" t="s">
        <v>15</v>
      </c>
      <c r="L223" t="s">
        <v>16</v>
      </c>
      <c r="M223" t="str">
        <f>LEFT(Table1[[#This Row],[mode]],3)</f>
        <v>Maj</v>
      </c>
      <c r="N223" s="2">
        <v>56.931688250071169</v>
      </c>
      <c r="O223" s="3">
        <f>ROUNDDOWN(Table1[[#This Row],[danceability_%]],0)</f>
        <v>56</v>
      </c>
      <c r="P223" s="2">
        <f>ROUND(Table1[[#This Row],[danceability_%]], -1)</f>
        <v>60</v>
      </c>
      <c r="Q223">
        <v>41</v>
      </c>
      <c r="R223">
        <v>57</v>
      </c>
      <c r="S223">
        <v>1</v>
      </c>
      <c r="T223">
        <v>0</v>
      </c>
      <c r="U223">
        <v>13</v>
      </c>
      <c r="V223">
        <v>3</v>
      </c>
    </row>
    <row r="224" spans="1:22" x14ac:dyDescent="0.45">
      <c r="A224" t="s">
        <v>1324</v>
      </c>
      <c r="B224" t="s">
        <v>26</v>
      </c>
      <c r="C224">
        <v>1</v>
      </c>
      <c r="D224">
        <f>YEAR(Table1[[#This Row],[release_date]])</f>
        <v>2022</v>
      </c>
      <c r="E224">
        <f>MONTH(Table1[[#This Row],[release_date]])</f>
        <v>5</v>
      </c>
      <c r="F224">
        <f>DAY(Table1[[#This Row],[release_date]])</f>
        <v>6</v>
      </c>
      <c r="G224" s="4">
        <v>44687</v>
      </c>
      <c r="H224" s="4">
        <f>DATE(Table1[[#This Row],[release_year]],Table1[[#This Row],[release_month]],Table1[[#This Row],[release_day]])</f>
        <v>44687</v>
      </c>
      <c r="I224">
        <v>461558540</v>
      </c>
      <c r="J224" t="str">
        <f>UPPER(Table1[[#This Row],[key2]])</f>
        <v>F</v>
      </c>
      <c r="K224" t="s">
        <v>21</v>
      </c>
      <c r="L224" t="s">
        <v>16</v>
      </c>
      <c r="M224" t="str">
        <f>LEFT(Table1[[#This Row],[mode]],3)</f>
        <v>Maj</v>
      </c>
      <c r="N224" s="2">
        <v>56.803563559142738</v>
      </c>
      <c r="O224" s="3">
        <f>ROUNDDOWN(Table1[[#This Row],[danceability_%]],0)</f>
        <v>56</v>
      </c>
      <c r="P224" s="2">
        <f>ROUND(Table1[[#This Row],[danceability_%]], -1)</f>
        <v>60</v>
      </c>
      <c r="Q224">
        <v>61</v>
      </c>
      <c r="R224">
        <v>90</v>
      </c>
      <c r="S224">
        <v>36</v>
      </c>
      <c r="T224">
        <v>0</v>
      </c>
      <c r="U224">
        <v>18</v>
      </c>
      <c r="V224">
        <v>31</v>
      </c>
    </row>
    <row r="225" spans="1:22" x14ac:dyDescent="0.45">
      <c r="A225" t="s">
        <v>1349</v>
      </c>
      <c r="B225" t="s">
        <v>1174</v>
      </c>
      <c r="C225">
        <v>1</v>
      </c>
      <c r="D225">
        <f>YEAR(Table1[[#This Row],[release_date]])</f>
        <v>2022</v>
      </c>
      <c r="E225">
        <f>MONTH(Table1[[#This Row],[release_date]])</f>
        <v>5</v>
      </c>
      <c r="F225">
        <f>DAY(Table1[[#This Row],[release_date]])</f>
        <v>13</v>
      </c>
      <c r="G225" s="4">
        <v>44694</v>
      </c>
      <c r="H225" s="4">
        <f>DATE(Table1[[#This Row],[release_year]],Table1[[#This Row],[release_month]],Table1[[#This Row],[release_day]])</f>
        <v>44694</v>
      </c>
      <c r="I225">
        <v>61739839</v>
      </c>
      <c r="J225" t="str">
        <f>UPPER(Table1[[#This Row],[key2]])</f>
        <v>A#</v>
      </c>
      <c r="K225" t="s">
        <v>1601</v>
      </c>
      <c r="L225" t="s">
        <v>27</v>
      </c>
      <c r="M225" t="str">
        <f>LEFT(Table1[[#This Row],[mode]],3)</f>
        <v>Min</v>
      </c>
      <c r="N225" s="2">
        <v>56.135863833386004</v>
      </c>
      <c r="O225" s="3">
        <f>ROUNDDOWN(Table1[[#This Row],[danceability_%]],0)</f>
        <v>56</v>
      </c>
      <c r="P225" s="2">
        <f>ROUND(Table1[[#This Row],[danceability_%]], -1)</f>
        <v>60</v>
      </c>
      <c r="Q225">
        <v>56</v>
      </c>
      <c r="R225">
        <v>47</v>
      </c>
      <c r="S225">
        <v>76</v>
      </c>
      <c r="T225">
        <v>0</v>
      </c>
      <c r="U225">
        <v>8</v>
      </c>
      <c r="V225">
        <v>36</v>
      </c>
    </row>
    <row r="226" spans="1:22" x14ac:dyDescent="0.45">
      <c r="A226" t="s">
        <v>1414</v>
      </c>
      <c r="B226" t="s">
        <v>205</v>
      </c>
      <c r="C226">
        <v>1</v>
      </c>
      <c r="D226">
        <f>YEAR(Table1[[#This Row],[release_date]])</f>
        <v>2022</v>
      </c>
      <c r="E226">
        <f>MONTH(Table1[[#This Row],[release_date]])</f>
        <v>6</v>
      </c>
      <c r="F226">
        <f>DAY(Table1[[#This Row],[release_date]])</f>
        <v>10</v>
      </c>
      <c r="G226" s="4">
        <v>44722</v>
      </c>
      <c r="H226" s="4">
        <f>DATE(Table1[[#This Row],[release_year]],Table1[[#This Row],[release_month]],Table1[[#This Row],[release_day]])</f>
        <v>44722</v>
      </c>
      <c r="I226">
        <v>302006641</v>
      </c>
      <c r="J226" t="str">
        <f>UPPER(Table1[[#This Row],[key2]])</f>
        <v>C#</v>
      </c>
      <c r="K226" t="s">
        <v>1602</v>
      </c>
      <c r="L226" t="s">
        <v>16</v>
      </c>
      <c r="M226" t="str">
        <f>LEFT(Table1[[#This Row],[mode]],3)</f>
        <v>Maj</v>
      </c>
      <c r="N226" s="2">
        <v>56.724558644459002</v>
      </c>
      <c r="O226" s="3">
        <f>ROUNDDOWN(Table1[[#This Row],[danceability_%]],0)</f>
        <v>56</v>
      </c>
      <c r="P226" s="2">
        <f>ROUND(Table1[[#This Row],[danceability_%]], -1)</f>
        <v>60</v>
      </c>
      <c r="Q226">
        <v>68</v>
      </c>
      <c r="R226">
        <v>89</v>
      </c>
      <c r="S226">
        <v>4</v>
      </c>
      <c r="T226">
        <v>0</v>
      </c>
      <c r="U226">
        <v>33</v>
      </c>
      <c r="V226">
        <v>19</v>
      </c>
    </row>
    <row r="227" spans="1:22" x14ac:dyDescent="0.45">
      <c r="A227" t="s">
        <v>1425</v>
      </c>
      <c r="B227" t="s">
        <v>48</v>
      </c>
      <c r="C227">
        <v>1</v>
      </c>
      <c r="D227">
        <f>YEAR(Table1[[#This Row],[release_date]])</f>
        <v>2022</v>
      </c>
      <c r="E227">
        <f>MONTH(Table1[[#This Row],[release_date]])</f>
        <v>5</v>
      </c>
      <c r="F227">
        <f>DAY(Table1[[#This Row],[release_date]])</f>
        <v>20</v>
      </c>
      <c r="G227" s="4">
        <v>44701</v>
      </c>
      <c r="H227" s="4">
        <f>DATE(Table1[[#This Row],[release_year]],Table1[[#This Row],[release_month]],Table1[[#This Row],[release_day]])</f>
        <v>44701</v>
      </c>
      <c r="I227">
        <v>273194684</v>
      </c>
      <c r="J227" t="str">
        <f>UPPER(Table1[[#This Row],[key2]])</f>
        <v>D#</v>
      </c>
      <c r="K227" t="s">
        <v>1603</v>
      </c>
      <c r="L227" t="s">
        <v>16</v>
      </c>
      <c r="M227" t="str">
        <f>LEFT(Table1[[#This Row],[mode]],3)</f>
        <v>Maj</v>
      </c>
      <c r="N227" s="2">
        <v>56.661218612152119</v>
      </c>
      <c r="O227" s="3">
        <f>ROUNDDOWN(Table1[[#This Row],[danceability_%]],0)</f>
        <v>56</v>
      </c>
      <c r="P227" s="2">
        <f>ROUND(Table1[[#This Row],[danceability_%]], -1)</f>
        <v>60</v>
      </c>
      <c r="Q227">
        <v>40</v>
      </c>
      <c r="R227">
        <v>54</v>
      </c>
      <c r="S227">
        <v>72</v>
      </c>
      <c r="T227">
        <v>0</v>
      </c>
      <c r="U227">
        <v>10</v>
      </c>
      <c r="V227">
        <v>4</v>
      </c>
    </row>
    <row r="228" spans="1:22" x14ac:dyDescent="0.45">
      <c r="A228" t="s">
        <v>1435</v>
      </c>
      <c r="B228" t="s">
        <v>48</v>
      </c>
      <c r="C228">
        <v>1</v>
      </c>
      <c r="D228">
        <f>YEAR(Table1[[#This Row],[release_date]])</f>
        <v>2022</v>
      </c>
      <c r="E228">
        <f>MONTH(Table1[[#This Row],[release_date]])</f>
        <v>5</v>
      </c>
      <c r="F228">
        <f>DAY(Table1[[#This Row],[release_date]])</f>
        <v>20</v>
      </c>
      <c r="G228" s="4">
        <v>44701</v>
      </c>
      <c r="H228" s="4">
        <f>DATE(Table1[[#This Row],[release_year]],Table1[[#This Row],[release_month]],Table1[[#This Row],[release_day]])</f>
        <v>44701</v>
      </c>
      <c r="I228">
        <v>233671263</v>
      </c>
      <c r="J228" t="str">
        <f>UPPER(Table1[[#This Row],[key2]])</f>
        <v>G</v>
      </c>
      <c r="K228" t="s">
        <v>59</v>
      </c>
      <c r="L228" t="s">
        <v>16</v>
      </c>
      <c r="M228" t="str">
        <f>LEFT(Table1[[#This Row],[mode]],3)</f>
        <v>Maj</v>
      </c>
      <c r="N228" s="2">
        <v>56.980136231516674</v>
      </c>
      <c r="O228" s="3">
        <f>ROUNDDOWN(Table1[[#This Row],[danceability_%]],0)</f>
        <v>56</v>
      </c>
      <c r="P228" s="2">
        <f>ROUND(Table1[[#This Row],[danceability_%]], -1)</f>
        <v>60</v>
      </c>
      <c r="Q228">
        <v>20</v>
      </c>
      <c r="R228">
        <v>54</v>
      </c>
      <c r="S228">
        <v>67</v>
      </c>
      <c r="T228">
        <v>0</v>
      </c>
      <c r="U228">
        <v>6</v>
      </c>
      <c r="V228">
        <v>5</v>
      </c>
    </row>
    <row r="229" spans="1:22" x14ac:dyDescent="0.45">
      <c r="A229" t="s">
        <v>1452</v>
      </c>
      <c r="B229" t="s">
        <v>1453</v>
      </c>
      <c r="C229">
        <v>1</v>
      </c>
      <c r="D229">
        <f>YEAR(Table1[[#This Row],[release_date]])</f>
        <v>2016</v>
      </c>
      <c r="E229">
        <f>MONTH(Table1[[#This Row],[release_date]])</f>
        <v>11</v>
      </c>
      <c r="F229">
        <f>DAY(Table1[[#This Row],[release_date]])</f>
        <v>10</v>
      </c>
      <c r="G229" s="4">
        <v>42684</v>
      </c>
      <c r="H229" s="4">
        <f>DATE(Table1[[#This Row],[release_year]],Table1[[#This Row],[release_month]],Table1[[#This Row],[release_day]])</f>
        <v>42684</v>
      </c>
      <c r="I229">
        <v>445590495</v>
      </c>
      <c r="J229" t="str">
        <f>UPPER(Table1[[#This Row],[key2]])</f>
        <v>F</v>
      </c>
      <c r="K229" t="s">
        <v>21</v>
      </c>
      <c r="L229" t="s">
        <v>16</v>
      </c>
      <c r="M229" t="str">
        <f>LEFT(Table1[[#This Row],[mode]],3)</f>
        <v>Maj</v>
      </c>
      <c r="N229" s="2">
        <v>56.04984463002716</v>
      </c>
      <c r="O229" s="3">
        <f>ROUNDDOWN(Table1[[#This Row],[danceability_%]],0)</f>
        <v>56</v>
      </c>
      <c r="P229" s="2">
        <f>ROUND(Table1[[#This Row],[danceability_%]], -1)</f>
        <v>60</v>
      </c>
      <c r="Q229">
        <v>25</v>
      </c>
      <c r="R229">
        <v>45</v>
      </c>
      <c r="S229">
        <v>1</v>
      </c>
      <c r="T229">
        <v>3</v>
      </c>
      <c r="U229">
        <v>7</v>
      </c>
      <c r="V229">
        <v>3</v>
      </c>
    </row>
    <row r="230" spans="1:22" x14ac:dyDescent="0.45">
      <c r="A230" t="s">
        <v>337</v>
      </c>
      <c r="B230" t="s">
        <v>338</v>
      </c>
      <c r="C230">
        <v>1</v>
      </c>
      <c r="D230">
        <f>YEAR(Table1[[#This Row],[release_date]])</f>
        <v>2022</v>
      </c>
      <c r="E230">
        <f>MONTH(Table1[[#This Row],[release_date]])</f>
        <v>3</v>
      </c>
      <c r="F230">
        <f>DAY(Table1[[#This Row],[release_date]])</f>
        <v>19</v>
      </c>
      <c r="G230" s="4">
        <v>44639</v>
      </c>
      <c r="H230" s="4">
        <f>DATE(Table1[[#This Row],[release_year]],Table1[[#This Row],[release_month]],Table1[[#This Row],[release_day]])</f>
        <v>44639</v>
      </c>
      <c r="I230">
        <v>711366595</v>
      </c>
      <c r="J230" t="str">
        <f>UPPER(Table1[[#This Row],[key2]])</f>
        <v/>
      </c>
      <c r="L230" t="s">
        <v>16</v>
      </c>
      <c r="M230" t="str">
        <f>LEFT(Table1[[#This Row],[mode]],3)</f>
        <v>Maj</v>
      </c>
      <c r="N230" s="2">
        <v>56.16164243883815</v>
      </c>
      <c r="O230" s="3">
        <f>ROUNDDOWN(Table1[[#This Row],[danceability_%]],0)</f>
        <v>56</v>
      </c>
      <c r="P230" s="2">
        <f>ROUND(Table1[[#This Row],[danceability_%]], -1)</f>
        <v>60</v>
      </c>
      <c r="Q230">
        <v>52</v>
      </c>
      <c r="R230">
        <v>64</v>
      </c>
      <c r="S230">
        <v>11</v>
      </c>
      <c r="T230">
        <v>0</v>
      </c>
      <c r="U230">
        <v>45</v>
      </c>
      <c r="V230">
        <v>7</v>
      </c>
    </row>
    <row r="231" spans="1:22" x14ac:dyDescent="0.45">
      <c r="A231" t="s">
        <v>1513</v>
      </c>
      <c r="B231" t="s">
        <v>1514</v>
      </c>
      <c r="C231">
        <v>1</v>
      </c>
      <c r="D231">
        <f>YEAR(Table1[[#This Row],[release_date]])</f>
        <v>2022</v>
      </c>
      <c r="E231">
        <f>MONTH(Table1[[#This Row],[release_date]])</f>
        <v>7</v>
      </c>
      <c r="F231">
        <f>DAY(Table1[[#This Row],[release_date]])</f>
        <v>12</v>
      </c>
      <c r="G231" s="4">
        <v>44754</v>
      </c>
      <c r="H231" s="4">
        <f>DATE(Table1[[#This Row],[release_year]],Table1[[#This Row],[release_month]],Table1[[#This Row],[release_day]])</f>
        <v>44754</v>
      </c>
      <c r="I231">
        <v>97610446</v>
      </c>
      <c r="J231" t="str">
        <f>UPPER(Table1[[#This Row],[key2]])</f>
        <v>G</v>
      </c>
      <c r="K231" t="s">
        <v>59</v>
      </c>
      <c r="L231" t="s">
        <v>16</v>
      </c>
      <c r="M231" t="str">
        <f>LEFT(Table1[[#This Row],[mode]],3)</f>
        <v>Maj</v>
      </c>
      <c r="N231" s="2">
        <v>56.227334915972136</v>
      </c>
      <c r="O231" s="3">
        <f>ROUNDDOWN(Table1[[#This Row],[danceability_%]],0)</f>
        <v>56</v>
      </c>
      <c r="P231" s="2">
        <f>ROUND(Table1[[#This Row],[danceability_%]], -1)</f>
        <v>60</v>
      </c>
      <c r="Q231">
        <v>43</v>
      </c>
      <c r="R231">
        <v>53</v>
      </c>
      <c r="S231">
        <v>24</v>
      </c>
      <c r="T231">
        <v>0</v>
      </c>
      <c r="U231">
        <v>12</v>
      </c>
      <c r="V231">
        <v>4</v>
      </c>
    </row>
    <row r="232" spans="1:22" x14ac:dyDescent="0.45">
      <c r="A232" t="s">
        <v>1543</v>
      </c>
      <c r="B232" t="s">
        <v>161</v>
      </c>
      <c r="C232">
        <v>1</v>
      </c>
      <c r="D232">
        <f>YEAR(Table1[[#This Row],[release_date]])</f>
        <v>2002</v>
      </c>
      <c r="E232">
        <f>MONTH(Table1[[#This Row],[release_date]])</f>
        <v>8</v>
      </c>
      <c r="F232">
        <f>DAY(Table1[[#This Row],[release_date]])</f>
        <v>5</v>
      </c>
      <c r="G232" s="4">
        <v>37473</v>
      </c>
      <c r="H232" s="4">
        <f>DATE(Table1[[#This Row],[release_year]],Table1[[#This Row],[release_month]],Table1[[#This Row],[release_day]])</f>
        <v>37473</v>
      </c>
      <c r="I232">
        <v>1608164312</v>
      </c>
      <c r="J232" t="str">
        <f>UPPER(Table1[[#This Row],[key2]])</f>
        <v>F</v>
      </c>
      <c r="K232" t="s">
        <v>21</v>
      </c>
      <c r="L232" t="s">
        <v>16</v>
      </c>
      <c r="M232" t="str">
        <f>LEFT(Table1[[#This Row],[mode]],3)</f>
        <v>Maj</v>
      </c>
      <c r="N232" s="2">
        <v>56.699302724331176</v>
      </c>
      <c r="O232" s="3">
        <f>ROUNDDOWN(Table1[[#This Row],[danceability_%]],0)</f>
        <v>56</v>
      </c>
      <c r="P232" s="2">
        <f>ROUND(Table1[[#This Row],[danceability_%]], -1)</f>
        <v>60</v>
      </c>
      <c r="Q232">
        <v>21</v>
      </c>
      <c r="R232">
        <v>44</v>
      </c>
      <c r="S232">
        <v>73</v>
      </c>
      <c r="T232">
        <v>0</v>
      </c>
      <c r="U232">
        <v>11</v>
      </c>
      <c r="V232">
        <v>2</v>
      </c>
    </row>
    <row r="233" spans="1:22" x14ac:dyDescent="0.45">
      <c r="A233" t="s">
        <v>39</v>
      </c>
      <c r="B233" t="s">
        <v>40</v>
      </c>
      <c r="C233">
        <v>2</v>
      </c>
      <c r="D233">
        <f>YEAR(Table1[[#This Row],[release_date]])</f>
        <v>2023</v>
      </c>
      <c r="E233">
        <f>MONTH(Table1[[#This Row],[release_date]])</f>
        <v>4</v>
      </c>
      <c r="F233">
        <f>DAY(Table1[[#This Row],[release_date]])</f>
        <v>17</v>
      </c>
      <c r="G233" s="4">
        <v>45033</v>
      </c>
      <c r="H233" s="4">
        <f>DATE(Table1[[#This Row],[release_year]],Table1[[#This Row],[release_month]],Table1[[#This Row],[release_day]])</f>
        <v>45033</v>
      </c>
      <c r="I233">
        <v>505671438</v>
      </c>
      <c r="J233" t="str">
        <f>UPPER(Table1[[#This Row],[key2]])</f>
        <v>F#</v>
      </c>
      <c r="K233" t="s">
        <v>1604</v>
      </c>
      <c r="L233" t="s">
        <v>27</v>
      </c>
      <c r="M233" t="str">
        <f>LEFT(Table1[[#This Row],[mode]],3)</f>
        <v>Min</v>
      </c>
      <c r="N233" s="2">
        <v>57.804457474909491</v>
      </c>
      <c r="O233" s="3">
        <f>ROUNDDOWN(Table1[[#This Row],[danceability_%]],0)</f>
        <v>57</v>
      </c>
      <c r="P233" s="2">
        <f>ROUND(Table1[[#This Row],[danceability_%]], -1)</f>
        <v>60</v>
      </c>
      <c r="Q233">
        <v>56</v>
      </c>
      <c r="R233">
        <v>72</v>
      </c>
      <c r="S233">
        <v>23</v>
      </c>
      <c r="T233">
        <v>0</v>
      </c>
      <c r="U233">
        <v>27</v>
      </c>
      <c r="V233">
        <v>5</v>
      </c>
    </row>
    <row r="234" spans="1:22" x14ac:dyDescent="0.45">
      <c r="A234" t="s">
        <v>332</v>
      </c>
      <c r="B234" t="s">
        <v>333</v>
      </c>
      <c r="C234">
        <v>1</v>
      </c>
      <c r="D234">
        <f>YEAR(Table1[[#This Row],[release_date]])</f>
        <v>2023</v>
      </c>
      <c r="E234">
        <f>MONTH(Table1[[#This Row],[release_date]])</f>
        <v>4</v>
      </c>
      <c r="F234">
        <f>DAY(Table1[[#This Row],[release_date]])</f>
        <v>12</v>
      </c>
      <c r="G234" s="4">
        <v>45028</v>
      </c>
      <c r="H234" s="4">
        <f>DATE(Table1[[#This Row],[release_year]],Table1[[#This Row],[release_month]],Table1[[#This Row],[release_day]])</f>
        <v>45028</v>
      </c>
      <c r="I234">
        <v>143573775</v>
      </c>
      <c r="J234" t="str">
        <f>UPPER(Table1[[#This Row],[key2]])</f>
        <v>C#</v>
      </c>
      <c r="K234" t="s">
        <v>1602</v>
      </c>
      <c r="L234" t="s">
        <v>16</v>
      </c>
      <c r="M234" t="str">
        <f>LEFT(Table1[[#This Row],[mode]],3)</f>
        <v>Maj</v>
      </c>
      <c r="N234" s="2">
        <v>57.963974283879608</v>
      </c>
      <c r="O234" s="3">
        <f>ROUNDDOWN(Table1[[#This Row],[danceability_%]],0)</f>
        <v>57</v>
      </c>
      <c r="P234" s="2">
        <f>ROUND(Table1[[#This Row],[danceability_%]], -1)</f>
        <v>60</v>
      </c>
      <c r="Q234">
        <v>84</v>
      </c>
      <c r="R234">
        <v>94</v>
      </c>
      <c r="S234">
        <v>11</v>
      </c>
      <c r="T234">
        <v>0</v>
      </c>
      <c r="U234">
        <v>37</v>
      </c>
      <c r="V234">
        <v>9</v>
      </c>
    </row>
    <row r="235" spans="1:22" x14ac:dyDescent="0.45">
      <c r="A235" t="s">
        <v>356</v>
      </c>
      <c r="B235" t="s">
        <v>357</v>
      </c>
      <c r="C235">
        <v>1</v>
      </c>
      <c r="D235">
        <f>YEAR(Table1[[#This Row],[release_date]])</f>
        <v>2013</v>
      </c>
      <c r="E235">
        <f>MONTH(Table1[[#This Row],[release_date]])</f>
        <v>9</v>
      </c>
      <c r="F235">
        <f>DAY(Table1[[#This Row],[release_date]])</f>
        <v>13</v>
      </c>
      <c r="G235" s="4">
        <v>41530</v>
      </c>
      <c r="H235" s="4">
        <f>DATE(Table1[[#This Row],[release_year]],Table1[[#This Row],[release_month]],Table1[[#This Row],[release_day]])</f>
        <v>41530</v>
      </c>
      <c r="I235">
        <v>2135158446</v>
      </c>
      <c r="J235" t="str">
        <f>UPPER(Table1[[#This Row],[key2]])</f>
        <v>E</v>
      </c>
      <c r="K235" t="s">
        <v>86</v>
      </c>
      <c r="L235" t="s">
        <v>27</v>
      </c>
      <c r="M235" t="str">
        <f>LEFT(Table1[[#This Row],[mode]],3)</f>
        <v>Min</v>
      </c>
      <c r="N235" s="2">
        <v>57.674171832535748</v>
      </c>
      <c r="O235" s="3">
        <f>ROUNDDOWN(Table1[[#This Row],[danceability_%]],0)</f>
        <v>57</v>
      </c>
      <c r="P235" s="2">
        <f>ROUND(Table1[[#This Row],[danceability_%]], -1)</f>
        <v>60</v>
      </c>
      <c r="Q235">
        <v>41</v>
      </c>
      <c r="R235">
        <v>66</v>
      </c>
      <c r="S235">
        <v>63</v>
      </c>
      <c r="T235">
        <v>0</v>
      </c>
      <c r="U235">
        <v>12</v>
      </c>
      <c r="V235">
        <v>5</v>
      </c>
    </row>
    <row r="236" spans="1:22" x14ac:dyDescent="0.45">
      <c r="A236" t="s">
        <v>372</v>
      </c>
      <c r="B236" t="s">
        <v>373</v>
      </c>
      <c r="C236">
        <v>1</v>
      </c>
      <c r="D236">
        <f>YEAR(Table1[[#This Row],[release_date]])</f>
        <v>1984</v>
      </c>
      <c r="E236">
        <f>MONTH(Table1[[#This Row],[release_date]])</f>
        <v>10</v>
      </c>
      <c r="F236">
        <f>DAY(Table1[[#This Row],[release_date]])</f>
        <v>19</v>
      </c>
      <c r="G236" s="4">
        <v>30974</v>
      </c>
      <c r="H236" s="4">
        <f>DATE(Table1[[#This Row],[release_year]],Table1[[#This Row],[release_month]],Table1[[#This Row],[release_day]])</f>
        <v>30974</v>
      </c>
      <c r="I236">
        <v>1479115056</v>
      </c>
      <c r="J236" t="str">
        <f>UPPER(Table1[[#This Row],[key2]])</f>
        <v>F#</v>
      </c>
      <c r="K236" t="s">
        <v>1604</v>
      </c>
      <c r="L236" t="s">
        <v>27</v>
      </c>
      <c r="M236" t="str">
        <f>LEFT(Table1[[#This Row],[mode]],3)</f>
        <v>Min</v>
      </c>
      <c r="N236" s="2">
        <v>57.134717090492913</v>
      </c>
      <c r="O236" s="3">
        <f>ROUNDDOWN(Table1[[#This Row],[danceability_%]],0)</f>
        <v>57</v>
      </c>
      <c r="P236" s="2">
        <f>ROUND(Table1[[#This Row],[danceability_%]], -1)</f>
        <v>60</v>
      </c>
      <c r="Q236">
        <v>86</v>
      </c>
      <c r="R236">
        <v>90</v>
      </c>
      <c r="S236">
        <v>2</v>
      </c>
      <c r="T236">
        <v>0</v>
      </c>
      <c r="U236">
        <v>9</v>
      </c>
      <c r="V236">
        <v>5</v>
      </c>
    </row>
    <row r="237" spans="1:22" x14ac:dyDescent="0.45">
      <c r="A237" t="s">
        <v>505</v>
      </c>
      <c r="B237" t="s">
        <v>506</v>
      </c>
      <c r="C237">
        <v>2</v>
      </c>
      <c r="D237">
        <f>YEAR(Table1[[#This Row],[release_date]])</f>
        <v>2023</v>
      </c>
      <c r="E237">
        <f>MONTH(Table1[[#This Row],[release_date]])</f>
        <v>2</v>
      </c>
      <c r="F237">
        <f>DAY(Table1[[#This Row],[release_date]])</f>
        <v>3</v>
      </c>
      <c r="G237" s="4">
        <v>44960</v>
      </c>
      <c r="H237" s="4">
        <f>DATE(Table1[[#This Row],[release_year]],Table1[[#This Row],[release_month]],Table1[[#This Row],[release_day]])</f>
        <v>44960</v>
      </c>
      <c r="I237">
        <v>147290338</v>
      </c>
      <c r="J237" t="str">
        <f>UPPER(Table1[[#This Row],[key2]])</f>
        <v>A</v>
      </c>
      <c r="K237" t="s">
        <v>24</v>
      </c>
      <c r="L237" t="s">
        <v>16</v>
      </c>
      <c r="M237" t="str">
        <f>LEFT(Table1[[#This Row],[mode]],3)</f>
        <v>Maj</v>
      </c>
      <c r="N237" s="2">
        <v>57.10335593219245</v>
      </c>
      <c r="O237" s="3">
        <f>ROUNDDOWN(Table1[[#This Row],[danceability_%]],0)</f>
        <v>57</v>
      </c>
      <c r="P237" s="2">
        <f>ROUND(Table1[[#This Row],[danceability_%]], -1)</f>
        <v>60</v>
      </c>
      <c r="Q237">
        <v>80</v>
      </c>
      <c r="R237">
        <v>59</v>
      </c>
      <c r="S237">
        <v>8</v>
      </c>
      <c r="T237">
        <v>0</v>
      </c>
      <c r="U237">
        <v>6</v>
      </c>
      <c r="V237">
        <v>5</v>
      </c>
    </row>
    <row r="238" spans="1:22" x14ac:dyDescent="0.45">
      <c r="A238" t="s">
        <v>616</v>
      </c>
      <c r="B238" t="s">
        <v>617</v>
      </c>
      <c r="C238">
        <v>1</v>
      </c>
      <c r="D238">
        <f>YEAR(Table1[[#This Row],[release_date]])</f>
        <v>2023</v>
      </c>
      <c r="E238">
        <f>MONTH(Table1[[#This Row],[release_date]])</f>
        <v>2</v>
      </c>
      <c r="F238">
        <f>DAY(Table1[[#This Row],[release_date]])</f>
        <v>17</v>
      </c>
      <c r="G238" s="4">
        <v>44974</v>
      </c>
      <c r="H238" s="4">
        <f>DATE(Table1[[#This Row],[release_year]],Table1[[#This Row],[release_month]],Table1[[#This Row],[release_day]])</f>
        <v>44974</v>
      </c>
      <c r="I238">
        <v>144584800</v>
      </c>
      <c r="J238" t="str">
        <f>UPPER(Table1[[#This Row],[key2]])</f>
        <v>F</v>
      </c>
      <c r="K238" t="s">
        <v>21</v>
      </c>
      <c r="L238" t="s">
        <v>16</v>
      </c>
      <c r="M238" t="str">
        <f>LEFT(Table1[[#This Row],[mode]],3)</f>
        <v>Maj</v>
      </c>
      <c r="N238" s="2">
        <v>57.926532112010044</v>
      </c>
      <c r="O238" s="3">
        <f>ROUNDDOWN(Table1[[#This Row],[danceability_%]],0)</f>
        <v>57</v>
      </c>
      <c r="P238" s="2">
        <f>ROUND(Table1[[#This Row],[danceability_%]], -1)</f>
        <v>60</v>
      </c>
      <c r="Q238">
        <v>68</v>
      </c>
      <c r="R238">
        <v>76</v>
      </c>
      <c r="S238">
        <v>7</v>
      </c>
      <c r="T238">
        <v>0</v>
      </c>
      <c r="U238">
        <v>33</v>
      </c>
      <c r="V238">
        <v>3</v>
      </c>
    </row>
    <row r="239" spans="1:22" x14ac:dyDescent="0.45">
      <c r="A239" t="s">
        <v>699</v>
      </c>
      <c r="B239" t="s">
        <v>700</v>
      </c>
      <c r="C239">
        <v>1</v>
      </c>
      <c r="D239">
        <f>YEAR(Table1[[#This Row],[release_date]])</f>
        <v>2016</v>
      </c>
      <c r="E239">
        <f>MONTH(Table1[[#This Row],[release_date]])</f>
        <v>11</v>
      </c>
      <c r="F239">
        <f>DAY(Table1[[#This Row],[release_date]])</f>
        <v>4</v>
      </c>
      <c r="G239" s="4">
        <v>42678</v>
      </c>
      <c r="H239" s="4">
        <f>DATE(Table1[[#This Row],[release_year]],Table1[[#This Row],[release_month]],Table1[[#This Row],[release_day]])</f>
        <v>42678</v>
      </c>
      <c r="I239">
        <v>480507035</v>
      </c>
      <c r="J239" t="str">
        <f>UPPER(Table1[[#This Row],[key2]])</f>
        <v>E</v>
      </c>
      <c r="K239" t="s">
        <v>86</v>
      </c>
      <c r="L239" t="s">
        <v>27</v>
      </c>
      <c r="M239" t="str">
        <f>LEFT(Table1[[#This Row],[mode]],3)</f>
        <v>Min</v>
      </c>
      <c r="N239" s="2">
        <v>57.031914828616664</v>
      </c>
      <c r="O239" s="3">
        <f>ROUNDDOWN(Table1[[#This Row],[danceability_%]],0)</f>
        <v>57</v>
      </c>
      <c r="P239" s="2">
        <f>ROUND(Table1[[#This Row],[danceability_%]], -1)</f>
        <v>60</v>
      </c>
      <c r="Q239">
        <v>47</v>
      </c>
      <c r="R239">
        <v>84</v>
      </c>
      <c r="S239">
        <v>1</v>
      </c>
      <c r="T239">
        <v>1</v>
      </c>
      <c r="U239">
        <v>52</v>
      </c>
      <c r="V239">
        <v>4</v>
      </c>
    </row>
    <row r="240" spans="1:22" x14ac:dyDescent="0.45">
      <c r="A240" t="s">
        <v>956</v>
      </c>
      <c r="B240" t="s">
        <v>157</v>
      </c>
      <c r="C240">
        <v>1</v>
      </c>
      <c r="D240">
        <f>YEAR(Table1[[#This Row],[release_date]])</f>
        <v>2018</v>
      </c>
      <c r="E240">
        <f>MONTH(Table1[[#This Row],[release_date]])</f>
        <v>3</v>
      </c>
      <c r="F240">
        <f>DAY(Table1[[#This Row],[release_date]])</f>
        <v>9</v>
      </c>
      <c r="G240" s="4">
        <v>43168</v>
      </c>
      <c r="H240" s="4">
        <f>DATE(Table1[[#This Row],[release_year]],Table1[[#This Row],[release_month]],Table1[[#This Row],[release_day]])</f>
        <v>43168</v>
      </c>
      <c r="I240">
        <v>599770206</v>
      </c>
      <c r="J240" t="str">
        <f>UPPER(Table1[[#This Row],[key2]])</f>
        <v>D</v>
      </c>
      <c r="K240" t="s">
        <v>38</v>
      </c>
      <c r="L240" t="s">
        <v>16</v>
      </c>
      <c r="M240" t="str">
        <f>LEFT(Table1[[#This Row],[mode]],3)</f>
        <v>Maj</v>
      </c>
      <c r="N240" s="2">
        <v>57.443966738646211</v>
      </c>
      <c r="O240" s="3">
        <f>ROUNDDOWN(Table1[[#This Row],[danceability_%]],0)</f>
        <v>57</v>
      </c>
      <c r="P240" s="2">
        <f>ROUND(Table1[[#This Row],[danceability_%]], -1)</f>
        <v>60</v>
      </c>
      <c r="Q240">
        <v>36</v>
      </c>
      <c r="R240">
        <v>58</v>
      </c>
      <c r="S240">
        <v>5</v>
      </c>
      <c r="T240">
        <v>0</v>
      </c>
      <c r="U240">
        <v>15</v>
      </c>
      <c r="V240">
        <v>3</v>
      </c>
    </row>
    <row r="241" spans="1:22" x14ac:dyDescent="0.45">
      <c r="A241" t="s">
        <v>1106</v>
      </c>
      <c r="B241" t="s">
        <v>1107</v>
      </c>
      <c r="C241">
        <v>2</v>
      </c>
      <c r="D241">
        <f>YEAR(Table1[[#This Row],[release_date]])</f>
        <v>2018</v>
      </c>
      <c r="E241">
        <f>MONTH(Table1[[#This Row],[release_date]])</f>
        <v>9</v>
      </c>
      <c r="F241">
        <f>DAY(Table1[[#This Row],[release_date]])</f>
        <v>27</v>
      </c>
      <c r="G241" s="4">
        <v>43370</v>
      </c>
      <c r="H241" s="4">
        <f>DATE(Table1[[#This Row],[release_year]],Table1[[#This Row],[release_month]],Table1[[#This Row],[release_day]])</f>
        <v>43370</v>
      </c>
      <c r="I241">
        <v>2159346687</v>
      </c>
      <c r="J241" t="str">
        <f>UPPER(Table1[[#This Row],[key2]])</f>
        <v>G</v>
      </c>
      <c r="K241" t="s">
        <v>59</v>
      </c>
      <c r="L241" t="s">
        <v>16</v>
      </c>
      <c r="M241" t="str">
        <f>LEFT(Table1[[#This Row],[mode]],3)</f>
        <v>Maj</v>
      </c>
      <c r="N241" s="2">
        <v>57.925133164018014</v>
      </c>
      <c r="O241" s="3">
        <f>ROUNDDOWN(Table1[[#This Row],[danceability_%]],0)</f>
        <v>57</v>
      </c>
      <c r="P241" s="2">
        <f>ROUND(Table1[[#This Row],[danceability_%]], -1)</f>
        <v>60</v>
      </c>
      <c r="Q241">
        <v>30</v>
      </c>
      <c r="R241">
        <v>40</v>
      </c>
      <c r="S241">
        <v>38</v>
      </c>
      <c r="T241">
        <v>0</v>
      </c>
      <c r="U241">
        <v>26</v>
      </c>
      <c r="V241">
        <v>3</v>
      </c>
    </row>
    <row r="242" spans="1:22" x14ac:dyDescent="0.45">
      <c r="A242" t="s">
        <v>1158</v>
      </c>
      <c r="B242" t="s">
        <v>483</v>
      </c>
      <c r="C242">
        <v>1</v>
      </c>
      <c r="D242">
        <f>YEAR(Table1[[#This Row],[release_date]])</f>
        <v>2019</v>
      </c>
      <c r="E242">
        <f>MONTH(Table1[[#This Row],[release_date]])</f>
        <v>10</v>
      </c>
      <c r="F242">
        <f>DAY(Table1[[#This Row],[release_date]])</f>
        <v>4</v>
      </c>
      <c r="G242" s="4">
        <v>43742</v>
      </c>
      <c r="H242" s="4">
        <f>DATE(Table1[[#This Row],[release_year]],Table1[[#This Row],[release_month]],Table1[[#This Row],[release_day]])</f>
        <v>43742</v>
      </c>
      <c r="I242">
        <v>554875730</v>
      </c>
      <c r="J242" t="str">
        <f>UPPER(Table1[[#This Row],[key2]])</f>
        <v>B</v>
      </c>
      <c r="K242" t="s">
        <v>15</v>
      </c>
      <c r="L242" t="s">
        <v>16</v>
      </c>
      <c r="M242" t="str">
        <f>LEFT(Table1[[#This Row],[mode]],3)</f>
        <v>Maj</v>
      </c>
      <c r="N242" s="2">
        <v>57.061462922087053</v>
      </c>
      <c r="O242" s="3">
        <f>ROUNDDOWN(Table1[[#This Row],[danceability_%]],0)</f>
        <v>57</v>
      </c>
      <c r="P242" s="2">
        <f>ROUND(Table1[[#This Row],[danceability_%]], -1)</f>
        <v>60</v>
      </c>
      <c r="Q242">
        <v>23</v>
      </c>
      <c r="R242">
        <v>66</v>
      </c>
      <c r="S242">
        <v>4</v>
      </c>
      <c r="T242">
        <v>6</v>
      </c>
      <c r="U242">
        <v>15</v>
      </c>
      <c r="V242">
        <v>4</v>
      </c>
    </row>
    <row r="243" spans="1:22" x14ac:dyDescent="0.45">
      <c r="A243" t="s">
        <v>1302</v>
      </c>
      <c r="B243" t="s">
        <v>48</v>
      </c>
      <c r="C243">
        <v>1</v>
      </c>
      <c r="D243">
        <f>YEAR(Table1[[#This Row],[release_date]])</f>
        <v>2019</v>
      </c>
      <c r="E243">
        <f>MONTH(Table1[[#This Row],[release_date]])</f>
        <v>12</v>
      </c>
      <c r="F243">
        <f>DAY(Table1[[#This Row],[release_date]])</f>
        <v>13</v>
      </c>
      <c r="G243" s="4">
        <v>43812</v>
      </c>
      <c r="H243" s="4">
        <f>DATE(Table1[[#This Row],[release_year]],Table1[[#This Row],[release_month]],Table1[[#This Row],[release_day]])</f>
        <v>43812</v>
      </c>
      <c r="I243">
        <v>1023187129</v>
      </c>
      <c r="J243" t="str">
        <f>UPPER(Table1[[#This Row],[key2]])</f>
        <v>E</v>
      </c>
      <c r="K243" t="s">
        <v>86</v>
      </c>
      <c r="L243" t="s">
        <v>16</v>
      </c>
      <c r="M243" t="str">
        <f>LEFT(Table1[[#This Row],[mode]],3)</f>
        <v>Maj</v>
      </c>
      <c r="N243" s="2">
        <v>57.770617159407529</v>
      </c>
      <c r="O243" s="3">
        <f>ROUNDDOWN(Table1[[#This Row],[danceability_%]],0)</f>
        <v>57</v>
      </c>
      <c r="P243" s="2">
        <f>ROUND(Table1[[#This Row],[danceability_%]], -1)</f>
        <v>60</v>
      </c>
      <c r="Q243">
        <v>6</v>
      </c>
      <c r="R243">
        <v>27</v>
      </c>
      <c r="S243">
        <v>84</v>
      </c>
      <c r="T243">
        <v>0</v>
      </c>
      <c r="U243">
        <v>9</v>
      </c>
      <c r="V243">
        <v>3</v>
      </c>
    </row>
    <row r="244" spans="1:22" x14ac:dyDescent="0.45">
      <c r="A244" t="s">
        <v>1351</v>
      </c>
      <c r="B244" t="s">
        <v>1352</v>
      </c>
      <c r="C244">
        <v>3</v>
      </c>
      <c r="D244">
        <f>YEAR(Table1[[#This Row],[release_date]])</f>
        <v>2022</v>
      </c>
      <c r="E244">
        <f>MONTH(Table1[[#This Row],[release_date]])</f>
        <v>5</v>
      </c>
      <c r="F244">
        <f>DAY(Table1[[#This Row],[release_date]])</f>
        <v>13</v>
      </c>
      <c r="G244" s="4">
        <v>44694</v>
      </c>
      <c r="H244" s="4">
        <f>DATE(Table1[[#This Row],[release_year]],Table1[[#This Row],[release_month]],Table1[[#This Row],[release_day]])</f>
        <v>44694</v>
      </c>
      <c r="I244">
        <v>76831876</v>
      </c>
      <c r="J244" t="str">
        <f>UPPER(Table1[[#This Row],[key2]])</f>
        <v>D#</v>
      </c>
      <c r="K244" t="s">
        <v>1603</v>
      </c>
      <c r="L244" t="s">
        <v>27</v>
      </c>
      <c r="M244" t="str">
        <f>LEFT(Table1[[#This Row],[mode]],3)</f>
        <v>Min</v>
      </c>
      <c r="N244" s="2">
        <v>57.700652680453025</v>
      </c>
      <c r="O244" s="3">
        <f>ROUNDDOWN(Table1[[#This Row],[danceability_%]],0)</f>
        <v>57</v>
      </c>
      <c r="P244" s="2">
        <f>ROUND(Table1[[#This Row],[danceability_%]], -1)</f>
        <v>60</v>
      </c>
      <c r="Q244">
        <v>71</v>
      </c>
      <c r="R244">
        <v>82</v>
      </c>
      <c r="S244">
        <v>19</v>
      </c>
      <c r="T244">
        <v>0</v>
      </c>
      <c r="U244">
        <v>15</v>
      </c>
      <c r="V244">
        <v>29</v>
      </c>
    </row>
    <row r="245" spans="1:22" x14ac:dyDescent="0.45">
      <c r="A245" t="s">
        <v>1445</v>
      </c>
      <c r="B245" t="s">
        <v>1446</v>
      </c>
      <c r="C245">
        <v>1</v>
      </c>
      <c r="D245">
        <f>YEAR(Table1[[#This Row],[release_date]])</f>
        <v>2014</v>
      </c>
      <c r="E245">
        <f>MONTH(Table1[[#This Row],[release_date]])</f>
        <v>1</v>
      </c>
      <c r="F245">
        <f>DAY(Table1[[#This Row],[release_date]])</f>
        <v>1</v>
      </c>
      <c r="G245" s="4">
        <v>41640</v>
      </c>
      <c r="H245" s="4">
        <f>DATE(Table1[[#This Row],[release_year]],Table1[[#This Row],[release_month]],Table1[[#This Row],[release_day]])</f>
        <v>41640</v>
      </c>
      <c r="I245">
        <v>588955257</v>
      </c>
      <c r="J245" t="str">
        <f>UPPER(Table1[[#This Row],[key2]])</f>
        <v>G#</v>
      </c>
      <c r="K245" t="s">
        <v>1605</v>
      </c>
      <c r="L245" t="s">
        <v>16</v>
      </c>
      <c r="M245" t="str">
        <f>LEFT(Table1[[#This Row],[mode]],3)</f>
        <v>Maj</v>
      </c>
      <c r="N245" s="2">
        <v>57.884275356762728</v>
      </c>
      <c r="O245" s="3">
        <f>ROUNDDOWN(Table1[[#This Row],[danceability_%]],0)</f>
        <v>57</v>
      </c>
      <c r="P245" s="2">
        <f>ROUND(Table1[[#This Row],[danceability_%]], -1)</f>
        <v>60</v>
      </c>
      <c r="Q245">
        <v>30</v>
      </c>
      <c r="R245">
        <v>89</v>
      </c>
      <c r="S245">
        <v>10</v>
      </c>
      <c r="T245">
        <v>0</v>
      </c>
      <c r="U245">
        <v>33</v>
      </c>
      <c r="V245">
        <v>8</v>
      </c>
    </row>
    <row r="246" spans="1:22" x14ac:dyDescent="0.45">
      <c r="A246" t="s">
        <v>1561</v>
      </c>
      <c r="B246" t="s">
        <v>1562</v>
      </c>
      <c r="C246">
        <v>1</v>
      </c>
      <c r="D246">
        <f>YEAR(Table1[[#This Row],[release_date]])</f>
        <v>2018</v>
      </c>
      <c r="E246">
        <f>MONTH(Table1[[#This Row],[release_date]])</f>
        <v>11</v>
      </c>
      <c r="F246">
        <f>DAY(Table1[[#This Row],[release_date]])</f>
        <v>21</v>
      </c>
      <c r="G246" s="4">
        <v>43425</v>
      </c>
      <c r="H246" s="4">
        <f>DATE(Table1[[#This Row],[release_year]],Table1[[#This Row],[release_month]],Table1[[#This Row],[release_day]])</f>
        <v>43425</v>
      </c>
      <c r="I246">
        <v>723043854</v>
      </c>
      <c r="J246" t="str">
        <f>UPPER(Table1[[#This Row],[key2]])</f>
        <v>G</v>
      </c>
      <c r="K246" t="s">
        <v>59</v>
      </c>
      <c r="L246" t="s">
        <v>16</v>
      </c>
      <c r="M246" t="str">
        <f>LEFT(Table1[[#This Row],[mode]],3)</f>
        <v>Maj</v>
      </c>
      <c r="N246" s="2">
        <v>57.984441396070196</v>
      </c>
      <c r="O246" s="3">
        <f>ROUNDDOWN(Table1[[#This Row],[danceability_%]],0)</f>
        <v>57</v>
      </c>
      <c r="P246" s="2">
        <f>ROUND(Table1[[#This Row],[danceability_%]], -1)</f>
        <v>60</v>
      </c>
      <c r="Q246">
        <v>24</v>
      </c>
      <c r="R246">
        <v>37</v>
      </c>
      <c r="S246">
        <v>11</v>
      </c>
      <c r="T246">
        <v>18</v>
      </c>
      <c r="U246">
        <v>16</v>
      </c>
      <c r="V246">
        <v>3</v>
      </c>
    </row>
    <row r="247" spans="1:22" x14ac:dyDescent="0.45">
      <c r="A247" t="s">
        <v>1564</v>
      </c>
      <c r="B247" t="s">
        <v>271</v>
      </c>
      <c r="C247">
        <v>1</v>
      </c>
      <c r="D247">
        <f>YEAR(Table1[[#This Row],[release_date]])</f>
        <v>2022</v>
      </c>
      <c r="E247">
        <f>MONTH(Table1[[#This Row],[release_date]])</f>
        <v>9</v>
      </c>
      <c r="F247">
        <f>DAY(Table1[[#This Row],[release_date]])</f>
        <v>29</v>
      </c>
      <c r="G247" s="4">
        <v>44833</v>
      </c>
      <c r="H247" s="4">
        <f>DATE(Table1[[#This Row],[release_year]],Table1[[#This Row],[release_month]],Table1[[#This Row],[release_day]])</f>
        <v>44833</v>
      </c>
      <c r="I247">
        <v>176474912</v>
      </c>
      <c r="J247" t="str">
        <f>UPPER(Table1[[#This Row],[key2]])</f>
        <v>D</v>
      </c>
      <c r="K247" t="s">
        <v>38</v>
      </c>
      <c r="L247" t="s">
        <v>16</v>
      </c>
      <c r="M247" t="str">
        <f>LEFT(Table1[[#This Row],[mode]],3)</f>
        <v>Maj</v>
      </c>
      <c r="N247" s="2">
        <v>57.731452631652367</v>
      </c>
      <c r="O247" s="3">
        <f>ROUNDDOWN(Table1[[#This Row],[danceability_%]],0)</f>
        <v>57</v>
      </c>
      <c r="P247" s="2">
        <f>ROUND(Table1[[#This Row],[danceability_%]], -1)</f>
        <v>60</v>
      </c>
      <c r="Q247">
        <v>50</v>
      </c>
      <c r="R247">
        <v>85</v>
      </c>
      <c r="S247">
        <v>5</v>
      </c>
      <c r="T247">
        <v>0</v>
      </c>
      <c r="U247">
        <v>16</v>
      </c>
      <c r="V247">
        <v>4</v>
      </c>
    </row>
    <row r="248" spans="1:22" x14ac:dyDescent="0.45">
      <c r="A248" t="s">
        <v>1592</v>
      </c>
      <c r="B248" t="s">
        <v>23</v>
      </c>
      <c r="C248">
        <v>1</v>
      </c>
      <c r="D248">
        <f>YEAR(Table1[[#This Row],[release_date]])</f>
        <v>2022</v>
      </c>
      <c r="E248">
        <f>MONTH(Table1[[#This Row],[release_date]])</f>
        <v>10</v>
      </c>
      <c r="F248">
        <f>DAY(Table1[[#This Row],[release_date]])</f>
        <v>21</v>
      </c>
      <c r="G248" s="4">
        <v>44855</v>
      </c>
      <c r="H248" s="4">
        <f>DATE(Table1[[#This Row],[release_year]],Table1[[#This Row],[release_month]],Table1[[#This Row],[release_day]])</f>
        <v>44855</v>
      </c>
      <c r="I248">
        <v>181382590</v>
      </c>
      <c r="J248" t="str">
        <f>UPPER(Table1[[#This Row],[key2]])</f>
        <v>F</v>
      </c>
      <c r="K248" t="s">
        <v>21</v>
      </c>
      <c r="L248" t="s">
        <v>16</v>
      </c>
      <c r="M248" t="str">
        <f>LEFT(Table1[[#This Row],[mode]],3)</f>
        <v>Maj</v>
      </c>
      <c r="N248" s="2">
        <v>57.808440249700865</v>
      </c>
      <c r="O248" s="3">
        <f>ROUNDDOWN(Table1[[#This Row],[danceability_%]],0)</f>
        <v>57</v>
      </c>
      <c r="P248" s="2">
        <f>ROUND(Table1[[#This Row],[danceability_%]], -1)</f>
        <v>60</v>
      </c>
      <c r="Q248">
        <v>55</v>
      </c>
      <c r="R248">
        <v>74</v>
      </c>
      <c r="S248">
        <v>22</v>
      </c>
      <c r="T248">
        <v>0</v>
      </c>
      <c r="U248">
        <v>8</v>
      </c>
      <c r="V248">
        <v>4</v>
      </c>
    </row>
    <row r="249" spans="1:22" x14ac:dyDescent="0.45">
      <c r="A249" t="s">
        <v>162</v>
      </c>
      <c r="B249" t="s">
        <v>163</v>
      </c>
      <c r="C249">
        <v>1</v>
      </c>
      <c r="D249">
        <f>YEAR(Table1[[#This Row],[release_date]])</f>
        <v>2022</v>
      </c>
      <c r="E249">
        <f>MONTH(Table1[[#This Row],[release_date]])</f>
        <v>7</v>
      </c>
      <c r="F249">
        <f>DAY(Table1[[#This Row],[release_date]])</f>
        <v>17</v>
      </c>
      <c r="G249" s="4">
        <v>44759</v>
      </c>
      <c r="H249" s="4">
        <f>DATE(Table1[[#This Row],[release_year]],Table1[[#This Row],[release_month]],Table1[[#This Row],[release_day]])</f>
        <v>44759</v>
      </c>
      <c r="I249">
        <v>635412045</v>
      </c>
      <c r="J249" t="str">
        <f>UPPER(Table1[[#This Row],[key2]])</f>
        <v>E</v>
      </c>
      <c r="K249" t="s">
        <v>86</v>
      </c>
      <c r="L249" t="s">
        <v>16</v>
      </c>
      <c r="M249" t="str">
        <f>LEFT(Table1[[#This Row],[mode]],3)</f>
        <v>Maj</v>
      </c>
      <c r="N249" s="2">
        <v>58.735287200775197</v>
      </c>
      <c r="O249" s="3">
        <f>ROUNDDOWN(Table1[[#This Row],[danceability_%]],0)</f>
        <v>58</v>
      </c>
      <c r="P249" s="2">
        <f>ROUND(Table1[[#This Row],[danceability_%]], -1)</f>
        <v>60</v>
      </c>
      <c r="Q249">
        <v>27</v>
      </c>
      <c r="R249">
        <v>48</v>
      </c>
      <c r="S249">
        <v>50</v>
      </c>
      <c r="T249">
        <v>0</v>
      </c>
      <c r="U249">
        <v>12</v>
      </c>
      <c r="V249">
        <v>3</v>
      </c>
    </row>
    <row r="250" spans="1:22" x14ac:dyDescent="0.45">
      <c r="A250" t="s">
        <v>588</v>
      </c>
      <c r="B250" t="s">
        <v>589</v>
      </c>
      <c r="C250">
        <v>1</v>
      </c>
      <c r="D250">
        <f>YEAR(Table1[[#This Row],[release_date]])</f>
        <v>2014</v>
      </c>
      <c r="E250">
        <f>MONTH(Table1[[#This Row],[release_date]])</f>
        <v>11</v>
      </c>
      <c r="F250">
        <f>DAY(Table1[[#This Row],[release_date]])</f>
        <v>28</v>
      </c>
      <c r="G250" s="4">
        <v>41971</v>
      </c>
      <c r="H250" s="4">
        <f>DATE(Table1[[#This Row],[release_year]],Table1[[#This Row],[release_month]],Table1[[#This Row],[release_day]])</f>
        <v>41971</v>
      </c>
      <c r="I250">
        <v>972164968</v>
      </c>
      <c r="J250" t="str">
        <f>UPPER(Table1[[#This Row],[key2]])</f>
        <v>A#</v>
      </c>
      <c r="K250" t="s">
        <v>1601</v>
      </c>
      <c r="L250" t="s">
        <v>16</v>
      </c>
      <c r="M250" t="str">
        <f>LEFT(Table1[[#This Row],[mode]],3)</f>
        <v>Maj</v>
      </c>
      <c r="N250" s="2">
        <v>58.971684615101836</v>
      </c>
      <c r="O250" s="3">
        <f>ROUNDDOWN(Table1[[#This Row],[danceability_%]],0)</f>
        <v>58</v>
      </c>
      <c r="P250" s="2">
        <f>ROUND(Table1[[#This Row],[danceability_%]], -1)</f>
        <v>60</v>
      </c>
      <c r="Q250">
        <v>46</v>
      </c>
      <c r="R250">
        <v>67</v>
      </c>
      <c r="S250">
        <v>65</v>
      </c>
      <c r="T250">
        <v>0</v>
      </c>
      <c r="U250">
        <v>13</v>
      </c>
      <c r="V250">
        <v>4</v>
      </c>
    </row>
    <row r="251" spans="1:22" x14ac:dyDescent="0.45">
      <c r="A251" t="s">
        <v>633</v>
      </c>
      <c r="B251" t="s">
        <v>634</v>
      </c>
      <c r="C251">
        <v>1</v>
      </c>
      <c r="D251">
        <f>YEAR(Table1[[#This Row],[release_date]])</f>
        <v>2022</v>
      </c>
      <c r="E251">
        <f>MONTH(Table1[[#This Row],[release_date]])</f>
        <v>5</v>
      </c>
      <c r="F251">
        <f>DAY(Table1[[#This Row],[release_date]])</f>
        <v>31</v>
      </c>
      <c r="G251" s="4">
        <v>44712</v>
      </c>
      <c r="H251" s="4">
        <f>DATE(Table1[[#This Row],[release_year]],Table1[[#This Row],[release_month]],Table1[[#This Row],[release_day]])</f>
        <v>44712</v>
      </c>
      <c r="I251">
        <v>156777415</v>
      </c>
      <c r="J251" t="str">
        <f>UPPER(Table1[[#This Row],[key2]])</f>
        <v>B</v>
      </c>
      <c r="K251" t="s">
        <v>15</v>
      </c>
      <c r="L251" t="s">
        <v>16</v>
      </c>
      <c r="M251" t="str">
        <f>LEFT(Table1[[#This Row],[mode]],3)</f>
        <v>Maj</v>
      </c>
      <c r="N251" s="2">
        <v>58.213288525994209</v>
      </c>
      <c r="O251" s="3">
        <f>ROUNDDOWN(Table1[[#This Row],[danceability_%]],0)</f>
        <v>58</v>
      </c>
      <c r="P251" s="2">
        <f>ROUND(Table1[[#This Row],[danceability_%]], -1)</f>
        <v>60</v>
      </c>
      <c r="Q251">
        <v>26</v>
      </c>
      <c r="R251">
        <v>38</v>
      </c>
      <c r="S251">
        <v>91</v>
      </c>
      <c r="T251">
        <v>0</v>
      </c>
      <c r="U251">
        <v>10</v>
      </c>
      <c r="V251">
        <v>4</v>
      </c>
    </row>
    <row r="252" spans="1:22" x14ac:dyDescent="0.45">
      <c r="A252" t="s">
        <v>680</v>
      </c>
      <c r="B252" t="s">
        <v>681</v>
      </c>
      <c r="C252">
        <v>2</v>
      </c>
      <c r="D252">
        <f>YEAR(Table1[[#This Row],[release_date]])</f>
        <v>2021</v>
      </c>
      <c r="E252">
        <f>MONTH(Table1[[#This Row],[release_date]])</f>
        <v>9</v>
      </c>
      <c r="F252">
        <f>DAY(Table1[[#This Row],[release_date]])</f>
        <v>24</v>
      </c>
      <c r="G252" s="4">
        <v>44463</v>
      </c>
      <c r="H252" s="4">
        <f>DATE(Table1[[#This Row],[release_year]],Table1[[#This Row],[release_month]],Table1[[#This Row],[release_day]])</f>
        <v>44463</v>
      </c>
      <c r="I252">
        <v>1061966512</v>
      </c>
      <c r="J252" t="str">
        <f>UPPER(Table1[[#This Row],[key2]])</f>
        <v>A</v>
      </c>
      <c r="K252" t="s">
        <v>24</v>
      </c>
      <c r="L252" t="s">
        <v>16</v>
      </c>
      <c r="M252" t="str">
        <f>LEFT(Table1[[#This Row],[mode]],3)</f>
        <v>Maj</v>
      </c>
      <c r="N252" s="2">
        <v>58.973554313965728</v>
      </c>
      <c r="O252" s="3">
        <f>ROUNDDOWN(Table1[[#This Row],[danceability_%]],0)</f>
        <v>58</v>
      </c>
      <c r="P252" s="2">
        <f>ROUND(Table1[[#This Row],[danceability_%]], -1)</f>
        <v>60</v>
      </c>
      <c r="Q252">
        <v>42</v>
      </c>
      <c r="R252">
        <v>68</v>
      </c>
      <c r="S252">
        <v>1</v>
      </c>
      <c r="T252">
        <v>0</v>
      </c>
      <c r="U252">
        <v>14</v>
      </c>
      <c r="V252">
        <v>4</v>
      </c>
    </row>
    <row r="253" spans="1:22" x14ac:dyDescent="0.45">
      <c r="A253" t="s">
        <v>733</v>
      </c>
      <c r="B253" t="s">
        <v>734</v>
      </c>
      <c r="C253">
        <v>1</v>
      </c>
      <c r="D253">
        <f>YEAR(Table1[[#This Row],[release_date]])</f>
        <v>2014</v>
      </c>
      <c r="E253">
        <f>MONTH(Table1[[#This Row],[release_date]])</f>
        <v>8</v>
      </c>
      <c r="F253">
        <f>DAY(Table1[[#This Row],[release_date]])</f>
        <v>8</v>
      </c>
      <c r="G253" s="4">
        <v>41859</v>
      </c>
      <c r="H253" s="4">
        <f>DATE(Table1[[#This Row],[release_year]],Table1[[#This Row],[release_month]],Table1[[#This Row],[release_day]])</f>
        <v>41859</v>
      </c>
      <c r="I253">
        <v>646886885</v>
      </c>
      <c r="J253" t="str">
        <f>UPPER(Table1[[#This Row],[key2]])</f>
        <v>G#</v>
      </c>
      <c r="K253" t="s">
        <v>1605</v>
      </c>
      <c r="L253" t="s">
        <v>16</v>
      </c>
      <c r="M253" t="str">
        <f>LEFT(Table1[[#This Row],[mode]],3)</f>
        <v>Maj</v>
      </c>
      <c r="N253" s="2">
        <v>58.506776757495558</v>
      </c>
      <c r="O253" s="3">
        <f>ROUNDDOWN(Table1[[#This Row],[danceability_%]],0)</f>
        <v>58</v>
      </c>
      <c r="P253" s="2">
        <f>ROUND(Table1[[#This Row],[danceability_%]], -1)</f>
        <v>60</v>
      </c>
      <c r="Q253">
        <v>4</v>
      </c>
      <c r="R253">
        <v>60</v>
      </c>
      <c r="S253">
        <v>7</v>
      </c>
      <c r="T253">
        <v>41</v>
      </c>
      <c r="U253">
        <v>8</v>
      </c>
      <c r="V253">
        <v>3</v>
      </c>
    </row>
    <row r="254" spans="1:22" x14ac:dyDescent="0.45">
      <c r="A254" t="s">
        <v>767</v>
      </c>
      <c r="B254" t="s">
        <v>768</v>
      </c>
      <c r="C254">
        <v>2</v>
      </c>
      <c r="D254">
        <f>YEAR(Table1[[#This Row],[release_date]])</f>
        <v>2022</v>
      </c>
      <c r="E254">
        <f>MONTH(Table1[[#This Row],[release_date]])</f>
        <v>9</v>
      </c>
      <c r="F254">
        <f>DAY(Table1[[#This Row],[release_date]])</f>
        <v>28</v>
      </c>
      <c r="G254" s="4">
        <v>44832</v>
      </c>
      <c r="H254" s="4">
        <f>DATE(Table1[[#This Row],[release_year]],Table1[[#This Row],[release_month]],Table1[[#This Row],[release_day]])</f>
        <v>44832</v>
      </c>
      <c r="I254">
        <v>213438580</v>
      </c>
      <c r="J254" t="str">
        <f>UPPER(Table1[[#This Row],[key2]])</f>
        <v>D</v>
      </c>
      <c r="K254" t="s">
        <v>38</v>
      </c>
      <c r="L254" t="s">
        <v>27</v>
      </c>
      <c r="M254" t="str">
        <f>LEFT(Table1[[#This Row],[mode]],3)</f>
        <v>Min</v>
      </c>
      <c r="N254" s="2">
        <v>58.175541259533126</v>
      </c>
      <c r="O254" s="3">
        <f>ROUNDDOWN(Table1[[#This Row],[danceability_%]],0)</f>
        <v>58</v>
      </c>
      <c r="P254" s="2">
        <f>ROUND(Table1[[#This Row],[danceability_%]], -1)</f>
        <v>60</v>
      </c>
      <c r="Q254">
        <v>17</v>
      </c>
      <c r="R254">
        <v>62</v>
      </c>
      <c r="S254">
        <v>18</v>
      </c>
      <c r="T254">
        <v>0</v>
      </c>
      <c r="U254">
        <v>20</v>
      </c>
      <c r="V254">
        <v>8</v>
      </c>
    </row>
    <row r="255" spans="1:22" x14ac:dyDescent="0.45">
      <c r="A255" t="s">
        <v>770</v>
      </c>
      <c r="B255" t="s">
        <v>771</v>
      </c>
      <c r="C255">
        <v>1</v>
      </c>
      <c r="D255">
        <f>YEAR(Table1[[#This Row],[release_date]])</f>
        <v>2022</v>
      </c>
      <c r="E255">
        <f>MONTH(Table1[[#This Row],[release_date]])</f>
        <v>10</v>
      </c>
      <c r="F255">
        <f>DAY(Table1[[#This Row],[release_date]])</f>
        <v>12</v>
      </c>
      <c r="G255" s="4">
        <v>44846</v>
      </c>
      <c r="H255" s="4">
        <f>DATE(Table1[[#This Row],[release_year]],Table1[[#This Row],[release_month]],Table1[[#This Row],[release_day]])</f>
        <v>44846</v>
      </c>
      <c r="I255">
        <v>210038833</v>
      </c>
      <c r="J255" t="str">
        <f>UPPER(Table1[[#This Row],[key2]])</f>
        <v>C#</v>
      </c>
      <c r="K255" t="s">
        <v>1602</v>
      </c>
      <c r="L255" t="s">
        <v>16</v>
      </c>
      <c r="M255" t="str">
        <f>LEFT(Table1[[#This Row],[mode]],3)</f>
        <v>Maj</v>
      </c>
      <c r="N255" s="2">
        <v>58.059539503006519</v>
      </c>
      <c r="O255" s="3">
        <f>ROUNDDOWN(Table1[[#This Row],[danceability_%]],0)</f>
        <v>58</v>
      </c>
      <c r="P255" s="2">
        <f>ROUND(Table1[[#This Row],[danceability_%]], -1)</f>
        <v>60</v>
      </c>
      <c r="Q255">
        <v>29</v>
      </c>
      <c r="R255">
        <v>94</v>
      </c>
      <c r="S255">
        <v>0</v>
      </c>
      <c r="T255">
        <v>0</v>
      </c>
      <c r="U255">
        <v>9</v>
      </c>
      <c r="V255">
        <v>11</v>
      </c>
    </row>
    <row r="256" spans="1:22" x14ac:dyDescent="0.45">
      <c r="A256" t="s">
        <v>783</v>
      </c>
      <c r="B256" t="s">
        <v>784</v>
      </c>
      <c r="C256">
        <v>3</v>
      </c>
      <c r="D256">
        <f>YEAR(Table1[[#This Row],[release_date]])</f>
        <v>2022</v>
      </c>
      <c r="E256">
        <f>MONTH(Table1[[#This Row],[release_date]])</f>
        <v>7</v>
      </c>
      <c r="F256">
        <f>DAY(Table1[[#This Row],[release_date]])</f>
        <v>17</v>
      </c>
      <c r="G256" s="4">
        <v>44759</v>
      </c>
      <c r="H256" s="4">
        <f>DATE(Table1[[#This Row],[release_year]],Table1[[#This Row],[release_month]],Table1[[#This Row],[release_day]])</f>
        <v>44759</v>
      </c>
      <c r="I256">
        <v>366599607</v>
      </c>
      <c r="J256" t="str">
        <f>UPPER(Table1[[#This Row],[key2]])</f>
        <v/>
      </c>
      <c r="L256" t="s">
        <v>16</v>
      </c>
      <c r="M256" t="str">
        <f>LEFT(Table1[[#This Row],[mode]],3)</f>
        <v>Maj</v>
      </c>
      <c r="N256" s="2">
        <v>58.556094114877361</v>
      </c>
      <c r="O256" s="3">
        <f>ROUNDDOWN(Table1[[#This Row],[danceability_%]],0)</f>
        <v>58</v>
      </c>
      <c r="P256" s="2">
        <f>ROUND(Table1[[#This Row],[danceability_%]], -1)</f>
        <v>60</v>
      </c>
      <c r="Q256">
        <v>44</v>
      </c>
      <c r="R256">
        <v>57</v>
      </c>
      <c r="S256">
        <v>57</v>
      </c>
      <c r="T256">
        <v>0</v>
      </c>
      <c r="U256">
        <v>10</v>
      </c>
      <c r="V256">
        <v>3</v>
      </c>
    </row>
    <row r="257" spans="1:22" x14ac:dyDescent="0.45">
      <c r="A257" t="s">
        <v>895</v>
      </c>
      <c r="B257" t="s">
        <v>896</v>
      </c>
      <c r="C257">
        <v>7</v>
      </c>
      <c r="D257">
        <f>YEAR(Table1[[#This Row],[release_date]])</f>
        <v>2021</v>
      </c>
      <c r="E257">
        <f>MONTH(Table1[[#This Row],[release_date]])</f>
        <v>11</v>
      </c>
      <c r="F257">
        <f>DAY(Table1[[#This Row],[release_date]])</f>
        <v>19</v>
      </c>
      <c r="G257" s="4">
        <v>44519</v>
      </c>
      <c r="H257" s="4">
        <f>DATE(Table1[[#This Row],[release_year]],Table1[[#This Row],[release_month]],Table1[[#This Row],[release_day]])</f>
        <v>44519</v>
      </c>
      <c r="I257">
        <v>432719968</v>
      </c>
      <c r="J257" t="str">
        <f>UPPER(Table1[[#This Row],[key2]])</f>
        <v/>
      </c>
      <c r="L257" t="s">
        <v>27</v>
      </c>
      <c r="M257" t="str">
        <f>LEFT(Table1[[#This Row],[mode]],3)</f>
        <v>Min</v>
      </c>
      <c r="N257" s="2">
        <v>58.472730090718443</v>
      </c>
      <c r="O257" s="3">
        <f>ROUNDDOWN(Table1[[#This Row],[danceability_%]],0)</f>
        <v>58</v>
      </c>
      <c r="P257" s="2">
        <f>ROUND(Table1[[#This Row],[danceability_%]], -1)</f>
        <v>60</v>
      </c>
      <c r="Q257">
        <v>83</v>
      </c>
      <c r="R257">
        <v>45</v>
      </c>
      <c r="S257">
        <v>36</v>
      </c>
      <c r="T257">
        <v>0</v>
      </c>
      <c r="U257">
        <v>11</v>
      </c>
      <c r="V257">
        <v>8</v>
      </c>
    </row>
    <row r="258" spans="1:22" x14ac:dyDescent="0.45">
      <c r="A258" t="s">
        <v>963</v>
      </c>
      <c r="B258" t="s">
        <v>964</v>
      </c>
      <c r="C258">
        <v>3</v>
      </c>
      <c r="D258">
        <f>YEAR(Table1[[#This Row],[release_date]])</f>
        <v>2019</v>
      </c>
      <c r="E258">
        <f>MONTH(Table1[[#This Row],[release_date]])</f>
        <v>8</v>
      </c>
      <c r="F258">
        <f>DAY(Table1[[#This Row],[release_date]])</f>
        <v>30</v>
      </c>
      <c r="G258" s="4">
        <v>43707</v>
      </c>
      <c r="H258" s="4">
        <f>DATE(Table1[[#This Row],[release_year]],Table1[[#This Row],[release_month]],Table1[[#This Row],[release_day]])</f>
        <v>43707</v>
      </c>
      <c r="I258">
        <v>540539717</v>
      </c>
      <c r="J258" t="str">
        <f>UPPER(Table1[[#This Row],[key2]])</f>
        <v>G#</v>
      </c>
      <c r="K258" t="s">
        <v>1605</v>
      </c>
      <c r="L258" t="s">
        <v>16</v>
      </c>
      <c r="M258" t="str">
        <f>LEFT(Table1[[#This Row],[mode]],3)</f>
        <v>Maj</v>
      </c>
      <c r="N258" s="2">
        <v>58.40007322331855</v>
      </c>
      <c r="O258" s="3">
        <f>ROUNDDOWN(Table1[[#This Row],[danceability_%]],0)</f>
        <v>58</v>
      </c>
      <c r="P258" s="2">
        <f>ROUND(Table1[[#This Row],[danceability_%]], -1)</f>
        <v>60</v>
      </c>
      <c r="Q258">
        <v>44</v>
      </c>
      <c r="R258">
        <v>60</v>
      </c>
      <c r="S258">
        <v>44</v>
      </c>
      <c r="T258">
        <v>9</v>
      </c>
      <c r="U258">
        <v>5</v>
      </c>
      <c r="V258">
        <v>6</v>
      </c>
    </row>
    <row r="259" spans="1:22" x14ac:dyDescent="0.45">
      <c r="A259" t="s">
        <v>1269</v>
      </c>
      <c r="B259" t="s">
        <v>1270</v>
      </c>
      <c r="C259">
        <v>1</v>
      </c>
      <c r="D259">
        <f>YEAR(Table1[[#This Row],[release_date]])</f>
        <v>2022</v>
      </c>
      <c r="E259">
        <f>MONTH(Table1[[#This Row],[release_date]])</f>
        <v>3</v>
      </c>
      <c r="F259">
        <f>DAY(Table1[[#This Row],[release_date]])</f>
        <v>23</v>
      </c>
      <c r="G259" s="4">
        <v>44643</v>
      </c>
      <c r="H259" s="4">
        <f>DATE(Table1[[#This Row],[release_year]],Table1[[#This Row],[release_month]],Table1[[#This Row],[release_day]])</f>
        <v>44643</v>
      </c>
      <c r="I259">
        <v>240661097</v>
      </c>
      <c r="J259" t="str">
        <f>UPPER(Table1[[#This Row],[key2]])</f>
        <v/>
      </c>
      <c r="L259" t="s">
        <v>16</v>
      </c>
      <c r="M259" t="str">
        <f>LEFT(Table1[[#This Row],[mode]],3)</f>
        <v>Maj</v>
      </c>
      <c r="N259" s="2">
        <v>58.613793842547615</v>
      </c>
      <c r="O259" s="3">
        <f>ROUNDDOWN(Table1[[#This Row],[danceability_%]],0)</f>
        <v>58</v>
      </c>
      <c r="P259" s="2">
        <f>ROUND(Table1[[#This Row],[danceability_%]], -1)</f>
        <v>60</v>
      </c>
      <c r="Q259">
        <v>56</v>
      </c>
      <c r="R259">
        <v>83</v>
      </c>
      <c r="S259">
        <v>5</v>
      </c>
      <c r="T259">
        <v>0</v>
      </c>
      <c r="U259">
        <v>7</v>
      </c>
      <c r="V259">
        <v>4</v>
      </c>
    </row>
    <row r="260" spans="1:22" x14ac:dyDescent="0.45">
      <c r="A260" t="s">
        <v>1307</v>
      </c>
      <c r="B260" t="s">
        <v>385</v>
      </c>
      <c r="C260">
        <v>1</v>
      </c>
      <c r="D260">
        <f>YEAR(Table1[[#This Row],[release_date]])</f>
        <v>2022</v>
      </c>
      <c r="E260">
        <f>MONTH(Table1[[#This Row],[release_date]])</f>
        <v>3</v>
      </c>
      <c r="F260">
        <f>DAY(Table1[[#This Row],[release_date]])</f>
        <v>18</v>
      </c>
      <c r="G260" s="4">
        <v>44638</v>
      </c>
      <c r="H260" s="4">
        <f>DATE(Table1[[#This Row],[release_year]],Table1[[#This Row],[release_month]],Table1[[#This Row],[release_day]])</f>
        <v>44638</v>
      </c>
      <c r="I260">
        <v>212234990</v>
      </c>
      <c r="J260" t="str">
        <f>UPPER(Table1[[#This Row],[key2]])</f>
        <v>C#</v>
      </c>
      <c r="K260" t="s">
        <v>1602</v>
      </c>
      <c r="L260" t="s">
        <v>16</v>
      </c>
      <c r="M260" t="str">
        <f>LEFT(Table1[[#This Row],[mode]],3)</f>
        <v>Maj</v>
      </c>
      <c r="N260" s="2">
        <v>58.431606347477533</v>
      </c>
      <c r="O260" s="3">
        <f>ROUNDDOWN(Table1[[#This Row],[danceability_%]],0)</f>
        <v>58</v>
      </c>
      <c r="P260" s="2">
        <f>ROUND(Table1[[#This Row],[danceability_%]], -1)</f>
        <v>60</v>
      </c>
      <c r="Q260">
        <v>71</v>
      </c>
      <c r="R260">
        <v>80</v>
      </c>
      <c r="S260">
        <v>15</v>
      </c>
      <c r="T260">
        <v>0</v>
      </c>
      <c r="U260">
        <v>7</v>
      </c>
      <c r="V260">
        <v>41</v>
      </c>
    </row>
    <row r="261" spans="1:22" x14ac:dyDescent="0.45">
      <c r="A261" t="s">
        <v>1408</v>
      </c>
      <c r="B261" t="s">
        <v>1409</v>
      </c>
      <c r="C261">
        <v>1</v>
      </c>
      <c r="D261">
        <f>YEAR(Table1[[#This Row],[release_date]])</f>
        <v>2019</v>
      </c>
      <c r="E261">
        <f>MONTH(Table1[[#This Row],[release_date]])</f>
        <v>11</v>
      </c>
      <c r="F261">
        <f>DAY(Table1[[#This Row],[release_date]])</f>
        <v>7</v>
      </c>
      <c r="G261" s="4">
        <v>43776</v>
      </c>
      <c r="H261" s="4">
        <f>DATE(Table1[[#This Row],[release_year]],Table1[[#This Row],[release_month]],Table1[[#This Row],[release_day]])</f>
        <v>43776</v>
      </c>
      <c r="I261">
        <v>244891912</v>
      </c>
      <c r="J261" t="str">
        <f>UPPER(Table1[[#This Row],[key2]])</f>
        <v>G</v>
      </c>
      <c r="K261" t="s">
        <v>59</v>
      </c>
      <c r="L261" t="s">
        <v>16</v>
      </c>
      <c r="M261" t="str">
        <f>LEFT(Table1[[#This Row],[mode]],3)</f>
        <v>Maj</v>
      </c>
      <c r="N261" s="2">
        <v>58.485718224641943</v>
      </c>
      <c r="O261" s="3">
        <f>ROUNDDOWN(Table1[[#This Row],[danceability_%]],0)</f>
        <v>58</v>
      </c>
      <c r="P261" s="2">
        <f>ROUND(Table1[[#This Row],[danceability_%]], -1)</f>
        <v>60</v>
      </c>
      <c r="Q261">
        <v>27</v>
      </c>
      <c r="R261">
        <v>36</v>
      </c>
      <c r="S261">
        <v>86</v>
      </c>
      <c r="T261">
        <v>0</v>
      </c>
      <c r="U261">
        <v>9</v>
      </c>
      <c r="V261">
        <v>3</v>
      </c>
    </row>
    <row r="262" spans="1:22" x14ac:dyDescent="0.45">
      <c r="A262" t="s">
        <v>1430</v>
      </c>
      <c r="B262" t="s">
        <v>48</v>
      </c>
      <c r="C262">
        <v>1</v>
      </c>
      <c r="D262">
        <f>YEAR(Table1[[#This Row],[release_date]])</f>
        <v>2022</v>
      </c>
      <c r="E262">
        <f>MONTH(Table1[[#This Row],[release_date]])</f>
        <v>5</v>
      </c>
      <c r="F262">
        <f>DAY(Table1[[#This Row],[release_date]])</f>
        <v>20</v>
      </c>
      <c r="G262" s="4">
        <v>44701</v>
      </c>
      <c r="H262" s="4">
        <f>DATE(Table1[[#This Row],[release_year]],Table1[[#This Row],[release_month]],Table1[[#This Row],[release_day]])</f>
        <v>44701</v>
      </c>
      <c r="I262">
        <v>311482393</v>
      </c>
      <c r="J262" t="str">
        <f>UPPER(Table1[[#This Row],[key2]])</f>
        <v/>
      </c>
      <c r="L262" t="s">
        <v>16</v>
      </c>
      <c r="M262" t="str">
        <f>LEFT(Table1[[#This Row],[mode]],3)</f>
        <v>Maj</v>
      </c>
      <c r="N262" s="2">
        <v>58.983802346142397</v>
      </c>
      <c r="O262" s="3">
        <f>ROUNDDOWN(Table1[[#This Row],[danceability_%]],0)</f>
        <v>58</v>
      </c>
      <c r="P262" s="2">
        <f>ROUND(Table1[[#This Row],[danceability_%]], -1)</f>
        <v>60</v>
      </c>
      <c r="Q262">
        <v>30</v>
      </c>
      <c r="R262">
        <v>46</v>
      </c>
      <c r="S262">
        <v>14</v>
      </c>
      <c r="T262">
        <v>0</v>
      </c>
      <c r="U262">
        <v>9</v>
      </c>
      <c r="V262">
        <v>3</v>
      </c>
    </row>
    <row r="263" spans="1:22" x14ac:dyDescent="0.45">
      <c r="A263" t="s">
        <v>1494</v>
      </c>
      <c r="B263" t="s">
        <v>1495</v>
      </c>
      <c r="C263">
        <v>1</v>
      </c>
      <c r="D263">
        <f>YEAR(Table1[[#This Row],[release_date]])</f>
        <v>2022</v>
      </c>
      <c r="E263">
        <f>MONTH(Table1[[#This Row],[release_date]])</f>
        <v>5</v>
      </c>
      <c r="F263">
        <f>DAY(Table1[[#This Row],[release_date]])</f>
        <v>2</v>
      </c>
      <c r="G263" s="4">
        <v>44683</v>
      </c>
      <c r="H263" s="4">
        <f>DATE(Table1[[#This Row],[release_year]],Table1[[#This Row],[release_month]],Table1[[#This Row],[release_day]])</f>
        <v>44683</v>
      </c>
      <c r="I263">
        <v>244790012</v>
      </c>
      <c r="J263" t="str">
        <f>UPPER(Table1[[#This Row],[key2]])</f>
        <v>C#</v>
      </c>
      <c r="K263" t="s">
        <v>1602</v>
      </c>
      <c r="L263" t="s">
        <v>16</v>
      </c>
      <c r="M263" t="str">
        <f>LEFT(Table1[[#This Row],[mode]],3)</f>
        <v>Maj</v>
      </c>
      <c r="N263" s="2">
        <v>58.376961430481778</v>
      </c>
      <c r="O263" s="3">
        <f>ROUNDDOWN(Table1[[#This Row],[danceability_%]],0)</f>
        <v>58</v>
      </c>
      <c r="P263" s="2">
        <f>ROUND(Table1[[#This Row],[danceability_%]], -1)</f>
        <v>60</v>
      </c>
      <c r="Q263">
        <v>68</v>
      </c>
      <c r="R263">
        <v>91</v>
      </c>
      <c r="S263">
        <v>2</v>
      </c>
      <c r="T263">
        <v>0</v>
      </c>
      <c r="U263">
        <v>27</v>
      </c>
      <c r="V263">
        <v>11</v>
      </c>
    </row>
    <row r="264" spans="1:22" x14ac:dyDescent="0.45">
      <c r="A264" t="s">
        <v>109</v>
      </c>
      <c r="B264" t="s">
        <v>110</v>
      </c>
      <c r="C264">
        <v>1</v>
      </c>
      <c r="D264">
        <f>YEAR(Table1[[#This Row],[release_date]])</f>
        <v>2016</v>
      </c>
      <c r="E264">
        <f>MONTH(Table1[[#This Row],[release_date]])</f>
        <v>11</v>
      </c>
      <c r="F264">
        <f>DAY(Table1[[#This Row],[release_date]])</f>
        <v>24</v>
      </c>
      <c r="G264" s="4">
        <v>42698</v>
      </c>
      <c r="H264" s="4">
        <f>DATE(Table1[[#This Row],[release_year]],Table1[[#This Row],[release_month]],Table1[[#This Row],[release_day]])</f>
        <v>42698</v>
      </c>
      <c r="I264">
        <v>1647990401</v>
      </c>
      <c r="J264" t="str">
        <f>UPPER(Table1[[#This Row],[key2]])</f>
        <v>C#</v>
      </c>
      <c r="K264" t="s">
        <v>1602</v>
      </c>
      <c r="L264" t="s">
        <v>27</v>
      </c>
      <c r="M264" t="str">
        <f>LEFT(Table1[[#This Row],[mode]],3)</f>
        <v>Min</v>
      </c>
      <c r="N264" s="2">
        <v>59.592808719038622</v>
      </c>
      <c r="O264" s="3">
        <f>ROUNDDOWN(Table1[[#This Row],[danceability_%]],0)</f>
        <v>59</v>
      </c>
      <c r="P264" s="2">
        <f>ROUND(Table1[[#This Row],[danceability_%]], -1)</f>
        <v>60</v>
      </c>
      <c r="Q264">
        <v>51</v>
      </c>
      <c r="R264">
        <v>52</v>
      </c>
      <c r="S264">
        <v>9</v>
      </c>
      <c r="T264">
        <v>0</v>
      </c>
      <c r="U264">
        <v>15</v>
      </c>
      <c r="V264">
        <v>7</v>
      </c>
    </row>
    <row r="265" spans="1:22" x14ac:dyDescent="0.45">
      <c r="A265" t="s">
        <v>145</v>
      </c>
      <c r="B265" t="s">
        <v>146</v>
      </c>
      <c r="C265">
        <v>1</v>
      </c>
      <c r="D265">
        <f>YEAR(Table1[[#This Row],[release_date]])</f>
        <v>2022</v>
      </c>
      <c r="E265">
        <f>MONTH(Table1[[#This Row],[release_date]])</f>
        <v>12</v>
      </c>
      <c r="F265">
        <f>DAY(Table1[[#This Row],[release_date]])</f>
        <v>2</v>
      </c>
      <c r="G265" s="4">
        <v>44897</v>
      </c>
      <c r="H265" s="4">
        <f>DATE(Table1[[#This Row],[release_year]],Table1[[#This Row],[release_month]],Table1[[#This Row],[release_day]])</f>
        <v>44897</v>
      </c>
      <c r="I265">
        <v>373199958</v>
      </c>
      <c r="J265" t="str">
        <f>UPPER(Table1[[#This Row],[key2]])</f>
        <v>A#</v>
      </c>
      <c r="K265" t="s">
        <v>1601</v>
      </c>
      <c r="L265" t="s">
        <v>27</v>
      </c>
      <c r="M265" t="str">
        <f>LEFT(Table1[[#This Row],[mode]],3)</f>
        <v>Min</v>
      </c>
      <c r="N265" s="2">
        <v>59.6384313469717</v>
      </c>
      <c r="O265" s="3">
        <f>ROUNDDOWN(Table1[[#This Row],[danceability_%]],0)</f>
        <v>59</v>
      </c>
      <c r="P265" s="2">
        <f>ROUND(Table1[[#This Row],[danceability_%]], -1)</f>
        <v>60</v>
      </c>
      <c r="Q265">
        <v>71</v>
      </c>
      <c r="R265">
        <v>42</v>
      </c>
      <c r="S265">
        <v>55</v>
      </c>
      <c r="T265">
        <v>0</v>
      </c>
      <c r="U265">
        <v>10</v>
      </c>
      <c r="V265">
        <v>7</v>
      </c>
    </row>
    <row r="266" spans="1:22" x14ac:dyDescent="0.45">
      <c r="A266" t="s">
        <v>177</v>
      </c>
      <c r="B266" t="s">
        <v>178</v>
      </c>
      <c r="C266">
        <v>2</v>
      </c>
      <c r="D266">
        <f>YEAR(Table1[[#This Row],[release_date]])</f>
        <v>2021</v>
      </c>
      <c r="E266">
        <f>MONTH(Table1[[#This Row],[release_date]])</f>
        <v>7</v>
      </c>
      <c r="F266">
        <f>DAY(Table1[[#This Row],[release_date]])</f>
        <v>9</v>
      </c>
      <c r="G266" s="4">
        <v>44386</v>
      </c>
      <c r="H266" s="4">
        <f>DATE(Table1[[#This Row],[release_year]],Table1[[#This Row],[release_month]],Table1[[#This Row],[release_day]])</f>
        <v>44386</v>
      </c>
      <c r="I266">
        <v>2665343922</v>
      </c>
      <c r="J266" t="str">
        <f>UPPER(Table1[[#This Row],[key2]])</f>
        <v>C#</v>
      </c>
      <c r="K266" t="s">
        <v>1602</v>
      </c>
      <c r="L266" t="s">
        <v>16</v>
      </c>
      <c r="M266" t="str">
        <f>LEFT(Table1[[#This Row],[mode]],3)</f>
        <v>Maj</v>
      </c>
      <c r="N266" s="2">
        <v>59.87566002803559</v>
      </c>
      <c r="O266" s="3">
        <f>ROUNDDOWN(Table1[[#This Row],[danceability_%]],0)</f>
        <v>59</v>
      </c>
      <c r="P266" s="2">
        <f>ROUND(Table1[[#This Row],[danceability_%]], -1)</f>
        <v>60</v>
      </c>
      <c r="Q266">
        <v>48</v>
      </c>
      <c r="R266">
        <v>76</v>
      </c>
      <c r="S266">
        <v>4</v>
      </c>
      <c r="T266">
        <v>0</v>
      </c>
      <c r="U266">
        <v>10</v>
      </c>
      <c r="V266">
        <v>5</v>
      </c>
    </row>
    <row r="267" spans="1:22" x14ac:dyDescent="0.45">
      <c r="A267" t="s">
        <v>281</v>
      </c>
      <c r="B267" t="s">
        <v>282</v>
      </c>
      <c r="C267">
        <v>2</v>
      </c>
      <c r="D267">
        <f>YEAR(Table1[[#This Row],[release_date]])</f>
        <v>2016</v>
      </c>
      <c r="E267">
        <f>MONTH(Table1[[#This Row],[release_date]])</f>
        <v>11</v>
      </c>
      <c r="F267">
        <f>DAY(Table1[[#This Row],[release_date]])</f>
        <v>24</v>
      </c>
      <c r="G267" s="4">
        <v>42698</v>
      </c>
      <c r="H267" s="4">
        <f>DATE(Table1[[#This Row],[release_year]],Table1[[#This Row],[release_month]],Table1[[#This Row],[release_day]])</f>
        <v>42698</v>
      </c>
      <c r="I267">
        <v>611700552</v>
      </c>
      <c r="J267" t="str">
        <f>UPPER(Table1[[#This Row],[key2]])</f>
        <v>F</v>
      </c>
      <c r="K267" t="s">
        <v>21</v>
      </c>
      <c r="L267" t="s">
        <v>27</v>
      </c>
      <c r="M267" t="str">
        <f>LEFT(Table1[[#This Row],[mode]],3)</f>
        <v>Min</v>
      </c>
      <c r="N267" s="2">
        <v>59.612049625663929</v>
      </c>
      <c r="O267" s="3">
        <f>ROUNDDOWN(Table1[[#This Row],[danceability_%]],0)</f>
        <v>59</v>
      </c>
      <c r="P267" s="2">
        <f>ROUND(Table1[[#This Row],[danceability_%]], -1)</f>
        <v>60</v>
      </c>
      <c r="Q267">
        <v>52</v>
      </c>
      <c r="R267">
        <v>48</v>
      </c>
      <c r="S267">
        <v>38</v>
      </c>
      <c r="T267">
        <v>5</v>
      </c>
      <c r="U267">
        <v>10</v>
      </c>
      <c r="V267">
        <v>11</v>
      </c>
    </row>
    <row r="268" spans="1:22" x14ac:dyDescent="0.45">
      <c r="A268" t="s">
        <v>426</v>
      </c>
      <c r="B268" t="s">
        <v>427</v>
      </c>
      <c r="C268">
        <v>2</v>
      </c>
      <c r="D268">
        <f>YEAR(Table1[[#This Row],[release_date]])</f>
        <v>2023</v>
      </c>
      <c r="E268">
        <f>MONTH(Table1[[#This Row],[release_date]])</f>
        <v>6</v>
      </c>
      <c r="F268">
        <f>DAY(Table1[[#This Row],[release_date]])</f>
        <v>2</v>
      </c>
      <c r="G268" s="4">
        <v>45079</v>
      </c>
      <c r="H268" s="4">
        <f>DATE(Table1[[#This Row],[release_year]],Table1[[#This Row],[release_month]],Table1[[#This Row],[release_day]])</f>
        <v>45079</v>
      </c>
      <c r="I268">
        <v>39666245</v>
      </c>
      <c r="J268" t="str">
        <f>UPPER(Table1[[#This Row],[key2]])</f>
        <v>F#</v>
      </c>
      <c r="K268" t="s">
        <v>1604</v>
      </c>
      <c r="L268" t="s">
        <v>16</v>
      </c>
      <c r="M268" t="str">
        <f>LEFT(Table1[[#This Row],[mode]],3)</f>
        <v>Maj</v>
      </c>
      <c r="N268" s="2">
        <v>59.2762362641637</v>
      </c>
      <c r="O268" s="3">
        <f>ROUNDDOWN(Table1[[#This Row],[danceability_%]],0)</f>
        <v>59</v>
      </c>
      <c r="P268" s="2">
        <f>ROUND(Table1[[#This Row],[danceability_%]], -1)</f>
        <v>60</v>
      </c>
      <c r="Q268">
        <v>26</v>
      </c>
      <c r="R268">
        <v>60</v>
      </c>
      <c r="S268">
        <v>46</v>
      </c>
      <c r="T268">
        <v>1</v>
      </c>
      <c r="U268">
        <v>25</v>
      </c>
      <c r="V268">
        <v>13</v>
      </c>
    </row>
    <row r="269" spans="1:22" x14ac:dyDescent="0.45">
      <c r="A269" t="s">
        <v>447</v>
      </c>
      <c r="B269" t="s">
        <v>448</v>
      </c>
      <c r="C269">
        <v>1</v>
      </c>
      <c r="D269">
        <f>YEAR(Table1[[#This Row],[release_date]])</f>
        <v>2023</v>
      </c>
      <c r="E269">
        <f>MONTH(Table1[[#This Row],[release_date]])</f>
        <v>1</v>
      </c>
      <c r="F269">
        <f>DAY(Table1[[#This Row],[release_date]])</f>
        <v>27</v>
      </c>
      <c r="G269" s="4">
        <v>44953</v>
      </c>
      <c r="H269" s="4">
        <f>DATE(Table1[[#This Row],[release_year]],Table1[[#This Row],[release_month]],Table1[[#This Row],[release_day]])</f>
        <v>44953</v>
      </c>
      <c r="I269">
        <v>153454328</v>
      </c>
      <c r="J269" t="str">
        <f>UPPER(Table1[[#This Row],[key2]])</f>
        <v>F#</v>
      </c>
      <c r="K269" t="s">
        <v>1604</v>
      </c>
      <c r="L269" t="s">
        <v>16</v>
      </c>
      <c r="M269" t="str">
        <f>LEFT(Table1[[#This Row],[mode]],3)</f>
        <v>Maj</v>
      </c>
      <c r="N269" s="2">
        <v>59.435966104356261</v>
      </c>
      <c r="O269" s="3">
        <f>ROUNDDOWN(Table1[[#This Row],[danceability_%]],0)</f>
        <v>59</v>
      </c>
      <c r="P269" s="2">
        <f>ROUND(Table1[[#This Row],[danceability_%]], -1)</f>
        <v>60</v>
      </c>
      <c r="Q269">
        <v>63</v>
      </c>
      <c r="R269">
        <v>89</v>
      </c>
      <c r="S269">
        <v>18</v>
      </c>
      <c r="T269">
        <v>0</v>
      </c>
      <c r="U269">
        <v>80</v>
      </c>
      <c r="V269">
        <v>9</v>
      </c>
    </row>
    <row r="270" spans="1:22" x14ac:dyDescent="0.45">
      <c r="A270" t="s">
        <v>520</v>
      </c>
      <c r="B270" t="s">
        <v>521</v>
      </c>
      <c r="C270">
        <v>1</v>
      </c>
      <c r="D270">
        <f>YEAR(Table1[[#This Row],[release_date]])</f>
        <v>2022</v>
      </c>
      <c r="E270">
        <f>MONTH(Table1[[#This Row],[release_date]])</f>
        <v>4</v>
      </c>
      <c r="F270">
        <f>DAY(Table1[[#This Row],[release_date]])</f>
        <v>28</v>
      </c>
      <c r="G270" s="4">
        <v>44679</v>
      </c>
      <c r="H270" s="4">
        <f>DATE(Table1[[#This Row],[release_year]],Table1[[#This Row],[release_month]],Table1[[#This Row],[release_day]])</f>
        <v>44679</v>
      </c>
      <c r="I270">
        <v>404887295</v>
      </c>
      <c r="J270" t="str">
        <f>UPPER(Table1[[#This Row],[key2]])</f>
        <v/>
      </c>
      <c r="L270" t="s">
        <v>16</v>
      </c>
      <c r="M270" t="str">
        <f>LEFT(Table1[[#This Row],[mode]],3)</f>
        <v>Maj</v>
      </c>
      <c r="N270" s="2">
        <v>59.808066899129017</v>
      </c>
      <c r="O270" s="3">
        <f>ROUNDDOWN(Table1[[#This Row],[danceability_%]],0)</f>
        <v>59</v>
      </c>
      <c r="P270" s="2">
        <f>ROUND(Table1[[#This Row],[danceability_%]], -1)</f>
        <v>60</v>
      </c>
      <c r="Q270">
        <v>69</v>
      </c>
      <c r="R270">
        <v>53</v>
      </c>
      <c r="S270">
        <v>12</v>
      </c>
      <c r="T270">
        <v>0</v>
      </c>
      <c r="U270">
        <v>23</v>
      </c>
      <c r="V270">
        <v>3</v>
      </c>
    </row>
    <row r="271" spans="1:22" x14ac:dyDescent="0.45">
      <c r="A271" t="s">
        <v>525</v>
      </c>
      <c r="B271" t="s">
        <v>526</v>
      </c>
      <c r="C271">
        <v>1</v>
      </c>
      <c r="D271">
        <f>YEAR(Table1[[#This Row],[release_date]])</f>
        <v>2021</v>
      </c>
      <c r="E271">
        <f>MONTH(Table1[[#This Row],[release_date]])</f>
        <v>11</v>
      </c>
      <c r="F271">
        <f>DAY(Table1[[#This Row],[release_date]])</f>
        <v>25</v>
      </c>
      <c r="G271" s="4">
        <v>44525</v>
      </c>
      <c r="H271" s="4">
        <f>DATE(Table1[[#This Row],[release_year]],Table1[[#This Row],[release_month]],Table1[[#This Row],[release_day]])</f>
        <v>44525</v>
      </c>
      <c r="I271">
        <v>357580552</v>
      </c>
      <c r="J271" t="str">
        <f>UPPER(Table1[[#This Row],[key2]])</f>
        <v>G</v>
      </c>
      <c r="K271" t="s">
        <v>59</v>
      </c>
      <c r="L271" t="s">
        <v>27</v>
      </c>
      <c r="M271" t="str">
        <f>LEFT(Table1[[#This Row],[mode]],3)</f>
        <v>Min</v>
      </c>
      <c r="N271" s="2">
        <v>59.209800360298431</v>
      </c>
      <c r="O271" s="3">
        <f>ROUNDDOWN(Table1[[#This Row],[danceability_%]],0)</f>
        <v>59</v>
      </c>
      <c r="P271" s="2">
        <f>ROUND(Table1[[#This Row],[danceability_%]], -1)</f>
        <v>60</v>
      </c>
      <c r="Q271">
        <v>15</v>
      </c>
      <c r="R271">
        <v>64</v>
      </c>
      <c r="S271">
        <v>43</v>
      </c>
      <c r="T271">
        <v>90</v>
      </c>
      <c r="U271">
        <v>12</v>
      </c>
      <c r="V271">
        <v>10</v>
      </c>
    </row>
    <row r="272" spans="1:22" x14ac:dyDescent="0.45">
      <c r="A272" t="s">
        <v>531</v>
      </c>
      <c r="B272" t="s">
        <v>58</v>
      </c>
      <c r="C272">
        <v>1</v>
      </c>
      <c r="D272">
        <f>YEAR(Table1[[#This Row],[release_date]])</f>
        <v>2023</v>
      </c>
      <c r="E272">
        <f>MONTH(Table1[[#This Row],[release_date]])</f>
        <v>3</v>
      </c>
      <c r="F272">
        <f>DAY(Table1[[#This Row],[release_date]])</f>
        <v>17</v>
      </c>
      <c r="G272" s="4">
        <v>45002</v>
      </c>
      <c r="H272" s="4">
        <f>DATE(Table1[[#This Row],[release_year]],Table1[[#This Row],[release_month]],Table1[[#This Row],[release_day]])</f>
        <v>45002</v>
      </c>
      <c r="I272">
        <v>168448603</v>
      </c>
      <c r="J272" t="str">
        <f>UPPER(Table1[[#This Row],[key2]])</f>
        <v/>
      </c>
      <c r="L272" t="s">
        <v>27</v>
      </c>
      <c r="M272" t="str">
        <f>LEFT(Table1[[#This Row],[mode]],3)</f>
        <v>Min</v>
      </c>
      <c r="N272" s="2">
        <v>59.845651502057343</v>
      </c>
      <c r="O272" s="3">
        <f>ROUNDDOWN(Table1[[#This Row],[danceability_%]],0)</f>
        <v>59</v>
      </c>
      <c r="P272" s="2">
        <f>ROUND(Table1[[#This Row],[danceability_%]], -1)</f>
        <v>60</v>
      </c>
      <c r="Q272">
        <v>56</v>
      </c>
      <c r="R272">
        <v>82</v>
      </c>
      <c r="S272">
        <v>12</v>
      </c>
      <c r="T272">
        <v>0</v>
      </c>
      <c r="U272">
        <v>12</v>
      </c>
      <c r="V272">
        <v>6</v>
      </c>
    </row>
    <row r="273" spans="1:22" x14ac:dyDescent="0.45">
      <c r="A273" t="s">
        <v>568</v>
      </c>
      <c r="B273" t="s">
        <v>569</v>
      </c>
      <c r="C273">
        <v>1</v>
      </c>
      <c r="D273">
        <f>YEAR(Table1[[#This Row],[release_date]])</f>
        <v>2022</v>
      </c>
      <c r="E273">
        <f>MONTH(Table1[[#This Row],[release_date]])</f>
        <v>4</v>
      </c>
      <c r="F273">
        <f>DAY(Table1[[#This Row],[release_date]])</f>
        <v>22</v>
      </c>
      <c r="G273" s="4">
        <v>44673</v>
      </c>
      <c r="H273" s="4">
        <f>DATE(Table1[[#This Row],[release_year]],Table1[[#This Row],[release_month]],Table1[[#This Row],[release_day]])</f>
        <v>44673</v>
      </c>
      <c r="I273">
        <v>449701773</v>
      </c>
      <c r="J273" t="str">
        <f>UPPER(Table1[[#This Row],[key2]])</f>
        <v>G</v>
      </c>
      <c r="K273" t="s">
        <v>59</v>
      </c>
      <c r="L273" t="s">
        <v>16</v>
      </c>
      <c r="M273" t="str">
        <f>LEFT(Table1[[#This Row],[mode]],3)</f>
        <v>Maj</v>
      </c>
      <c r="N273" s="2">
        <v>59.797906137148821</v>
      </c>
      <c r="O273" s="3">
        <f>ROUNDDOWN(Table1[[#This Row],[danceability_%]],0)</f>
        <v>59</v>
      </c>
      <c r="P273" s="2">
        <f>ROUND(Table1[[#This Row],[danceability_%]], -1)</f>
        <v>60</v>
      </c>
      <c r="Q273">
        <v>22</v>
      </c>
      <c r="R273">
        <v>38</v>
      </c>
      <c r="S273">
        <v>42</v>
      </c>
      <c r="T273">
        <v>0</v>
      </c>
      <c r="U273">
        <v>12</v>
      </c>
      <c r="V273">
        <v>3</v>
      </c>
    </row>
    <row r="274" spans="1:22" x14ac:dyDescent="0.45">
      <c r="A274" t="s">
        <v>609</v>
      </c>
      <c r="B274" t="s">
        <v>610</v>
      </c>
      <c r="C274">
        <v>2</v>
      </c>
      <c r="D274">
        <f>YEAR(Table1[[#This Row],[release_date]])</f>
        <v>2022</v>
      </c>
      <c r="E274">
        <f>MONTH(Table1[[#This Row],[release_date]])</f>
        <v>8</v>
      </c>
      <c r="F274">
        <f>DAY(Table1[[#This Row],[release_date]])</f>
        <v>5</v>
      </c>
      <c r="G274" s="4">
        <v>44778</v>
      </c>
      <c r="H274" s="4">
        <f>DATE(Table1[[#This Row],[release_year]],Table1[[#This Row],[release_month]],Table1[[#This Row],[release_day]])</f>
        <v>44778</v>
      </c>
      <c r="I274">
        <v>497225336</v>
      </c>
      <c r="J274" t="str">
        <f>UPPER(Table1[[#This Row],[key2]])</f>
        <v>F#</v>
      </c>
      <c r="K274" t="s">
        <v>1604</v>
      </c>
      <c r="L274" t="s">
        <v>27</v>
      </c>
      <c r="M274" t="str">
        <f>LEFT(Table1[[#This Row],[mode]],3)</f>
        <v>Min</v>
      </c>
      <c r="N274" s="2">
        <v>59.515743903239276</v>
      </c>
      <c r="O274" s="3">
        <f>ROUNDDOWN(Table1[[#This Row],[danceability_%]],0)</f>
        <v>59</v>
      </c>
      <c r="P274" s="2">
        <f>ROUND(Table1[[#This Row],[danceability_%]], -1)</f>
        <v>60</v>
      </c>
      <c r="Q274">
        <v>20</v>
      </c>
      <c r="R274">
        <v>74</v>
      </c>
      <c r="S274">
        <v>1</v>
      </c>
      <c r="T274">
        <v>0</v>
      </c>
      <c r="U274">
        <v>15</v>
      </c>
      <c r="V274">
        <v>5</v>
      </c>
    </row>
    <row r="275" spans="1:22" x14ac:dyDescent="0.45">
      <c r="A275" t="s">
        <v>623</v>
      </c>
      <c r="B275" t="s">
        <v>624</v>
      </c>
      <c r="C275">
        <v>2</v>
      </c>
      <c r="D275">
        <f>YEAR(Table1[[#This Row],[release_date]])</f>
        <v>2022</v>
      </c>
      <c r="E275">
        <f>MONTH(Table1[[#This Row],[release_date]])</f>
        <v>11</v>
      </c>
      <c r="F275">
        <f>DAY(Table1[[#This Row],[release_date]])</f>
        <v>5</v>
      </c>
      <c r="G275" s="4">
        <v>44870</v>
      </c>
      <c r="H275" s="4">
        <f>DATE(Table1[[#This Row],[release_year]],Table1[[#This Row],[release_month]],Table1[[#This Row],[release_day]])</f>
        <v>44870</v>
      </c>
      <c r="I275">
        <v>139836056</v>
      </c>
      <c r="J275" t="str">
        <f>UPPER(Table1[[#This Row],[key2]])</f>
        <v>A</v>
      </c>
      <c r="K275" t="s">
        <v>24</v>
      </c>
      <c r="L275" t="s">
        <v>16</v>
      </c>
      <c r="M275" t="str">
        <f>LEFT(Table1[[#This Row],[mode]],3)</f>
        <v>Maj</v>
      </c>
      <c r="N275" s="2">
        <v>59.892609538590207</v>
      </c>
      <c r="O275" s="3">
        <f>ROUNDDOWN(Table1[[#This Row],[danceability_%]],0)</f>
        <v>59</v>
      </c>
      <c r="P275" s="2">
        <f>ROUND(Table1[[#This Row],[danceability_%]], -1)</f>
        <v>60</v>
      </c>
      <c r="Q275">
        <v>44</v>
      </c>
      <c r="R275">
        <v>56</v>
      </c>
      <c r="S275">
        <v>80</v>
      </c>
      <c r="T275">
        <v>0</v>
      </c>
      <c r="U275">
        <v>6</v>
      </c>
      <c r="V275">
        <v>3</v>
      </c>
    </row>
    <row r="276" spans="1:22" x14ac:dyDescent="0.45">
      <c r="A276" t="s">
        <v>638</v>
      </c>
      <c r="B276" t="s">
        <v>42</v>
      </c>
      <c r="C276">
        <v>1</v>
      </c>
      <c r="D276">
        <f>YEAR(Table1[[#This Row],[release_date]])</f>
        <v>2022</v>
      </c>
      <c r="E276">
        <f>MONTH(Table1[[#This Row],[release_date]])</f>
        <v>8</v>
      </c>
      <c r="F276">
        <f>DAY(Table1[[#This Row],[release_date]])</f>
        <v>1</v>
      </c>
      <c r="G276" s="4">
        <v>44774</v>
      </c>
      <c r="H276" s="4">
        <f>DATE(Table1[[#This Row],[release_year]],Table1[[#This Row],[release_month]],Table1[[#This Row],[release_day]])</f>
        <v>44774</v>
      </c>
      <c r="I276">
        <v>363472647</v>
      </c>
      <c r="J276" t="str">
        <f>UPPER(Table1[[#This Row],[key2]])</f>
        <v>E</v>
      </c>
      <c r="K276" t="s">
        <v>86</v>
      </c>
      <c r="L276" t="s">
        <v>27</v>
      </c>
      <c r="M276" t="str">
        <f>LEFT(Table1[[#This Row],[mode]],3)</f>
        <v>Min</v>
      </c>
      <c r="N276" s="2">
        <v>59.943796934490742</v>
      </c>
      <c r="O276" s="3">
        <f>ROUNDDOWN(Table1[[#This Row],[danceability_%]],0)</f>
        <v>59</v>
      </c>
      <c r="P276" s="2">
        <f>ROUND(Table1[[#This Row],[danceability_%]], -1)</f>
        <v>60</v>
      </c>
      <c r="Q276">
        <v>78</v>
      </c>
      <c r="R276">
        <v>94</v>
      </c>
      <c r="S276">
        <v>27</v>
      </c>
      <c r="T276">
        <v>0</v>
      </c>
      <c r="U276">
        <v>29</v>
      </c>
      <c r="V276">
        <v>23</v>
      </c>
    </row>
    <row r="277" spans="1:22" x14ac:dyDescent="0.45">
      <c r="A277" t="s">
        <v>639</v>
      </c>
      <c r="B277" t="s">
        <v>640</v>
      </c>
      <c r="C277">
        <v>1</v>
      </c>
      <c r="D277">
        <f>YEAR(Table1[[#This Row],[release_date]])</f>
        <v>2011</v>
      </c>
      <c r="E277">
        <f>MONTH(Table1[[#This Row],[release_date]])</f>
        <v>1</v>
      </c>
      <c r="F277">
        <f>DAY(Table1[[#This Row],[release_date]])</f>
        <v>1</v>
      </c>
      <c r="G277" s="4">
        <v>40544</v>
      </c>
      <c r="H277" s="4">
        <f>DATE(Table1[[#This Row],[release_year]],Table1[[#This Row],[release_month]],Table1[[#This Row],[release_day]])</f>
        <v>40544</v>
      </c>
      <c r="I277">
        <v>372476382</v>
      </c>
      <c r="J277" t="str">
        <f>UPPER(Table1[[#This Row],[key2]])</f>
        <v>A</v>
      </c>
      <c r="K277" t="s">
        <v>24</v>
      </c>
      <c r="L277" t="s">
        <v>27</v>
      </c>
      <c r="M277" t="str">
        <f>LEFT(Table1[[#This Row],[mode]],3)</f>
        <v>Min</v>
      </c>
      <c r="N277" s="2">
        <v>59.509618102488801</v>
      </c>
      <c r="O277" s="3">
        <f>ROUNDDOWN(Table1[[#This Row],[danceability_%]],0)</f>
        <v>59</v>
      </c>
      <c r="P277" s="2">
        <f>ROUND(Table1[[#This Row],[danceability_%]], -1)</f>
        <v>60</v>
      </c>
      <c r="Q277">
        <v>49</v>
      </c>
      <c r="R277">
        <v>65</v>
      </c>
      <c r="S277">
        <v>2</v>
      </c>
      <c r="T277">
        <v>0</v>
      </c>
      <c r="U277">
        <v>13</v>
      </c>
      <c r="V277">
        <v>3</v>
      </c>
    </row>
    <row r="278" spans="1:22" x14ac:dyDescent="0.45">
      <c r="A278" t="s">
        <v>846</v>
      </c>
      <c r="B278" t="s">
        <v>847</v>
      </c>
      <c r="C278">
        <v>2</v>
      </c>
      <c r="D278">
        <f>YEAR(Table1[[#This Row],[release_date]])</f>
        <v>2017</v>
      </c>
      <c r="E278">
        <f>MONTH(Table1[[#This Row],[release_date]])</f>
        <v>11</v>
      </c>
      <c r="F278">
        <f>DAY(Table1[[#This Row],[release_date]])</f>
        <v>10</v>
      </c>
      <c r="G278" s="4">
        <v>43049</v>
      </c>
      <c r="H278" s="4">
        <f>DATE(Table1[[#This Row],[release_year]],Table1[[#This Row],[release_month]],Table1[[#This Row],[release_day]])</f>
        <v>43049</v>
      </c>
      <c r="I278">
        <v>135723538</v>
      </c>
      <c r="J278" t="str">
        <f>UPPER(Table1[[#This Row],[key2]])</f>
        <v/>
      </c>
      <c r="L278" t="s">
        <v>16</v>
      </c>
      <c r="M278" t="str">
        <f>LEFT(Table1[[#This Row],[mode]],3)</f>
        <v>Maj</v>
      </c>
      <c r="N278" s="2">
        <v>59.126949319546696</v>
      </c>
      <c r="O278" s="3">
        <f>ROUNDDOWN(Table1[[#This Row],[danceability_%]],0)</f>
        <v>59</v>
      </c>
      <c r="P278" s="2">
        <f>ROUND(Table1[[#This Row],[danceability_%]], -1)</f>
        <v>60</v>
      </c>
      <c r="Q278">
        <v>60</v>
      </c>
      <c r="R278">
        <v>94</v>
      </c>
      <c r="S278">
        <v>24</v>
      </c>
      <c r="T278">
        <v>0</v>
      </c>
      <c r="U278">
        <v>10</v>
      </c>
      <c r="V278">
        <v>4</v>
      </c>
    </row>
    <row r="279" spans="1:22" x14ac:dyDescent="0.45">
      <c r="A279" t="s">
        <v>939</v>
      </c>
      <c r="B279" t="s">
        <v>940</v>
      </c>
      <c r="C279">
        <v>1</v>
      </c>
      <c r="D279">
        <f>YEAR(Table1[[#This Row],[release_date]])</f>
        <v>2021</v>
      </c>
      <c r="E279">
        <f>MONTH(Table1[[#This Row],[release_date]])</f>
        <v>9</v>
      </c>
      <c r="F279">
        <f>DAY(Table1[[#This Row],[release_date]])</f>
        <v>10</v>
      </c>
      <c r="G279" s="4">
        <v>44449</v>
      </c>
      <c r="H279" s="4">
        <f>DATE(Table1[[#This Row],[release_year]],Table1[[#This Row],[release_month]],Table1[[#This Row],[release_day]])</f>
        <v>44449</v>
      </c>
      <c r="I279">
        <v>582981380</v>
      </c>
      <c r="J279" t="str">
        <f>UPPER(Table1[[#This Row],[key2]])</f>
        <v>G#</v>
      </c>
      <c r="K279" t="s">
        <v>1605</v>
      </c>
      <c r="L279" t="s">
        <v>27</v>
      </c>
      <c r="M279" t="str">
        <f>LEFT(Table1[[#This Row],[mode]],3)</f>
        <v>Min</v>
      </c>
      <c r="N279" s="2">
        <v>59.01622453977344</v>
      </c>
      <c r="O279" s="3">
        <f>ROUNDDOWN(Table1[[#This Row],[danceability_%]],0)</f>
        <v>59</v>
      </c>
      <c r="P279" s="2">
        <f>ROUND(Table1[[#This Row],[danceability_%]], -1)</f>
        <v>60</v>
      </c>
      <c r="Q279">
        <v>69</v>
      </c>
      <c r="R279">
        <v>61</v>
      </c>
      <c r="S279">
        <v>84</v>
      </c>
      <c r="T279">
        <v>0</v>
      </c>
      <c r="U279">
        <v>46</v>
      </c>
      <c r="V279">
        <v>36</v>
      </c>
    </row>
    <row r="280" spans="1:22" x14ac:dyDescent="0.45">
      <c r="A280" t="s">
        <v>941</v>
      </c>
      <c r="B280" t="s">
        <v>20</v>
      </c>
      <c r="C280">
        <v>1</v>
      </c>
      <c r="D280">
        <f>YEAR(Table1[[#This Row],[release_date]])</f>
        <v>2021</v>
      </c>
      <c r="E280">
        <f>MONTH(Table1[[#This Row],[release_date]])</f>
        <v>1</v>
      </c>
      <c r="F280">
        <f>DAY(Table1[[#This Row],[release_date]])</f>
        <v>8</v>
      </c>
      <c r="G280" s="4">
        <v>44204</v>
      </c>
      <c r="H280" s="4">
        <f>DATE(Table1[[#This Row],[release_year]],Table1[[#This Row],[release_month]],Table1[[#This Row],[release_day]])</f>
        <v>44204</v>
      </c>
      <c r="I280">
        <v>1858144199</v>
      </c>
      <c r="J280" t="str">
        <f>UPPER(Table1[[#This Row],[key2]])</f>
        <v>A#</v>
      </c>
      <c r="K280" t="s">
        <v>1601</v>
      </c>
      <c r="L280" t="s">
        <v>16</v>
      </c>
      <c r="M280" t="str">
        <f>LEFT(Table1[[#This Row],[mode]],3)</f>
        <v>Maj</v>
      </c>
      <c r="N280" s="2">
        <v>59.698196598741546</v>
      </c>
      <c r="O280" s="3">
        <f>ROUNDDOWN(Table1[[#This Row],[danceability_%]],0)</f>
        <v>59</v>
      </c>
      <c r="P280" s="2">
        <f>ROUND(Table1[[#This Row],[danceability_%]], -1)</f>
        <v>60</v>
      </c>
      <c r="Q280">
        <v>21</v>
      </c>
      <c r="R280">
        <v>43</v>
      </c>
      <c r="S280">
        <v>76</v>
      </c>
      <c r="T280">
        <v>0</v>
      </c>
      <c r="U280">
        <v>10</v>
      </c>
      <c r="V280">
        <v>7</v>
      </c>
    </row>
    <row r="281" spans="1:22" x14ac:dyDescent="0.45">
      <c r="A281" t="s">
        <v>1001</v>
      </c>
      <c r="B281" t="s">
        <v>966</v>
      </c>
      <c r="C281">
        <v>3</v>
      </c>
      <c r="D281">
        <f>YEAR(Table1[[#This Row],[release_date]])</f>
        <v>2021</v>
      </c>
      <c r="E281">
        <f>MONTH(Table1[[#This Row],[release_date]])</f>
        <v>3</v>
      </c>
      <c r="F281">
        <f>DAY(Table1[[#This Row],[release_date]])</f>
        <v>5</v>
      </c>
      <c r="G281" s="4">
        <v>44260</v>
      </c>
      <c r="H281" s="4">
        <f>DATE(Table1[[#This Row],[release_year]],Table1[[#This Row],[release_month]],Table1[[#This Row],[release_day]])</f>
        <v>44260</v>
      </c>
      <c r="I281">
        <v>1115880852</v>
      </c>
      <c r="J281" t="str">
        <f>UPPER(Table1[[#This Row],[key2]])</f>
        <v>F</v>
      </c>
      <c r="K281" t="s">
        <v>21</v>
      </c>
      <c r="L281" t="s">
        <v>16</v>
      </c>
      <c r="M281" t="str">
        <f>LEFT(Table1[[#This Row],[mode]],3)</f>
        <v>Maj</v>
      </c>
      <c r="N281" s="2">
        <v>59.625766067152185</v>
      </c>
      <c r="O281" s="3">
        <f>ROUNDDOWN(Table1[[#This Row],[danceability_%]],0)</f>
        <v>59</v>
      </c>
      <c r="P281" s="2">
        <f>ROUND(Table1[[#This Row],[danceability_%]], -1)</f>
        <v>60</v>
      </c>
      <c r="Q281">
        <v>72</v>
      </c>
      <c r="R281">
        <v>62</v>
      </c>
      <c r="S281">
        <v>18</v>
      </c>
      <c r="T281">
        <v>0</v>
      </c>
      <c r="U281">
        <v>9</v>
      </c>
      <c r="V281">
        <v>3</v>
      </c>
    </row>
    <row r="282" spans="1:22" x14ac:dyDescent="0.45">
      <c r="A282" t="s">
        <v>1011</v>
      </c>
      <c r="B282" t="s">
        <v>1012</v>
      </c>
      <c r="C282">
        <v>3</v>
      </c>
      <c r="D282">
        <f>YEAR(Table1[[#This Row],[release_date]])</f>
        <v>2021</v>
      </c>
      <c r="E282">
        <f>MONTH(Table1[[#This Row],[release_date]])</f>
        <v>11</v>
      </c>
      <c r="F282">
        <f>DAY(Table1[[#This Row],[release_date]])</f>
        <v>19</v>
      </c>
      <c r="G282" s="4">
        <v>44519</v>
      </c>
      <c r="H282" s="4">
        <f>DATE(Table1[[#This Row],[release_year]],Table1[[#This Row],[release_month]],Table1[[#This Row],[release_day]])</f>
        <v>44519</v>
      </c>
      <c r="I282">
        <v>184937148</v>
      </c>
      <c r="J282" t="str">
        <f>UPPER(Table1[[#This Row],[key2]])</f>
        <v>C#</v>
      </c>
      <c r="K282" t="s">
        <v>1602</v>
      </c>
      <c r="L282" t="s">
        <v>16</v>
      </c>
      <c r="M282" t="str">
        <f>LEFT(Table1[[#This Row],[mode]],3)</f>
        <v>Maj</v>
      </c>
      <c r="N282" s="2">
        <v>59.515863073062633</v>
      </c>
      <c r="O282" s="3">
        <f>ROUNDDOWN(Table1[[#This Row],[danceability_%]],0)</f>
        <v>59</v>
      </c>
      <c r="P282" s="2">
        <f>ROUND(Table1[[#This Row],[danceability_%]], -1)</f>
        <v>60</v>
      </c>
      <c r="Q282">
        <v>56</v>
      </c>
      <c r="R282">
        <v>63</v>
      </c>
      <c r="S282">
        <v>12</v>
      </c>
      <c r="T282">
        <v>0</v>
      </c>
      <c r="U282">
        <v>6</v>
      </c>
      <c r="V282">
        <v>36</v>
      </c>
    </row>
    <row r="283" spans="1:22" x14ac:dyDescent="0.45">
      <c r="A283" t="s">
        <v>1019</v>
      </c>
      <c r="B283" t="s">
        <v>157</v>
      </c>
      <c r="C283">
        <v>1</v>
      </c>
      <c r="D283">
        <f>YEAR(Table1[[#This Row],[release_date]])</f>
        <v>2015</v>
      </c>
      <c r="E283">
        <f>MONTH(Table1[[#This Row],[release_date]])</f>
        <v>10</v>
      </c>
      <c r="F283">
        <f>DAY(Table1[[#This Row],[release_date]])</f>
        <v>30</v>
      </c>
      <c r="G283" s="4">
        <v>42307</v>
      </c>
      <c r="H283" s="4">
        <f>DATE(Table1[[#This Row],[release_year]],Table1[[#This Row],[release_month]],Table1[[#This Row],[release_day]])</f>
        <v>42307</v>
      </c>
      <c r="I283">
        <v>1127468248</v>
      </c>
      <c r="J283" t="str">
        <f>UPPER(Table1[[#This Row],[key2]])</f>
        <v>A#</v>
      </c>
      <c r="K283" t="s">
        <v>1601</v>
      </c>
      <c r="L283" t="s">
        <v>16</v>
      </c>
      <c r="M283" t="str">
        <f>LEFT(Table1[[#This Row],[mode]],3)</f>
        <v>Maj</v>
      </c>
      <c r="N283" s="2">
        <v>59.616255624769195</v>
      </c>
      <c r="O283" s="3">
        <f>ROUNDDOWN(Table1[[#This Row],[danceability_%]],0)</f>
        <v>59</v>
      </c>
      <c r="P283" s="2">
        <f>ROUND(Table1[[#This Row],[danceability_%]], -1)</f>
        <v>60</v>
      </c>
      <c r="Q283">
        <v>33</v>
      </c>
      <c r="R283">
        <v>52</v>
      </c>
      <c r="S283">
        <v>7</v>
      </c>
      <c r="T283">
        <v>15</v>
      </c>
      <c r="U283">
        <v>12</v>
      </c>
      <c r="V283">
        <v>3</v>
      </c>
    </row>
    <row r="284" spans="1:22" x14ac:dyDescent="0.45">
      <c r="A284" t="s">
        <v>1231</v>
      </c>
      <c r="B284" t="s">
        <v>1232</v>
      </c>
      <c r="C284">
        <v>2</v>
      </c>
      <c r="D284">
        <f>YEAR(Table1[[#This Row],[release_date]])</f>
        <v>2022</v>
      </c>
      <c r="E284">
        <f>MONTH(Table1[[#This Row],[release_date]])</f>
        <v>3</v>
      </c>
      <c r="F284">
        <f>DAY(Table1[[#This Row],[release_date]])</f>
        <v>3</v>
      </c>
      <c r="G284" s="4">
        <v>44623</v>
      </c>
      <c r="H284" s="4">
        <f>DATE(Table1[[#This Row],[release_year]],Table1[[#This Row],[release_month]],Table1[[#This Row],[release_day]])</f>
        <v>44623</v>
      </c>
      <c r="I284">
        <v>94616487</v>
      </c>
      <c r="J284" t="str">
        <f>UPPER(Table1[[#This Row],[key2]])</f>
        <v>C#</v>
      </c>
      <c r="K284" t="s">
        <v>1602</v>
      </c>
      <c r="L284" t="s">
        <v>27</v>
      </c>
      <c r="M284" t="str">
        <f>LEFT(Table1[[#This Row],[mode]],3)</f>
        <v>Min</v>
      </c>
      <c r="N284" s="2">
        <v>59.609120555006555</v>
      </c>
      <c r="O284" s="3">
        <f>ROUNDDOWN(Table1[[#This Row],[danceability_%]],0)</f>
        <v>59</v>
      </c>
      <c r="P284" s="2">
        <f>ROUND(Table1[[#This Row],[danceability_%]], -1)</f>
        <v>60</v>
      </c>
      <c r="Q284">
        <v>70</v>
      </c>
      <c r="R284">
        <v>74</v>
      </c>
      <c r="S284">
        <v>56</v>
      </c>
      <c r="T284">
        <v>0</v>
      </c>
      <c r="U284">
        <v>11</v>
      </c>
      <c r="V284">
        <v>40</v>
      </c>
    </row>
    <row r="285" spans="1:22" x14ac:dyDescent="0.45">
      <c r="A285" t="s">
        <v>1240</v>
      </c>
      <c r="B285" t="s">
        <v>1241</v>
      </c>
      <c r="C285">
        <v>1</v>
      </c>
      <c r="D285">
        <f>YEAR(Table1[[#This Row],[release_date]])</f>
        <v>2022</v>
      </c>
      <c r="E285">
        <f>MONTH(Table1[[#This Row],[release_date]])</f>
        <v>2</v>
      </c>
      <c r="F285">
        <f>DAY(Table1[[#This Row],[release_date]])</f>
        <v>18</v>
      </c>
      <c r="G285" s="4">
        <v>44610</v>
      </c>
      <c r="H285" s="4">
        <f>DATE(Table1[[#This Row],[release_year]],Table1[[#This Row],[release_month]],Table1[[#This Row],[release_day]])</f>
        <v>44610</v>
      </c>
      <c r="I285">
        <v>319757142</v>
      </c>
      <c r="J285" t="str">
        <f>UPPER(Table1[[#This Row],[key2]])</f>
        <v>G</v>
      </c>
      <c r="K285" t="s">
        <v>59</v>
      </c>
      <c r="L285" t="s">
        <v>16</v>
      </c>
      <c r="M285" t="str">
        <f>LEFT(Table1[[#This Row],[mode]],3)</f>
        <v>Maj</v>
      </c>
      <c r="N285" s="2">
        <v>59.083683661511699</v>
      </c>
      <c r="O285" s="3">
        <f>ROUNDDOWN(Table1[[#This Row],[danceability_%]],0)</f>
        <v>59</v>
      </c>
      <c r="P285" s="2">
        <f>ROUND(Table1[[#This Row],[danceability_%]], -1)</f>
        <v>60</v>
      </c>
      <c r="Q285">
        <v>73</v>
      </c>
      <c r="R285">
        <v>45</v>
      </c>
      <c r="S285">
        <v>44</v>
      </c>
      <c r="T285">
        <v>0</v>
      </c>
      <c r="U285">
        <v>34</v>
      </c>
      <c r="V285">
        <v>3</v>
      </c>
    </row>
    <row r="286" spans="1:22" x14ac:dyDescent="0.45">
      <c r="A286" t="s">
        <v>1250</v>
      </c>
      <c r="B286" t="s">
        <v>660</v>
      </c>
      <c r="C286">
        <v>1</v>
      </c>
      <c r="D286">
        <f>YEAR(Table1[[#This Row],[release_date]])</f>
        <v>2018</v>
      </c>
      <c r="E286">
        <f>MONTH(Table1[[#This Row],[release_date]])</f>
        <v>3</v>
      </c>
      <c r="F286">
        <f>DAY(Table1[[#This Row],[release_date]])</f>
        <v>16</v>
      </c>
      <c r="G286" s="4">
        <v>43175</v>
      </c>
      <c r="H286" s="4">
        <f>DATE(Table1[[#This Row],[release_year]],Table1[[#This Row],[release_month]],Table1[[#This Row],[release_day]])</f>
        <v>43175</v>
      </c>
      <c r="I286">
        <v>1200808494</v>
      </c>
      <c r="J286" t="str">
        <f>UPPER(Table1[[#This Row],[key2]])</f>
        <v>A</v>
      </c>
      <c r="K286" t="s">
        <v>24</v>
      </c>
      <c r="L286" t="s">
        <v>27</v>
      </c>
      <c r="M286" t="str">
        <f>LEFT(Table1[[#This Row],[mode]],3)</f>
        <v>Min</v>
      </c>
      <c r="N286" s="2">
        <v>59.469354721955071</v>
      </c>
      <c r="O286" s="3">
        <f>ROUNDDOWN(Table1[[#This Row],[danceability_%]],0)</f>
        <v>59</v>
      </c>
      <c r="P286" s="2">
        <f>ROUND(Table1[[#This Row],[danceability_%]], -1)</f>
        <v>60</v>
      </c>
      <c r="Q286">
        <v>23</v>
      </c>
      <c r="R286">
        <v>46</v>
      </c>
      <c r="S286">
        <v>66</v>
      </c>
      <c r="T286">
        <v>0</v>
      </c>
      <c r="U286">
        <v>15</v>
      </c>
      <c r="V286">
        <v>6</v>
      </c>
    </row>
    <row r="287" spans="1:22" x14ac:dyDescent="0.45">
      <c r="A287" t="s">
        <v>1283</v>
      </c>
      <c r="B287" t="s">
        <v>1284</v>
      </c>
      <c r="C287">
        <v>1</v>
      </c>
      <c r="D287">
        <f>YEAR(Table1[[#This Row],[release_date]])</f>
        <v>2015</v>
      </c>
      <c r="E287">
        <f>MONTH(Table1[[#This Row],[release_date]])</f>
        <v>1</v>
      </c>
      <c r="F287">
        <f>DAY(Table1[[#This Row],[release_date]])</f>
        <v>1</v>
      </c>
      <c r="G287" s="4">
        <v>42005</v>
      </c>
      <c r="H287" s="4">
        <f>DATE(Table1[[#This Row],[release_year]],Table1[[#This Row],[release_month]],Table1[[#This Row],[release_day]])</f>
        <v>42005</v>
      </c>
      <c r="I287">
        <v>677389855</v>
      </c>
      <c r="J287" t="str">
        <f>UPPER(Table1[[#This Row],[key2]])</f>
        <v>F</v>
      </c>
      <c r="K287" t="s">
        <v>21</v>
      </c>
      <c r="L287" t="s">
        <v>27</v>
      </c>
      <c r="M287" t="str">
        <f>LEFT(Table1[[#This Row],[mode]],3)</f>
        <v>Min</v>
      </c>
      <c r="N287" s="2">
        <v>59.074232778131233</v>
      </c>
      <c r="O287" s="3">
        <f>ROUNDDOWN(Table1[[#This Row],[danceability_%]],0)</f>
        <v>59</v>
      </c>
      <c r="P287" s="2">
        <f>ROUND(Table1[[#This Row],[danceability_%]], -1)</f>
        <v>60</v>
      </c>
      <c r="Q287">
        <v>30</v>
      </c>
      <c r="R287">
        <v>62</v>
      </c>
      <c r="S287">
        <v>1</v>
      </c>
      <c r="T287">
        <v>0</v>
      </c>
      <c r="U287">
        <v>8</v>
      </c>
      <c r="V287">
        <v>4</v>
      </c>
    </row>
    <row r="288" spans="1:22" x14ac:dyDescent="0.45">
      <c r="A288" t="s">
        <v>1571</v>
      </c>
      <c r="B288" t="s">
        <v>1572</v>
      </c>
      <c r="C288">
        <v>3</v>
      </c>
      <c r="D288">
        <f>YEAR(Table1[[#This Row],[release_date]])</f>
        <v>2022</v>
      </c>
      <c r="E288">
        <f>MONTH(Table1[[#This Row],[release_date]])</f>
        <v>7</v>
      </c>
      <c r="F288">
        <f>DAY(Table1[[#This Row],[release_date]])</f>
        <v>1</v>
      </c>
      <c r="G288" s="4">
        <v>44743</v>
      </c>
      <c r="H288" s="4">
        <f>DATE(Table1[[#This Row],[release_year]],Table1[[#This Row],[release_month]],Table1[[#This Row],[release_day]])</f>
        <v>44743</v>
      </c>
      <c r="I288">
        <v>187701588</v>
      </c>
      <c r="J288" t="str">
        <f>UPPER(Table1[[#This Row],[key2]])</f>
        <v>A#</v>
      </c>
      <c r="K288" t="s">
        <v>1601</v>
      </c>
      <c r="L288" t="s">
        <v>27</v>
      </c>
      <c r="M288" t="str">
        <f>LEFT(Table1[[#This Row],[mode]],3)</f>
        <v>Min</v>
      </c>
      <c r="N288" s="2">
        <v>59.839903941666734</v>
      </c>
      <c r="O288" s="3">
        <f>ROUNDDOWN(Table1[[#This Row],[danceability_%]],0)</f>
        <v>59</v>
      </c>
      <c r="P288" s="2">
        <f>ROUND(Table1[[#This Row],[danceability_%]], -1)</f>
        <v>60</v>
      </c>
      <c r="Q288">
        <v>62</v>
      </c>
      <c r="R288">
        <v>60</v>
      </c>
      <c r="S288">
        <v>12</v>
      </c>
      <c r="T288">
        <v>0</v>
      </c>
      <c r="U288">
        <v>5</v>
      </c>
      <c r="V288">
        <v>44</v>
      </c>
    </row>
    <row r="289" spans="1:22" x14ac:dyDescent="0.45">
      <c r="A289" t="s">
        <v>94</v>
      </c>
      <c r="B289" t="s">
        <v>23</v>
      </c>
      <c r="C289">
        <v>1</v>
      </c>
      <c r="D289">
        <f>YEAR(Table1[[#This Row],[release_date]])</f>
        <v>2014</v>
      </c>
      <c r="E289">
        <f>MONTH(Table1[[#This Row],[release_date]])</f>
        <v>1</v>
      </c>
      <c r="F289">
        <f>DAY(Table1[[#This Row],[release_date]])</f>
        <v>1</v>
      </c>
      <c r="G289" s="4">
        <v>41640</v>
      </c>
      <c r="H289" s="4">
        <f>DATE(Table1[[#This Row],[release_year]],Table1[[#This Row],[release_month]],Table1[[#This Row],[release_day]])</f>
        <v>41640</v>
      </c>
      <c r="I289">
        <v>786181836</v>
      </c>
      <c r="J289" t="str">
        <f>UPPER(Table1[[#This Row],[key2]])</f>
        <v>D</v>
      </c>
      <c r="K289" t="s">
        <v>38</v>
      </c>
      <c r="L289" t="s">
        <v>16</v>
      </c>
      <c r="M289" t="str">
        <f>LEFT(Table1[[#This Row],[mode]],3)</f>
        <v>Maj</v>
      </c>
      <c r="N289" s="2">
        <v>60.491192522684841</v>
      </c>
      <c r="O289" s="3">
        <f>ROUNDDOWN(Table1[[#This Row],[danceability_%]],0)</f>
        <v>60</v>
      </c>
      <c r="P289" s="2">
        <f>ROUND(Table1[[#This Row],[danceability_%]], -1)</f>
        <v>60</v>
      </c>
      <c r="Q289">
        <v>48</v>
      </c>
      <c r="R289">
        <v>79</v>
      </c>
      <c r="S289">
        <v>0</v>
      </c>
      <c r="T289">
        <v>0</v>
      </c>
      <c r="U289">
        <v>12</v>
      </c>
      <c r="V289">
        <v>4</v>
      </c>
    </row>
    <row r="290" spans="1:22" x14ac:dyDescent="0.45">
      <c r="A290" t="s">
        <v>117</v>
      </c>
      <c r="B290" t="s">
        <v>118</v>
      </c>
      <c r="C290">
        <v>3</v>
      </c>
      <c r="D290">
        <f>YEAR(Table1[[#This Row],[release_date]])</f>
        <v>2023</v>
      </c>
      <c r="E290">
        <f>MONTH(Table1[[#This Row],[release_date]])</f>
        <v>4</v>
      </c>
      <c r="F290">
        <f>DAY(Table1[[#This Row],[release_date]])</f>
        <v>6</v>
      </c>
      <c r="G290" s="4">
        <v>45022</v>
      </c>
      <c r="H290" s="4">
        <f>DATE(Table1[[#This Row],[release_year]],Table1[[#This Row],[release_month]],Table1[[#This Row],[release_day]])</f>
        <v>45022</v>
      </c>
      <c r="I290">
        <v>177740666</v>
      </c>
      <c r="J290" t="str">
        <f>UPPER(Table1[[#This Row],[key2]])</f>
        <v>G</v>
      </c>
      <c r="K290" t="s">
        <v>59</v>
      </c>
      <c r="L290" t="s">
        <v>16</v>
      </c>
      <c r="M290" t="str">
        <f>LEFT(Table1[[#This Row],[mode]],3)</f>
        <v>Maj</v>
      </c>
      <c r="N290" s="2">
        <v>60.562905541035832</v>
      </c>
      <c r="O290" s="3">
        <f>ROUNDDOWN(Table1[[#This Row],[danceability_%]],0)</f>
        <v>60</v>
      </c>
      <c r="P290" s="2">
        <f>ROUND(Table1[[#This Row],[danceability_%]], -1)</f>
        <v>60</v>
      </c>
      <c r="Q290">
        <v>23</v>
      </c>
      <c r="R290">
        <v>91</v>
      </c>
      <c r="S290">
        <v>0</v>
      </c>
      <c r="T290">
        <v>0</v>
      </c>
      <c r="U290">
        <v>12</v>
      </c>
      <c r="V290">
        <v>3</v>
      </c>
    </row>
    <row r="291" spans="1:22" x14ac:dyDescent="0.45">
      <c r="A291" t="s">
        <v>270</v>
      </c>
      <c r="B291" t="s">
        <v>271</v>
      </c>
      <c r="C291">
        <v>1</v>
      </c>
      <c r="D291">
        <f>YEAR(Table1[[#This Row],[release_date]])</f>
        <v>2017</v>
      </c>
      <c r="E291">
        <f>MONTH(Table1[[#This Row],[release_date]])</f>
        <v>1</v>
      </c>
      <c r="F291">
        <f>DAY(Table1[[#This Row],[release_date]])</f>
        <v>1</v>
      </c>
      <c r="G291" s="4">
        <v>42736</v>
      </c>
      <c r="H291" s="4">
        <f>DATE(Table1[[#This Row],[release_year]],Table1[[#This Row],[release_month]],Table1[[#This Row],[release_day]])</f>
        <v>42736</v>
      </c>
      <c r="I291">
        <v>2559529074</v>
      </c>
      <c r="J291" t="str">
        <f>UPPER(Table1[[#This Row],[key2]])</f>
        <v>G#</v>
      </c>
      <c r="K291" t="s">
        <v>1605</v>
      </c>
      <c r="L291" t="s">
        <v>16</v>
      </c>
      <c r="M291" t="str">
        <f>LEFT(Table1[[#This Row],[mode]],3)</f>
        <v>Maj</v>
      </c>
      <c r="N291" s="2">
        <v>60.312118155981182</v>
      </c>
      <c r="O291" s="3">
        <f>ROUNDDOWN(Table1[[#This Row],[danceability_%]],0)</f>
        <v>60</v>
      </c>
      <c r="P291" s="2">
        <f>ROUND(Table1[[#This Row],[danceability_%]], -1)</f>
        <v>60</v>
      </c>
      <c r="Q291">
        <v>17</v>
      </c>
      <c r="R291">
        <v>45</v>
      </c>
      <c r="S291">
        <v>16</v>
      </c>
      <c r="T291">
        <v>0</v>
      </c>
      <c r="U291">
        <v>11</v>
      </c>
      <c r="V291">
        <v>2</v>
      </c>
    </row>
    <row r="292" spans="1:22" x14ac:dyDescent="0.45">
      <c r="A292" t="s">
        <v>287</v>
      </c>
      <c r="B292" t="s">
        <v>288</v>
      </c>
      <c r="C292">
        <v>1</v>
      </c>
      <c r="D292">
        <f>YEAR(Table1[[#This Row],[release_date]])</f>
        <v>2019</v>
      </c>
      <c r="E292">
        <f>MONTH(Table1[[#This Row],[release_date]])</f>
        <v>5</v>
      </c>
      <c r="F292">
        <f>DAY(Table1[[#This Row],[release_date]])</f>
        <v>10</v>
      </c>
      <c r="G292" s="4">
        <v>43595</v>
      </c>
      <c r="H292" s="4">
        <f>DATE(Table1[[#This Row],[release_year]],Table1[[#This Row],[release_month]],Table1[[#This Row],[release_day]])</f>
        <v>43595</v>
      </c>
      <c r="I292">
        <v>411747614</v>
      </c>
      <c r="J292" t="str">
        <f>UPPER(Table1[[#This Row],[key2]])</f>
        <v>E</v>
      </c>
      <c r="K292" t="s">
        <v>86</v>
      </c>
      <c r="L292" t="s">
        <v>16</v>
      </c>
      <c r="M292" t="str">
        <f>LEFT(Table1[[#This Row],[mode]],3)</f>
        <v>Maj</v>
      </c>
      <c r="N292" s="2">
        <v>60.745711587996311</v>
      </c>
      <c r="O292" s="3">
        <f>ROUNDDOWN(Table1[[#This Row],[danceability_%]],0)</f>
        <v>60</v>
      </c>
      <c r="P292" s="2">
        <f>ROUND(Table1[[#This Row],[danceability_%]], -1)</f>
        <v>60</v>
      </c>
      <c r="Q292">
        <v>24</v>
      </c>
      <c r="R292">
        <v>35</v>
      </c>
      <c r="S292">
        <v>73</v>
      </c>
      <c r="T292">
        <v>0</v>
      </c>
      <c r="U292">
        <v>31</v>
      </c>
      <c r="V292">
        <v>3</v>
      </c>
    </row>
    <row r="293" spans="1:22" x14ac:dyDescent="0.45">
      <c r="A293" t="s">
        <v>325</v>
      </c>
      <c r="B293" t="s">
        <v>299</v>
      </c>
      <c r="C293">
        <v>1</v>
      </c>
      <c r="D293">
        <f>YEAR(Table1[[#This Row],[release_date]])</f>
        <v>2012</v>
      </c>
      <c r="E293">
        <f>MONTH(Table1[[#This Row],[release_date]])</f>
        <v>12</v>
      </c>
      <c r="F293">
        <f>DAY(Table1[[#This Row],[release_date]])</f>
        <v>5</v>
      </c>
      <c r="G293" s="4">
        <v>41248</v>
      </c>
      <c r="H293" s="4">
        <f>DATE(Table1[[#This Row],[release_year]],Table1[[#This Row],[release_month]],Table1[[#This Row],[release_day]])</f>
        <v>41248</v>
      </c>
      <c r="I293">
        <v>1661187319</v>
      </c>
      <c r="J293" t="str">
        <f>UPPER(Table1[[#This Row],[key2]])</f>
        <v/>
      </c>
      <c r="L293" t="s">
        <v>16</v>
      </c>
      <c r="M293" t="str">
        <f>LEFT(Table1[[#This Row],[mode]],3)</f>
        <v>Maj</v>
      </c>
      <c r="N293" s="2">
        <v>60.350439028944372</v>
      </c>
      <c r="O293" s="3">
        <f>ROUNDDOWN(Table1[[#This Row],[danceability_%]],0)</f>
        <v>60</v>
      </c>
      <c r="P293" s="2">
        <f>ROUND(Table1[[#This Row],[danceability_%]], -1)</f>
        <v>60</v>
      </c>
      <c r="Q293">
        <v>43</v>
      </c>
      <c r="R293">
        <v>27</v>
      </c>
      <c r="S293">
        <v>94</v>
      </c>
      <c r="T293">
        <v>0</v>
      </c>
      <c r="U293">
        <v>14</v>
      </c>
      <c r="V293">
        <v>4</v>
      </c>
    </row>
    <row r="294" spans="1:22" x14ac:dyDescent="0.45">
      <c r="A294" t="s">
        <v>328</v>
      </c>
      <c r="B294" t="s">
        <v>329</v>
      </c>
      <c r="C294">
        <v>3</v>
      </c>
      <c r="D294">
        <f>YEAR(Table1[[#This Row],[release_date]])</f>
        <v>2023</v>
      </c>
      <c r="E294">
        <f>MONTH(Table1[[#This Row],[release_date]])</f>
        <v>6</v>
      </c>
      <c r="F294">
        <f>DAY(Table1[[#This Row],[release_date]])</f>
        <v>2</v>
      </c>
      <c r="G294" s="4">
        <v>45079</v>
      </c>
      <c r="H294" s="4">
        <f>DATE(Table1[[#This Row],[release_year]],Table1[[#This Row],[release_month]],Table1[[#This Row],[release_day]])</f>
        <v>45079</v>
      </c>
      <c r="I294">
        <v>94186466</v>
      </c>
      <c r="J294" t="str">
        <f>UPPER(Table1[[#This Row],[key2]])</f>
        <v>A</v>
      </c>
      <c r="K294" t="s">
        <v>24</v>
      </c>
      <c r="L294" t="s">
        <v>27</v>
      </c>
      <c r="M294" t="str">
        <f>LEFT(Table1[[#This Row],[mode]],3)</f>
        <v>Min</v>
      </c>
      <c r="N294" s="2">
        <v>60.086110137577599</v>
      </c>
      <c r="O294" s="3">
        <f>ROUNDDOWN(Table1[[#This Row],[danceability_%]],0)</f>
        <v>60</v>
      </c>
      <c r="P294" s="2">
        <f>ROUND(Table1[[#This Row],[danceability_%]], -1)</f>
        <v>60</v>
      </c>
      <c r="Q294">
        <v>13</v>
      </c>
      <c r="R294">
        <v>53</v>
      </c>
      <c r="S294">
        <v>4</v>
      </c>
      <c r="T294">
        <v>0</v>
      </c>
      <c r="U294">
        <v>21</v>
      </c>
      <c r="V294">
        <v>4</v>
      </c>
    </row>
    <row r="295" spans="1:22" x14ac:dyDescent="0.45">
      <c r="A295" t="s">
        <v>458</v>
      </c>
      <c r="B295" t="s">
        <v>222</v>
      </c>
      <c r="C295">
        <v>1</v>
      </c>
      <c r="D295">
        <f>YEAR(Table1[[#This Row],[release_date]])</f>
        <v>2021</v>
      </c>
      <c r="E295">
        <f>MONTH(Table1[[#This Row],[release_date]])</f>
        <v>10</v>
      </c>
      <c r="F295">
        <f>DAY(Table1[[#This Row],[release_date]])</f>
        <v>14</v>
      </c>
      <c r="G295" s="4">
        <v>44483</v>
      </c>
      <c r="H295" s="4">
        <f>DATE(Table1[[#This Row],[release_year]],Table1[[#This Row],[release_month]],Table1[[#This Row],[release_day]])</f>
        <v>44483</v>
      </c>
      <c r="I295">
        <v>1406111294</v>
      </c>
      <c r="J295" t="str">
        <f>UPPER(Table1[[#This Row],[key2]])</f>
        <v>F</v>
      </c>
      <c r="K295" t="s">
        <v>21</v>
      </c>
      <c r="L295" t="s">
        <v>16</v>
      </c>
      <c r="M295" t="str">
        <f>LEFT(Table1[[#This Row],[mode]],3)</f>
        <v>Maj</v>
      </c>
      <c r="N295" s="2">
        <v>60.177262658646754</v>
      </c>
      <c r="O295" s="3">
        <f>ROUNDDOWN(Table1[[#This Row],[danceability_%]],0)</f>
        <v>60</v>
      </c>
      <c r="P295" s="2">
        <f>ROUND(Table1[[#This Row],[danceability_%]], -1)</f>
        <v>60</v>
      </c>
      <c r="Q295">
        <v>13</v>
      </c>
      <c r="R295">
        <v>37</v>
      </c>
      <c r="S295">
        <v>58</v>
      </c>
      <c r="T295">
        <v>0</v>
      </c>
      <c r="U295">
        <v>13</v>
      </c>
      <c r="V295">
        <v>3</v>
      </c>
    </row>
    <row r="296" spans="1:22" x14ac:dyDescent="0.45">
      <c r="A296" t="s">
        <v>499</v>
      </c>
      <c r="B296" t="s">
        <v>500</v>
      </c>
      <c r="C296">
        <v>2</v>
      </c>
      <c r="D296">
        <f>YEAR(Table1[[#This Row],[release_date]])</f>
        <v>2023</v>
      </c>
      <c r="E296">
        <f>MONTH(Table1[[#This Row],[release_date]])</f>
        <v>4</v>
      </c>
      <c r="F296">
        <f>DAY(Table1[[#This Row],[release_date]])</f>
        <v>21</v>
      </c>
      <c r="G296" s="4">
        <v>45037</v>
      </c>
      <c r="H296" s="4">
        <f>DATE(Table1[[#This Row],[release_year]],Table1[[#This Row],[release_month]],Table1[[#This Row],[release_day]])</f>
        <v>45037</v>
      </c>
      <c r="I296">
        <v>96180277</v>
      </c>
      <c r="J296" t="str">
        <f>UPPER(Table1[[#This Row],[key2]])</f>
        <v>A</v>
      </c>
      <c r="K296" t="s">
        <v>24</v>
      </c>
      <c r="L296" t="s">
        <v>27</v>
      </c>
      <c r="M296" t="str">
        <f>LEFT(Table1[[#This Row],[mode]],3)</f>
        <v>Min</v>
      </c>
      <c r="N296" s="2">
        <v>60.907393769689499</v>
      </c>
      <c r="O296" s="3">
        <f>ROUNDDOWN(Table1[[#This Row],[danceability_%]],0)</f>
        <v>60</v>
      </c>
      <c r="P296" s="2">
        <f>ROUND(Table1[[#This Row],[danceability_%]], -1)</f>
        <v>60</v>
      </c>
      <c r="Q296">
        <v>10</v>
      </c>
      <c r="R296">
        <v>57</v>
      </c>
      <c r="S296">
        <v>1</v>
      </c>
      <c r="T296">
        <v>0</v>
      </c>
      <c r="U296">
        <v>50</v>
      </c>
      <c r="V296">
        <v>3</v>
      </c>
    </row>
    <row r="297" spans="1:22" x14ac:dyDescent="0.45">
      <c r="A297" t="s">
        <v>590</v>
      </c>
      <c r="B297" t="s">
        <v>431</v>
      </c>
      <c r="C297">
        <v>1</v>
      </c>
      <c r="D297">
        <f>YEAR(Table1[[#This Row],[release_date]])</f>
        <v>2017</v>
      </c>
      <c r="E297">
        <f>MONTH(Table1[[#This Row],[release_date]])</f>
        <v>2</v>
      </c>
      <c r="F297">
        <f>DAY(Table1[[#This Row],[release_date]])</f>
        <v>20</v>
      </c>
      <c r="G297" s="4">
        <v>42786</v>
      </c>
      <c r="H297" s="4">
        <f>DATE(Table1[[#This Row],[release_year]],Table1[[#This Row],[release_month]],Table1[[#This Row],[release_day]])</f>
        <v>42786</v>
      </c>
      <c r="I297">
        <v>920045682</v>
      </c>
      <c r="J297" t="str">
        <f>UPPER(Table1[[#This Row],[key2]])</f>
        <v>F#</v>
      </c>
      <c r="K297" t="s">
        <v>1604</v>
      </c>
      <c r="L297" t="s">
        <v>16</v>
      </c>
      <c r="M297" t="str">
        <f>LEFT(Table1[[#This Row],[mode]],3)</f>
        <v>Maj</v>
      </c>
      <c r="N297" s="2">
        <v>60.006135765627725</v>
      </c>
      <c r="O297" s="3">
        <f>ROUNDDOWN(Table1[[#This Row],[danceability_%]],0)</f>
        <v>60</v>
      </c>
      <c r="P297" s="2">
        <f>ROUND(Table1[[#This Row],[danceability_%]], -1)</f>
        <v>60</v>
      </c>
      <c r="Q297">
        <v>77</v>
      </c>
      <c r="R297">
        <v>78</v>
      </c>
      <c r="S297">
        <v>45</v>
      </c>
      <c r="T297">
        <v>0</v>
      </c>
      <c r="U297">
        <v>12</v>
      </c>
      <c r="V297">
        <v>6</v>
      </c>
    </row>
    <row r="298" spans="1:22" x14ac:dyDescent="0.45">
      <c r="A298" t="s">
        <v>673</v>
      </c>
      <c r="B298" t="s">
        <v>674</v>
      </c>
      <c r="C298">
        <v>1</v>
      </c>
      <c r="D298">
        <f>YEAR(Table1[[#This Row],[release_date]])</f>
        <v>2020</v>
      </c>
      <c r="E298">
        <f>MONTH(Table1[[#This Row],[release_date]])</f>
        <v>5</v>
      </c>
      <c r="F298">
        <f>DAY(Table1[[#This Row],[release_date]])</f>
        <v>20</v>
      </c>
      <c r="G298" s="4">
        <v>43971</v>
      </c>
      <c r="H298" s="4">
        <f>DATE(Table1[[#This Row],[release_year]],Table1[[#This Row],[release_month]],Table1[[#This Row],[release_day]])</f>
        <v>43971</v>
      </c>
      <c r="I298">
        <v>403097450</v>
      </c>
      <c r="J298" t="str">
        <f>UPPER(Table1[[#This Row],[key2]])</f>
        <v>F#</v>
      </c>
      <c r="K298" t="s">
        <v>1604</v>
      </c>
      <c r="L298" t="s">
        <v>27</v>
      </c>
      <c r="M298" t="str">
        <f>LEFT(Table1[[#This Row],[mode]],3)</f>
        <v>Min</v>
      </c>
      <c r="N298" s="2">
        <v>60.442159323206845</v>
      </c>
      <c r="O298" s="3">
        <f>ROUNDDOWN(Table1[[#This Row],[danceability_%]],0)</f>
        <v>60</v>
      </c>
      <c r="P298" s="2">
        <f>ROUND(Table1[[#This Row],[danceability_%]], -1)</f>
        <v>60</v>
      </c>
      <c r="Q298">
        <v>52</v>
      </c>
      <c r="R298">
        <v>76</v>
      </c>
      <c r="S298">
        <v>17</v>
      </c>
      <c r="T298">
        <v>0</v>
      </c>
      <c r="U298">
        <v>19</v>
      </c>
      <c r="V298">
        <v>5</v>
      </c>
    </row>
    <row r="299" spans="1:22" x14ac:dyDescent="0.45">
      <c r="A299" t="s">
        <v>826</v>
      </c>
      <c r="B299" t="s">
        <v>827</v>
      </c>
      <c r="C299">
        <v>1</v>
      </c>
      <c r="D299">
        <f>YEAR(Table1[[#This Row],[release_date]])</f>
        <v>1984</v>
      </c>
      <c r="E299">
        <f>MONTH(Table1[[#This Row],[release_date]])</f>
        <v>11</v>
      </c>
      <c r="F299">
        <f>DAY(Table1[[#This Row],[release_date]])</f>
        <v>25</v>
      </c>
      <c r="G299" s="4">
        <v>31011</v>
      </c>
      <c r="H299" s="4">
        <f>DATE(Table1[[#This Row],[release_year]],Table1[[#This Row],[release_month]],Table1[[#This Row],[release_day]])</f>
        <v>31011</v>
      </c>
      <c r="I299">
        <v>481697415</v>
      </c>
      <c r="J299" t="str">
        <f>UPPER(Table1[[#This Row],[key2]])</f>
        <v/>
      </c>
      <c r="L299" t="s">
        <v>16</v>
      </c>
      <c r="M299" t="str">
        <f>LEFT(Table1[[#This Row],[mode]],3)</f>
        <v>Maj</v>
      </c>
      <c r="N299" s="2">
        <v>60.288421814252487</v>
      </c>
      <c r="O299" s="3">
        <f>ROUNDDOWN(Table1[[#This Row],[danceability_%]],0)</f>
        <v>60</v>
      </c>
      <c r="P299" s="2">
        <f>ROUND(Table1[[#This Row],[danceability_%]], -1)</f>
        <v>60</v>
      </c>
      <c r="Q299">
        <v>23</v>
      </c>
      <c r="R299">
        <v>57</v>
      </c>
      <c r="S299">
        <v>0</v>
      </c>
      <c r="T299">
        <v>2</v>
      </c>
      <c r="U299">
        <v>27</v>
      </c>
      <c r="V299">
        <v>3</v>
      </c>
    </row>
    <row r="300" spans="1:22" x14ac:dyDescent="0.45">
      <c r="A300" t="s">
        <v>830</v>
      </c>
      <c r="B300" t="s">
        <v>50</v>
      </c>
      <c r="C300">
        <v>1</v>
      </c>
      <c r="D300">
        <f>YEAR(Table1[[#This Row],[release_date]])</f>
        <v>2022</v>
      </c>
      <c r="E300">
        <f>MONTH(Table1[[#This Row],[release_date]])</f>
        <v>12</v>
      </c>
      <c r="F300">
        <f>DAY(Table1[[#This Row],[release_date]])</f>
        <v>9</v>
      </c>
      <c r="G300" s="4">
        <v>44904</v>
      </c>
      <c r="H300" s="4">
        <f>DATE(Table1[[#This Row],[release_year]],Table1[[#This Row],[release_month]],Table1[[#This Row],[release_day]])</f>
        <v>44904</v>
      </c>
      <c r="I300">
        <v>88092256</v>
      </c>
      <c r="J300" t="str">
        <f>UPPER(Table1[[#This Row],[key2]])</f>
        <v/>
      </c>
      <c r="L300" t="s">
        <v>16</v>
      </c>
      <c r="M300" t="str">
        <f>LEFT(Table1[[#This Row],[mode]],3)</f>
        <v>Maj</v>
      </c>
      <c r="N300" s="2">
        <v>60.626895675463139</v>
      </c>
      <c r="O300" s="3">
        <f>ROUNDDOWN(Table1[[#This Row],[danceability_%]],0)</f>
        <v>60</v>
      </c>
      <c r="P300" s="2">
        <f>ROUND(Table1[[#This Row],[danceability_%]], -1)</f>
        <v>60</v>
      </c>
      <c r="Q300">
        <v>19</v>
      </c>
      <c r="R300">
        <v>20</v>
      </c>
      <c r="S300">
        <v>78</v>
      </c>
      <c r="T300">
        <v>0</v>
      </c>
      <c r="U300">
        <v>11</v>
      </c>
      <c r="V300">
        <v>5</v>
      </c>
    </row>
    <row r="301" spans="1:22" x14ac:dyDescent="0.45">
      <c r="A301" t="s">
        <v>803</v>
      </c>
      <c r="B301" t="s">
        <v>833</v>
      </c>
      <c r="C301">
        <v>2</v>
      </c>
      <c r="D301">
        <f>YEAR(Table1[[#This Row],[release_date]])</f>
        <v>1950</v>
      </c>
      <c r="E301">
        <f>MONTH(Table1[[#This Row],[release_date]])</f>
        <v>1</v>
      </c>
      <c r="F301">
        <f>DAY(Table1[[#This Row],[release_date]])</f>
        <v>1</v>
      </c>
      <c r="G301" s="4">
        <v>18264</v>
      </c>
      <c r="H301" s="4">
        <f>DATE(Table1[[#This Row],[release_year]],Table1[[#This Row],[release_month]],Table1[[#This Row],[release_day]])</f>
        <v>18264</v>
      </c>
      <c r="I301">
        <v>473248298</v>
      </c>
      <c r="J301" t="str">
        <f>UPPER(Table1[[#This Row],[key2]])</f>
        <v>D</v>
      </c>
      <c r="K301" t="s">
        <v>38</v>
      </c>
      <c r="L301" t="s">
        <v>16</v>
      </c>
      <c r="M301" t="str">
        <f>LEFT(Table1[[#This Row],[mode]],3)</f>
        <v>Maj</v>
      </c>
      <c r="N301" s="2">
        <v>60.765612680637609</v>
      </c>
      <c r="O301" s="3">
        <f>ROUNDDOWN(Table1[[#This Row],[danceability_%]],0)</f>
        <v>60</v>
      </c>
      <c r="P301" s="2">
        <f>ROUND(Table1[[#This Row],[danceability_%]], -1)</f>
        <v>60</v>
      </c>
      <c r="Q301">
        <v>86</v>
      </c>
      <c r="R301">
        <v>32</v>
      </c>
      <c r="S301">
        <v>88</v>
      </c>
      <c r="T301">
        <v>0</v>
      </c>
      <c r="U301">
        <v>34</v>
      </c>
      <c r="V301">
        <v>6</v>
      </c>
    </row>
    <row r="302" spans="1:22" x14ac:dyDescent="0.45">
      <c r="A302" t="s">
        <v>890</v>
      </c>
      <c r="B302" t="s">
        <v>891</v>
      </c>
      <c r="C302">
        <v>3</v>
      </c>
      <c r="D302">
        <f>YEAR(Table1[[#This Row],[release_date]])</f>
        <v>2022</v>
      </c>
      <c r="E302">
        <f>MONTH(Table1[[#This Row],[release_date]])</f>
        <v>1</v>
      </c>
      <c r="F302">
        <f>DAY(Table1[[#This Row],[release_date]])</f>
        <v>5</v>
      </c>
      <c r="G302" s="4">
        <v>44566</v>
      </c>
      <c r="H302" s="4">
        <f>DATE(Table1[[#This Row],[release_year]],Table1[[#This Row],[release_month]],Table1[[#This Row],[release_day]])</f>
        <v>44566</v>
      </c>
      <c r="I302">
        <v>349585590</v>
      </c>
      <c r="J302" t="str">
        <f>UPPER(Table1[[#This Row],[key2]])</f>
        <v>F</v>
      </c>
      <c r="K302" t="s">
        <v>21</v>
      </c>
      <c r="L302" t="s">
        <v>16</v>
      </c>
      <c r="M302" t="str">
        <f>LEFT(Table1[[#This Row],[mode]],3)</f>
        <v>Maj</v>
      </c>
      <c r="N302" s="2">
        <v>60.479858122833456</v>
      </c>
      <c r="O302" s="3">
        <f>ROUNDDOWN(Table1[[#This Row],[danceability_%]],0)</f>
        <v>60</v>
      </c>
      <c r="P302" s="2">
        <f>ROUND(Table1[[#This Row],[danceability_%]], -1)</f>
        <v>60</v>
      </c>
      <c r="Q302">
        <v>45</v>
      </c>
      <c r="R302">
        <v>47</v>
      </c>
      <c r="S302">
        <v>62</v>
      </c>
      <c r="T302">
        <v>0</v>
      </c>
      <c r="U302">
        <v>31</v>
      </c>
      <c r="V302">
        <v>5</v>
      </c>
    </row>
    <row r="303" spans="1:22" x14ac:dyDescent="0.45">
      <c r="A303" t="s">
        <v>1062</v>
      </c>
      <c r="B303" t="s">
        <v>54</v>
      </c>
      <c r="C303">
        <v>1</v>
      </c>
      <c r="D303">
        <f>YEAR(Table1[[#This Row],[release_date]])</f>
        <v>2017</v>
      </c>
      <c r="E303">
        <f>MONTH(Table1[[#This Row],[release_date]])</f>
        <v>3</v>
      </c>
      <c r="F303">
        <f>DAY(Table1[[#This Row],[release_date]])</f>
        <v>30</v>
      </c>
      <c r="G303" s="4">
        <v>42824</v>
      </c>
      <c r="H303" s="4">
        <f>DATE(Table1[[#This Row],[release_year]],Table1[[#This Row],[release_month]],Table1[[#This Row],[release_day]])</f>
        <v>42824</v>
      </c>
      <c r="I303">
        <v>777765388</v>
      </c>
      <c r="J303" t="str">
        <f>UPPER(Table1[[#This Row],[key2]])</f>
        <v>G</v>
      </c>
      <c r="K303" t="s">
        <v>59</v>
      </c>
      <c r="L303" t="s">
        <v>16</v>
      </c>
      <c r="M303" t="str">
        <f>LEFT(Table1[[#This Row],[mode]],3)</f>
        <v>Maj</v>
      </c>
      <c r="N303" s="2">
        <v>60.437927197823299</v>
      </c>
      <c r="O303" s="3">
        <f>ROUNDDOWN(Table1[[#This Row],[danceability_%]],0)</f>
        <v>60</v>
      </c>
      <c r="P303" s="2">
        <f>ROUND(Table1[[#This Row],[danceability_%]], -1)</f>
        <v>60</v>
      </c>
      <c r="Q303">
        <v>11</v>
      </c>
      <c r="R303">
        <v>33</v>
      </c>
      <c r="S303">
        <v>90</v>
      </c>
      <c r="T303">
        <v>0</v>
      </c>
      <c r="U303">
        <v>8</v>
      </c>
      <c r="V303">
        <v>5</v>
      </c>
    </row>
    <row r="304" spans="1:22" x14ac:dyDescent="0.45">
      <c r="A304" t="s">
        <v>1102</v>
      </c>
      <c r="B304" t="s">
        <v>422</v>
      </c>
      <c r="C304">
        <v>1</v>
      </c>
      <c r="D304">
        <f>YEAR(Table1[[#This Row],[release_date]])</f>
        <v>2022</v>
      </c>
      <c r="E304">
        <f>MONTH(Table1[[#This Row],[release_date]])</f>
        <v>1</v>
      </c>
      <c r="F304">
        <f>DAY(Table1[[#This Row],[release_date]])</f>
        <v>10</v>
      </c>
      <c r="G304" s="4">
        <v>44571</v>
      </c>
      <c r="H304" s="4">
        <f>DATE(Table1[[#This Row],[release_year]],Table1[[#This Row],[release_month]],Table1[[#This Row],[release_day]])</f>
        <v>44571</v>
      </c>
      <c r="I304">
        <v>77337771</v>
      </c>
      <c r="J304" t="str">
        <f>UPPER(Table1[[#This Row],[key2]])</f>
        <v>E</v>
      </c>
      <c r="K304" t="s">
        <v>86</v>
      </c>
      <c r="L304" t="s">
        <v>27</v>
      </c>
      <c r="M304" t="str">
        <f>LEFT(Table1[[#This Row],[mode]],3)</f>
        <v>Min</v>
      </c>
      <c r="N304" s="2">
        <v>60.848845279235277</v>
      </c>
      <c r="O304" s="3">
        <f>ROUNDDOWN(Table1[[#This Row],[danceability_%]],0)</f>
        <v>60</v>
      </c>
      <c r="P304" s="2">
        <f>ROUND(Table1[[#This Row],[danceability_%]], -1)</f>
        <v>60</v>
      </c>
      <c r="Q304">
        <v>40</v>
      </c>
      <c r="R304">
        <v>89</v>
      </c>
      <c r="S304">
        <v>9</v>
      </c>
      <c r="T304">
        <v>0</v>
      </c>
      <c r="U304">
        <v>60</v>
      </c>
      <c r="V304">
        <v>6</v>
      </c>
    </row>
    <row r="305" spans="1:22" x14ac:dyDescent="0.45">
      <c r="A305" t="s">
        <v>1152</v>
      </c>
      <c r="B305" t="s">
        <v>1153</v>
      </c>
      <c r="C305">
        <v>1</v>
      </c>
      <c r="D305">
        <f>YEAR(Table1[[#This Row],[release_date]])</f>
        <v>2013</v>
      </c>
      <c r="E305">
        <f>MONTH(Table1[[#This Row],[release_date]])</f>
        <v>8</v>
      </c>
      <c r="F305">
        <f>DAY(Table1[[#This Row],[release_date]])</f>
        <v>16</v>
      </c>
      <c r="G305" s="4">
        <v>41502</v>
      </c>
      <c r="H305" s="4">
        <f>DATE(Table1[[#This Row],[release_year]],Table1[[#This Row],[release_month]],Table1[[#This Row],[release_day]])</f>
        <v>41502</v>
      </c>
      <c r="I305">
        <v>240769997</v>
      </c>
      <c r="J305" t="str">
        <f>UPPER(Table1[[#This Row],[key2]])</f>
        <v>C#</v>
      </c>
      <c r="K305" t="s">
        <v>1602</v>
      </c>
      <c r="L305" t="s">
        <v>16</v>
      </c>
      <c r="M305" t="str">
        <f>LEFT(Table1[[#This Row],[mode]],3)</f>
        <v>Maj</v>
      </c>
      <c r="N305" s="2">
        <v>60.434489894688198</v>
      </c>
      <c r="O305" s="3">
        <f>ROUNDDOWN(Table1[[#This Row],[danceability_%]],0)</f>
        <v>60</v>
      </c>
      <c r="P305" s="2">
        <f>ROUND(Table1[[#This Row],[danceability_%]], -1)</f>
        <v>60</v>
      </c>
      <c r="Q305">
        <v>37</v>
      </c>
      <c r="R305">
        <v>71</v>
      </c>
      <c r="S305">
        <v>8</v>
      </c>
      <c r="T305">
        <v>0</v>
      </c>
      <c r="U305">
        <v>48</v>
      </c>
      <c r="V305">
        <v>4</v>
      </c>
    </row>
    <row r="306" spans="1:22" x14ac:dyDescent="0.45">
      <c r="A306" t="s">
        <v>1162</v>
      </c>
      <c r="B306" t="s">
        <v>1083</v>
      </c>
      <c r="C306">
        <v>1</v>
      </c>
      <c r="D306">
        <f>YEAR(Table1[[#This Row],[release_date]])</f>
        <v>2021</v>
      </c>
      <c r="E306">
        <f>MONTH(Table1[[#This Row],[release_date]])</f>
        <v>12</v>
      </c>
      <c r="F306">
        <f>DAY(Table1[[#This Row],[release_date]])</f>
        <v>10</v>
      </c>
      <c r="G306" s="4">
        <v>44540</v>
      </c>
      <c r="H306" s="4">
        <f>DATE(Table1[[#This Row],[release_year]],Table1[[#This Row],[release_month]],Table1[[#This Row],[release_day]])</f>
        <v>44540</v>
      </c>
      <c r="I306">
        <v>185408548</v>
      </c>
      <c r="J306" t="str">
        <f>UPPER(Table1[[#This Row],[key2]])</f>
        <v>D</v>
      </c>
      <c r="K306" t="s">
        <v>38</v>
      </c>
      <c r="L306" t="s">
        <v>16</v>
      </c>
      <c r="M306" t="str">
        <f>LEFT(Table1[[#This Row],[mode]],3)</f>
        <v>Maj</v>
      </c>
      <c r="N306" s="2">
        <v>60.054193974833623</v>
      </c>
      <c r="O306" s="3">
        <f>ROUNDDOWN(Table1[[#This Row],[danceability_%]],0)</f>
        <v>60</v>
      </c>
      <c r="P306" s="2">
        <f>ROUND(Table1[[#This Row],[danceability_%]], -1)</f>
        <v>60</v>
      </c>
      <c r="Q306">
        <v>47</v>
      </c>
      <c r="R306">
        <v>62</v>
      </c>
      <c r="S306">
        <v>3</v>
      </c>
      <c r="T306">
        <v>0</v>
      </c>
      <c r="U306">
        <v>38</v>
      </c>
      <c r="V306">
        <v>4</v>
      </c>
    </row>
    <row r="307" spans="1:22" x14ac:dyDescent="0.45">
      <c r="A307" t="s">
        <v>1274</v>
      </c>
      <c r="B307" t="s">
        <v>955</v>
      </c>
      <c r="C307">
        <v>1</v>
      </c>
      <c r="D307">
        <f>YEAR(Table1[[#This Row],[release_date]])</f>
        <v>2022</v>
      </c>
      <c r="E307">
        <f>MONTH(Table1[[#This Row],[release_date]])</f>
        <v>3</v>
      </c>
      <c r="F307">
        <f>DAY(Table1[[#This Row],[release_date]])</f>
        <v>31</v>
      </c>
      <c r="G307" s="4">
        <v>44651</v>
      </c>
      <c r="H307" s="4">
        <f>DATE(Table1[[#This Row],[release_year]],Table1[[#This Row],[release_month]],Table1[[#This Row],[release_day]])</f>
        <v>44651</v>
      </c>
      <c r="I307">
        <v>255120451</v>
      </c>
      <c r="J307" t="str">
        <f>UPPER(Table1[[#This Row],[key2]])</f>
        <v>F</v>
      </c>
      <c r="K307" t="s">
        <v>21</v>
      </c>
      <c r="L307" t="s">
        <v>16</v>
      </c>
      <c r="M307" t="str">
        <f>LEFT(Table1[[#This Row],[mode]],3)</f>
        <v>Maj</v>
      </c>
      <c r="N307" s="2">
        <v>60.565919200480103</v>
      </c>
      <c r="O307" s="3">
        <f>ROUNDDOWN(Table1[[#This Row],[danceability_%]],0)</f>
        <v>60</v>
      </c>
      <c r="P307" s="2">
        <f>ROUND(Table1[[#This Row],[danceability_%]], -1)</f>
        <v>60</v>
      </c>
      <c r="Q307">
        <v>58</v>
      </c>
      <c r="R307">
        <v>69</v>
      </c>
      <c r="S307">
        <v>2</v>
      </c>
      <c r="T307">
        <v>0</v>
      </c>
      <c r="U307">
        <v>58</v>
      </c>
      <c r="V307">
        <v>4</v>
      </c>
    </row>
    <row r="308" spans="1:22" x14ac:dyDescent="0.45">
      <c r="A308" t="s">
        <v>1424</v>
      </c>
      <c r="B308" t="s">
        <v>205</v>
      </c>
      <c r="C308">
        <v>1</v>
      </c>
      <c r="D308">
        <f>YEAR(Table1[[#This Row],[release_date]])</f>
        <v>2022</v>
      </c>
      <c r="E308">
        <f>MONTH(Table1[[#This Row],[release_date]])</f>
        <v>6</v>
      </c>
      <c r="F308">
        <f>DAY(Table1[[#This Row],[release_date]])</f>
        <v>10</v>
      </c>
      <c r="G308" s="4">
        <v>44722</v>
      </c>
      <c r="H308" s="4">
        <f>DATE(Table1[[#This Row],[release_year]],Table1[[#This Row],[release_month]],Table1[[#This Row],[release_day]])</f>
        <v>44722</v>
      </c>
      <c r="I308">
        <v>79095270</v>
      </c>
      <c r="J308" t="str">
        <f>UPPER(Table1[[#This Row],[key2]])</f>
        <v>G#</v>
      </c>
      <c r="K308" t="s">
        <v>1605</v>
      </c>
      <c r="L308" t="s">
        <v>27</v>
      </c>
      <c r="M308" t="str">
        <f>LEFT(Table1[[#This Row],[mode]],3)</f>
        <v>Min</v>
      </c>
      <c r="N308" s="2">
        <v>60.840742452018432</v>
      </c>
      <c r="O308" s="3">
        <f>ROUNDDOWN(Table1[[#This Row],[danceability_%]],0)</f>
        <v>60</v>
      </c>
      <c r="P308" s="2">
        <f>ROUND(Table1[[#This Row],[danceability_%]], -1)</f>
        <v>60</v>
      </c>
      <c r="Q308">
        <v>68</v>
      </c>
      <c r="R308">
        <v>84</v>
      </c>
      <c r="S308">
        <v>4</v>
      </c>
      <c r="T308">
        <v>0</v>
      </c>
      <c r="U308">
        <v>24</v>
      </c>
      <c r="V308">
        <v>11</v>
      </c>
    </row>
    <row r="309" spans="1:22" x14ac:dyDescent="0.45">
      <c r="A309" t="s">
        <v>1454</v>
      </c>
      <c r="B309" t="s">
        <v>1455</v>
      </c>
      <c r="C309">
        <v>3</v>
      </c>
      <c r="D309">
        <f>YEAR(Table1[[#This Row],[release_date]])</f>
        <v>2022</v>
      </c>
      <c r="E309">
        <f>MONTH(Table1[[#This Row],[release_date]])</f>
        <v>3</v>
      </c>
      <c r="F309">
        <f>DAY(Table1[[#This Row],[release_date]])</f>
        <v>18</v>
      </c>
      <c r="G309" s="4">
        <v>44638</v>
      </c>
      <c r="H309" s="4">
        <f>DATE(Table1[[#This Row],[release_year]],Table1[[#This Row],[release_month]],Table1[[#This Row],[release_day]])</f>
        <v>44638</v>
      </c>
      <c r="I309">
        <v>286739476</v>
      </c>
      <c r="J309" t="str">
        <f>UPPER(Table1[[#This Row],[key2]])</f>
        <v>E</v>
      </c>
      <c r="K309" t="s">
        <v>86</v>
      </c>
      <c r="L309" t="s">
        <v>27</v>
      </c>
      <c r="M309" t="str">
        <f>LEFT(Table1[[#This Row],[mode]],3)</f>
        <v>Min</v>
      </c>
      <c r="N309" s="2">
        <v>60.644356207163348</v>
      </c>
      <c r="O309" s="3">
        <f>ROUNDDOWN(Table1[[#This Row],[danceability_%]],0)</f>
        <v>60</v>
      </c>
      <c r="P309" s="2">
        <f>ROUND(Table1[[#This Row],[danceability_%]], -1)</f>
        <v>60</v>
      </c>
      <c r="Q309">
        <v>46</v>
      </c>
      <c r="R309">
        <v>71</v>
      </c>
      <c r="S309">
        <v>3</v>
      </c>
      <c r="T309">
        <v>0</v>
      </c>
      <c r="U309">
        <v>16</v>
      </c>
      <c r="V309">
        <v>4</v>
      </c>
    </row>
    <row r="310" spans="1:22" x14ac:dyDescent="0.45">
      <c r="A310" t="s">
        <v>1593</v>
      </c>
      <c r="B310" t="s">
        <v>1594</v>
      </c>
      <c r="C310">
        <v>1</v>
      </c>
      <c r="D310">
        <f>YEAR(Table1[[#This Row],[release_date]])</f>
        <v>2022</v>
      </c>
      <c r="E310">
        <f>MONTH(Table1[[#This Row],[release_date]])</f>
        <v>11</v>
      </c>
      <c r="F310">
        <f>DAY(Table1[[#This Row],[release_date]])</f>
        <v>3</v>
      </c>
      <c r="G310" s="4">
        <v>44868</v>
      </c>
      <c r="H310" s="4">
        <f>DATE(Table1[[#This Row],[release_year]],Table1[[#This Row],[release_month]],Table1[[#This Row],[release_day]])</f>
        <v>44868</v>
      </c>
      <c r="I310">
        <v>91473363</v>
      </c>
      <c r="J310" t="str">
        <f>UPPER(Table1[[#This Row],[key2]])</f>
        <v>A</v>
      </c>
      <c r="K310" t="s">
        <v>24</v>
      </c>
      <c r="L310" t="s">
        <v>16</v>
      </c>
      <c r="M310" t="str">
        <f>LEFT(Table1[[#This Row],[mode]],3)</f>
        <v>Maj</v>
      </c>
      <c r="N310" s="2">
        <v>60.663150743838031</v>
      </c>
      <c r="O310" s="3">
        <f>ROUNDDOWN(Table1[[#This Row],[danceability_%]],0)</f>
        <v>60</v>
      </c>
      <c r="P310" s="2">
        <f>ROUND(Table1[[#This Row],[danceability_%]], -1)</f>
        <v>60</v>
      </c>
      <c r="Q310">
        <v>24</v>
      </c>
      <c r="R310">
        <v>39</v>
      </c>
      <c r="S310">
        <v>57</v>
      </c>
      <c r="T310">
        <v>0</v>
      </c>
      <c r="U310">
        <v>8</v>
      </c>
      <c r="V310">
        <v>3</v>
      </c>
    </row>
    <row r="311" spans="1:22" x14ac:dyDescent="0.45">
      <c r="A311" t="s">
        <v>91</v>
      </c>
      <c r="B311" t="s">
        <v>92</v>
      </c>
      <c r="C311">
        <v>2</v>
      </c>
      <c r="D311">
        <f>YEAR(Table1[[#This Row],[release_date]])</f>
        <v>2023</v>
      </c>
      <c r="E311">
        <f>MONTH(Table1[[#This Row],[release_date]])</f>
        <v>4</v>
      </c>
      <c r="F311">
        <f>DAY(Table1[[#This Row],[release_date]])</f>
        <v>7</v>
      </c>
      <c r="G311" s="4">
        <v>45023</v>
      </c>
      <c r="H311" s="4">
        <f>DATE(Table1[[#This Row],[release_year]],Table1[[#This Row],[release_month]],Table1[[#This Row],[release_day]])</f>
        <v>45023</v>
      </c>
      <c r="I311">
        <v>188933502</v>
      </c>
      <c r="J311" t="str">
        <f>UPPER(Table1[[#This Row],[key2]])</f>
        <v>F#</v>
      </c>
      <c r="K311" t="s">
        <v>1604</v>
      </c>
      <c r="L311" t="s">
        <v>16</v>
      </c>
      <c r="M311" t="str">
        <f>LEFT(Table1[[#This Row],[mode]],3)</f>
        <v>Maj</v>
      </c>
      <c r="N311" s="2">
        <v>61.221139749114151</v>
      </c>
      <c r="O311" s="3">
        <f>ROUNDDOWN(Table1[[#This Row],[danceability_%]],0)</f>
        <v>61</v>
      </c>
      <c r="P311" s="2">
        <f>ROUND(Table1[[#This Row],[danceability_%]], -1)</f>
        <v>60</v>
      </c>
      <c r="Q311">
        <v>39</v>
      </c>
      <c r="R311">
        <v>73</v>
      </c>
      <c r="S311">
        <v>37</v>
      </c>
      <c r="T311">
        <v>0</v>
      </c>
      <c r="U311">
        <v>11</v>
      </c>
      <c r="V311">
        <v>3</v>
      </c>
    </row>
    <row r="312" spans="1:22" x14ac:dyDescent="0.45">
      <c r="A312" t="s">
        <v>131</v>
      </c>
      <c r="B312" t="s">
        <v>23</v>
      </c>
      <c r="C312">
        <v>1</v>
      </c>
      <c r="D312">
        <f>YEAR(Table1[[#This Row],[release_date]])</f>
        <v>2020</v>
      </c>
      <c r="E312">
        <f>MONTH(Table1[[#This Row],[release_date]])</f>
        <v>7</v>
      </c>
      <c r="F312">
        <f>DAY(Table1[[#This Row],[release_date]])</f>
        <v>24</v>
      </c>
      <c r="G312" s="4">
        <v>44036</v>
      </c>
      <c r="H312" s="4">
        <f>DATE(Table1[[#This Row],[release_year]],Table1[[#This Row],[release_month]],Table1[[#This Row],[release_day]])</f>
        <v>44036</v>
      </c>
      <c r="I312">
        <v>812019557</v>
      </c>
      <c r="J312" t="str">
        <f>UPPER(Table1[[#This Row],[key2]])</f>
        <v/>
      </c>
      <c r="L312" t="s">
        <v>27</v>
      </c>
      <c r="M312" t="str">
        <f>LEFT(Table1[[#This Row],[mode]],3)</f>
        <v>Min</v>
      </c>
      <c r="N312" s="2">
        <v>61.577850335218066</v>
      </c>
      <c r="O312" s="3">
        <f>ROUNDDOWN(Table1[[#This Row],[danceability_%]],0)</f>
        <v>61</v>
      </c>
      <c r="P312" s="2">
        <f>ROUND(Table1[[#This Row],[danceability_%]], -1)</f>
        <v>60</v>
      </c>
      <c r="Q312">
        <v>53</v>
      </c>
      <c r="R312">
        <v>58</v>
      </c>
      <c r="S312">
        <v>55</v>
      </c>
      <c r="T312">
        <v>0</v>
      </c>
      <c r="U312">
        <v>27</v>
      </c>
      <c r="V312">
        <v>4</v>
      </c>
    </row>
    <row r="313" spans="1:22" x14ac:dyDescent="0.45">
      <c r="A313" t="s">
        <v>156</v>
      </c>
      <c r="B313" t="s">
        <v>157</v>
      </c>
      <c r="C313">
        <v>1</v>
      </c>
      <c r="D313">
        <f>YEAR(Table1[[#This Row],[release_date]])</f>
        <v>2012</v>
      </c>
      <c r="E313">
        <f>MONTH(Table1[[#This Row],[release_date]])</f>
        <v>5</v>
      </c>
      <c r="F313">
        <f>DAY(Table1[[#This Row],[release_date]])</f>
        <v>14</v>
      </c>
      <c r="G313" s="4">
        <v>41043</v>
      </c>
      <c r="H313" s="4">
        <f>DATE(Table1[[#This Row],[release_year]],Table1[[#This Row],[release_month]],Table1[[#This Row],[release_day]])</f>
        <v>41043</v>
      </c>
      <c r="I313">
        <v>2282771485</v>
      </c>
      <c r="J313" t="str">
        <f>UPPER(Table1[[#This Row],[key2]])</f>
        <v>A#</v>
      </c>
      <c r="K313" t="s">
        <v>1601</v>
      </c>
      <c r="L313" t="s">
        <v>16</v>
      </c>
      <c r="M313" t="str">
        <f>LEFT(Table1[[#This Row],[mode]],3)</f>
        <v>Maj</v>
      </c>
      <c r="N313" s="2">
        <v>61.381079796173893</v>
      </c>
      <c r="O313" s="3">
        <f>ROUNDDOWN(Table1[[#This Row],[danceability_%]],0)</f>
        <v>61</v>
      </c>
      <c r="P313" s="2">
        <f>ROUND(Table1[[#This Row],[danceability_%]], -1)</f>
        <v>60</v>
      </c>
      <c r="Q313">
        <v>41</v>
      </c>
      <c r="R313">
        <v>81</v>
      </c>
      <c r="S313">
        <v>5</v>
      </c>
      <c r="T313">
        <v>2</v>
      </c>
      <c r="U313">
        <v>10</v>
      </c>
      <c r="V313">
        <v>3</v>
      </c>
    </row>
    <row r="314" spans="1:22" x14ac:dyDescent="0.45">
      <c r="A314" t="s">
        <v>217</v>
      </c>
      <c r="B314" t="s">
        <v>218</v>
      </c>
      <c r="C314">
        <v>1</v>
      </c>
      <c r="D314">
        <f>YEAR(Table1[[#This Row],[release_date]])</f>
        <v>2017</v>
      </c>
      <c r="E314">
        <f>MONTH(Table1[[#This Row],[release_date]])</f>
        <v>4</v>
      </c>
      <c r="F314">
        <f>DAY(Table1[[#This Row],[release_date]])</f>
        <v>28</v>
      </c>
      <c r="G314" s="4">
        <v>42853</v>
      </c>
      <c r="H314" s="4">
        <f>DATE(Table1[[#This Row],[release_year]],Table1[[#This Row],[release_month]],Table1[[#This Row],[release_day]])</f>
        <v>42853</v>
      </c>
      <c r="I314">
        <v>1116995633</v>
      </c>
      <c r="J314" t="str">
        <f>UPPER(Table1[[#This Row],[key2]])</f>
        <v>C#</v>
      </c>
      <c r="K314" t="s">
        <v>1602</v>
      </c>
      <c r="L314" t="s">
        <v>16</v>
      </c>
      <c r="M314" t="str">
        <f>LEFT(Table1[[#This Row],[mode]],3)</f>
        <v>Maj</v>
      </c>
      <c r="N314" s="2">
        <v>61.50829721723143</v>
      </c>
      <c r="O314" s="3">
        <f>ROUNDDOWN(Table1[[#This Row],[danceability_%]],0)</f>
        <v>61</v>
      </c>
      <c r="P314" s="2">
        <f>ROUND(Table1[[#This Row],[danceability_%]], -1)</f>
        <v>60</v>
      </c>
      <c r="Q314">
        <v>45</v>
      </c>
      <c r="R314">
        <v>69</v>
      </c>
      <c r="S314">
        <v>2</v>
      </c>
      <c r="T314">
        <v>0</v>
      </c>
      <c r="U314">
        <v>9</v>
      </c>
      <c r="V314">
        <v>3</v>
      </c>
    </row>
    <row r="315" spans="1:22" x14ac:dyDescent="0.45">
      <c r="A315" t="s">
        <v>221</v>
      </c>
      <c r="B315" t="s">
        <v>222</v>
      </c>
      <c r="C315">
        <v>1</v>
      </c>
      <c r="D315">
        <f>YEAR(Table1[[#This Row],[release_date]])</f>
        <v>2011</v>
      </c>
      <c r="E315">
        <f>MONTH(Table1[[#This Row],[release_date]])</f>
        <v>1</v>
      </c>
      <c r="F315">
        <f>DAY(Table1[[#This Row],[release_date]])</f>
        <v>1</v>
      </c>
      <c r="G315" s="4">
        <v>40544</v>
      </c>
      <c r="H315" s="4">
        <f>DATE(Table1[[#This Row],[release_year]],Table1[[#This Row],[release_month]],Table1[[#This Row],[release_day]])</f>
        <v>40544</v>
      </c>
      <c r="I315">
        <v>1163620694</v>
      </c>
      <c r="J315" t="str">
        <f>UPPER(Table1[[#This Row],[key2]])</f>
        <v>D</v>
      </c>
      <c r="K315" t="s">
        <v>38</v>
      </c>
      <c r="L315" t="s">
        <v>27</v>
      </c>
      <c r="M315" t="str">
        <f>LEFT(Table1[[#This Row],[mode]],3)</f>
        <v>Min</v>
      </c>
      <c r="N315" s="2">
        <v>61.064071730820565</v>
      </c>
      <c r="O315" s="3">
        <f>ROUNDDOWN(Table1[[#This Row],[danceability_%]],0)</f>
        <v>61</v>
      </c>
      <c r="P315" s="2">
        <f>ROUND(Table1[[#This Row],[danceability_%]], -1)</f>
        <v>60</v>
      </c>
      <c r="Q315">
        <v>47</v>
      </c>
      <c r="R315">
        <v>68</v>
      </c>
      <c r="S315">
        <v>0</v>
      </c>
      <c r="T315">
        <v>0</v>
      </c>
      <c r="U315">
        <v>13</v>
      </c>
      <c r="V315">
        <v>3</v>
      </c>
    </row>
    <row r="316" spans="1:22" x14ac:dyDescent="0.45">
      <c r="A316" t="s">
        <v>305</v>
      </c>
      <c r="B316" t="s">
        <v>306</v>
      </c>
      <c r="C316">
        <v>1</v>
      </c>
      <c r="D316">
        <f>YEAR(Table1[[#This Row],[release_date]])</f>
        <v>2021</v>
      </c>
      <c r="E316">
        <f>MONTH(Table1[[#This Row],[release_date]])</f>
        <v>3</v>
      </c>
      <c r="F316">
        <f>DAY(Table1[[#This Row],[release_date]])</f>
        <v>19</v>
      </c>
      <c r="G316" s="4">
        <v>44274</v>
      </c>
      <c r="H316" s="4">
        <f>DATE(Table1[[#This Row],[release_year]],Table1[[#This Row],[release_month]],Table1[[#This Row],[release_day]])</f>
        <v>44274</v>
      </c>
      <c r="I316">
        <v>1167330737</v>
      </c>
      <c r="J316" t="str">
        <f>UPPER(Table1[[#This Row],[key2]])</f>
        <v>D</v>
      </c>
      <c r="K316" t="s">
        <v>38</v>
      </c>
      <c r="L316" t="s">
        <v>16</v>
      </c>
      <c r="M316" t="str">
        <f>LEFT(Table1[[#This Row],[mode]],3)</f>
        <v>Maj</v>
      </c>
      <c r="N316" s="2">
        <v>61.430960333879526</v>
      </c>
      <c r="O316" s="3">
        <f>ROUNDDOWN(Table1[[#This Row],[danceability_%]],0)</f>
        <v>61</v>
      </c>
      <c r="P316" s="2">
        <f>ROUND(Table1[[#This Row],[danceability_%]], -1)</f>
        <v>60</v>
      </c>
      <c r="Q316">
        <v>41</v>
      </c>
      <c r="R316">
        <v>74</v>
      </c>
      <c r="S316">
        <v>21</v>
      </c>
      <c r="T316">
        <v>0</v>
      </c>
      <c r="U316">
        <v>40</v>
      </c>
      <c r="V316">
        <v>6</v>
      </c>
    </row>
    <row r="317" spans="1:22" x14ac:dyDescent="0.45">
      <c r="A317" t="s">
        <v>374</v>
      </c>
      <c r="B317" t="s">
        <v>375</v>
      </c>
      <c r="C317">
        <v>4</v>
      </c>
      <c r="D317">
        <f>YEAR(Table1[[#This Row],[release_date]])</f>
        <v>2023</v>
      </c>
      <c r="E317">
        <f>MONTH(Table1[[#This Row],[release_date]])</f>
        <v>6</v>
      </c>
      <c r="F317">
        <f>DAY(Table1[[#This Row],[release_date]])</f>
        <v>2</v>
      </c>
      <c r="G317" s="4">
        <v>45079</v>
      </c>
      <c r="H317" s="4">
        <f>DATE(Table1[[#This Row],[release_year]],Table1[[#This Row],[release_month]],Table1[[#This Row],[release_day]])</f>
        <v>45079</v>
      </c>
      <c r="I317">
        <v>86773632</v>
      </c>
      <c r="J317" t="str">
        <f>UPPER(Table1[[#This Row],[key2]])</f>
        <v>B</v>
      </c>
      <c r="K317" t="s">
        <v>15</v>
      </c>
      <c r="L317" t="s">
        <v>27</v>
      </c>
      <c r="M317" t="str">
        <f>LEFT(Table1[[#This Row],[mode]],3)</f>
        <v>Min</v>
      </c>
      <c r="N317" s="2">
        <v>61.991541200276096</v>
      </c>
      <c r="O317" s="3">
        <f>ROUNDDOWN(Table1[[#This Row],[danceability_%]],0)</f>
        <v>61</v>
      </c>
      <c r="P317" s="2">
        <f>ROUND(Table1[[#This Row],[danceability_%]], -1)</f>
        <v>60</v>
      </c>
      <c r="Q317">
        <v>20</v>
      </c>
      <c r="R317">
        <v>48</v>
      </c>
      <c r="S317">
        <v>21</v>
      </c>
      <c r="T317">
        <v>0</v>
      </c>
      <c r="U317">
        <v>12</v>
      </c>
      <c r="V317">
        <v>6</v>
      </c>
    </row>
    <row r="318" spans="1:22" x14ac:dyDescent="0.45">
      <c r="A318" t="s">
        <v>608</v>
      </c>
      <c r="B318" t="s">
        <v>76</v>
      </c>
      <c r="C318">
        <v>1</v>
      </c>
      <c r="D318">
        <f>YEAR(Table1[[#This Row],[release_date]])</f>
        <v>2022</v>
      </c>
      <c r="E318">
        <f>MONTH(Table1[[#This Row],[release_date]])</f>
        <v>12</v>
      </c>
      <c r="F318">
        <f>DAY(Table1[[#This Row],[release_date]])</f>
        <v>2</v>
      </c>
      <c r="G318" s="4">
        <v>44897</v>
      </c>
      <c r="H318" s="4">
        <f>DATE(Table1[[#This Row],[release_year]],Table1[[#This Row],[release_month]],Table1[[#This Row],[release_day]])</f>
        <v>44897</v>
      </c>
      <c r="I318">
        <v>148469433</v>
      </c>
      <c r="J318" t="str">
        <f>UPPER(Table1[[#This Row],[key2]])</f>
        <v>G</v>
      </c>
      <c r="K318" t="s">
        <v>59</v>
      </c>
      <c r="L318" t="s">
        <v>16</v>
      </c>
      <c r="M318" t="str">
        <f>LEFT(Table1[[#This Row],[mode]],3)</f>
        <v>Maj</v>
      </c>
      <c r="N318" s="2">
        <v>61.228092331148723</v>
      </c>
      <c r="O318" s="3">
        <f>ROUNDDOWN(Table1[[#This Row],[danceability_%]],0)</f>
        <v>61</v>
      </c>
      <c r="P318" s="2">
        <f>ROUND(Table1[[#This Row],[danceability_%]], -1)</f>
        <v>60</v>
      </c>
      <c r="Q318">
        <v>92</v>
      </c>
      <c r="R318">
        <v>91</v>
      </c>
      <c r="S318">
        <v>0</v>
      </c>
      <c r="T318">
        <v>0</v>
      </c>
      <c r="U318">
        <v>26</v>
      </c>
      <c r="V318">
        <v>3</v>
      </c>
    </row>
    <row r="319" spans="1:22" x14ac:dyDescent="0.45">
      <c r="A319" t="s">
        <v>881</v>
      </c>
      <c r="B319" t="s">
        <v>50</v>
      </c>
      <c r="C319">
        <v>1</v>
      </c>
      <c r="D319">
        <f>YEAR(Table1[[#This Row],[release_date]])</f>
        <v>2022</v>
      </c>
      <c r="E319">
        <f>MONTH(Table1[[#This Row],[release_date]])</f>
        <v>12</v>
      </c>
      <c r="F319">
        <f>DAY(Table1[[#This Row],[release_date]])</f>
        <v>9</v>
      </c>
      <c r="G319" s="4">
        <v>44904</v>
      </c>
      <c r="H319" s="4">
        <f>DATE(Table1[[#This Row],[release_year]],Table1[[#This Row],[release_month]],Table1[[#This Row],[release_day]])</f>
        <v>44904</v>
      </c>
      <c r="I319">
        <v>51641685</v>
      </c>
      <c r="J319" t="str">
        <f>UPPER(Table1[[#This Row],[key2]])</f>
        <v>D</v>
      </c>
      <c r="K319" t="s">
        <v>38</v>
      </c>
      <c r="L319" t="s">
        <v>16</v>
      </c>
      <c r="M319" t="str">
        <f>LEFT(Table1[[#This Row],[mode]],3)</f>
        <v>Maj</v>
      </c>
      <c r="N319" s="2">
        <v>61.126198244478275</v>
      </c>
      <c r="O319" s="3">
        <f>ROUNDDOWN(Table1[[#This Row],[danceability_%]],0)</f>
        <v>61</v>
      </c>
      <c r="P319" s="2">
        <f>ROUND(Table1[[#This Row],[danceability_%]], -1)</f>
        <v>60</v>
      </c>
      <c r="Q319">
        <v>48</v>
      </c>
      <c r="R319">
        <v>55</v>
      </c>
      <c r="S319">
        <v>67</v>
      </c>
      <c r="T319">
        <v>0</v>
      </c>
      <c r="U319">
        <v>16</v>
      </c>
      <c r="V319">
        <v>8</v>
      </c>
    </row>
    <row r="320" spans="1:22" x14ac:dyDescent="0.45">
      <c r="A320" t="s">
        <v>914</v>
      </c>
      <c r="B320" t="s">
        <v>698</v>
      </c>
      <c r="C320">
        <v>1</v>
      </c>
      <c r="D320">
        <f>YEAR(Table1[[#This Row],[release_date]])</f>
        <v>2020</v>
      </c>
      <c r="E320">
        <f>MONTH(Table1[[#This Row],[release_date]])</f>
        <v>9</v>
      </c>
      <c r="F320">
        <f>DAY(Table1[[#This Row],[release_date]])</f>
        <v>18</v>
      </c>
      <c r="G320" s="4">
        <v>44092</v>
      </c>
      <c r="H320" s="4">
        <f>DATE(Table1[[#This Row],[release_year]],Table1[[#This Row],[release_month]],Table1[[#This Row],[release_day]])</f>
        <v>44092</v>
      </c>
      <c r="I320">
        <v>1735441776</v>
      </c>
      <c r="J320" t="str">
        <f>UPPER(Table1[[#This Row],[key2]])</f>
        <v>G#</v>
      </c>
      <c r="K320" t="s">
        <v>1605</v>
      </c>
      <c r="L320" t="s">
        <v>27</v>
      </c>
      <c r="M320" t="str">
        <f>LEFT(Table1[[#This Row],[mode]],3)</f>
        <v>Min</v>
      </c>
      <c r="N320" s="2">
        <v>61.371311285053146</v>
      </c>
      <c r="O320" s="3">
        <f>ROUNDDOWN(Table1[[#This Row],[danceability_%]],0)</f>
        <v>61</v>
      </c>
      <c r="P320" s="2">
        <f>ROUND(Table1[[#This Row],[danceability_%]], -1)</f>
        <v>60</v>
      </c>
      <c r="Q320">
        <v>76</v>
      </c>
      <c r="R320">
        <v>51</v>
      </c>
      <c r="S320">
        <v>30</v>
      </c>
      <c r="T320">
        <v>0</v>
      </c>
      <c r="U320">
        <v>38</v>
      </c>
      <c r="V320">
        <v>15</v>
      </c>
    </row>
    <row r="321" spans="1:22" x14ac:dyDescent="0.45">
      <c r="A321" t="s">
        <v>1053</v>
      </c>
      <c r="B321" t="s">
        <v>1054</v>
      </c>
      <c r="C321">
        <v>1</v>
      </c>
      <c r="D321">
        <f>YEAR(Table1[[#This Row],[release_date]])</f>
        <v>2020</v>
      </c>
      <c r="E321">
        <f>MONTH(Table1[[#This Row],[release_date]])</f>
        <v>2</v>
      </c>
      <c r="F321">
        <f>DAY(Table1[[#This Row],[release_date]])</f>
        <v>21</v>
      </c>
      <c r="G321" s="4">
        <v>43882</v>
      </c>
      <c r="H321" s="4">
        <f>DATE(Table1[[#This Row],[release_year]],Table1[[#This Row],[release_month]],Table1[[#This Row],[release_day]])</f>
        <v>43882</v>
      </c>
      <c r="I321">
        <v>951637566</v>
      </c>
      <c r="J321" t="str">
        <f>UPPER(Table1[[#This Row],[key2]])</f>
        <v/>
      </c>
      <c r="L321" t="s">
        <v>16</v>
      </c>
      <c r="M321" t="str">
        <f>LEFT(Table1[[#This Row],[mode]],3)</f>
        <v>Maj</v>
      </c>
      <c r="N321" s="2">
        <v>61.794498815783719</v>
      </c>
      <c r="O321" s="3">
        <f>ROUNDDOWN(Table1[[#This Row],[danceability_%]],0)</f>
        <v>61</v>
      </c>
      <c r="P321" s="2">
        <f>ROUND(Table1[[#This Row],[danceability_%]], -1)</f>
        <v>60</v>
      </c>
      <c r="Q321">
        <v>59</v>
      </c>
      <c r="R321">
        <v>46</v>
      </c>
      <c r="S321">
        <v>56</v>
      </c>
      <c r="T321">
        <v>0</v>
      </c>
      <c r="U321">
        <v>13</v>
      </c>
      <c r="V321">
        <v>5</v>
      </c>
    </row>
    <row r="322" spans="1:22" x14ac:dyDescent="0.45">
      <c r="A322" t="s">
        <v>1151</v>
      </c>
      <c r="B322" t="s">
        <v>1072</v>
      </c>
      <c r="C322">
        <v>1</v>
      </c>
      <c r="D322">
        <f>YEAR(Table1[[#This Row],[release_date]])</f>
        <v>2022</v>
      </c>
      <c r="E322">
        <f>MONTH(Table1[[#This Row],[release_date]])</f>
        <v>2</v>
      </c>
      <c r="F322">
        <f>DAY(Table1[[#This Row],[release_date]])</f>
        <v>4</v>
      </c>
      <c r="G322" s="4">
        <v>44596</v>
      </c>
      <c r="H322" s="4">
        <f>DATE(Table1[[#This Row],[release_year]],Table1[[#This Row],[release_month]],Table1[[#This Row],[release_day]])</f>
        <v>44596</v>
      </c>
      <c r="I322">
        <v>343197054</v>
      </c>
      <c r="J322" t="str">
        <f>UPPER(Table1[[#This Row],[key2]])</f>
        <v>D</v>
      </c>
      <c r="K322" t="s">
        <v>38</v>
      </c>
      <c r="L322" t="s">
        <v>27</v>
      </c>
      <c r="M322" t="str">
        <f>LEFT(Table1[[#This Row],[mode]],3)</f>
        <v>Min</v>
      </c>
      <c r="N322" s="2">
        <v>61.425272412747674</v>
      </c>
      <c r="O322" s="3">
        <f>ROUNDDOWN(Table1[[#This Row],[danceability_%]],0)</f>
        <v>61</v>
      </c>
      <c r="P322" s="2">
        <f>ROUND(Table1[[#This Row],[danceability_%]], -1)</f>
        <v>60</v>
      </c>
      <c r="Q322">
        <v>65</v>
      </c>
      <c r="R322">
        <v>64</v>
      </c>
      <c r="S322">
        <v>1</v>
      </c>
      <c r="T322">
        <v>0</v>
      </c>
      <c r="U322">
        <v>12</v>
      </c>
      <c r="V322">
        <v>4</v>
      </c>
    </row>
    <row r="323" spans="1:22" x14ac:dyDescent="0.45">
      <c r="A323" t="s">
        <v>1258</v>
      </c>
      <c r="B323" t="s">
        <v>1259</v>
      </c>
      <c r="C323">
        <v>2</v>
      </c>
      <c r="D323">
        <f>YEAR(Table1[[#This Row],[release_date]])</f>
        <v>2017</v>
      </c>
      <c r="E323">
        <f>MONTH(Table1[[#This Row],[release_date]])</f>
        <v>2</v>
      </c>
      <c r="F323">
        <f>DAY(Table1[[#This Row],[release_date]])</f>
        <v>22</v>
      </c>
      <c r="G323" s="4">
        <v>42788</v>
      </c>
      <c r="H323" s="4">
        <f>DATE(Table1[[#This Row],[release_year]],Table1[[#This Row],[release_month]],Table1[[#This Row],[release_day]])</f>
        <v>42788</v>
      </c>
      <c r="I323">
        <v>2204080728</v>
      </c>
      <c r="J323" t="str">
        <f>UPPER(Table1[[#This Row],[key2]])</f>
        <v>B</v>
      </c>
      <c r="K323" t="s">
        <v>15</v>
      </c>
      <c r="L323" t="s">
        <v>27</v>
      </c>
      <c r="M323" t="str">
        <f>LEFT(Table1[[#This Row],[mode]],3)</f>
        <v>Min</v>
      </c>
      <c r="N323" s="2">
        <v>61.070380993233734</v>
      </c>
      <c r="O323" s="3">
        <f>ROUNDDOWN(Table1[[#This Row],[danceability_%]],0)</f>
        <v>61</v>
      </c>
      <c r="P323" s="2">
        <f>ROUND(Table1[[#This Row],[danceability_%]], -1)</f>
        <v>60</v>
      </c>
      <c r="Q323">
        <v>47</v>
      </c>
      <c r="R323">
        <v>65</v>
      </c>
      <c r="S323">
        <v>3</v>
      </c>
      <c r="T323">
        <v>0</v>
      </c>
      <c r="U323">
        <v>17</v>
      </c>
      <c r="V323">
        <v>4</v>
      </c>
    </row>
    <row r="324" spans="1:22" x14ac:dyDescent="0.45">
      <c r="A324" t="s">
        <v>1319</v>
      </c>
      <c r="B324" t="s">
        <v>271</v>
      </c>
      <c r="C324">
        <v>1</v>
      </c>
      <c r="D324">
        <f>YEAR(Table1[[#This Row],[release_date]])</f>
        <v>2014</v>
      </c>
      <c r="E324">
        <f>MONTH(Table1[[#This Row],[release_date]])</f>
        <v>6</v>
      </c>
      <c r="F324">
        <f>DAY(Table1[[#This Row],[release_date]])</f>
        <v>20</v>
      </c>
      <c r="G324" s="4">
        <v>41810</v>
      </c>
      <c r="H324" s="4">
        <f>DATE(Table1[[#This Row],[release_year]],Table1[[#This Row],[release_month]],Table1[[#This Row],[release_day]])</f>
        <v>41810</v>
      </c>
      <c r="I324">
        <v>2236667932</v>
      </c>
      <c r="J324" t="str">
        <f>UPPER(Table1[[#This Row],[key2]])</f>
        <v>E</v>
      </c>
      <c r="K324" t="s">
        <v>86</v>
      </c>
      <c r="L324" t="s">
        <v>16</v>
      </c>
      <c r="M324" t="str">
        <f>LEFT(Table1[[#This Row],[mode]],3)</f>
        <v>Maj</v>
      </c>
      <c r="N324" s="2">
        <v>61.943232448203283</v>
      </c>
      <c r="O324" s="3">
        <f>ROUNDDOWN(Table1[[#This Row],[danceability_%]],0)</f>
        <v>61</v>
      </c>
      <c r="P324" s="2">
        <f>ROUND(Table1[[#This Row],[danceability_%]], -1)</f>
        <v>60</v>
      </c>
      <c r="Q324">
        <v>20</v>
      </c>
      <c r="R324">
        <v>38</v>
      </c>
      <c r="S324">
        <v>61</v>
      </c>
      <c r="T324">
        <v>0</v>
      </c>
      <c r="U324">
        <v>10</v>
      </c>
      <c r="V324">
        <v>5</v>
      </c>
    </row>
    <row r="325" spans="1:22" x14ac:dyDescent="0.45">
      <c r="A325" t="s">
        <v>1320</v>
      </c>
      <c r="B325" t="s">
        <v>306</v>
      </c>
      <c r="C325">
        <v>1</v>
      </c>
      <c r="D325">
        <f>YEAR(Table1[[#This Row],[release_date]])</f>
        <v>2015</v>
      </c>
      <c r="E325">
        <f>MONTH(Table1[[#This Row],[release_date]])</f>
        <v>11</v>
      </c>
      <c r="F325">
        <f>DAY(Table1[[#This Row],[release_date]])</f>
        <v>9</v>
      </c>
      <c r="G325" s="4">
        <v>42317</v>
      </c>
      <c r="H325" s="4">
        <f>DATE(Table1[[#This Row],[release_year]],Table1[[#This Row],[release_month]],Table1[[#This Row],[release_day]])</f>
        <v>42317</v>
      </c>
      <c r="I325">
        <v>2123309722</v>
      </c>
      <c r="J325" t="str">
        <f>UPPER(Table1[[#This Row],[key2]])</f>
        <v>E</v>
      </c>
      <c r="K325" t="s">
        <v>86</v>
      </c>
      <c r="L325" t="s">
        <v>16</v>
      </c>
      <c r="M325" t="str">
        <f>LEFT(Table1[[#This Row],[mode]],3)</f>
        <v>Maj</v>
      </c>
      <c r="N325" s="2">
        <v>61.046956859641504</v>
      </c>
      <c r="O325" s="3">
        <f>ROUNDDOWN(Table1[[#This Row],[danceability_%]],0)</f>
        <v>61</v>
      </c>
      <c r="P325" s="2">
        <f>ROUND(Table1[[#This Row],[danceability_%]], -1)</f>
        <v>60</v>
      </c>
      <c r="Q325">
        <v>53</v>
      </c>
      <c r="R325">
        <v>38</v>
      </c>
      <c r="S325">
        <v>84</v>
      </c>
      <c r="T325">
        <v>0</v>
      </c>
      <c r="U325">
        <v>28</v>
      </c>
      <c r="V325">
        <v>44</v>
      </c>
    </row>
    <row r="326" spans="1:22" x14ac:dyDescent="0.45">
      <c r="A326" t="s">
        <v>1344</v>
      </c>
      <c r="B326" t="s">
        <v>1345</v>
      </c>
      <c r="C326">
        <v>3</v>
      </c>
      <c r="D326">
        <f>YEAR(Table1[[#This Row],[release_date]])</f>
        <v>2022</v>
      </c>
      <c r="E326">
        <f>MONTH(Table1[[#This Row],[release_date]])</f>
        <v>5</v>
      </c>
      <c r="F326">
        <f>DAY(Table1[[#This Row],[release_date]])</f>
        <v>13</v>
      </c>
      <c r="G326" s="4">
        <v>44694</v>
      </c>
      <c r="H326" s="4">
        <f>DATE(Table1[[#This Row],[release_year]],Table1[[#This Row],[release_month]],Table1[[#This Row],[release_day]])</f>
        <v>44694</v>
      </c>
      <c r="I326">
        <v>86176890</v>
      </c>
      <c r="J326" t="str">
        <f>UPPER(Table1[[#This Row],[key2]])</f>
        <v>G#</v>
      </c>
      <c r="K326" t="s">
        <v>1605</v>
      </c>
      <c r="L326" t="s">
        <v>16</v>
      </c>
      <c r="M326" t="str">
        <f>LEFT(Table1[[#This Row],[mode]],3)</f>
        <v>Maj</v>
      </c>
      <c r="N326" s="2">
        <v>61.25362758576631</v>
      </c>
      <c r="O326" s="3">
        <f>ROUNDDOWN(Table1[[#This Row],[danceability_%]],0)</f>
        <v>61</v>
      </c>
      <c r="P326" s="2">
        <f>ROUND(Table1[[#This Row],[danceability_%]], -1)</f>
        <v>60</v>
      </c>
      <c r="Q326">
        <v>66</v>
      </c>
      <c r="R326">
        <v>71</v>
      </c>
      <c r="S326">
        <v>53</v>
      </c>
      <c r="T326">
        <v>0</v>
      </c>
      <c r="U326">
        <v>32</v>
      </c>
      <c r="V326">
        <v>46</v>
      </c>
    </row>
    <row r="327" spans="1:22" x14ac:dyDescent="0.45">
      <c r="A327" t="s">
        <v>1358</v>
      </c>
      <c r="B327" t="s">
        <v>1359</v>
      </c>
      <c r="C327">
        <v>2</v>
      </c>
      <c r="D327">
        <f>YEAR(Table1[[#This Row],[release_date]])</f>
        <v>2019</v>
      </c>
      <c r="E327">
        <f>MONTH(Table1[[#This Row],[release_date]])</f>
        <v>5</v>
      </c>
      <c r="F327">
        <f>DAY(Table1[[#This Row],[release_date]])</f>
        <v>31</v>
      </c>
      <c r="G327" s="4">
        <v>43616</v>
      </c>
      <c r="H327" s="4">
        <f>DATE(Table1[[#This Row],[release_year]],Table1[[#This Row],[release_month]],Table1[[#This Row],[release_day]])</f>
        <v>43616</v>
      </c>
      <c r="I327">
        <v>1304313953</v>
      </c>
      <c r="J327" t="str">
        <f>UPPER(Table1[[#This Row],[key2]])</f>
        <v>D</v>
      </c>
      <c r="K327" t="s">
        <v>38</v>
      </c>
      <c r="L327" t="s">
        <v>16</v>
      </c>
      <c r="M327" t="str">
        <f>LEFT(Table1[[#This Row],[mode]],3)</f>
        <v>Maj</v>
      </c>
      <c r="N327" s="2">
        <v>61.695806771718736</v>
      </c>
      <c r="O327" s="3">
        <f>ROUNDDOWN(Table1[[#This Row],[danceability_%]],0)</f>
        <v>61</v>
      </c>
      <c r="P327" s="2">
        <f>ROUND(Table1[[#This Row],[danceability_%]], -1)</f>
        <v>60</v>
      </c>
      <c r="Q327">
        <v>24</v>
      </c>
      <c r="R327">
        <v>62</v>
      </c>
      <c r="S327">
        <v>60</v>
      </c>
      <c r="T327">
        <v>0</v>
      </c>
      <c r="U327">
        <v>24</v>
      </c>
      <c r="V327">
        <v>31</v>
      </c>
    </row>
    <row r="328" spans="1:22" x14ac:dyDescent="0.45">
      <c r="A328" t="s">
        <v>1380</v>
      </c>
      <c r="B328" t="s">
        <v>1381</v>
      </c>
      <c r="C328">
        <v>2</v>
      </c>
      <c r="D328">
        <f>YEAR(Table1[[#This Row],[release_date]])</f>
        <v>2022</v>
      </c>
      <c r="E328">
        <f>MONTH(Table1[[#This Row],[release_date]])</f>
        <v>4</v>
      </c>
      <c r="F328">
        <f>DAY(Table1[[#This Row],[release_date]])</f>
        <v>25</v>
      </c>
      <c r="G328" s="4">
        <v>44676</v>
      </c>
      <c r="H328" s="4">
        <f>DATE(Table1[[#This Row],[release_year]],Table1[[#This Row],[release_month]],Table1[[#This Row],[release_day]])</f>
        <v>44676</v>
      </c>
      <c r="I328">
        <v>164163229</v>
      </c>
      <c r="J328" t="str">
        <f>UPPER(Table1[[#This Row],[key2]])</f>
        <v/>
      </c>
      <c r="L328" t="s">
        <v>16</v>
      </c>
      <c r="M328" t="str">
        <f>LEFT(Table1[[#This Row],[mode]],3)</f>
        <v>Maj</v>
      </c>
      <c r="N328" s="2">
        <v>61.973589459848846</v>
      </c>
      <c r="O328" s="3">
        <f>ROUNDDOWN(Table1[[#This Row],[danceability_%]],0)</f>
        <v>61</v>
      </c>
      <c r="P328" s="2">
        <f>ROUND(Table1[[#This Row],[danceability_%]], -1)</f>
        <v>60</v>
      </c>
      <c r="Q328">
        <v>32</v>
      </c>
      <c r="R328">
        <v>90</v>
      </c>
      <c r="S328">
        <v>25</v>
      </c>
      <c r="T328">
        <v>0</v>
      </c>
      <c r="U328">
        <v>10</v>
      </c>
      <c r="V328">
        <v>9</v>
      </c>
    </row>
    <row r="329" spans="1:22" x14ac:dyDescent="0.45">
      <c r="A329" t="s">
        <v>1507</v>
      </c>
      <c r="B329" t="s">
        <v>1458</v>
      </c>
      <c r="C329">
        <v>1</v>
      </c>
      <c r="D329">
        <f>YEAR(Table1[[#This Row],[release_date]])</f>
        <v>2022</v>
      </c>
      <c r="E329">
        <f>MONTH(Table1[[#This Row],[release_date]])</f>
        <v>7</v>
      </c>
      <c r="F329">
        <f>DAY(Table1[[#This Row],[release_date]])</f>
        <v>20</v>
      </c>
      <c r="G329" s="4">
        <v>44762</v>
      </c>
      <c r="H329" s="4">
        <f>DATE(Table1[[#This Row],[release_year]],Table1[[#This Row],[release_month]],Table1[[#This Row],[release_day]])</f>
        <v>44762</v>
      </c>
      <c r="I329">
        <v>185236961</v>
      </c>
      <c r="J329" t="str">
        <f>UPPER(Table1[[#This Row],[key2]])</f>
        <v>G#</v>
      </c>
      <c r="K329" t="s">
        <v>1605</v>
      </c>
      <c r="L329" t="s">
        <v>16</v>
      </c>
      <c r="M329" t="str">
        <f>LEFT(Table1[[#This Row],[mode]],3)</f>
        <v>Maj</v>
      </c>
      <c r="N329" s="2">
        <v>61.668950436076607</v>
      </c>
      <c r="O329" s="3">
        <f>ROUNDDOWN(Table1[[#This Row],[danceability_%]],0)</f>
        <v>61</v>
      </c>
      <c r="P329" s="2">
        <f>ROUND(Table1[[#This Row],[danceability_%]], -1)</f>
        <v>60</v>
      </c>
      <c r="Q329">
        <v>38</v>
      </c>
      <c r="R329">
        <v>62</v>
      </c>
      <c r="S329">
        <v>14</v>
      </c>
      <c r="T329">
        <v>0</v>
      </c>
      <c r="U329">
        <v>23</v>
      </c>
      <c r="V329">
        <v>40</v>
      </c>
    </row>
    <row r="330" spans="1:22" x14ac:dyDescent="0.45">
      <c r="A330" t="s">
        <v>1600</v>
      </c>
      <c r="B330" t="s">
        <v>1484</v>
      </c>
      <c r="C330">
        <v>1</v>
      </c>
      <c r="D330">
        <f>YEAR(Table1[[#This Row],[release_date]])</f>
        <v>2022</v>
      </c>
      <c r="E330">
        <f>MONTH(Table1[[#This Row],[release_date]])</f>
        <v>11</v>
      </c>
      <c r="F330">
        <f>DAY(Table1[[#This Row],[release_date]])</f>
        <v>4</v>
      </c>
      <c r="G330" s="4">
        <v>44869</v>
      </c>
      <c r="H330" s="4">
        <f>DATE(Table1[[#This Row],[release_year]],Table1[[#This Row],[release_month]],Table1[[#This Row],[release_day]])</f>
        <v>44869</v>
      </c>
      <c r="I330">
        <v>96007391</v>
      </c>
      <c r="J330" t="str">
        <f>UPPER(Table1[[#This Row],[key2]])</f>
        <v>E</v>
      </c>
      <c r="K330" t="s">
        <v>86</v>
      </c>
      <c r="L330" t="s">
        <v>27</v>
      </c>
      <c r="M330" t="str">
        <f>LEFT(Table1[[#This Row],[mode]],3)</f>
        <v>Min</v>
      </c>
      <c r="N330" s="2">
        <v>61.785865144218725</v>
      </c>
      <c r="O330" s="3">
        <f>ROUNDDOWN(Table1[[#This Row],[danceability_%]],0)</f>
        <v>61</v>
      </c>
      <c r="P330" s="2">
        <f>ROUND(Table1[[#This Row],[danceability_%]], -1)</f>
        <v>60</v>
      </c>
      <c r="Q330">
        <v>32</v>
      </c>
      <c r="R330">
        <v>67</v>
      </c>
      <c r="S330">
        <v>15</v>
      </c>
      <c r="T330">
        <v>0</v>
      </c>
      <c r="U330">
        <v>11</v>
      </c>
      <c r="V330">
        <v>5</v>
      </c>
    </row>
    <row r="331" spans="1:22" x14ac:dyDescent="0.45">
      <c r="A331" t="s">
        <v>158</v>
      </c>
      <c r="B331" t="s">
        <v>159</v>
      </c>
      <c r="C331">
        <v>2</v>
      </c>
      <c r="D331">
        <f>YEAR(Table1[[#This Row],[release_date]])</f>
        <v>2022</v>
      </c>
      <c r="E331">
        <f>MONTH(Table1[[#This Row],[release_date]])</f>
        <v>7</v>
      </c>
      <c r="F331">
        <f>DAY(Table1[[#This Row],[release_date]])</f>
        <v>6</v>
      </c>
      <c r="G331" s="4">
        <v>44748</v>
      </c>
      <c r="H331" s="4">
        <f>DATE(Table1[[#This Row],[release_year]],Table1[[#This Row],[release_month]],Table1[[#This Row],[release_day]])</f>
        <v>44748</v>
      </c>
      <c r="I331">
        <v>1356565093</v>
      </c>
      <c r="J331" t="str">
        <f>UPPER(Table1[[#This Row],[key2]])</f>
        <v>D</v>
      </c>
      <c r="K331" t="s">
        <v>38</v>
      </c>
      <c r="L331" t="s">
        <v>16</v>
      </c>
      <c r="M331" t="str">
        <f>LEFT(Table1[[#This Row],[mode]],3)</f>
        <v>Maj</v>
      </c>
      <c r="N331" s="2">
        <v>62.711333705604432</v>
      </c>
      <c r="O331" s="3">
        <f>ROUNDDOWN(Table1[[#This Row],[danceability_%]],0)</f>
        <v>62</v>
      </c>
      <c r="P331" s="2">
        <f>ROUND(Table1[[#This Row],[danceability_%]], -1)</f>
        <v>60</v>
      </c>
      <c r="Q331">
        <v>55</v>
      </c>
      <c r="R331">
        <v>78</v>
      </c>
      <c r="S331">
        <v>1</v>
      </c>
      <c r="T331">
        <v>3</v>
      </c>
      <c r="U331">
        <v>23</v>
      </c>
      <c r="V331">
        <v>4</v>
      </c>
    </row>
    <row r="332" spans="1:22" x14ac:dyDescent="0.45">
      <c r="A332" t="s">
        <v>195</v>
      </c>
      <c r="B332" t="s">
        <v>23</v>
      </c>
      <c r="C332">
        <v>1</v>
      </c>
      <c r="D332">
        <f>YEAR(Table1[[#This Row],[release_date]])</f>
        <v>2017</v>
      </c>
      <c r="E332">
        <f>MONTH(Table1[[#This Row],[release_date]])</f>
        <v>11</v>
      </c>
      <c r="F332">
        <f>DAY(Table1[[#This Row],[release_date]])</f>
        <v>8</v>
      </c>
      <c r="G332" s="4">
        <v>43047</v>
      </c>
      <c r="H332" s="4">
        <f>DATE(Table1[[#This Row],[release_year]],Table1[[#This Row],[release_month]],Table1[[#This Row],[release_day]])</f>
        <v>43047</v>
      </c>
      <c r="I332">
        <v>685032533</v>
      </c>
      <c r="J332" t="str">
        <f>UPPER(Table1[[#This Row],[key2]])</f>
        <v>A</v>
      </c>
      <c r="K332" t="s">
        <v>24</v>
      </c>
      <c r="L332" t="s">
        <v>27</v>
      </c>
      <c r="M332" t="str">
        <f>LEFT(Table1[[#This Row],[mode]],3)</f>
        <v>Min</v>
      </c>
      <c r="N332" s="2">
        <v>62.193465387382936</v>
      </c>
      <c r="O332" s="3">
        <f>ROUNDDOWN(Table1[[#This Row],[danceability_%]],0)</f>
        <v>62</v>
      </c>
      <c r="P332" s="2">
        <f>ROUND(Table1[[#This Row],[danceability_%]], -1)</f>
        <v>60</v>
      </c>
      <c r="Q332">
        <v>19</v>
      </c>
      <c r="R332">
        <v>53</v>
      </c>
      <c r="S332">
        <v>11</v>
      </c>
      <c r="T332">
        <v>0</v>
      </c>
      <c r="U332">
        <v>6</v>
      </c>
      <c r="V332">
        <v>4</v>
      </c>
    </row>
    <row r="333" spans="1:22" x14ac:dyDescent="0.45">
      <c r="A333" t="s">
        <v>204</v>
      </c>
      <c r="B333" t="s">
        <v>205</v>
      </c>
      <c r="C333">
        <v>1</v>
      </c>
      <c r="D333">
        <f>YEAR(Table1[[#This Row],[release_date]])</f>
        <v>2023</v>
      </c>
      <c r="E333">
        <f>MONTH(Table1[[#This Row],[release_date]])</f>
        <v>6</v>
      </c>
      <c r="F333">
        <f>DAY(Table1[[#This Row],[release_date]])</f>
        <v>9</v>
      </c>
      <c r="G333" s="4">
        <v>45086</v>
      </c>
      <c r="H333" s="4">
        <f>DATE(Table1[[#This Row],[release_year]],Table1[[#This Row],[release_month]],Table1[[#This Row],[release_day]])</f>
        <v>45086</v>
      </c>
      <c r="I333">
        <v>118482347</v>
      </c>
      <c r="J333" t="str">
        <f>UPPER(Table1[[#This Row],[key2]])</f>
        <v>G</v>
      </c>
      <c r="K333" t="s">
        <v>59</v>
      </c>
      <c r="L333" t="s">
        <v>16</v>
      </c>
      <c r="M333" t="str">
        <f>LEFT(Table1[[#This Row],[mode]],3)</f>
        <v>Maj</v>
      </c>
      <c r="N333" s="2">
        <v>62.444346937739475</v>
      </c>
      <c r="O333" s="3">
        <f>ROUNDDOWN(Table1[[#This Row],[danceability_%]],0)</f>
        <v>62</v>
      </c>
      <c r="P333" s="2">
        <f>ROUND(Table1[[#This Row],[danceability_%]], -1)</f>
        <v>60</v>
      </c>
      <c r="Q333">
        <v>57</v>
      </c>
      <c r="R333">
        <v>59</v>
      </c>
      <c r="S333">
        <v>3</v>
      </c>
      <c r="T333">
        <v>0</v>
      </c>
      <c r="U333">
        <v>38</v>
      </c>
      <c r="V333">
        <v>3</v>
      </c>
    </row>
    <row r="334" spans="1:22" x14ac:dyDescent="0.45">
      <c r="A334" t="s">
        <v>210</v>
      </c>
      <c r="B334" t="s">
        <v>211</v>
      </c>
      <c r="C334">
        <v>1</v>
      </c>
      <c r="D334">
        <f>YEAR(Table1[[#This Row],[release_date]])</f>
        <v>2004</v>
      </c>
      <c r="E334">
        <f>MONTH(Table1[[#This Row],[release_date]])</f>
        <v>1</v>
      </c>
      <c r="F334">
        <f>DAY(Table1[[#This Row],[release_date]])</f>
        <v>1</v>
      </c>
      <c r="G334" s="4">
        <v>37987</v>
      </c>
      <c r="H334" s="4">
        <f>DATE(Table1[[#This Row],[release_year]],Table1[[#This Row],[release_month]],Table1[[#This Row],[release_day]])</f>
        <v>37987</v>
      </c>
      <c r="I334">
        <v>1241559043</v>
      </c>
      <c r="J334" t="str">
        <f>UPPER(Table1[[#This Row],[key2]])</f>
        <v>E</v>
      </c>
      <c r="K334" t="s">
        <v>86</v>
      </c>
      <c r="L334" t="s">
        <v>27</v>
      </c>
      <c r="M334" t="str">
        <f>LEFT(Table1[[#This Row],[mode]],3)</f>
        <v>Min</v>
      </c>
      <c r="N334" s="2">
        <v>62.96665859665017</v>
      </c>
      <c r="O334" s="3">
        <f>ROUNDDOWN(Table1[[#This Row],[danceability_%]],0)</f>
        <v>62</v>
      </c>
      <c r="P334" s="2">
        <f>ROUND(Table1[[#This Row],[danceability_%]], -1)</f>
        <v>60</v>
      </c>
      <c r="Q334">
        <v>24</v>
      </c>
      <c r="R334">
        <v>67</v>
      </c>
      <c r="S334">
        <v>21</v>
      </c>
      <c r="T334">
        <v>0</v>
      </c>
      <c r="U334">
        <v>13</v>
      </c>
      <c r="V334">
        <v>28</v>
      </c>
    </row>
    <row r="335" spans="1:22" x14ac:dyDescent="0.45">
      <c r="A335" t="s">
        <v>369</v>
      </c>
      <c r="B335" t="s">
        <v>370</v>
      </c>
      <c r="C335">
        <v>4</v>
      </c>
      <c r="D335">
        <f>YEAR(Table1[[#This Row],[release_date]])</f>
        <v>2023</v>
      </c>
      <c r="E335">
        <f>MONTH(Table1[[#This Row],[release_date]])</f>
        <v>6</v>
      </c>
      <c r="F335">
        <f>DAY(Table1[[#This Row],[release_date]])</f>
        <v>8</v>
      </c>
      <c r="G335" s="4">
        <v>45085</v>
      </c>
      <c r="H335" s="4">
        <f>DATE(Table1[[#This Row],[release_year]],Table1[[#This Row],[release_month]],Table1[[#This Row],[release_day]])</f>
        <v>45085</v>
      </c>
      <c r="I335">
        <v>57312735</v>
      </c>
      <c r="J335" t="str">
        <f>UPPER(Table1[[#This Row],[key2]])</f>
        <v>G#</v>
      </c>
      <c r="K335" t="s">
        <v>1605</v>
      </c>
      <c r="L335" t="s">
        <v>27</v>
      </c>
      <c r="M335" t="str">
        <f>LEFT(Table1[[#This Row],[mode]],3)</f>
        <v>Min</v>
      </c>
      <c r="N335" s="2">
        <v>62.436188113262141</v>
      </c>
      <c r="O335" s="3">
        <f>ROUNDDOWN(Table1[[#This Row],[danceability_%]],0)</f>
        <v>62</v>
      </c>
      <c r="P335" s="2">
        <f>ROUND(Table1[[#This Row],[danceability_%]], -1)</f>
        <v>60</v>
      </c>
      <c r="Q335">
        <v>55</v>
      </c>
      <c r="R335">
        <v>80</v>
      </c>
      <c r="S335">
        <v>15</v>
      </c>
      <c r="T335">
        <v>0</v>
      </c>
      <c r="U335">
        <v>37</v>
      </c>
      <c r="V335">
        <v>7</v>
      </c>
    </row>
    <row r="336" spans="1:22" x14ac:dyDescent="0.45">
      <c r="A336" t="s">
        <v>408</v>
      </c>
      <c r="B336" t="s">
        <v>409</v>
      </c>
      <c r="C336">
        <v>2</v>
      </c>
      <c r="D336">
        <f>YEAR(Table1[[#This Row],[release_date]])</f>
        <v>2023</v>
      </c>
      <c r="E336">
        <f>MONTH(Table1[[#This Row],[release_date]])</f>
        <v>5</v>
      </c>
      <c r="F336">
        <f>DAY(Table1[[#This Row],[release_date]])</f>
        <v>26</v>
      </c>
      <c r="G336" s="4">
        <v>45072</v>
      </c>
      <c r="H336" s="4">
        <f>DATE(Table1[[#This Row],[release_year]],Table1[[#This Row],[release_month]],Table1[[#This Row],[release_day]])</f>
        <v>45072</v>
      </c>
      <c r="I336">
        <v>46142772</v>
      </c>
      <c r="J336" t="str">
        <f>UPPER(Table1[[#This Row],[key2]])</f>
        <v>G#</v>
      </c>
      <c r="K336" t="s">
        <v>1605</v>
      </c>
      <c r="L336" t="s">
        <v>16</v>
      </c>
      <c r="M336" t="str">
        <f>LEFT(Table1[[#This Row],[mode]],3)</f>
        <v>Maj</v>
      </c>
      <c r="N336" s="2">
        <v>62.95316236857753</v>
      </c>
      <c r="O336" s="3">
        <f>ROUNDDOWN(Table1[[#This Row],[danceability_%]],0)</f>
        <v>62</v>
      </c>
      <c r="P336" s="2">
        <f>ROUND(Table1[[#This Row],[danceability_%]], -1)</f>
        <v>60</v>
      </c>
      <c r="Q336">
        <v>7</v>
      </c>
      <c r="R336">
        <v>62</v>
      </c>
      <c r="S336">
        <v>6</v>
      </c>
      <c r="T336">
        <v>0</v>
      </c>
      <c r="U336">
        <v>58</v>
      </c>
      <c r="V336">
        <v>6</v>
      </c>
    </row>
    <row r="337" spans="1:22" x14ac:dyDescent="0.45">
      <c r="A337" t="s">
        <v>472</v>
      </c>
      <c r="B337" t="s">
        <v>473</v>
      </c>
      <c r="C337">
        <v>3</v>
      </c>
      <c r="D337">
        <f>YEAR(Table1[[#This Row],[release_date]])</f>
        <v>2023</v>
      </c>
      <c r="E337">
        <f>MONTH(Table1[[#This Row],[release_date]])</f>
        <v>5</v>
      </c>
      <c r="F337">
        <f>DAY(Table1[[#This Row],[release_date]])</f>
        <v>4</v>
      </c>
      <c r="G337" s="4">
        <v>45050</v>
      </c>
      <c r="H337" s="4">
        <f>DATE(Table1[[#This Row],[release_year]],Table1[[#This Row],[release_month]],Table1[[#This Row],[release_day]])</f>
        <v>45050</v>
      </c>
      <c r="I337">
        <v>50847624</v>
      </c>
      <c r="J337" t="str">
        <f>UPPER(Table1[[#This Row],[key2]])</f>
        <v>C#</v>
      </c>
      <c r="K337" t="s">
        <v>1602</v>
      </c>
      <c r="L337" t="s">
        <v>27</v>
      </c>
      <c r="M337" t="str">
        <f>LEFT(Table1[[#This Row],[mode]],3)</f>
        <v>Min</v>
      </c>
      <c r="N337" s="2">
        <v>62.204784333437892</v>
      </c>
      <c r="O337" s="3">
        <f>ROUNDDOWN(Table1[[#This Row],[danceability_%]],0)</f>
        <v>62</v>
      </c>
      <c r="P337" s="2">
        <f>ROUND(Table1[[#This Row],[danceability_%]], -1)</f>
        <v>60</v>
      </c>
      <c r="Q337">
        <v>56</v>
      </c>
      <c r="R337">
        <v>66</v>
      </c>
      <c r="S337">
        <v>18</v>
      </c>
      <c r="T337">
        <v>0</v>
      </c>
      <c r="U337">
        <v>12</v>
      </c>
      <c r="V337">
        <v>5</v>
      </c>
    </row>
    <row r="338" spans="1:22" x14ac:dyDescent="0.45">
      <c r="A338" t="s">
        <v>541</v>
      </c>
      <c r="B338" t="s">
        <v>58</v>
      </c>
      <c r="C338">
        <v>1</v>
      </c>
      <c r="D338">
        <f>YEAR(Table1[[#This Row],[release_date]])</f>
        <v>2023</v>
      </c>
      <c r="E338">
        <f>MONTH(Table1[[#This Row],[release_date]])</f>
        <v>3</v>
      </c>
      <c r="F338">
        <f>DAY(Table1[[#This Row],[release_date]])</f>
        <v>24</v>
      </c>
      <c r="G338" s="4">
        <v>45009</v>
      </c>
      <c r="H338" s="4">
        <f>DATE(Table1[[#This Row],[release_year]],Table1[[#This Row],[release_month]],Table1[[#This Row],[release_day]])</f>
        <v>45009</v>
      </c>
      <c r="I338">
        <v>173627354</v>
      </c>
      <c r="J338" t="str">
        <f>UPPER(Table1[[#This Row],[key2]])</f>
        <v>G</v>
      </c>
      <c r="K338" t="s">
        <v>59</v>
      </c>
      <c r="L338" t="s">
        <v>16</v>
      </c>
      <c r="M338" t="str">
        <f>LEFT(Table1[[#This Row],[mode]],3)</f>
        <v>Maj</v>
      </c>
      <c r="N338" s="2">
        <v>62.846093901885467</v>
      </c>
      <c r="O338" s="3">
        <f>ROUNDDOWN(Table1[[#This Row],[danceability_%]],0)</f>
        <v>62</v>
      </c>
      <c r="P338" s="2">
        <f>ROUND(Table1[[#This Row],[danceability_%]], -1)</f>
        <v>60</v>
      </c>
      <c r="Q338">
        <v>32</v>
      </c>
      <c r="R338">
        <v>76</v>
      </c>
      <c r="S338">
        <v>0</v>
      </c>
      <c r="T338">
        <v>0</v>
      </c>
      <c r="U338">
        <v>39</v>
      </c>
      <c r="V338">
        <v>4</v>
      </c>
    </row>
    <row r="339" spans="1:22" x14ac:dyDescent="0.45">
      <c r="A339" t="s">
        <v>828</v>
      </c>
      <c r="B339" t="s">
        <v>829</v>
      </c>
      <c r="C339">
        <v>2</v>
      </c>
      <c r="D339">
        <f>YEAR(Table1[[#This Row],[release_date]])</f>
        <v>2022</v>
      </c>
      <c r="E339">
        <f>MONTH(Table1[[#This Row],[release_date]])</f>
        <v>12</v>
      </c>
      <c r="F339">
        <f>DAY(Table1[[#This Row],[release_date]])</f>
        <v>9</v>
      </c>
      <c r="G339" s="4">
        <v>44904</v>
      </c>
      <c r="H339" s="4">
        <f>DATE(Table1[[#This Row],[release_year]],Table1[[#This Row],[release_month]],Table1[[#This Row],[release_day]])</f>
        <v>44904</v>
      </c>
      <c r="I339">
        <v>110073250</v>
      </c>
      <c r="J339" t="str">
        <f>UPPER(Table1[[#This Row],[key2]])</f>
        <v>F#</v>
      </c>
      <c r="K339" t="s">
        <v>1604</v>
      </c>
      <c r="L339" t="s">
        <v>16</v>
      </c>
      <c r="M339" t="str">
        <f>LEFT(Table1[[#This Row],[mode]],3)</f>
        <v>Maj</v>
      </c>
      <c r="N339" s="2">
        <v>62.20783656247567</v>
      </c>
      <c r="O339" s="3">
        <f>ROUNDDOWN(Table1[[#This Row],[danceability_%]],0)</f>
        <v>62</v>
      </c>
      <c r="P339" s="2">
        <f>ROUND(Table1[[#This Row],[danceability_%]], -1)</f>
        <v>60</v>
      </c>
      <c r="Q339">
        <v>59</v>
      </c>
      <c r="R339">
        <v>43</v>
      </c>
      <c r="S339">
        <v>84</v>
      </c>
      <c r="T339">
        <v>3</v>
      </c>
      <c r="U339">
        <v>11</v>
      </c>
      <c r="V339">
        <v>5</v>
      </c>
    </row>
    <row r="340" spans="1:22" x14ac:dyDescent="0.45">
      <c r="A340" t="s">
        <v>1209</v>
      </c>
      <c r="B340" t="s">
        <v>555</v>
      </c>
      <c r="C340">
        <v>2</v>
      </c>
      <c r="D340">
        <f>YEAR(Table1[[#This Row],[release_date]])</f>
        <v>2019</v>
      </c>
      <c r="E340">
        <f>MONTH(Table1[[#This Row],[release_date]])</f>
        <v>5</v>
      </c>
      <c r="F340">
        <f>DAY(Table1[[#This Row],[release_date]])</f>
        <v>16</v>
      </c>
      <c r="G340" s="4">
        <v>43601</v>
      </c>
      <c r="H340" s="4">
        <f>DATE(Table1[[#This Row],[release_year]],Table1[[#This Row],[release_month]],Table1[[#This Row],[release_day]])</f>
        <v>43601</v>
      </c>
      <c r="I340">
        <v>461437791</v>
      </c>
      <c r="J340" t="str">
        <f>UPPER(Table1[[#This Row],[key2]])</f>
        <v>F</v>
      </c>
      <c r="K340" t="s">
        <v>21</v>
      </c>
      <c r="L340" t="s">
        <v>27</v>
      </c>
      <c r="M340" t="str">
        <f>LEFT(Table1[[#This Row],[mode]],3)</f>
        <v>Min</v>
      </c>
      <c r="N340" s="2">
        <v>62.327076400062261</v>
      </c>
      <c r="O340" s="3">
        <f>ROUNDDOWN(Table1[[#This Row],[danceability_%]],0)</f>
        <v>62</v>
      </c>
      <c r="P340" s="2">
        <f>ROUND(Table1[[#This Row],[danceability_%]], -1)</f>
        <v>60</v>
      </c>
      <c r="Q340">
        <v>46</v>
      </c>
      <c r="R340">
        <v>73</v>
      </c>
      <c r="S340">
        <v>10</v>
      </c>
      <c r="T340">
        <v>0</v>
      </c>
      <c r="U340">
        <v>67</v>
      </c>
      <c r="V340">
        <v>11</v>
      </c>
    </row>
    <row r="341" spans="1:22" x14ac:dyDescent="0.45">
      <c r="A341" t="s">
        <v>1585</v>
      </c>
      <c r="B341" t="s">
        <v>1586</v>
      </c>
      <c r="C341">
        <v>2</v>
      </c>
      <c r="D341">
        <f>YEAR(Table1[[#This Row],[release_date]])</f>
        <v>2022</v>
      </c>
      <c r="E341">
        <f>MONTH(Table1[[#This Row],[release_date]])</f>
        <v>11</v>
      </c>
      <c r="F341">
        <f>DAY(Table1[[#This Row],[release_date]])</f>
        <v>4</v>
      </c>
      <c r="G341" s="4">
        <v>44869</v>
      </c>
      <c r="H341" s="4">
        <f>DATE(Table1[[#This Row],[release_year]],Table1[[#This Row],[release_month]],Table1[[#This Row],[release_day]])</f>
        <v>44869</v>
      </c>
      <c r="I341">
        <v>71095708</v>
      </c>
      <c r="J341" t="str">
        <f>UPPER(Table1[[#This Row],[key2]])</f>
        <v>D</v>
      </c>
      <c r="K341" t="s">
        <v>38</v>
      </c>
      <c r="L341" t="s">
        <v>27</v>
      </c>
      <c r="M341" t="str">
        <f>LEFT(Table1[[#This Row],[mode]],3)</f>
        <v>Min</v>
      </c>
      <c r="N341" s="2">
        <v>62.068718765758589</v>
      </c>
      <c r="O341" s="3">
        <f>ROUNDDOWN(Table1[[#This Row],[danceability_%]],0)</f>
        <v>62</v>
      </c>
      <c r="P341" s="2">
        <f>ROUND(Table1[[#This Row],[danceability_%]], -1)</f>
        <v>60</v>
      </c>
      <c r="Q341">
        <v>25</v>
      </c>
      <c r="R341">
        <v>44</v>
      </c>
      <c r="S341">
        <v>51</v>
      </c>
      <c r="T341">
        <v>33</v>
      </c>
      <c r="U341">
        <v>14</v>
      </c>
      <c r="V341">
        <v>3</v>
      </c>
    </row>
    <row r="342" spans="1:22" x14ac:dyDescent="0.45">
      <c r="A342" t="s">
        <v>57</v>
      </c>
      <c r="B342" t="s">
        <v>58</v>
      </c>
      <c r="C342">
        <v>1</v>
      </c>
      <c r="D342">
        <f>YEAR(Table1[[#This Row],[release_date]])</f>
        <v>2023</v>
      </c>
      <c r="E342">
        <f>MONTH(Table1[[#This Row],[release_date]])</f>
        <v>3</v>
      </c>
      <c r="F342">
        <f>DAY(Table1[[#This Row],[release_date]])</f>
        <v>24</v>
      </c>
      <c r="G342" s="4">
        <v>45009</v>
      </c>
      <c r="H342" s="4">
        <f>DATE(Table1[[#This Row],[release_year]],Table1[[#This Row],[release_month]],Table1[[#This Row],[release_day]])</f>
        <v>45009</v>
      </c>
      <c r="I342">
        <v>363369738</v>
      </c>
      <c r="J342" t="str">
        <f>UPPER(Table1[[#This Row],[key2]])</f>
        <v>G</v>
      </c>
      <c r="K342" t="s">
        <v>59</v>
      </c>
      <c r="L342" t="s">
        <v>16</v>
      </c>
      <c r="M342" t="str">
        <f>LEFT(Table1[[#This Row],[mode]],3)</f>
        <v>Maj</v>
      </c>
      <c r="N342" s="2">
        <v>63.206299463769547</v>
      </c>
      <c r="O342" s="3">
        <f>ROUNDDOWN(Table1[[#This Row],[danceability_%]],0)</f>
        <v>63</v>
      </c>
      <c r="P342" s="2">
        <f>ROUND(Table1[[#This Row],[danceability_%]], -1)</f>
        <v>60</v>
      </c>
      <c r="Q342">
        <v>36</v>
      </c>
      <c r="R342">
        <v>73</v>
      </c>
      <c r="S342">
        <v>0</v>
      </c>
      <c r="T342">
        <v>0</v>
      </c>
      <c r="U342">
        <v>36</v>
      </c>
      <c r="V342">
        <v>4</v>
      </c>
    </row>
    <row r="343" spans="1:22" x14ac:dyDescent="0.45">
      <c r="A343" t="s">
        <v>174</v>
      </c>
      <c r="B343" t="s">
        <v>175</v>
      </c>
      <c r="C343">
        <v>2</v>
      </c>
      <c r="D343">
        <f>YEAR(Table1[[#This Row],[release_date]])</f>
        <v>2023</v>
      </c>
      <c r="E343">
        <f>MONTH(Table1[[#This Row],[release_date]])</f>
        <v>6</v>
      </c>
      <c r="F343">
        <f>DAY(Table1[[#This Row],[release_date]])</f>
        <v>23</v>
      </c>
      <c r="G343" s="4">
        <v>45100</v>
      </c>
      <c r="H343" s="4">
        <f>DATE(Table1[[#This Row],[release_year]],Table1[[#This Row],[release_month]],Table1[[#This Row],[release_day]])</f>
        <v>45100</v>
      </c>
      <c r="I343">
        <v>39709092</v>
      </c>
      <c r="J343" t="str">
        <f>UPPER(Table1[[#This Row],[key2]])</f>
        <v>F</v>
      </c>
      <c r="K343" t="s">
        <v>21</v>
      </c>
      <c r="L343" t="s">
        <v>16</v>
      </c>
      <c r="M343" t="str">
        <f>LEFT(Table1[[#This Row],[mode]],3)</f>
        <v>Maj</v>
      </c>
      <c r="N343" s="2">
        <v>63.993026379728093</v>
      </c>
      <c r="O343" s="3">
        <f>ROUNDDOWN(Table1[[#This Row],[danceability_%]],0)</f>
        <v>63</v>
      </c>
      <c r="P343" s="2">
        <f>ROUND(Table1[[#This Row],[danceability_%]], -1)</f>
        <v>60</v>
      </c>
      <c r="Q343">
        <v>36</v>
      </c>
      <c r="R343">
        <v>34</v>
      </c>
      <c r="S343">
        <v>76</v>
      </c>
      <c r="T343">
        <v>0</v>
      </c>
      <c r="U343">
        <v>35</v>
      </c>
      <c r="V343">
        <v>9</v>
      </c>
    </row>
    <row r="344" spans="1:22" x14ac:dyDescent="0.45">
      <c r="A344" t="s">
        <v>187</v>
      </c>
      <c r="B344" t="s">
        <v>188</v>
      </c>
      <c r="C344">
        <v>2</v>
      </c>
      <c r="D344">
        <f>YEAR(Table1[[#This Row],[release_date]])</f>
        <v>2012</v>
      </c>
      <c r="E344">
        <f>MONTH(Table1[[#This Row],[release_date]])</f>
        <v>6</v>
      </c>
      <c r="F344">
        <f>DAY(Table1[[#This Row],[release_date]])</f>
        <v>20</v>
      </c>
      <c r="G344" s="4">
        <v>41080</v>
      </c>
      <c r="H344" s="4">
        <f>DATE(Table1[[#This Row],[release_year]],Table1[[#This Row],[release_month]],Table1[[#This Row],[release_day]])</f>
        <v>41080</v>
      </c>
      <c r="I344">
        <v>58054811</v>
      </c>
      <c r="J344" t="str">
        <f>UPPER(Table1[[#This Row],[key2]])</f>
        <v>A</v>
      </c>
      <c r="K344" t="s">
        <v>24</v>
      </c>
      <c r="L344" t="s">
        <v>16</v>
      </c>
      <c r="M344" t="str">
        <f>LEFT(Table1[[#This Row],[mode]],3)</f>
        <v>Maj</v>
      </c>
      <c r="N344" s="2">
        <v>63.089649073588404</v>
      </c>
      <c r="O344" s="3">
        <f>ROUNDDOWN(Table1[[#This Row],[danceability_%]],0)</f>
        <v>63</v>
      </c>
      <c r="P344" s="2">
        <f>ROUND(Table1[[#This Row],[danceability_%]], -1)</f>
        <v>60</v>
      </c>
      <c r="Q344">
        <v>84</v>
      </c>
      <c r="R344">
        <v>82</v>
      </c>
      <c r="S344">
        <v>70</v>
      </c>
      <c r="T344">
        <v>8</v>
      </c>
      <c r="U344">
        <v>9</v>
      </c>
      <c r="V344">
        <v>7</v>
      </c>
    </row>
    <row r="345" spans="1:22" x14ac:dyDescent="0.45">
      <c r="A345" t="s">
        <v>252</v>
      </c>
      <c r="B345" t="s">
        <v>253</v>
      </c>
      <c r="C345">
        <v>3</v>
      </c>
      <c r="D345">
        <f>YEAR(Table1[[#This Row],[release_date]])</f>
        <v>2011</v>
      </c>
      <c r="E345">
        <f>MONTH(Table1[[#This Row],[release_date]])</f>
        <v>8</v>
      </c>
      <c r="F345">
        <f>DAY(Table1[[#This Row],[release_date]])</f>
        <v>16</v>
      </c>
      <c r="G345" s="4">
        <v>40771</v>
      </c>
      <c r="H345" s="4">
        <f>DATE(Table1[[#This Row],[release_year]],Table1[[#This Row],[release_month]],Table1[[#This Row],[release_day]])</f>
        <v>40771</v>
      </c>
      <c r="I345">
        <v>1953533826</v>
      </c>
      <c r="J345" t="str">
        <f>UPPER(Table1[[#This Row],[key2]])</f>
        <v>D</v>
      </c>
      <c r="K345" t="s">
        <v>38</v>
      </c>
      <c r="L345" t="s">
        <v>16</v>
      </c>
      <c r="M345" t="str">
        <f>LEFT(Table1[[#This Row],[mode]],3)</f>
        <v>Maj</v>
      </c>
      <c r="N345" s="2">
        <v>63.126866603676426</v>
      </c>
      <c r="O345" s="3">
        <f>ROUNDDOWN(Table1[[#This Row],[danceability_%]],0)</f>
        <v>63</v>
      </c>
      <c r="P345" s="2">
        <f>ROUND(Table1[[#This Row],[danceability_%]], -1)</f>
        <v>60</v>
      </c>
      <c r="Q345">
        <v>88</v>
      </c>
      <c r="R345">
        <v>93</v>
      </c>
      <c r="S345">
        <v>3</v>
      </c>
      <c r="T345">
        <v>0</v>
      </c>
      <c r="U345">
        <v>10</v>
      </c>
      <c r="V345">
        <v>8</v>
      </c>
    </row>
    <row r="346" spans="1:22" x14ac:dyDescent="0.45">
      <c r="A346" t="s">
        <v>264</v>
      </c>
      <c r="B346" t="s">
        <v>265</v>
      </c>
      <c r="C346">
        <v>4</v>
      </c>
      <c r="D346">
        <f>YEAR(Table1[[#This Row],[release_date]])</f>
        <v>2023</v>
      </c>
      <c r="E346">
        <f>MONTH(Table1[[#This Row],[release_date]])</f>
        <v>6</v>
      </c>
      <c r="F346">
        <f>DAY(Table1[[#This Row],[release_date]])</f>
        <v>2</v>
      </c>
      <c r="G346" s="4">
        <v>45079</v>
      </c>
      <c r="H346" s="4">
        <f>DATE(Table1[[#This Row],[release_year]],Table1[[#This Row],[release_month]],Table1[[#This Row],[release_day]])</f>
        <v>45079</v>
      </c>
      <c r="I346">
        <v>109276132</v>
      </c>
      <c r="J346" t="str">
        <f>UPPER(Table1[[#This Row],[key2]])</f>
        <v/>
      </c>
      <c r="L346" t="s">
        <v>16</v>
      </c>
      <c r="M346" t="str">
        <f>LEFT(Table1[[#This Row],[mode]],3)</f>
        <v>Maj</v>
      </c>
      <c r="N346" s="2">
        <v>63.933039702287083</v>
      </c>
      <c r="O346" s="3">
        <f>ROUNDDOWN(Table1[[#This Row],[danceability_%]],0)</f>
        <v>63</v>
      </c>
      <c r="P346" s="2">
        <f>ROUND(Table1[[#This Row],[danceability_%]], -1)</f>
        <v>60</v>
      </c>
      <c r="Q346">
        <v>22</v>
      </c>
      <c r="R346">
        <v>54</v>
      </c>
      <c r="S346">
        <v>46</v>
      </c>
      <c r="T346">
        <v>0</v>
      </c>
      <c r="U346">
        <v>12</v>
      </c>
      <c r="V346">
        <v>8</v>
      </c>
    </row>
    <row r="347" spans="1:22" x14ac:dyDescent="0.45">
      <c r="A347" t="s">
        <v>355</v>
      </c>
      <c r="B347" t="s">
        <v>299</v>
      </c>
      <c r="C347">
        <v>1</v>
      </c>
      <c r="D347">
        <f>YEAR(Table1[[#This Row],[release_date]])</f>
        <v>2010</v>
      </c>
      <c r="E347">
        <f>MONTH(Table1[[#This Row],[release_date]])</f>
        <v>1</v>
      </c>
      <c r="F347">
        <f>DAY(Table1[[#This Row],[release_date]])</f>
        <v>1</v>
      </c>
      <c r="G347" s="4">
        <v>40179</v>
      </c>
      <c r="H347" s="4">
        <f>DATE(Table1[[#This Row],[release_year]],Table1[[#This Row],[release_month]],Table1[[#This Row],[release_day]])</f>
        <v>40179</v>
      </c>
      <c r="I347">
        <v>1641426668</v>
      </c>
      <c r="J347" t="str">
        <f>UPPER(Table1[[#This Row],[key2]])</f>
        <v>F</v>
      </c>
      <c r="K347" t="s">
        <v>21</v>
      </c>
      <c r="L347" t="s">
        <v>16</v>
      </c>
      <c r="M347" t="str">
        <f>LEFT(Table1[[#This Row],[mode]],3)</f>
        <v>Maj</v>
      </c>
      <c r="N347" s="2">
        <v>63.852151153344757</v>
      </c>
      <c r="O347" s="3">
        <f>ROUNDDOWN(Table1[[#This Row],[danceability_%]],0)</f>
        <v>63</v>
      </c>
      <c r="P347" s="2">
        <f>ROUND(Table1[[#This Row],[danceability_%]], -1)</f>
        <v>60</v>
      </c>
      <c r="Q347">
        <v>46</v>
      </c>
      <c r="R347">
        <v>85</v>
      </c>
      <c r="S347">
        <v>1</v>
      </c>
      <c r="T347">
        <v>0</v>
      </c>
      <c r="U347">
        <v>9</v>
      </c>
      <c r="V347">
        <v>5</v>
      </c>
    </row>
    <row r="348" spans="1:22" x14ac:dyDescent="0.45">
      <c r="A348" t="s">
        <v>360</v>
      </c>
      <c r="B348" t="s">
        <v>23</v>
      </c>
      <c r="C348">
        <v>1</v>
      </c>
      <c r="D348">
        <f>YEAR(Table1[[#This Row],[release_date]])</f>
        <v>2021</v>
      </c>
      <c r="E348">
        <f>MONTH(Table1[[#This Row],[release_date]])</f>
        <v>4</v>
      </c>
      <c r="F348">
        <f>DAY(Table1[[#This Row],[release_date]])</f>
        <v>9</v>
      </c>
      <c r="G348" s="4">
        <v>44295</v>
      </c>
      <c r="H348" s="4">
        <f>DATE(Table1[[#This Row],[release_year]],Table1[[#This Row],[release_month]],Table1[[#This Row],[release_day]])</f>
        <v>44295</v>
      </c>
      <c r="I348">
        <v>350381515</v>
      </c>
      <c r="J348" t="str">
        <f>UPPER(Table1[[#This Row],[key2]])</f>
        <v>F#</v>
      </c>
      <c r="K348" t="s">
        <v>1604</v>
      </c>
      <c r="L348" t="s">
        <v>16</v>
      </c>
      <c r="M348" t="str">
        <f>LEFT(Table1[[#This Row],[mode]],3)</f>
        <v>Maj</v>
      </c>
      <c r="N348" s="2">
        <v>63.335877557559932</v>
      </c>
      <c r="O348" s="3">
        <f>ROUNDDOWN(Table1[[#This Row],[danceability_%]],0)</f>
        <v>63</v>
      </c>
      <c r="P348" s="2">
        <f>ROUND(Table1[[#This Row],[danceability_%]], -1)</f>
        <v>60</v>
      </c>
      <c r="Q348">
        <v>49</v>
      </c>
      <c r="R348">
        <v>73</v>
      </c>
      <c r="S348">
        <v>5</v>
      </c>
      <c r="T348">
        <v>0</v>
      </c>
      <c r="U348">
        <v>9</v>
      </c>
      <c r="V348">
        <v>3</v>
      </c>
    </row>
    <row r="349" spans="1:22" x14ac:dyDescent="0.45">
      <c r="A349" t="s">
        <v>428</v>
      </c>
      <c r="B349" t="s">
        <v>429</v>
      </c>
      <c r="C349">
        <v>2</v>
      </c>
      <c r="D349">
        <f>YEAR(Table1[[#This Row],[release_date]])</f>
        <v>2023</v>
      </c>
      <c r="E349">
        <f>MONTH(Table1[[#This Row],[release_date]])</f>
        <v>3</v>
      </c>
      <c r="F349">
        <f>DAY(Table1[[#This Row],[release_date]])</f>
        <v>1</v>
      </c>
      <c r="G349" s="4">
        <v>44986</v>
      </c>
      <c r="H349" s="4">
        <f>DATE(Table1[[#This Row],[release_year]],Table1[[#This Row],[release_month]],Table1[[#This Row],[release_day]])</f>
        <v>44986</v>
      </c>
      <c r="I349">
        <v>138517666</v>
      </c>
      <c r="J349" t="str">
        <f>UPPER(Table1[[#This Row],[key2]])</f>
        <v>F#</v>
      </c>
      <c r="K349" t="s">
        <v>1604</v>
      </c>
      <c r="L349" t="s">
        <v>16</v>
      </c>
      <c r="M349" t="str">
        <f>LEFT(Table1[[#This Row],[mode]],3)</f>
        <v>Maj</v>
      </c>
      <c r="N349" s="2">
        <v>63.007464584078171</v>
      </c>
      <c r="O349" s="3">
        <f>ROUNDDOWN(Table1[[#This Row],[danceability_%]],0)</f>
        <v>63</v>
      </c>
      <c r="P349" s="2">
        <f>ROUND(Table1[[#This Row],[danceability_%]], -1)</f>
        <v>60</v>
      </c>
      <c r="Q349">
        <v>75</v>
      </c>
      <c r="R349">
        <v>92</v>
      </c>
      <c r="S349">
        <v>31</v>
      </c>
      <c r="T349">
        <v>0</v>
      </c>
      <c r="U349">
        <v>91</v>
      </c>
      <c r="V349">
        <v>5</v>
      </c>
    </row>
    <row r="350" spans="1:22" x14ac:dyDescent="0.45">
      <c r="A350" t="s">
        <v>584</v>
      </c>
      <c r="B350" t="s">
        <v>585</v>
      </c>
      <c r="C350">
        <v>2</v>
      </c>
      <c r="D350">
        <f>YEAR(Table1[[#This Row],[release_date]])</f>
        <v>1995</v>
      </c>
      <c r="E350">
        <f>MONTH(Table1[[#This Row],[release_date]])</f>
        <v>7</v>
      </c>
      <c r="F350">
        <f>DAY(Table1[[#This Row],[release_date]])</f>
        <v>11</v>
      </c>
      <c r="G350" s="4">
        <v>34891</v>
      </c>
      <c r="H350" s="4">
        <f>DATE(Table1[[#This Row],[release_year]],Table1[[#This Row],[release_month]],Table1[[#This Row],[release_day]])</f>
        <v>34891</v>
      </c>
      <c r="I350">
        <v>1357608774</v>
      </c>
      <c r="J350" t="str">
        <f>UPPER(Table1[[#This Row],[key2]])</f>
        <v>G#</v>
      </c>
      <c r="K350" t="s">
        <v>1605</v>
      </c>
      <c r="L350" t="s">
        <v>16</v>
      </c>
      <c r="M350" t="str">
        <f>LEFT(Table1[[#This Row],[mode]],3)</f>
        <v>Maj</v>
      </c>
      <c r="N350" s="2">
        <v>63.056130265069996</v>
      </c>
      <c r="O350" s="3">
        <f>ROUNDDOWN(Table1[[#This Row],[danceability_%]],0)</f>
        <v>63</v>
      </c>
      <c r="P350" s="2">
        <f>ROUND(Table1[[#This Row],[danceability_%]], -1)</f>
        <v>60</v>
      </c>
      <c r="Q350">
        <v>40</v>
      </c>
      <c r="R350">
        <v>61</v>
      </c>
      <c r="S350">
        <v>9</v>
      </c>
      <c r="T350">
        <v>0</v>
      </c>
      <c r="U350">
        <v>56</v>
      </c>
      <c r="V350">
        <v>6</v>
      </c>
    </row>
    <row r="351" spans="1:22" x14ac:dyDescent="0.45">
      <c r="A351" t="s">
        <v>759</v>
      </c>
      <c r="B351" t="s">
        <v>760</v>
      </c>
      <c r="C351">
        <v>1</v>
      </c>
      <c r="D351">
        <f>YEAR(Table1[[#This Row],[release_date]])</f>
        <v>1985</v>
      </c>
      <c r="E351">
        <f>MONTH(Table1[[#This Row],[release_date]])</f>
        <v>9</v>
      </c>
      <c r="F351">
        <f>DAY(Table1[[#This Row],[release_date]])</f>
        <v>16</v>
      </c>
      <c r="G351" s="4">
        <v>31306</v>
      </c>
      <c r="H351" s="4">
        <f>DATE(Table1[[#This Row],[release_year]],Table1[[#This Row],[release_month]],Table1[[#This Row],[release_day]])</f>
        <v>31306</v>
      </c>
      <c r="I351">
        <v>1024858327</v>
      </c>
      <c r="J351" t="str">
        <f>UPPER(Table1[[#This Row],[key2]])</f>
        <v>A#</v>
      </c>
      <c r="K351" t="s">
        <v>1601</v>
      </c>
      <c r="L351" t="s">
        <v>27</v>
      </c>
      <c r="M351" t="str">
        <f>LEFT(Table1[[#This Row],[mode]],3)</f>
        <v>Min</v>
      </c>
      <c r="N351" s="2">
        <v>63.341585675206318</v>
      </c>
      <c r="O351" s="3">
        <f>ROUNDDOWN(Table1[[#This Row],[danceability_%]],0)</f>
        <v>63</v>
      </c>
      <c r="P351" s="2">
        <f>ROUND(Table1[[#This Row],[danceability_%]], -1)</f>
        <v>60</v>
      </c>
      <c r="Q351">
        <v>20</v>
      </c>
      <c r="R351">
        <v>55</v>
      </c>
      <c r="S351">
        <v>72</v>
      </c>
      <c r="T351">
        <v>0</v>
      </c>
      <c r="U351">
        <v>6</v>
      </c>
      <c r="V351">
        <v>6</v>
      </c>
    </row>
    <row r="352" spans="1:22" x14ac:dyDescent="0.45">
      <c r="A352" t="s">
        <v>870</v>
      </c>
      <c r="B352" t="s">
        <v>871</v>
      </c>
      <c r="C352">
        <v>2</v>
      </c>
      <c r="D352">
        <f>YEAR(Table1[[#This Row],[release_date]])</f>
        <v>2005</v>
      </c>
      <c r="E352">
        <f>MONTH(Table1[[#This Row],[release_date]])</f>
        <v>9</v>
      </c>
      <c r="F352">
        <f>DAY(Table1[[#This Row],[release_date]])</f>
        <v>20</v>
      </c>
      <c r="G352" s="4">
        <v>38615</v>
      </c>
      <c r="H352" s="4">
        <f>DATE(Table1[[#This Row],[release_year]],Table1[[#This Row],[release_month]],Table1[[#This Row],[release_day]])</f>
        <v>38615</v>
      </c>
      <c r="I352">
        <v>180577478</v>
      </c>
      <c r="J352" t="str">
        <f>UPPER(Table1[[#This Row],[key2]])</f>
        <v>F</v>
      </c>
      <c r="K352" t="s">
        <v>21</v>
      </c>
      <c r="L352" t="s">
        <v>16</v>
      </c>
      <c r="M352" t="str">
        <f>LEFT(Table1[[#This Row],[mode]],3)</f>
        <v>Maj</v>
      </c>
      <c r="N352" s="2">
        <v>63.975725710051435</v>
      </c>
      <c r="O352" s="3">
        <f>ROUNDDOWN(Table1[[#This Row],[danceability_%]],0)</f>
        <v>63</v>
      </c>
      <c r="P352" s="2">
        <f>ROUND(Table1[[#This Row],[danceability_%]], -1)</f>
        <v>60</v>
      </c>
      <c r="Q352">
        <v>93</v>
      </c>
      <c r="R352">
        <v>88</v>
      </c>
      <c r="S352">
        <v>1</v>
      </c>
      <c r="T352">
        <v>0</v>
      </c>
      <c r="U352">
        <v>12</v>
      </c>
      <c r="V352">
        <v>4</v>
      </c>
    </row>
    <row r="353" spans="1:22" x14ac:dyDescent="0.45">
      <c r="A353" t="s">
        <v>884</v>
      </c>
      <c r="B353" t="s">
        <v>885</v>
      </c>
      <c r="C353">
        <v>2</v>
      </c>
      <c r="D353">
        <f>YEAR(Table1[[#This Row],[release_date]])</f>
        <v>2022</v>
      </c>
      <c r="E353">
        <f>MONTH(Table1[[#This Row],[release_date]])</f>
        <v>8</v>
      </c>
      <c r="F353">
        <f>DAY(Table1[[#This Row],[release_date]])</f>
        <v>25</v>
      </c>
      <c r="G353" s="4">
        <v>44798</v>
      </c>
      <c r="H353" s="4">
        <f>DATE(Table1[[#This Row],[release_year]],Table1[[#This Row],[release_month]],Table1[[#This Row],[release_day]])</f>
        <v>44798</v>
      </c>
      <c r="I353">
        <v>322336177</v>
      </c>
      <c r="J353" t="str">
        <f>UPPER(Table1[[#This Row],[key2]])</f>
        <v>B</v>
      </c>
      <c r="K353" t="s">
        <v>15</v>
      </c>
      <c r="L353" t="s">
        <v>27</v>
      </c>
      <c r="M353" t="str">
        <f>LEFT(Table1[[#This Row],[mode]],3)</f>
        <v>Min</v>
      </c>
      <c r="N353" s="2">
        <v>63.680052103238673</v>
      </c>
      <c r="O353" s="3">
        <f>ROUNDDOWN(Table1[[#This Row],[danceability_%]],0)</f>
        <v>63</v>
      </c>
      <c r="P353" s="2">
        <f>ROUND(Table1[[#This Row],[danceability_%]], -1)</f>
        <v>60</v>
      </c>
      <c r="Q353">
        <v>34</v>
      </c>
      <c r="R353">
        <v>86</v>
      </c>
      <c r="S353">
        <v>26</v>
      </c>
      <c r="T353">
        <v>0</v>
      </c>
      <c r="U353">
        <v>21</v>
      </c>
      <c r="V353">
        <v>39</v>
      </c>
    </row>
    <row r="354" spans="1:22" x14ac:dyDescent="0.45">
      <c r="A354" t="s">
        <v>944</v>
      </c>
      <c r="B354" t="s">
        <v>23</v>
      </c>
      <c r="C354">
        <v>1</v>
      </c>
      <c r="D354">
        <f>YEAR(Table1[[#This Row],[release_date]])</f>
        <v>2021</v>
      </c>
      <c r="E354">
        <f>MONTH(Table1[[#This Row],[release_date]])</f>
        <v>11</v>
      </c>
      <c r="F354">
        <f>DAY(Table1[[#This Row],[release_date]])</f>
        <v>12</v>
      </c>
      <c r="G354" s="4">
        <v>44512</v>
      </c>
      <c r="H354" s="4">
        <f>DATE(Table1[[#This Row],[release_year]],Table1[[#This Row],[release_month]],Table1[[#This Row],[release_day]])</f>
        <v>44512</v>
      </c>
      <c r="I354">
        <v>583687007</v>
      </c>
      <c r="J354" t="str">
        <f>UPPER(Table1[[#This Row],[key2]])</f>
        <v/>
      </c>
      <c r="L354" t="s">
        <v>16</v>
      </c>
      <c r="M354" t="str">
        <f>LEFT(Table1[[#This Row],[mode]],3)</f>
        <v>Maj</v>
      </c>
      <c r="N354" s="2">
        <v>63.786762615324648</v>
      </c>
      <c r="O354" s="3">
        <f>ROUNDDOWN(Table1[[#This Row],[danceability_%]],0)</f>
        <v>63</v>
      </c>
      <c r="P354" s="2">
        <f>ROUND(Table1[[#This Row],[danceability_%]], -1)</f>
        <v>60</v>
      </c>
      <c r="Q354">
        <v>21</v>
      </c>
      <c r="R354">
        <v>52</v>
      </c>
      <c r="S354">
        <v>28</v>
      </c>
      <c r="T354">
        <v>0</v>
      </c>
      <c r="U354">
        <v>9</v>
      </c>
      <c r="V354">
        <v>3</v>
      </c>
    </row>
    <row r="355" spans="1:22" x14ac:dyDescent="0.45">
      <c r="A355" t="s">
        <v>965</v>
      </c>
      <c r="B355" t="s">
        <v>966</v>
      </c>
      <c r="C355">
        <v>3</v>
      </c>
      <c r="D355">
        <f>YEAR(Table1[[#This Row],[release_date]])</f>
        <v>2021</v>
      </c>
      <c r="E355">
        <f>MONTH(Table1[[#This Row],[release_date]])</f>
        <v>11</v>
      </c>
      <c r="F355">
        <f>DAY(Table1[[#This Row],[release_date]])</f>
        <v>5</v>
      </c>
      <c r="G355" s="4">
        <v>44505</v>
      </c>
      <c r="H355" s="4">
        <f>DATE(Table1[[#This Row],[release_year]],Table1[[#This Row],[release_month]],Table1[[#This Row],[release_day]])</f>
        <v>44505</v>
      </c>
      <c r="I355">
        <v>383550148</v>
      </c>
      <c r="J355" t="str">
        <f>UPPER(Table1[[#This Row],[key2]])</f>
        <v>D</v>
      </c>
      <c r="K355" t="s">
        <v>38</v>
      </c>
      <c r="L355" t="s">
        <v>16</v>
      </c>
      <c r="M355" t="str">
        <f>LEFT(Table1[[#This Row],[mode]],3)</f>
        <v>Maj</v>
      </c>
      <c r="N355" s="2">
        <v>63.010417577207349</v>
      </c>
      <c r="O355" s="3">
        <f>ROUNDDOWN(Table1[[#This Row],[danceability_%]],0)</f>
        <v>63</v>
      </c>
      <c r="P355" s="2">
        <f>ROUND(Table1[[#This Row],[danceability_%]], -1)</f>
        <v>60</v>
      </c>
      <c r="Q355">
        <v>85</v>
      </c>
      <c r="R355">
        <v>62</v>
      </c>
      <c r="S355">
        <v>6</v>
      </c>
      <c r="T355">
        <v>0</v>
      </c>
      <c r="U355">
        <v>35</v>
      </c>
      <c r="V355">
        <v>4</v>
      </c>
    </row>
    <row r="356" spans="1:22" x14ac:dyDescent="0.45">
      <c r="A356" t="s">
        <v>972</v>
      </c>
      <c r="B356" t="s">
        <v>973</v>
      </c>
      <c r="C356">
        <v>3</v>
      </c>
      <c r="D356">
        <f>YEAR(Table1[[#This Row],[release_date]])</f>
        <v>2021</v>
      </c>
      <c r="E356">
        <f>MONTH(Table1[[#This Row],[release_date]])</f>
        <v>3</v>
      </c>
      <c r="F356">
        <f>DAY(Table1[[#This Row],[release_date]])</f>
        <v>19</v>
      </c>
      <c r="G356" s="4">
        <v>44274</v>
      </c>
      <c r="H356" s="4">
        <f>DATE(Table1[[#This Row],[release_year]],Table1[[#This Row],[release_month]],Table1[[#This Row],[release_day]])</f>
        <v>44274</v>
      </c>
      <c r="I356">
        <v>1445941661</v>
      </c>
      <c r="J356" t="str">
        <f>UPPER(Table1[[#This Row],[key2]])</f>
        <v/>
      </c>
      <c r="L356" t="s">
        <v>16</v>
      </c>
      <c r="M356" t="str">
        <f>LEFT(Table1[[#This Row],[mode]],3)</f>
        <v>Maj</v>
      </c>
      <c r="N356" s="2">
        <v>63.172557157755776</v>
      </c>
      <c r="O356" s="3">
        <f>ROUNDDOWN(Table1[[#This Row],[danceability_%]],0)</f>
        <v>63</v>
      </c>
      <c r="P356" s="2">
        <f>ROUND(Table1[[#This Row],[danceability_%]], -1)</f>
        <v>60</v>
      </c>
      <c r="Q356">
        <v>49</v>
      </c>
      <c r="R356">
        <v>68</v>
      </c>
      <c r="S356">
        <v>38</v>
      </c>
      <c r="T356">
        <v>0</v>
      </c>
      <c r="U356">
        <v>42</v>
      </c>
      <c r="V356">
        <v>18</v>
      </c>
    </row>
    <row r="357" spans="1:22" x14ac:dyDescent="0.45">
      <c r="A357" t="s">
        <v>1029</v>
      </c>
      <c r="B357" t="s">
        <v>46</v>
      </c>
      <c r="C357">
        <v>1</v>
      </c>
      <c r="D357">
        <f>YEAR(Table1[[#This Row],[release_date]])</f>
        <v>2022</v>
      </c>
      <c r="E357">
        <f>MONTH(Table1[[#This Row],[release_date]])</f>
        <v>1</v>
      </c>
      <c r="F357">
        <f>DAY(Table1[[#This Row],[release_date]])</f>
        <v>7</v>
      </c>
      <c r="G357" s="4">
        <v>44568</v>
      </c>
      <c r="H357" s="4">
        <f>DATE(Table1[[#This Row],[release_year]],Table1[[#This Row],[release_month]],Table1[[#This Row],[release_day]])</f>
        <v>44568</v>
      </c>
      <c r="I357">
        <v>124407432</v>
      </c>
      <c r="J357" t="str">
        <f>UPPER(Table1[[#This Row],[key2]])</f>
        <v>A#</v>
      </c>
      <c r="K357" t="s">
        <v>1601</v>
      </c>
      <c r="L357" t="s">
        <v>16</v>
      </c>
      <c r="M357" t="str">
        <f>LEFT(Table1[[#This Row],[mode]],3)</f>
        <v>Maj</v>
      </c>
      <c r="N357" s="2">
        <v>63.877208496058223</v>
      </c>
      <c r="O357" s="3">
        <f>ROUNDDOWN(Table1[[#This Row],[danceability_%]],0)</f>
        <v>63</v>
      </c>
      <c r="P357" s="2">
        <f>ROUND(Table1[[#This Row],[danceability_%]], -1)</f>
        <v>60</v>
      </c>
      <c r="Q357">
        <v>31</v>
      </c>
      <c r="R357">
        <v>35</v>
      </c>
      <c r="S357">
        <v>93</v>
      </c>
      <c r="T357">
        <v>0</v>
      </c>
      <c r="U357">
        <v>29</v>
      </c>
      <c r="V357">
        <v>3</v>
      </c>
    </row>
    <row r="358" spans="1:22" x14ac:dyDescent="0.45">
      <c r="A358" t="s">
        <v>1068</v>
      </c>
      <c r="B358" t="s">
        <v>1069</v>
      </c>
      <c r="C358">
        <v>1</v>
      </c>
      <c r="D358">
        <f>YEAR(Table1[[#This Row],[release_date]])</f>
        <v>2021</v>
      </c>
      <c r="E358">
        <f>MONTH(Table1[[#This Row],[release_date]])</f>
        <v>8</v>
      </c>
      <c r="F358">
        <f>DAY(Table1[[#This Row],[release_date]])</f>
        <v>10</v>
      </c>
      <c r="G358" s="4">
        <v>44418</v>
      </c>
      <c r="H358" s="4">
        <f>DATE(Table1[[#This Row],[release_year]],Table1[[#This Row],[release_month]],Table1[[#This Row],[release_day]])</f>
        <v>44418</v>
      </c>
      <c r="I358">
        <v>290228626</v>
      </c>
      <c r="J358" t="str">
        <f>UPPER(Table1[[#This Row],[key2]])</f>
        <v>F#</v>
      </c>
      <c r="K358" t="s">
        <v>1604</v>
      </c>
      <c r="L358" t="s">
        <v>16</v>
      </c>
      <c r="M358" t="str">
        <f>LEFT(Table1[[#This Row],[mode]],3)</f>
        <v>Maj</v>
      </c>
      <c r="N358" s="2">
        <v>63.880950854230676</v>
      </c>
      <c r="O358" s="3">
        <f>ROUNDDOWN(Table1[[#This Row],[danceability_%]],0)</f>
        <v>63</v>
      </c>
      <c r="P358" s="2">
        <f>ROUND(Table1[[#This Row],[danceability_%]], -1)</f>
        <v>60</v>
      </c>
      <c r="Q358">
        <v>76</v>
      </c>
      <c r="R358">
        <v>67</v>
      </c>
      <c r="S358">
        <v>38</v>
      </c>
      <c r="T358">
        <v>0</v>
      </c>
      <c r="U358">
        <v>6</v>
      </c>
      <c r="V358">
        <v>4</v>
      </c>
    </row>
    <row r="359" spans="1:22" x14ac:dyDescent="0.45">
      <c r="A359" t="s">
        <v>1130</v>
      </c>
      <c r="B359" t="s">
        <v>1131</v>
      </c>
      <c r="C359">
        <v>3</v>
      </c>
      <c r="D359">
        <f>YEAR(Table1[[#This Row],[release_date]])</f>
        <v>2021</v>
      </c>
      <c r="E359">
        <f>MONTH(Table1[[#This Row],[release_date]])</f>
        <v>11</v>
      </c>
      <c r="F359">
        <f>DAY(Table1[[#This Row],[release_date]])</f>
        <v>18</v>
      </c>
      <c r="G359" s="4">
        <v>44518</v>
      </c>
      <c r="H359" s="4">
        <f>DATE(Table1[[#This Row],[release_year]],Table1[[#This Row],[release_month]],Table1[[#This Row],[release_day]])</f>
        <v>44518</v>
      </c>
      <c r="I359">
        <v>177129919</v>
      </c>
      <c r="J359" t="str">
        <f>UPPER(Table1[[#This Row],[key2]])</f>
        <v>F#</v>
      </c>
      <c r="K359" t="s">
        <v>1604</v>
      </c>
      <c r="L359" t="s">
        <v>27</v>
      </c>
      <c r="M359" t="str">
        <f>LEFT(Table1[[#This Row],[mode]],3)</f>
        <v>Min</v>
      </c>
      <c r="N359" s="2">
        <v>63.409441856715041</v>
      </c>
      <c r="O359" s="3">
        <f>ROUNDDOWN(Table1[[#This Row],[danceability_%]],0)</f>
        <v>63</v>
      </c>
      <c r="P359" s="2">
        <f>ROUND(Table1[[#This Row],[danceability_%]], -1)</f>
        <v>60</v>
      </c>
      <c r="Q359">
        <v>75</v>
      </c>
      <c r="R359">
        <v>75</v>
      </c>
      <c r="S359">
        <v>17</v>
      </c>
      <c r="T359">
        <v>0</v>
      </c>
      <c r="U359">
        <v>11</v>
      </c>
      <c r="V359">
        <v>8</v>
      </c>
    </row>
    <row r="360" spans="1:22" x14ac:dyDescent="0.45">
      <c r="A360" t="s">
        <v>1285</v>
      </c>
      <c r="B360" t="s">
        <v>1286</v>
      </c>
      <c r="C360">
        <v>2</v>
      </c>
      <c r="D360">
        <f>YEAR(Table1[[#This Row],[release_date]])</f>
        <v>2022</v>
      </c>
      <c r="E360">
        <f>MONTH(Table1[[#This Row],[release_date]])</f>
        <v>4</v>
      </c>
      <c r="F360">
        <f>DAY(Table1[[#This Row],[release_date]])</f>
        <v>7</v>
      </c>
      <c r="G360" s="4">
        <v>44658</v>
      </c>
      <c r="H360" s="4">
        <f>DATE(Table1[[#This Row],[release_year]],Table1[[#This Row],[release_month]],Table1[[#This Row],[release_day]])</f>
        <v>44658</v>
      </c>
      <c r="I360">
        <v>75476209</v>
      </c>
      <c r="J360" t="str">
        <f>UPPER(Table1[[#This Row],[key2]])</f>
        <v>G</v>
      </c>
      <c r="K360" t="s">
        <v>59</v>
      </c>
      <c r="L360" t="s">
        <v>27</v>
      </c>
      <c r="M360" t="str">
        <f>LEFT(Table1[[#This Row],[mode]],3)</f>
        <v>Min</v>
      </c>
      <c r="N360" s="2">
        <v>63.035649623930041</v>
      </c>
      <c r="O360" s="3">
        <f>ROUNDDOWN(Table1[[#This Row],[danceability_%]],0)</f>
        <v>63</v>
      </c>
      <c r="P360" s="2">
        <f>ROUND(Table1[[#This Row],[danceability_%]], -1)</f>
        <v>60</v>
      </c>
      <c r="Q360">
        <v>45</v>
      </c>
      <c r="R360">
        <v>64</v>
      </c>
      <c r="S360">
        <v>34</v>
      </c>
      <c r="T360">
        <v>0</v>
      </c>
      <c r="U360">
        <v>9</v>
      </c>
      <c r="V360">
        <v>8</v>
      </c>
    </row>
    <row r="361" spans="1:22" x14ac:dyDescent="0.45">
      <c r="A361" t="s">
        <v>1357</v>
      </c>
      <c r="B361" t="s">
        <v>26</v>
      </c>
      <c r="C361">
        <v>1</v>
      </c>
      <c r="D361">
        <f>YEAR(Table1[[#This Row],[release_date]])</f>
        <v>2022</v>
      </c>
      <c r="E361">
        <f>MONTH(Table1[[#This Row],[release_date]])</f>
        <v>5</v>
      </c>
      <c r="F361">
        <f>DAY(Table1[[#This Row],[release_date]])</f>
        <v>6</v>
      </c>
      <c r="G361" s="4">
        <v>44687</v>
      </c>
      <c r="H361" s="4">
        <f>DATE(Table1[[#This Row],[release_year]],Table1[[#This Row],[release_month]],Table1[[#This Row],[release_day]])</f>
        <v>44687</v>
      </c>
      <c r="I361">
        <v>212351890</v>
      </c>
      <c r="J361" t="str">
        <f>UPPER(Table1[[#This Row],[key2]])</f>
        <v>G#</v>
      </c>
      <c r="K361" t="s">
        <v>1605</v>
      </c>
      <c r="L361" t="s">
        <v>16</v>
      </c>
      <c r="M361" t="str">
        <f>LEFT(Table1[[#This Row],[mode]],3)</f>
        <v>Maj</v>
      </c>
      <c r="N361" s="2">
        <v>63.684443261011765</v>
      </c>
      <c r="O361" s="3">
        <f>ROUNDDOWN(Table1[[#This Row],[danceability_%]],0)</f>
        <v>63</v>
      </c>
      <c r="P361" s="2">
        <f>ROUND(Table1[[#This Row],[danceability_%]], -1)</f>
        <v>60</v>
      </c>
      <c r="Q361">
        <v>60</v>
      </c>
      <c r="R361">
        <v>70</v>
      </c>
      <c r="S361">
        <v>5</v>
      </c>
      <c r="T361">
        <v>0</v>
      </c>
      <c r="U361">
        <v>9</v>
      </c>
      <c r="V361">
        <v>31</v>
      </c>
    </row>
    <row r="362" spans="1:22" x14ac:dyDescent="0.45">
      <c r="A362" t="s">
        <v>1418</v>
      </c>
      <c r="B362" t="s">
        <v>205</v>
      </c>
      <c r="C362">
        <v>1</v>
      </c>
      <c r="D362">
        <f>YEAR(Table1[[#This Row],[release_date]])</f>
        <v>2022</v>
      </c>
      <c r="E362">
        <f>MONTH(Table1[[#This Row],[release_date]])</f>
        <v>6</v>
      </c>
      <c r="F362">
        <f>DAY(Table1[[#This Row],[release_date]])</f>
        <v>10</v>
      </c>
      <c r="G362" s="4">
        <v>44722</v>
      </c>
      <c r="H362" s="4">
        <f>DATE(Table1[[#This Row],[release_year]],Table1[[#This Row],[release_month]],Table1[[#This Row],[release_day]])</f>
        <v>44722</v>
      </c>
      <c r="I362">
        <v>114546317</v>
      </c>
      <c r="J362" t="str">
        <f>UPPER(Table1[[#This Row],[key2]])</f>
        <v>D</v>
      </c>
      <c r="K362" t="s">
        <v>38</v>
      </c>
      <c r="L362" t="s">
        <v>16</v>
      </c>
      <c r="M362" t="str">
        <f>LEFT(Table1[[#This Row],[mode]],3)</f>
        <v>Maj</v>
      </c>
      <c r="N362" s="2">
        <v>63.299053289559282</v>
      </c>
      <c r="O362" s="3">
        <f>ROUNDDOWN(Table1[[#This Row],[danceability_%]],0)</f>
        <v>63</v>
      </c>
      <c r="P362" s="2">
        <f>ROUND(Table1[[#This Row],[danceability_%]], -1)</f>
        <v>60</v>
      </c>
      <c r="Q362">
        <v>29</v>
      </c>
      <c r="R362">
        <v>51</v>
      </c>
      <c r="S362">
        <v>43</v>
      </c>
      <c r="T362">
        <v>0</v>
      </c>
      <c r="U362">
        <v>25</v>
      </c>
      <c r="V362">
        <v>4</v>
      </c>
    </row>
    <row r="363" spans="1:22" x14ac:dyDescent="0.45">
      <c r="A363" t="s">
        <v>1437</v>
      </c>
      <c r="B363" t="s">
        <v>1438</v>
      </c>
      <c r="C363">
        <v>1</v>
      </c>
      <c r="D363">
        <f>YEAR(Table1[[#This Row],[release_date]])</f>
        <v>2022</v>
      </c>
      <c r="E363">
        <f>MONTH(Table1[[#This Row],[release_date]])</f>
        <v>6</v>
      </c>
      <c r="F363">
        <f>DAY(Table1[[#This Row],[release_date]])</f>
        <v>9</v>
      </c>
      <c r="G363" s="4">
        <v>44721</v>
      </c>
      <c r="H363" s="4">
        <f>DATE(Table1[[#This Row],[release_year]],Table1[[#This Row],[release_month]],Table1[[#This Row],[release_day]])</f>
        <v>44721</v>
      </c>
      <c r="I363">
        <v>91781263</v>
      </c>
      <c r="J363" t="str">
        <f>UPPER(Table1[[#This Row],[key2]])</f>
        <v>D#</v>
      </c>
      <c r="K363" t="s">
        <v>1603</v>
      </c>
      <c r="L363" t="s">
        <v>27</v>
      </c>
      <c r="M363" t="str">
        <f>LEFT(Table1[[#This Row],[mode]],3)</f>
        <v>Min</v>
      </c>
      <c r="N363" s="2">
        <v>63.796832122149851</v>
      </c>
      <c r="O363" s="3">
        <f>ROUNDDOWN(Table1[[#This Row],[danceability_%]],0)</f>
        <v>63</v>
      </c>
      <c r="P363" s="2">
        <f>ROUND(Table1[[#This Row],[danceability_%]], -1)</f>
        <v>60</v>
      </c>
      <c r="Q363">
        <v>29</v>
      </c>
      <c r="R363">
        <v>62</v>
      </c>
      <c r="S363">
        <v>4</v>
      </c>
      <c r="T363">
        <v>0</v>
      </c>
      <c r="U363">
        <v>18</v>
      </c>
      <c r="V363">
        <v>4</v>
      </c>
    </row>
    <row r="364" spans="1:22" x14ac:dyDescent="0.45">
      <c r="A364" t="s">
        <v>1498</v>
      </c>
      <c r="B364" t="s">
        <v>1499</v>
      </c>
      <c r="C364">
        <v>1</v>
      </c>
      <c r="D364">
        <f>YEAR(Table1[[#This Row],[release_date]])</f>
        <v>2022</v>
      </c>
      <c r="E364">
        <f>MONTH(Table1[[#This Row],[release_date]])</f>
        <v>8</v>
      </c>
      <c r="F364">
        <f>DAY(Table1[[#This Row],[release_date]])</f>
        <v>4</v>
      </c>
      <c r="G364" s="4">
        <v>44777</v>
      </c>
      <c r="H364" s="4">
        <f>DATE(Table1[[#This Row],[release_year]],Table1[[#This Row],[release_month]],Table1[[#This Row],[release_day]])</f>
        <v>44777</v>
      </c>
      <c r="I364">
        <v>331511413</v>
      </c>
      <c r="J364" t="str">
        <f>UPPER(Table1[[#This Row],[key2]])</f>
        <v>C#</v>
      </c>
      <c r="K364" t="s">
        <v>1602</v>
      </c>
      <c r="L364" t="s">
        <v>16</v>
      </c>
      <c r="M364" t="str">
        <f>LEFT(Table1[[#This Row],[mode]],3)</f>
        <v>Maj</v>
      </c>
      <c r="N364" s="2">
        <v>63.671450658610802</v>
      </c>
      <c r="O364" s="3">
        <f>ROUNDDOWN(Table1[[#This Row],[danceability_%]],0)</f>
        <v>63</v>
      </c>
      <c r="P364" s="2">
        <f>ROUND(Table1[[#This Row],[danceability_%]], -1)</f>
        <v>60</v>
      </c>
      <c r="Q364">
        <v>56</v>
      </c>
      <c r="R364">
        <v>43</v>
      </c>
      <c r="S364">
        <v>24</v>
      </c>
      <c r="T364">
        <v>0</v>
      </c>
      <c r="U364">
        <v>12</v>
      </c>
      <c r="V364">
        <v>23</v>
      </c>
    </row>
    <row r="365" spans="1:22" x14ac:dyDescent="0.45">
      <c r="A365" t="s">
        <v>49</v>
      </c>
      <c r="B365" t="s">
        <v>50</v>
      </c>
      <c r="C365">
        <v>1</v>
      </c>
      <c r="D365">
        <f>YEAR(Table1[[#This Row],[release_date]])</f>
        <v>2022</v>
      </c>
      <c r="E365">
        <f>MONTH(Table1[[#This Row],[release_date]])</f>
        <v>12</v>
      </c>
      <c r="F365">
        <f>DAY(Table1[[#This Row],[release_date]])</f>
        <v>8</v>
      </c>
      <c r="G365" s="4">
        <v>44903</v>
      </c>
      <c r="H365" s="4">
        <f>DATE(Table1[[#This Row],[release_year]],Table1[[#This Row],[release_month]],Table1[[#This Row],[release_day]])</f>
        <v>44903</v>
      </c>
      <c r="I365">
        <v>1163093654</v>
      </c>
      <c r="J365" t="str">
        <f>UPPER(Table1[[#This Row],[key2]])</f>
        <v>G#</v>
      </c>
      <c r="K365" t="s">
        <v>1605</v>
      </c>
      <c r="L365" t="s">
        <v>16</v>
      </c>
      <c r="M365" t="str">
        <f>LEFT(Table1[[#This Row],[mode]],3)</f>
        <v>Maj</v>
      </c>
      <c r="N365" s="2">
        <v>64.317509992123405</v>
      </c>
      <c r="O365" s="3">
        <f>ROUNDDOWN(Table1[[#This Row],[danceability_%]],0)</f>
        <v>64</v>
      </c>
      <c r="P365" s="2">
        <f>ROUND(Table1[[#This Row],[danceability_%]], -1)</f>
        <v>60</v>
      </c>
      <c r="Q365">
        <v>43</v>
      </c>
      <c r="R365">
        <v>73</v>
      </c>
      <c r="S365">
        <v>5</v>
      </c>
      <c r="T365">
        <v>17</v>
      </c>
      <c r="U365">
        <v>16</v>
      </c>
      <c r="V365">
        <v>4</v>
      </c>
    </row>
    <row r="366" spans="1:22" x14ac:dyDescent="0.45">
      <c r="A366" t="s">
        <v>85</v>
      </c>
      <c r="B366" t="s">
        <v>23</v>
      </c>
      <c r="C366">
        <v>1</v>
      </c>
      <c r="D366">
        <f>YEAR(Table1[[#This Row],[release_date]])</f>
        <v>2022</v>
      </c>
      <c r="E366">
        <f>MONTH(Table1[[#This Row],[release_date]])</f>
        <v>10</v>
      </c>
      <c r="F366">
        <f>DAY(Table1[[#This Row],[release_date]])</f>
        <v>21</v>
      </c>
      <c r="G366" s="4">
        <v>44855</v>
      </c>
      <c r="H366" s="4">
        <f>DATE(Table1[[#This Row],[release_year]],Table1[[#This Row],[release_month]],Table1[[#This Row],[release_day]])</f>
        <v>44855</v>
      </c>
      <c r="I366">
        <v>999748277</v>
      </c>
      <c r="J366" t="str">
        <f>UPPER(Table1[[#This Row],[key2]])</f>
        <v>E</v>
      </c>
      <c r="K366" t="s">
        <v>86</v>
      </c>
      <c r="L366" t="s">
        <v>16</v>
      </c>
      <c r="M366" t="str">
        <f>LEFT(Table1[[#This Row],[mode]],3)</f>
        <v>Maj</v>
      </c>
      <c r="N366" s="2">
        <v>64.482377815645606</v>
      </c>
      <c r="O366" s="3">
        <f>ROUNDDOWN(Table1[[#This Row],[danceability_%]],0)</f>
        <v>64</v>
      </c>
      <c r="P366" s="2">
        <f>ROUND(Table1[[#This Row],[danceability_%]], -1)</f>
        <v>60</v>
      </c>
      <c r="Q366">
        <v>51</v>
      </c>
      <c r="R366">
        <v>63</v>
      </c>
      <c r="S366">
        <v>12</v>
      </c>
      <c r="T366">
        <v>0</v>
      </c>
      <c r="U366">
        <v>19</v>
      </c>
      <c r="V366">
        <v>5</v>
      </c>
    </row>
    <row r="367" spans="1:22" x14ac:dyDescent="0.45">
      <c r="A367" t="s">
        <v>126</v>
      </c>
      <c r="B367" t="s">
        <v>127</v>
      </c>
      <c r="C367">
        <v>1</v>
      </c>
      <c r="D367">
        <f>YEAR(Table1[[#This Row],[release_date]])</f>
        <v>2023</v>
      </c>
      <c r="E367">
        <f>MONTH(Table1[[#This Row],[release_date]])</f>
        <v>2</v>
      </c>
      <c r="F367">
        <f>DAY(Table1[[#This Row],[release_date]])</f>
        <v>24</v>
      </c>
      <c r="G367" s="4">
        <v>44981</v>
      </c>
      <c r="H367" s="4">
        <f>DATE(Table1[[#This Row],[release_year]],Table1[[#This Row],[release_month]],Table1[[#This Row],[release_day]])</f>
        <v>44981</v>
      </c>
      <c r="I367">
        <v>256483385</v>
      </c>
      <c r="J367" t="str">
        <f>UPPER(Table1[[#This Row],[key2]])</f>
        <v>G</v>
      </c>
      <c r="K367" t="s">
        <v>59</v>
      </c>
      <c r="L367" t="s">
        <v>27</v>
      </c>
      <c r="M367" t="str">
        <f>LEFT(Table1[[#This Row],[mode]],3)</f>
        <v>Min</v>
      </c>
      <c r="N367" s="2">
        <v>64.464173985977197</v>
      </c>
      <c r="O367" s="3">
        <f>ROUNDDOWN(Table1[[#This Row],[danceability_%]],0)</f>
        <v>64</v>
      </c>
      <c r="P367" s="2">
        <f>ROUND(Table1[[#This Row],[danceability_%]], -1)</f>
        <v>60</v>
      </c>
      <c r="Q367">
        <v>88</v>
      </c>
      <c r="R367">
        <v>72</v>
      </c>
      <c r="S367">
        <v>51</v>
      </c>
      <c r="T367">
        <v>0</v>
      </c>
      <c r="U367">
        <v>17</v>
      </c>
      <c r="V367">
        <v>5</v>
      </c>
    </row>
    <row r="368" spans="1:22" x14ac:dyDescent="0.45">
      <c r="A368" t="s">
        <v>144</v>
      </c>
      <c r="B368" t="s">
        <v>23</v>
      </c>
      <c r="C368">
        <v>1</v>
      </c>
      <c r="D368">
        <f>YEAR(Table1[[#This Row],[release_date]])</f>
        <v>2022</v>
      </c>
      <c r="E368">
        <f>MONTH(Table1[[#This Row],[release_date]])</f>
        <v>10</v>
      </c>
      <c r="F368">
        <f>DAY(Table1[[#This Row],[release_date]])</f>
        <v>21</v>
      </c>
      <c r="G368" s="4">
        <v>44855</v>
      </c>
      <c r="H368" s="4">
        <f>DATE(Table1[[#This Row],[release_year]],Table1[[#This Row],[release_month]],Table1[[#This Row],[release_day]])</f>
        <v>44855</v>
      </c>
      <c r="I368">
        <v>404562836</v>
      </c>
      <c r="J368" t="str">
        <f>UPPER(Table1[[#This Row],[key2]])</f>
        <v>G#</v>
      </c>
      <c r="K368" t="s">
        <v>1605</v>
      </c>
      <c r="L368" t="s">
        <v>16</v>
      </c>
      <c r="M368" t="str">
        <f>LEFT(Table1[[#This Row],[mode]],3)</f>
        <v>Maj</v>
      </c>
      <c r="N368" s="2">
        <v>64.124153602571326</v>
      </c>
      <c r="O368" s="3">
        <f>ROUNDDOWN(Table1[[#This Row],[danceability_%]],0)</f>
        <v>64</v>
      </c>
      <c r="P368" s="2">
        <f>ROUND(Table1[[#This Row],[danceability_%]], -1)</f>
        <v>60</v>
      </c>
      <c r="Q368">
        <v>10</v>
      </c>
      <c r="R368">
        <v>62</v>
      </c>
      <c r="S368">
        <v>7</v>
      </c>
      <c r="T368">
        <v>0</v>
      </c>
      <c r="U368">
        <v>48</v>
      </c>
      <c r="V368">
        <v>7</v>
      </c>
    </row>
    <row r="369" spans="1:22" x14ac:dyDescent="0.45">
      <c r="A369" t="s">
        <v>230</v>
      </c>
      <c r="B369" t="s">
        <v>231</v>
      </c>
      <c r="C369">
        <v>1</v>
      </c>
      <c r="D369">
        <f>YEAR(Table1[[#This Row],[release_date]])</f>
        <v>1985</v>
      </c>
      <c r="E369">
        <f>MONTH(Table1[[#This Row],[release_date]])</f>
        <v>2</v>
      </c>
      <c r="F369">
        <f>DAY(Table1[[#This Row],[release_date]])</f>
        <v>17</v>
      </c>
      <c r="G369" s="4">
        <v>31095</v>
      </c>
      <c r="H369" s="4">
        <f>DATE(Table1[[#This Row],[release_year]],Table1[[#This Row],[release_month]],Table1[[#This Row],[release_day]])</f>
        <v>31095</v>
      </c>
      <c r="I369">
        <v>1205951614</v>
      </c>
      <c r="J369" t="str">
        <f>UPPER(Table1[[#This Row],[key2]])</f>
        <v>G</v>
      </c>
      <c r="K369" t="s">
        <v>59</v>
      </c>
      <c r="L369" t="s">
        <v>16</v>
      </c>
      <c r="M369" t="str">
        <f>LEFT(Table1[[#This Row],[mode]],3)</f>
        <v>Maj</v>
      </c>
      <c r="N369" s="2">
        <v>64.34744901027544</v>
      </c>
      <c r="O369" s="3">
        <f>ROUNDDOWN(Table1[[#This Row],[danceability_%]],0)</f>
        <v>64</v>
      </c>
      <c r="P369" s="2">
        <f>ROUND(Table1[[#This Row],[danceability_%]], -1)</f>
        <v>60</v>
      </c>
      <c r="Q369">
        <v>54</v>
      </c>
      <c r="R369">
        <v>81</v>
      </c>
      <c r="S369">
        <v>36</v>
      </c>
      <c r="T369">
        <v>0</v>
      </c>
      <c r="U369">
        <v>11</v>
      </c>
      <c r="V369">
        <v>6</v>
      </c>
    </row>
    <row r="370" spans="1:22" x14ac:dyDescent="0.45">
      <c r="A370" t="s">
        <v>242</v>
      </c>
      <c r="B370" t="s">
        <v>243</v>
      </c>
      <c r="C370">
        <v>2</v>
      </c>
      <c r="D370">
        <f>YEAR(Table1[[#This Row],[release_date]])</f>
        <v>2023</v>
      </c>
      <c r="E370">
        <f>MONTH(Table1[[#This Row],[release_date]])</f>
        <v>3</v>
      </c>
      <c r="F370">
        <f>DAY(Table1[[#This Row],[release_date]])</f>
        <v>10</v>
      </c>
      <c r="G370" s="4">
        <v>44995</v>
      </c>
      <c r="H370" s="4">
        <f>DATE(Table1[[#This Row],[release_year]],Table1[[#This Row],[release_month]],Table1[[#This Row],[release_day]])</f>
        <v>44995</v>
      </c>
      <c r="I370">
        <v>211050784</v>
      </c>
      <c r="J370" t="str">
        <f>UPPER(Table1[[#This Row],[key2]])</f>
        <v>A</v>
      </c>
      <c r="K370" t="s">
        <v>24</v>
      </c>
      <c r="L370" t="s">
        <v>16</v>
      </c>
      <c r="M370" t="str">
        <f>LEFT(Table1[[#This Row],[mode]],3)</f>
        <v>Maj</v>
      </c>
      <c r="N370" s="2">
        <v>64.82494702277512</v>
      </c>
      <c r="O370" s="3">
        <f>ROUNDDOWN(Table1[[#This Row],[danceability_%]],0)</f>
        <v>64</v>
      </c>
      <c r="P370" s="2">
        <f>ROUND(Table1[[#This Row],[danceability_%]], -1)</f>
        <v>60</v>
      </c>
      <c r="Q370">
        <v>31</v>
      </c>
      <c r="R370">
        <v>87</v>
      </c>
      <c r="S370">
        <v>4</v>
      </c>
      <c r="T370">
        <v>4</v>
      </c>
      <c r="U370">
        <v>8</v>
      </c>
      <c r="V370">
        <v>4</v>
      </c>
    </row>
    <row r="371" spans="1:22" x14ac:dyDescent="0.45">
      <c r="A371" t="s">
        <v>574</v>
      </c>
      <c r="B371" t="s">
        <v>23</v>
      </c>
      <c r="C371">
        <v>1</v>
      </c>
      <c r="D371">
        <f>YEAR(Table1[[#This Row],[release_date]])</f>
        <v>2022</v>
      </c>
      <c r="E371">
        <f>MONTH(Table1[[#This Row],[release_date]])</f>
        <v>10</v>
      </c>
      <c r="F371">
        <f>DAY(Table1[[#This Row],[release_date]])</f>
        <v>21</v>
      </c>
      <c r="G371" s="4">
        <v>44855</v>
      </c>
      <c r="H371" s="4">
        <f>DATE(Table1[[#This Row],[release_year]],Table1[[#This Row],[release_month]],Table1[[#This Row],[release_day]])</f>
        <v>44855</v>
      </c>
      <c r="I371">
        <v>433356509</v>
      </c>
      <c r="J371" t="str">
        <f>UPPER(Table1[[#This Row],[key2]])</f>
        <v/>
      </c>
      <c r="L371" t="s">
        <v>16</v>
      </c>
      <c r="M371" t="str">
        <f>LEFT(Table1[[#This Row],[mode]],3)</f>
        <v>Maj</v>
      </c>
      <c r="N371" s="2">
        <v>64.879797382868801</v>
      </c>
      <c r="O371" s="3">
        <f>ROUNDDOWN(Table1[[#This Row],[danceability_%]],0)</f>
        <v>64</v>
      </c>
      <c r="P371" s="2">
        <f>ROUND(Table1[[#This Row],[danceability_%]], -1)</f>
        <v>60</v>
      </c>
      <c r="Q371">
        <v>18</v>
      </c>
      <c r="R371">
        <v>37</v>
      </c>
      <c r="S371">
        <v>72</v>
      </c>
      <c r="T371">
        <v>0</v>
      </c>
      <c r="U371">
        <v>12</v>
      </c>
      <c r="V371">
        <v>7</v>
      </c>
    </row>
    <row r="372" spans="1:22" x14ac:dyDescent="0.45">
      <c r="A372" t="s">
        <v>604</v>
      </c>
      <c r="B372" t="s">
        <v>605</v>
      </c>
      <c r="C372">
        <v>2</v>
      </c>
      <c r="D372">
        <f>YEAR(Table1[[#This Row],[release_date]])</f>
        <v>2023</v>
      </c>
      <c r="E372">
        <f>MONTH(Table1[[#This Row],[release_date]])</f>
        <v>2</v>
      </c>
      <c r="F372">
        <f>DAY(Table1[[#This Row],[release_date]])</f>
        <v>24</v>
      </c>
      <c r="G372" s="4">
        <v>44981</v>
      </c>
      <c r="H372" s="4">
        <f>DATE(Table1[[#This Row],[release_year]],Table1[[#This Row],[release_month]],Table1[[#This Row],[release_day]])</f>
        <v>44981</v>
      </c>
      <c r="I372">
        <v>149778242</v>
      </c>
      <c r="J372" t="str">
        <f>UPPER(Table1[[#This Row],[key2]])</f>
        <v/>
      </c>
      <c r="L372" t="s">
        <v>16</v>
      </c>
      <c r="M372" t="str">
        <f>LEFT(Table1[[#This Row],[mode]],3)</f>
        <v>Maj</v>
      </c>
      <c r="N372" s="2">
        <v>64.265042114548592</v>
      </c>
      <c r="O372" s="3">
        <f>ROUNDDOWN(Table1[[#This Row],[danceability_%]],0)</f>
        <v>64</v>
      </c>
      <c r="P372" s="2">
        <f>ROUND(Table1[[#This Row],[danceability_%]], -1)</f>
        <v>60</v>
      </c>
      <c r="Q372">
        <v>30</v>
      </c>
      <c r="R372">
        <v>77</v>
      </c>
      <c r="S372">
        <v>46</v>
      </c>
      <c r="T372">
        <v>0</v>
      </c>
      <c r="U372">
        <v>38</v>
      </c>
      <c r="V372">
        <v>6</v>
      </c>
    </row>
    <row r="373" spans="1:22" x14ac:dyDescent="0.45">
      <c r="A373" t="s">
        <v>611</v>
      </c>
      <c r="B373" t="s">
        <v>76</v>
      </c>
      <c r="C373">
        <v>1</v>
      </c>
      <c r="D373">
        <f>YEAR(Table1[[#This Row],[release_date]])</f>
        <v>2023</v>
      </c>
      <c r="E373">
        <f>MONTH(Table1[[#This Row],[release_date]])</f>
        <v>3</v>
      </c>
      <c r="F373">
        <f>DAY(Table1[[#This Row],[release_date]])</f>
        <v>3</v>
      </c>
      <c r="G373" s="4">
        <v>44988</v>
      </c>
      <c r="H373" s="4">
        <f>DATE(Table1[[#This Row],[release_year]],Table1[[#This Row],[release_month]],Table1[[#This Row],[release_day]])</f>
        <v>44988</v>
      </c>
      <c r="I373">
        <v>88791109</v>
      </c>
      <c r="J373" t="str">
        <f>UPPER(Table1[[#This Row],[key2]])</f>
        <v>F#</v>
      </c>
      <c r="K373" t="s">
        <v>1604</v>
      </c>
      <c r="L373" t="s">
        <v>27</v>
      </c>
      <c r="M373" t="str">
        <f>LEFT(Table1[[#This Row],[mode]],3)</f>
        <v>Min</v>
      </c>
      <c r="N373" s="2">
        <v>64.632898162523333</v>
      </c>
      <c r="O373" s="3">
        <f>ROUNDDOWN(Table1[[#This Row],[danceability_%]],0)</f>
        <v>64</v>
      </c>
      <c r="P373" s="2">
        <f>ROUND(Table1[[#This Row],[danceability_%]], -1)</f>
        <v>60</v>
      </c>
      <c r="Q373">
        <v>67</v>
      </c>
      <c r="R373">
        <v>80</v>
      </c>
      <c r="S373">
        <v>0</v>
      </c>
      <c r="T373">
        <v>0</v>
      </c>
      <c r="U373">
        <v>36</v>
      </c>
      <c r="V373">
        <v>3</v>
      </c>
    </row>
    <row r="374" spans="1:22" x14ac:dyDescent="0.45">
      <c r="A374" t="s">
        <v>686</v>
      </c>
      <c r="B374" t="s">
        <v>687</v>
      </c>
      <c r="C374">
        <v>1</v>
      </c>
      <c r="D374">
        <f>YEAR(Table1[[#This Row],[release_date]])</f>
        <v>2023</v>
      </c>
      <c r="E374">
        <f>MONTH(Table1[[#This Row],[release_date]])</f>
        <v>1</v>
      </c>
      <c r="F374">
        <f>DAY(Table1[[#This Row],[release_date]])</f>
        <v>27</v>
      </c>
      <c r="G374" s="4">
        <v>44953</v>
      </c>
      <c r="H374" s="4">
        <f>DATE(Table1[[#This Row],[release_year]],Table1[[#This Row],[release_month]],Table1[[#This Row],[release_day]])</f>
        <v>44953</v>
      </c>
      <c r="I374">
        <v>134255790</v>
      </c>
      <c r="J374" t="str">
        <f>UPPER(Table1[[#This Row],[key2]])</f>
        <v>G#</v>
      </c>
      <c r="K374" t="s">
        <v>1605</v>
      </c>
      <c r="L374" t="s">
        <v>16</v>
      </c>
      <c r="M374" t="str">
        <f>LEFT(Table1[[#This Row],[mode]],3)</f>
        <v>Maj</v>
      </c>
      <c r="N374" s="2">
        <v>64.904914937030114</v>
      </c>
      <c r="O374" s="3">
        <f>ROUNDDOWN(Table1[[#This Row],[danceability_%]],0)</f>
        <v>64</v>
      </c>
      <c r="P374" s="2">
        <f>ROUND(Table1[[#This Row],[danceability_%]], -1)</f>
        <v>60</v>
      </c>
      <c r="Q374">
        <v>25</v>
      </c>
      <c r="R374">
        <v>89</v>
      </c>
      <c r="S374">
        <v>0</v>
      </c>
      <c r="T374">
        <v>0</v>
      </c>
      <c r="U374">
        <v>15</v>
      </c>
      <c r="V374">
        <v>9</v>
      </c>
    </row>
    <row r="375" spans="1:22" x14ac:dyDescent="0.45">
      <c r="A375" t="s">
        <v>697</v>
      </c>
      <c r="B375" t="s">
        <v>698</v>
      </c>
      <c r="C375">
        <v>1</v>
      </c>
      <c r="D375">
        <f>YEAR(Table1[[#This Row],[release_date]])</f>
        <v>2022</v>
      </c>
      <c r="E375">
        <f>MONTH(Table1[[#This Row],[release_date]])</f>
        <v>9</v>
      </c>
      <c r="F375">
        <f>DAY(Table1[[#This Row],[release_date]])</f>
        <v>22</v>
      </c>
      <c r="G375" s="4">
        <v>44826</v>
      </c>
      <c r="H375" s="4">
        <f>DATE(Table1[[#This Row],[release_year]],Table1[[#This Row],[release_month]],Table1[[#This Row],[release_day]])</f>
        <v>44826</v>
      </c>
      <c r="I375">
        <v>332506354</v>
      </c>
      <c r="J375" t="str">
        <f>UPPER(Table1[[#This Row],[key2]])</f>
        <v>D</v>
      </c>
      <c r="K375" t="s">
        <v>38</v>
      </c>
      <c r="L375" t="s">
        <v>27</v>
      </c>
      <c r="M375" t="str">
        <f>LEFT(Table1[[#This Row],[mode]],3)</f>
        <v>Min</v>
      </c>
      <c r="N375" s="2">
        <v>64.124326512220307</v>
      </c>
      <c r="O375" s="3">
        <f>ROUNDDOWN(Table1[[#This Row],[danceability_%]],0)</f>
        <v>64</v>
      </c>
      <c r="P375" s="2">
        <f>ROUND(Table1[[#This Row],[danceability_%]], -1)</f>
        <v>60</v>
      </c>
      <c r="Q375">
        <v>31</v>
      </c>
      <c r="R375">
        <v>72</v>
      </c>
      <c r="S375">
        <v>15</v>
      </c>
      <c r="T375">
        <v>0</v>
      </c>
      <c r="U375">
        <v>9</v>
      </c>
      <c r="V375">
        <v>5</v>
      </c>
    </row>
    <row r="376" spans="1:22" x14ac:dyDescent="0.45">
      <c r="A376" t="s">
        <v>735</v>
      </c>
      <c r="B376" t="s">
        <v>736</v>
      </c>
      <c r="C376">
        <v>2</v>
      </c>
      <c r="D376">
        <f>YEAR(Table1[[#This Row],[release_date]])</f>
        <v>2022</v>
      </c>
      <c r="E376">
        <f>MONTH(Table1[[#This Row],[release_date]])</f>
        <v>9</v>
      </c>
      <c r="F376">
        <f>DAY(Table1[[#This Row],[release_date]])</f>
        <v>16</v>
      </c>
      <c r="G376" s="4">
        <v>44820</v>
      </c>
      <c r="H376" s="4">
        <f>DATE(Table1[[#This Row],[release_year]],Table1[[#This Row],[release_month]],Table1[[#This Row],[release_day]])</f>
        <v>44820</v>
      </c>
      <c r="I376">
        <v>222612678</v>
      </c>
      <c r="J376" t="str">
        <f>UPPER(Table1[[#This Row],[key2]])</f>
        <v/>
      </c>
      <c r="L376" t="s">
        <v>16</v>
      </c>
      <c r="M376" t="str">
        <f>LEFT(Table1[[#This Row],[mode]],3)</f>
        <v>Maj</v>
      </c>
      <c r="N376" s="2">
        <v>64.050247270952397</v>
      </c>
      <c r="O376" s="3">
        <f>ROUNDDOWN(Table1[[#This Row],[danceability_%]],0)</f>
        <v>64</v>
      </c>
      <c r="P376" s="2">
        <f>ROUND(Table1[[#This Row],[danceability_%]], -1)</f>
        <v>60</v>
      </c>
      <c r="Q376">
        <v>61</v>
      </c>
      <c r="R376">
        <v>91</v>
      </c>
      <c r="S376">
        <v>15</v>
      </c>
      <c r="T376">
        <v>0</v>
      </c>
      <c r="U376">
        <v>72</v>
      </c>
      <c r="V376">
        <v>4</v>
      </c>
    </row>
    <row r="377" spans="1:22" x14ac:dyDescent="0.45">
      <c r="A377" t="s">
        <v>757</v>
      </c>
      <c r="B377" t="s">
        <v>26</v>
      </c>
      <c r="C377">
        <v>1</v>
      </c>
      <c r="D377">
        <f>YEAR(Table1[[#This Row],[release_date]])</f>
        <v>2021</v>
      </c>
      <c r="E377">
        <f>MONTH(Table1[[#This Row],[release_date]])</f>
        <v>6</v>
      </c>
      <c r="F377">
        <f>DAY(Table1[[#This Row],[release_date]])</f>
        <v>4</v>
      </c>
      <c r="G377" s="4">
        <v>44351</v>
      </c>
      <c r="H377" s="4">
        <f>DATE(Table1[[#This Row],[release_year]],Table1[[#This Row],[release_month]],Table1[[#This Row],[release_day]])</f>
        <v>44351</v>
      </c>
      <c r="I377">
        <v>1260594497</v>
      </c>
      <c r="J377" t="str">
        <f>UPPER(Table1[[#This Row],[key2]])</f>
        <v>C#</v>
      </c>
      <c r="K377" t="s">
        <v>1602</v>
      </c>
      <c r="L377" t="s">
        <v>16</v>
      </c>
      <c r="M377" t="str">
        <f>LEFT(Table1[[#This Row],[mode]],3)</f>
        <v>Maj</v>
      </c>
      <c r="N377" s="2">
        <v>64.415586423843493</v>
      </c>
      <c r="O377" s="3">
        <f>ROUNDDOWN(Table1[[#This Row],[danceability_%]],0)</f>
        <v>64</v>
      </c>
      <c r="P377" s="2">
        <f>ROUND(Table1[[#This Row],[danceability_%]], -1)</f>
        <v>60</v>
      </c>
      <c r="Q377">
        <v>44</v>
      </c>
      <c r="R377">
        <v>65</v>
      </c>
      <c r="S377">
        <v>28</v>
      </c>
      <c r="T377">
        <v>0</v>
      </c>
      <c r="U377">
        <v>14</v>
      </c>
      <c r="V377">
        <v>12</v>
      </c>
    </row>
    <row r="378" spans="1:22" x14ac:dyDescent="0.45">
      <c r="A378" t="s">
        <v>864</v>
      </c>
      <c r="B378" t="s">
        <v>23</v>
      </c>
      <c r="C378">
        <v>1</v>
      </c>
      <c r="D378">
        <f>YEAR(Table1[[#This Row],[release_date]])</f>
        <v>2022</v>
      </c>
      <c r="E378">
        <f>MONTH(Table1[[#This Row],[release_date]])</f>
        <v>10</v>
      </c>
      <c r="F378">
        <f>DAY(Table1[[#This Row],[release_date]])</f>
        <v>21</v>
      </c>
      <c r="G378" s="4">
        <v>44855</v>
      </c>
      <c r="H378" s="4">
        <f>DATE(Table1[[#This Row],[release_year]],Table1[[#This Row],[release_month]],Table1[[#This Row],[release_day]])</f>
        <v>44855</v>
      </c>
      <c r="I378">
        <v>317726339</v>
      </c>
      <c r="J378" t="str">
        <f>UPPER(Table1[[#This Row],[key2]])</f>
        <v>G</v>
      </c>
      <c r="K378" t="s">
        <v>59</v>
      </c>
      <c r="L378" t="s">
        <v>16</v>
      </c>
      <c r="M378" t="str">
        <f>LEFT(Table1[[#This Row],[mode]],3)</f>
        <v>Maj</v>
      </c>
      <c r="N378" s="2">
        <v>64.27761781768271</v>
      </c>
      <c r="O378" s="3">
        <f>ROUNDDOWN(Table1[[#This Row],[danceability_%]],0)</f>
        <v>64</v>
      </c>
      <c r="P378" s="2">
        <f>ROUND(Table1[[#This Row],[danceability_%]], -1)</f>
        <v>60</v>
      </c>
      <c r="Q378">
        <v>4</v>
      </c>
      <c r="R378">
        <v>40</v>
      </c>
      <c r="S378">
        <v>6</v>
      </c>
      <c r="T378">
        <v>0</v>
      </c>
      <c r="U378">
        <v>10</v>
      </c>
      <c r="V378">
        <v>6</v>
      </c>
    </row>
    <row r="379" spans="1:22" x14ac:dyDescent="0.45">
      <c r="A379" t="s">
        <v>928</v>
      </c>
      <c r="B379" t="s">
        <v>929</v>
      </c>
      <c r="C379">
        <v>3</v>
      </c>
      <c r="D379">
        <f>YEAR(Table1[[#This Row],[release_date]])</f>
        <v>2021</v>
      </c>
      <c r="E379">
        <f>MONTH(Table1[[#This Row],[release_date]])</f>
        <v>10</v>
      </c>
      <c r="F379">
        <f>DAY(Table1[[#This Row],[release_date]])</f>
        <v>5</v>
      </c>
      <c r="G379" s="4">
        <v>44474</v>
      </c>
      <c r="H379" s="4">
        <f>DATE(Table1[[#This Row],[release_year]],Table1[[#This Row],[release_month]],Table1[[#This Row],[release_day]])</f>
        <v>44474</v>
      </c>
      <c r="I379">
        <v>775542072</v>
      </c>
      <c r="J379" t="str">
        <f>UPPER(Table1[[#This Row],[key2]])</f>
        <v>E</v>
      </c>
      <c r="K379" t="s">
        <v>86</v>
      </c>
      <c r="L379" t="s">
        <v>27</v>
      </c>
      <c r="M379" t="str">
        <f>LEFT(Table1[[#This Row],[mode]],3)</f>
        <v>Min</v>
      </c>
      <c r="N379" s="2">
        <v>64.799656950983618</v>
      </c>
      <c r="O379" s="3">
        <f>ROUNDDOWN(Table1[[#This Row],[danceability_%]],0)</f>
        <v>64</v>
      </c>
      <c r="P379" s="2">
        <f>ROUND(Table1[[#This Row],[danceability_%]], -1)</f>
        <v>60</v>
      </c>
      <c r="Q379">
        <v>14</v>
      </c>
      <c r="R379">
        <v>70</v>
      </c>
      <c r="S379">
        <v>9</v>
      </c>
      <c r="T379">
        <v>0</v>
      </c>
      <c r="U379">
        <v>9</v>
      </c>
      <c r="V379">
        <v>8</v>
      </c>
    </row>
    <row r="380" spans="1:22" x14ac:dyDescent="0.45">
      <c r="A380" t="s">
        <v>1071</v>
      </c>
      <c r="B380" t="s">
        <v>1072</v>
      </c>
      <c r="C380">
        <v>1</v>
      </c>
      <c r="D380">
        <f>YEAR(Table1[[#This Row],[release_date]])</f>
        <v>2020</v>
      </c>
      <c r="E380">
        <f>MONTH(Table1[[#This Row],[release_date]])</f>
        <v>4</v>
      </c>
      <c r="F380">
        <f>DAY(Table1[[#This Row],[release_date]])</f>
        <v>17</v>
      </c>
      <c r="G380" s="4">
        <v>43938</v>
      </c>
      <c r="H380" s="4">
        <f>DATE(Table1[[#This Row],[release_year]],Table1[[#This Row],[release_month]],Table1[[#This Row],[release_day]])</f>
        <v>43938</v>
      </c>
      <c r="I380">
        <v>1180094974</v>
      </c>
      <c r="J380" t="str">
        <f>UPPER(Table1[[#This Row],[key2]])</f>
        <v>E</v>
      </c>
      <c r="K380" t="s">
        <v>86</v>
      </c>
      <c r="L380" t="s">
        <v>16</v>
      </c>
      <c r="M380" t="str">
        <f>LEFT(Table1[[#This Row],[mode]],3)</f>
        <v>Maj</v>
      </c>
      <c r="N380" s="2">
        <v>64.790100286987524</v>
      </c>
      <c r="O380" s="3">
        <f>ROUNDDOWN(Table1[[#This Row],[danceability_%]],0)</f>
        <v>64</v>
      </c>
      <c r="P380" s="2">
        <f>ROUND(Table1[[#This Row],[danceability_%]], -1)</f>
        <v>60</v>
      </c>
      <c r="Q380">
        <v>8</v>
      </c>
      <c r="R380">
        <v>37</v>
      </c>
      <c r="S380">
        <v>79</v>
      </c>
      <c r="T380">
        <v>0</v>
      </c>
      <c r="U380">
        <v>9</v>
      </c>
      <c r="V380">
        <v>5</v>
      </c>
    </row>
    <row r="381" spans="1:22" x14ac:dyDescent="0.45">
      <c r="A381" t="s">
        <v>1224</v>
      </c>
      <c r="B381" t="s">
        <v>1225</v>
      </c>
      <c r="C381">
        <v>1</v>
      </c>
      <c r="D381">
        <f>YEAR(Table1[[#This Row],[release_date]])</f>
        <v>2022</v>
      </c>
      <c r="E381">
        <f>MONTH(Table1[[#This Row],[release_date]])</f>
        <v>3</v>
      </c>
      <c r="F381">
        <f>DAY(Table1[[#This Row],[release_date]])</f>
        <v>3</v>
      </c>
      <c r="G381" s="4">
        <v>44623</v>
      </c>
      <c r="H381" s="4">
        <f>DATE(Table1[[#This Row],[release_year]],Table1[[#This Row],[release_month]],Table1[[#This Row],[release_day]])</f>
        <v>44623</v>
      </c>
      <c r="I381">
        <v>202677468</v>
      </c>
      <c r="J381" t="str">
        <f>UPPER(Table1[[#This Row],[key2]])</f>
        <v>F#</v>
      </c>
      <c r="K381" t="s">
        <v>1604</v>
      </c>
      <c r="L381" t="s">
        <v>16</v>
      </c>
      <c r="M381" t="str">
        <f>LEFT(Table1[[#This Row],[mode]],3)</f>
        <v>Maj</v>
      </c>
      <c r="N381" s="2">
        <v>64.64311927651346</v>
      </c>
      <c r="O381" s="3">
        <f>ROUNDDOWN(Table1[[#This Row],[danceability_%]],0)</f>
        <v>64</v>
      </c>
      <c r="P381" s="2">
        <f>ROUND(Table1[[#This Row],[danceability_%]], -1)</f>
        <v>60</v>
      </c>
      <c r="Q381">
        <v>76</v>
      </c>
      <c r="R381">
        <v>44</v>
      </c>
      <c r="S381">
        <v>70</v>
      </c>
      <c r="T381">
        <v>9</v>
      </c>
      <c r="U381">
        <v>12</v>
      </c>
      <c r="V381">
        <v>4</v>
      </c>
    </row>
    <row r="382" spans="1:22" x14ac:dyDescent="0.45">
      <c r="A382" t="s">
        <v>1370</v>
      </c>
      <c r="B382" t="s">
        <v>925</v>
      </c>
      <c r="C382">
        <v>1</v>
      </c>
      <c r="D382">
        <f>YEAR(Table1[[#This Row],[release_date]])</f>
        <v>2022</v>
      </c>
      <c r="E382">
        <f>MONTH(Table1[[#This Row],[release_date]])</f>
        <v>5</v>
      </c>
      <c r="F382">
        <f>DAY(Table1[[#This Row],[release_date]])</f>
        <v>13</v>
      </c>
      <c r="G382" s="4">
        <v>44694</v>
      </c>
      <c r="H382" s="4">
        <f>DATE(Table1[[#This Row],[release_year]],Table1[[#This Row],[release_month]],Table1[[#This Row],[release_day]])</f>
        <v>44694</v>
      </c>
      <c r="I382">
        <v>231657891</v>
      </c>
      <c r="J382" t="str">
        <f>UPPER(Table1[[#This Row],[key2]])</f>
        <v>G</v>
      </c>
      <c r="K382" t="s">
        <v>59</v>
      </c>
      <c r="L382" t="s">
        <v>16</v>
      </c>
      <c r="M382" t="str">
        <f>LEFT(Table1[[#This Row],[mode]],3)</f>
        <v>Maj</v>
      </c>
      <c r="N382" s="2">
        <v>64.875251333666782</v>
      </c>
      <c r="O382" s="3">
        <f>ROUNDDOWN(Table1[[#This Row],[danceability_%]],0)</f>
        <v>64</v>
      </c>
      <c r="P382" s="2">
        <f>ROUND(Table1[[#This Row],[danceability_%]], -1)</f>
        <v>60</v>
      </c>
      <c r="Q382">
        <v>80</v>
      </c>
      <c r="R382">
        <v>88</v>
      </c>
      <c r="S382">
        <v>0</v>
      </c>
      <c r="T382">
        <v>0</v>
      </c>
      <c r="U382">
        <v>12</v>
      </c>
      <c r="V382">
        <v>6</v>
      </c>
    </row>
    <row r="383" spans="1:22" x14ac:dyDescent="0.45">
      <c r="A383" t="s">
        <v>1547</v>
      </c>
      <c r="B383" t="s">
        <v>1548</v>
      </c>
      <c r="C383">
        <v>1</v>
      </c>
      <c r="D383">
        <f>YEAR(Table1[[#This Row],[release_date]])</f>
        <v>2016</v>
      </c>
      <c r="E383">
        <f>MONTH(Table1[[#This Row],[release_date]])</f>
        <v>6</v>
      </c>
      <c r="F383">
        <f>DAY(Table1[[#This Row],[release_date]])</f>
        <v>23</v>
      </c>
      <c r="G383" s="4">
        <v>42544</v>
      </c>
      <c r="H383" s="4">
        <f>DATE(Table1[[#This Row],[release_year]],Table1[[#This Row],[release_month]],Table1[[#This Row],[release_day]])</f>
        <v>42544</v>
      </c>
      <c r="I383">
        <v>380319238</v>
      </c>
      <c r="J383" t="str">
        <f>UPPER(Table1[[#This Row],[key2]])</f>
        <v>C#</v>
      </c>
      <c r="K383" t="s">
        <v>1602</v>
      </c>
      <c r="L383" t="s">
        <v>27</v>
      </c>
      <c r="M383" t="str">
        <f>LEFT(Table1[[#This Row],[mode]],3)</f>
        <v>Min</v>
      </c>
      <c r="N383" s="2">
        <v>64.691288168562451</v>
      </c>
      <c r="O383" s="3">
        <f>ROUNDDOWN(Table1[[#This Row],[danceability_%]],0)</f>
        <v>64</v>
      </c>
      <c r="P383" s="2">
        <f>ROUND(Table1[[#This Row],[danceability_%]], -1)</f>
        <v>60</v>
      </c>
      <c r="Q383">
        <v>4</v>
      </c>
      <c r="R383">
        <v>60</v>
      </c>
      <c r="S383">
        <v>11</v>
      </c>
      <c r="T383">
        <v>0</v>
      </c>
      <c r="U383">
        <v>19</v>
      </c>
      <c r="V383">
        <v>4</v>
      </c>
    </row>
    <row r="384" spans="1:22" x14ac:dyDescent="0.45">
      <c r="A384" t="s">
        <v>1591</v>
      </c>
      <c r="B384" t="s">
        <v>303</v>
      </c>
      <c r="C384">
        <v>2</v>
      </c>
      <c r="D384">
        <f>YEAR(Table1[[#This Row],[release_date]])</f>
        <v>2022</v>
      </c>
      <c r="E384">
        <f>MONTH(Table1[[#This Row],[release_date]])</f>
        <v>11</v>
      </c>
      <c r="F384">
        <f>DAY(Table1[[#This Row],[release_date]])</f>
        <v>4</v>
      </c>
      <c r="G384" s="4">
        <v>44869</v>
      </c>
      <c r="H384" s="4">
        <f>DATE(Table1[[#This Row],[release_year]],Table1[[#This Row],[release_month]],Table1[[#This Row],[release_day]])</f>
        <v>44869</v>
      </c>
      <c r="I384">
        <v>106249219</v>
      </c>
      <c r="J384" t="str">
        <f>UPPER(Table1[[#This Row],[key2]])</f>
        <v>D</v>
      </c>
      <c r="K384" t="s">
        <v>38</v>
      </c>
      <c r="L384" t="s">
        <v>16</v>
      </c>
      <c r="M384" t="str">
        <f>LEFT(Table1[[#This Row],[mode]],3)</f>
        <v>Maj</v>
      </c>
      <c r="N384" s="2">
        <v>64.990735348153493</v>
      </c>
      <c r="O384" s="3">
        <f>ROUNDDOWN(Table1[[#This Row],[danceability_%]],0)</f>
        <v>64</v>
      </c>
      <c r="P384" s="2">
        <f>ROUND(Table1[[#This Row],[danceability_%]], -1)</f>
        <v>60</v>
      </c>
      <c r="Q384">
        <v>11</v>
      </c>
      <c r="R384">
        <v>53</v>
      </c>
      <c r="S384">
        <v>1</v>
      </c>
      <c r="T384">
        <v>0</v>
      </c>
      <c r="U384">
        <v>25</v>
      </c>
      <c r="V384">
        <v>27</v>
      </c>
    </row>
    <row r="385" spans="1:22" x14ac:dyDescent="0.45">
      <c r="A385" t="s">
        <v>25</v>
      </c>
      <c r="B385" t="s">
        <v>26</v>
      </c>
      <c r="C385">
        <v>1</v>
      </c>
      <c r="D385">
        <f>YEAR(Table1[[#This Row],[release_date]])</f>
        <v>2023</v>
      </c>
      <c r="E385">
        <f>MONTH(Table1[[#This Row],[release_date]])</f>
        <v>5</v>
      </c>
      <c r="F385">
        <f>DAY(Table1[[#This Row],[release_date]])</f>
        <v>18</v>
      </c>
      <c r="G385" s="4">
        <v>45064</v>
      </c>
      <c r="H385" s="4">
        <f>DATE(Table1[[#This Row],[release_year]],Table1[[#This Row],[release_month]],Table1[[#This Row],[release_day]])</f>
        <v>45064</v>
      </c>
      <c r="I385">
        <v>303236322</v>
      </c>
      <c r="J385" t="str">
        <f>UPPER(Table1[[#This Row],[key2]])</f>
        <v>A</v>
      </c>
      <c r="K385" t="s">
        <v>24</v>
      </c>
      <c r="L385" t="s">
        <v>27</v>
      </c>
      <c r="M385" t="str">
        <f>LEFT(Table1[[#This Row],[mode]],3)</f>
        <v>Min</v>
      </c>
      <c r="N385" s="2">
        <v>65.863542893937634</v>
      </c>
      <c r="O385" s="3">
        <f>ROUNDDOWN(Table1[[#This Row],[danceability_%]],0)</f>
        <v>65</v>
      </c>
      <c r="P385" s="2">
        <f>ROUND(Table1[[#This Row],[danceability_%]], -1)</f>
        <v>70</v>
      </c>
      <c r="Q385">
        <v>23</v>
      </c>
      <c r="R385">
        <v>80</v>
      </c>
      <c r="S385">
        <v>14</v>
      </c>
      <c r="T385">
        <v>63</v>
      </c>
      <c r="U385">
        <v>11</v>
      </c>
      <c r="V385">
        <v>6</v>
      </c>
    </row>
    <row r="386" spans="1:22" x14ac:dyDescent="0.45">
      <c r="A386" t="s">
        <v>60</v>
      </c>
      <c r="B386" t="s">
        <v>61</v>
      </c>
      <c r="C386">
        <v>3</v>
      </c>
      <c r="D386">
        <f>YEAR(Table1[[#This Row],[release_date]])</f>
        <v>2023</v>
      </c>
      <c r="E386">
        <f>MONTH(Table1[[#This Row],[release_date]])</f>
        <v>6</v>
      </c>
      <c r="F386">
        <f>DAY(Table1[[#This Row],[release_date]])</f>
        <v>22</v>
      </c>
      <c r="G386" s="4">
        <v>45099</v>
      </c>
      <c r="H386" s="4">
        <f>DATE(Table1[[#This Row],[release_year]],Table1[[#This Row],[release_month]],Table1[[#This Row],[release_day]])</f>
        <v>45099</v>
      </c>
      <c r="I386">
        <v>86444842</v>
      </c>
      <c r="J386" t="str">
        <f>UPPER(Table1[[#This Row],[key2]])</f>
        <v>F</v>
      </c>
      <c r="K386" t="s">
        <v>21</v>
      </c>
      <c r="L386" t="s">
        <v>27</v>
      </c>
      <c r="M386" t="str">
        <f>LEFT(Table1[[#This Row],[mode]],3)</f>
        <v>Min</v>
      </c>
      <c r="N386" s="2">
        <v>65.458580941965451</v>
      </c>
      <c r="O386" s="3">
        <f>ROUNDDOWN(Table1[[#This Row],[danceability_%]],0)</f>
        <v>65</v>
      </c>
      <c r="P386" s="2">
        <f>ROUND(Table1[[#This Row],[danceability_%]], -1)</f>
        <v>70</v>
      </c>
      <c r="Q386">
        <v>87</v>
      </c>
      <c r="R386">
        <v>74</v>
      </c>
      <c r="S386">
        <v>22</v>
      </c>
      <c r="T386">
        <v>0</v>
      </c>
      <c r="U386">
        <v>42</v>
      </c>
      <c r="V386">
        <v>4</v>
      </c>
    </row>
    <row r="387" spans="1:22" x14ac:dyDescent="0.45">
      <c r="A387" t="s">
        <v>229</v>
      </c>
      <c r="B387" t="s">
        <v>23</v>
      </c>
      <c r="C387">
        <v>1</v>
      </c>
      <c r="D387">
        <f>YEAR(Table1[[#This Row],[release_date]])</f>
        <v>2023</v>
      </c>
      <c r="E387">
        <f>MONTH(Table1[[#This Row],[release_date]])</f>
        <v>7</v>
      </c>
      <c r="F387">
        <f>DAY(Table1[[#This Row],[release_date]])</f>
        <v>7</v>
      </c>
      <c r="G387" s="4">
        <v>45114</v>
      </c>
      <c r="H387" s="4">
        <f>DATE(Table1[[#This Row],[release_year]],Table1[[#This Row],[release_month]],Table1[[#This Row],[release_day]])</f>
        <v>45114</v>
      </c>
      <c r="I387">
        <v>36912123</v>
      </c>
      <c r="J387" t="str">
        <f>UPPER(Table1[[#This Row],[key2]])</f>
        <v>G</v>
      </c>
      <c r="K387" t="s">
        <v>59</v>
      </c>
      <c r="L387" t="s">
        <v>16</v>
      </c>
      <c r="M387" t="str">
        <f>LEFT(Table1[[#This Row],[mode]],3)</f>
        <v>Maj</v>
      </c>
      <c r="N387" s="2">
        <v>65.242178928616681</v>
      </c>
      <c r="O387" s="3">
        <f>ROUNDDOWN(Table1[[#This Row],[danceability_%]],0)</f>
        <v>65</v>
      </c>
      <c r="P387" s="2">
        <f>ROUND(Table1[[#This Row],[danceability_%]], -1)</f>
        <v>70</v>
      </c>
      <c r="Q387">
        <v>49</v>
      </c>
      <c r="R387">
        <v>78</v>
      </c>
      <c r="S387">
        <v>0</v>
      </c>
      <c r="T387">
        <v>0</v>
      </c>
      <c r="U387">
        <v>17</v>
      </c>
      <c r="V387">
        <v>4</v>
      </c>
    </row>
    <row r="388" spans="1:22" x14ac:dyDescent="0.45">
      <c r="A388" t="s">
        <v>283</v>
      </c>
      <c r="B388" t="s">
        <v>284</v>
      </c>
      <c r="C388">
        <v>2</v>
      </c>
      <c r="D388">
        <f>YEAR(Table1[[#This Row],[release_date]])</f>
        <v>2022</v>
      </c>
      <c r="E388">
        <f>MONTH(Table1[[#This Row],[release_date]])</f>
        <v>5</v>
      </c>
      <c r="F388">
        <f>DAY(Table1[[#This Row],[release_date]])</f>
        <v>6</v>
      </c>
      <c r="G388" s="4">
        <v>44687</v>
      </c>
      <c r="H388" s="4">
        <f>DATE(Table1[[#This Row],[release_year]],Table1[[#This Row],[release_month]],Table1[[#This Row],[release_day]])</f>
        <v>44687</v>
      </c>
      <c r="I388">
        <v>1133865788</v>
      </c>
      <c r="J388" t="str">
        <f>UPPER(Table1[[#This Row],[key2]])</f>
        <v>D#</v>
      </c>
      <c r="K388" t="s">
        <v>1603</v>
      </c>
      <c r="L388" t="s">
        <v>27</v>
      </c>
      <c r="M388" t="str">
        <f>LEFT(Table1[[#This Row],[mode]],3)</f>
        <v>Min</v>
      </c>
      <c r="N388" s="2">
        <v>65.354837439627801</v>
      </c>
      <c r="O388" s="3">
        <f>ROUNDDOWN(Table1[[#This Row],[danceability_%]],0)</f>
        <v>65</v>
      </c>
      <c r="P388" s="2">
        <f>ROUND(Table1[[#This Row],[danceability_%]], -1)</f>
        <v>70</v>
      </c>
      <c r="Q388">
        <v>27</v>
      </c>
      <c r="R388">
        <v>69</v>
      </c>
      <c r="S388">
        <v>8</v>
      </c>
      <c r="T388">
        <v>0</v>
      </c>
      <c r="U388">
        <v>53</v>
      </c>
      <c r="V388">
        <v>4</v>
      </c>
    </row>
    <row r="389" spans="1:22" x14ac:dyDescent="0.45">
      <c r="A389" t="s">
        <v>326</v>
      </c>
      <c r="B389" t="s">
        <v>327</v>
      </c>
      <c r="C389">
        <v>1</v>
      </c>
      <c r="D389">
        <f>YEAR(Table1[[#This Row],[release_date]])</f>
        <v>2018</v>
      </c>
      <c r="E389">
        <f>MONTH(Table1[[#This Row],[release_date]])</f>
        <v>5</v>
      </c>
      <c r="F389">
        <f>DAY(Table1[[#This Row],[release_date]])</f>
        <v>25</v>
      </c>
      <c r="G389" s="4">
        <v>43245</v>
      </c>
      <c r="H389" s="4">
        <f>DATE(Table1[[#This Row],[release_year]],Table1[[#This Row],[release_month]],Table1[[#This Row],[release_day]])</f>
        <v>43245</v>
      </c>
      <c r="I389">
        <v>1374581173</v>
      </c>
      <c r="J389" t="str">
        <f>UPPER(Table1[[#This Row],[key2]])</f>
        <v>C#</v>
      </c>
      <c r="K389" t="s">
        <v>1602</v>
      </c>
      <c r="L389" t="s">
        <v>27</v>
      </c>
      <c r="M389" t="str">
        <f>LEFT(Table1[[#This Row],[mode]],3)</f>
        <v>Min</v>
      </c>
      <c r="N389" s="2">
        <v>65.723686186947802</v>
      </c>
      <c r="O389" s="3">
        <f>ROUNDDOWN(Table1[[#This Row],[danceability_%]],0)</f>
        <v>65</v>
      </c>
      <c r="P389" s="2">
        <f>ROUND(Table1[[#This Row],[danceability_%]], -1)</f>
        <v>70</v>
      </c>
      <c r="Q389">
        <v>51</v>
      </c>
      <c r="R389">
        <v>55</v>
      </c>
      <c r="S389">
        <v>73</v>
      </c>
      <c r="T389">
        <v>0</v>
      </c>
      <c r="U389">
        <v>14</v>
      </c>
      <c r="V389">
        <v>3</v>
      </c>
    </row>
    <row r="390" spans="1:22" x14ac:dyDescent="0.45">
      <c r="A390" t="s">
        <v>335</v>
      </c>
      <c r="B390" t="s">
        <v>23</v>
      </c>
      <c r="C390">
        <v>1</v>
      </c>
      <c r="D390">
        <f>YEAR(Table1[[#This Row],[release_date]])</f>
        <v>2014</v>
      </c>
      <c r="E390">
        <f>MONTH(Table1[[#This Row],[release_date]])</f>
        <v>1</v>
      </c>
      <c r="F390">
        <f>DAY(Table1[[#This Row],[release_date]])</f>
        <v>1</v>
      </c>
      <c r="G390" s="4">
        <v>41640</v>
      </c>
      <c r="H390" s="4">
        <f>DATE(Table1[[#This Row],[release_year]],Table1[[#This Row],[release_month]],Table1[[#This Row],[release_day]])</f>
        <v>41640</v>
      </c>
      <c r="I390">
        <v>1113838873</v>
      </c>
      <c r="J390" t="str">
        <f>UPPER(Table1[[#This Row],[key2]])</f>
        <v>G</v>
      </c>
      <c r="K390" t="s">
        <v>59</v>
      </c>
      <c r="L390" t="s">
        <v>16</v>
      </c>
      <c r="M390" t="str">
        <f>LEFT(Table1[[#This Row],[mode]],3)</f>
        <v>Maj</v>
      </c>
      <c r="N390" s="2">
        <v>65.362226779481858</v>
      </c>
      <c r="O390" s="3">
        <f>ROUNDDOWN(Table1[[#This Row],[danceability_%]],0)</f>
        <v>65</v>
      </c>
      <c r="P390" s="2">
        <f>ROUND(Table1[[#This Row],[danceability_%]], -1)</f>
        <v>70</v>
      </c>
      <c r="Q390">
        <v>95</v>
      </c>
      <c r="R390">
        <v>80</v>
      </c>
      <c r="S390">
        <v>5</v>
      </c>
      <c r="T390">
        <v>0</v>
      </c>
      <c r="U390">
        <v>41</v>
      </c>
      <c r="V390">
        <v>16</v>
      </c>
    </row>
    <row r="391" spans="1:22" x14ac:dyDescent="0.45">
      <c r="A391" t="s">
        <v>361</v>
      </c>
      <c r="B391" t="s">
        <v>26</v>
      </c>
      <c r="C391">
        <v>1</v>
      </c>
      <c r="D391">
        <f>YEAR(Table1[[#This Row],[release_date]])</f>
        <v>2022</v>
      </c>
      <c r="E391">
        <f>MONTH(Table1[[#This Row],[release_date]])</f>
        <v>5</v>
      </c>
      <c r="F391">
        <f>DAY(Table1[[#This Row],[release_date]])</f>
        <v>6</v>
      </c>
      <c r="G391" s="4">
        <v>44687</v>
      </c>
      <c r="H391" s="4">
        <f>DATE(Table1[[#This Row],[release_year]],Table1[[#This Row],[release_month]],Table1[[#This Row],[release_day]])</f>
        <v>44687</v>
      </c>
      <c r="I391">
        <v>1264310836</v>
      </c>
      <c r="J391" t="str">
        <f>UPPER(Table1[[#This Row],[key2]])</f>
        <v>F</v>
      </c>
      <c r="K391" t="s">
        <v>21</v>
      </c>
      <c r="L391" t="s">
        <v>27</v>
      </c>
      <c r="M391" t="str">
        <f>LEFT(Table1[[#This Row],[mode]],3)</f>
        <v>Min</v>
      </c>
      <c r="N391" s="2">
        <v>65.778407903071312</v>
      </c>
      <c r="O391" s="3">
        <f>ROUNDDOWN(Table1[[#This Row],[danceability_%]],0)</f>
        <v>65</v>
      </c>
      <c r="P391" s="2">
        <f>ROUND(Table1[[#This Row],[danceability_%]], -1)</f>
        <v>70</v>
      </c>
      <c r="Q391">
        <v>19</v>
      </c>
      <c r="R391">
        <v>72</v>
      </c>
      <c r="S391">
        <v>10</v>
      </c>
      <c r="T391">
        <v>0</v>
      </c>
      <c r="U391">
        <v>13</v>
      </c>
      <c r="V391">
        <v>25</v>
      </c>
    </row>
    <row r="392" spans="1:22" x14ac:dyDescent="0.45">
      <c r="A392" t="s">
        <v>468</v>
      </c>
      <c r="B392" t="s">
        <v>469</v>
      </c>
      <c r="C392">
        <v>1</v>
      </c>
      <c r="D392">
        <f>YEAR(Table1[[#This Row],[release_date]])</f>
        <v>2021</v>
      </c>
      <c r="E392">
        <f>MONTH(Table1[[#This Row],[release_date]])</f>
        <v>12</v>
      </c>
      <c r="F392">
        <f>DAY(Table1[[#This Row],[release_date]])</f>
        <v>10</v>
      </c>
      <c r="G392" s="4">
        <v>44540</v>
      </c>
      <c r="H392" s="4">
        <f>DATE(Table1[[#This Row],[release_year]],Table1[[#This Row],[release_month]],Table1[[#This Row],[release_day]])</f>
        <v>44540</v>
      </c>
      <c r="I392">
        <v>415932686</v>
      </c>
      <c r="J392" t="str">
        <f>UPPER(Table1[[#This Row],[key2]])</f>
        <v>F#</v>
      </c>
      <c r="K392" t="s">
        <v>1604</v>
      </c>
      <c r="L392" t="s">
        <v>27</v>
      </c>
      <c r="M392" t="str">
        <f>LEFT(Table1[[#This Row],[mode]],3)</f>
        <v>Min</v>
      </c>
      <c r="N392" s="2">
        <v>65.019226191384959</v>
      </c>
      <c r="O392" s="3">
        <f>ROUNDDOWN(Table1[[#This Row],[danceability_%]],0)</f>
        <v>65</v>
      </c>
      <c r="P392" s="2">
        <f>ROUND(Table1[[#This Row],[danceability_%]], -1)</f>
        <v>70</v>
      </c>
      <c r="Q392">
        <v>46</v>
      </c>
      <c r="R392">
        <v>53</v>
      </c>
      <c r="S392">
        <v>16</v>
      </c>
      <c r="T392">
        <v>0</v>
      </c>
      <c r="U392">
        <v>9</v>
      </c>
      <c r="V392">
        <v>5</v>
      </c>
    </row>
    <row r="393" spans="1:22" x14ac:dyDescent="0.45">
      <c r="A393" t="s">
        <v>551</v>
      </c>
      <c r="B393" t="s">
        <v>251</v>
      </c>
      <c r="C393">
        <v>1</v>
      </c>
      <c r="D393">
        <f>YEAR(Table1[[#This Row],[release_date]])</f>
        <v>2023</v>
      </c>
      <c r="E393">
        <f>MONTH(Table1[[#This Row],[release_date]])</f>
        <v>3</v>
      </c>
      <c r="F393">
        <f>DAY(Table1[[#This Row],[release_date]])</f>
        <v>17</v>
      </c>
      <c r="G393" s="4">
        <v>45002</v>
      </c>
      <c r="H393" s="4">
        <f>DATE(Table1[[#This Row],[release_year]],Table1[[#This Row],[release_month]],Table1[[#This Row],[release_day]])</f>
        <v>45002</v>
      </c>
      <c r="I393">
        <v>117206995</v>
      </c>
      <c r="J393" t="str">
        <f>UPPER(Table1[[#This Row],[key2]])</f>
        <v>F</v>
      </c>
      <c r="K393" t="s">
        <v>21</v>
      </c>
      <c r="L393" t="s">
        <v>27</v>
      </c>
      <c r="M393" t="str">
        <f>LEFT(Table1[[#This Row],[mode]],3)</f>
        <v>Min</v>
      </c>
      <c r="N393" s="2">
        <v>65.906700411599729</v>
      </c>
      <c r="O393" s="3">
        <f>ROUNDDOWN(Table1[[#This Row],[danceability_%]],0)</f>
        <v>65</v>
      </c>
      <c r="P393" s="2">
        <f>ROUND(Table1[[#This Row],[danceability_%]], -1)</f>
        <v>70</v>
      </c>
      <c r="Q393">
        <v>71</v>
      </c>
      <c r="R393">
        <v>56</v>
      </c>
      <c r="S393">
        <v>4</v>
      </c>
      <c r="T393">
        <v>0</v>
      </c>
      <c r="U393">
        <v>15</v>
      </c>
      <c r="V393">
        <v>20</v>
      </c>
    </row>
    <row r="394" spans="1:22" x14ac:dyDescent="0.45">
      <c r="A394" t="s">
        <v>567</v>
      </c>
      <c r="B394" t="s">
        <v>114</v>
      </c>
      <c r="C394">
        <v>2</v>
      </c>
      <c r="D394">
        <f>YEAR(Table1[[#This Row],[release_date]])</f>
        <v>2020</v>
      </c>
      <c r="E394">
        <f>MONTH(Table1[[#This Row],[release_date]])</f>
        <v>3</v>
      </c>
      <c r="F394">
        <f>DAY(Table1[[#This Row],[release_date]])</f>
        <v>20</v>
      </c>
      <c r="G394" s="4">
        <v>43910</v>
      </c>
      <c r="H394" s="4">
        <f>DATE(Table1[[#This Row],[release_year]],Table1[[#This Row],[release_month]],Table1[[#This Row],[release_day]])</f>
        <v>43910</v>
      </c>
      <c r="I394">
        <v>1221813483</v>
      </c>
      <c r="J394" t="str">
        <f>UPPER(Table1[[#This Row],[key2]])</f>
        <v/>
      </c>
      <c r="L394" t="s">
        <v>16</v>
      </c>
      <c r="M394" t="str">
        <f>LEFT(Table1[[#This Row],[mode]],3)</f>
        <v>Maj</v>
      </c>
      <c r="N394" s="2">
        <v>65.209876424775729</v>
      </c>
      <c r="O394" s="3">
        <f>ROUNDDOWN(Table1[[#This Row],[danceability_%]],0)</f>
        <v>65</v>
      </c>
      <c r="P394" s="2">
        <f>ROUND(Table1[[#This Row],[danceability_%]], -1)</f>
        <v>70</v>
      </c>
      <c r="Q394">
        <v>63</v>
      </c>
      <c r="R394">
        <v>79</v>
      </c>
      <c r="S394">
        <v>3</v>
      </c>
      <c r="T394">
        <v>0</v>
      </c>
      <c r="U394">
        <v>10</v>
      </c>
      <c r="V394">
        <v>3</v>
      </c>
    </row>
    <row r="395" spans="1:22" x14ac:dyDescent="0.45">
      <c r="A395" t="s">
        <v>661</v>
      </c>
      <c r="B395" t="s">
        <v>662</v>
      </c>
      <c r="C395">
        <v>2</v>
      </c>
      <c r="D395">
        <f>YEAR(Table1[[#This Row],[release_date]])</f>
        <v>2022</v>
      </c>
      <c r="E395">
        <f>MONTH(Table1[[#This Row],[release_date]])</f>
        <v>11</v>
      </c>
      <c r="F395">
        <f>DAY(Table1[[#This Row],[release_date]])</f>
        <v>3</v>
      </c>
      <c r="G395" s="4">
        <v>44868</v>
      </c>
      <c r="H395" s="4">
        <f>DATE(Table1[[#This Row],[release_year]],Table1[[#This Row],[release_month]],Table1[[#This Row],[release_day]])</f>
        <v>44868</v>
      </c>
      <c r="I395">
        <v>263453310</v>
      </c>
      <c r="J395" t="str">
        <f>UPPER(Table1[[#This Row],[key2]])</f>
        <v>C#</v>
      </c>
      <c r="K395" t="s">
        <v>1602</v>
      </c>
      <c r="L395" t="s">
        <v>16</v>
      </c>
      <c r="M395" t="str">
        <f>LEFT(Table1[[#This Row],[mode]],3)</f>
        <v>Maj</v>
      </c>
      <c r="N395" s="2">
        <v>65.373556408553156</v>
      </c>
      <c r="O395" s="3">
        <f>ROUNDDOWN(Table1[[#This Row],[danceability_%]],0)</f>
        <v>65</v>
      </c>
      <c r="P395" s="2">
        <f>ROUND(Table1[[#This Row],[danceability_%]], -1)</f>
        <v>70</v>
      </c>
      <c r="Q395">
        <v>72</v>
      </c>
      <c r="R395">
        <v>95</v>
      </c>
      <c r="S395">
        <v>31</v>
      </c>
      <c r="T395">
        <v>0</v>
      </c>
      <c r="U395">
        <v>92</v>
      </c>
      <c r="V395">
        <v>5</v>
      </c>
    </row>
    <row r="396" spans="1:22" x14ac:dyDescent="0.45">
      <c r="A396" t="s">
        <v>701</v>
      </c>
      <c r="B396" t="s">
        <v>702</v>
      </c>
      <c r="C396">
        <v>2</v>
      </c>
      <c r="D396">
        <f>YEAR(Table1[[#This Row],[release_date]])</f>
        <v>2019</v>
      </c>
      <c r="E396">
        <f>MONTH(Table1[[#This Row],[release_date]])</f>
        <v>4</v>
      </c>
      <c r="F396">
        <f>DAY(Table1[[#This Row],[release_date]])</f>
        <v>12</v>
      </c>
      <c r="G396" s="4">
        <v>43567</v>
      </c>
      <c r="H396" s="4">
        <f>DATE(Table1[[#This Row],[release_year]],Table1[[#This Row],[release_month]],Table1[[#This Row],[release_day]])</f>
        <v>43567</v>
      </c>
      <c r="I396">
        <v>1065580332</v>
      </c>
      <c r="J396" t="str">
        <f>UPPER(Table1[[#This Row],[key2]])</f>
        <v>B</v>
      </c>
      <c r="K396" t="s">
        <v>15</v>
      </c>
      <c r="L396" t="s">
        <v>27</v>
      </c>
      <c r="M396" t="str">
        <f>LEFT(Table1[[#This Row],[mode]],3)</f>
        <v>Min</v>
      </c>
      <c r="N396" s="2">
        <v>65.040041238007916</v>
      </c>
      <c r="O396" s="3">
        <f>ROUNDDOWN(Table1[[#This Row],[danceability_%]],0)</f>
        <v>65</v>
      </c>
      <c r="P396" s="2">
        <f>ROUND(Table1[[#This Row],[danceability_%]], -1)</f>
        <v>70</v>
      </c>
      <c r="Q396">
        <v>80</v>
      </c>
      <c r="R396">
        <v>86</v>
      </c>
      <c r="S396">
        <v>9</v>
      </c>
      <c r="T396">
        <v>0</v>
      </c>
      <c r="U396">
        <v>19</v>
      </c>
      <c r="V396">
        <v>10</v>
      </c>
    </row>
    <row r="397" spans="1:22" x14ac:dyDescent="0.45">
      <c r="A397" t="s">
        <v>779</v>
      </c>
      <c r="B397" t="s">
        <v>364</v>
      </c>
      <c r="C397">
        <v>1</v>
      </c>
      <c r="D397">
        <f>YEAR(Table1[[#This Row],[release_date]])</f>
        <v>2022</v>
      </c>
      <c r="E397">
        <f>MONTH(Table1[[#This Row],[release_date]])</f>
        <v>9</v>
      </c>
      <c r="F397">
        <f>DAY(Table1[[#This Row],[release_date]])</f>
        <v>14</v>
      </c>
      <c r="G397" s="4">
        <v>44818</v>
      </c>
      <c r="H397" s="4">
        <f>DATE(Table1[[#This Row],[release_year]],Table1[[#This Row],[release_month]],Table1[[#This Row],[release_day]])</f>
        <v>44818</v>
      </c>
      <c r="I397">
        <v>181831132</v>
      </c>
      <c r="J397" t="str">
        <f>UPPER(Table1[[#This Row],[key2]])</f>
        <v>F</v>
      </c>
      <c r="K397" t="s">
        <v>21</v>
      </c>
      <c r="L397" t="s">
        <v>27</v>
      </c>
      <c r="M397" t="str">
        <f>LEFT(Table1[[#This Row],[mode]],3)</f>
        <v>Min</v>
      </c>
      <c r="N397" s="2">
        <v>65.248301473183986</v>
      </c>
      <c r="O397" s="3">
        <f>ROUNDDOWN(Table1[[#This Row],[danceability_%]],0)</f>
        <v>65</v>
      </c>
      <c r="P397" s="2">
        <f>ROUND(Table1[[#This Row],[danceability_%]], -1)</f>
        <v>70</v>
      </c>
      <c r="Q397">
        <v>36</v>
      </c>
      <c r="R397">
        <v>47</v>
      </c>
      <c r="S397">
        <v>31</v>
      </c>
      <c r="T397">
        <v>0</v>
      </c>
      <c r="U397">
        <v>12</v>
      </c>
      <c r="V397">
        <v>10</v>
      </c>
    </row>
    <row r="398" spans="1:22" x14ac:dyDescent="0.45">
      <c r="A398" t="s">
        <v>785</v>
      </c>
      <c r="B398" t="s">
        <v>786</v>
      </c>
      <c r="C398">
        <v>3</v>
      </c>
      <c r="D398">
        <f>YEAR(Table1[[#This Row],[release_date]])</f>
        <v>1930</v>
      </c>
      <c r="E398">
        <f>MONTH(Table1[[#This Row],[release_date]])</f>
        <v>1</v>
      </c>
      <c r="F398">
        <f>DAY(Table1[[#This Row],[release_date]])</f>
        <v>1</v>
      </c>
      <c r="G398" s="4">
        <v>10959</v>
      </c>
      <c r="H398" s="4">
        <f>DATE(Table1[[#This Row],[release_year]],Table1[[#This Row],[release_month]],Table1[[#This Row],[release_day]])</f>
        <v>10959</v>
      </c>
      <c r="I398">
        <v>90598517</v>
      </c>
      <c r="J398" t="str">
        <f>UPPER(Table1[[#This Row],[key2]])</f>
        <v>F#</v>
      </c>
      <c r="K398" t="s">
        <v>1604</v>
      </c>
      <c r="L398" t="s">
        <v>27</v>
      </c>
      <c r="M398" t="str">
        <f>LEFT(Table1[[#This Row],[mode]],3)</f>
        <v>Min</v>
      </c>
      <c r="N398" s="2">
        <v>65.290211052999339</v>
      </c>
      <c r="O398" s="3">
        <f>ROUNDDOWN(Table1[[#This Row],[danceability_%]],0)</f>
        <v>65</v>
      </c>
      <c r="P398" s="2">
        <f>ROUND(Table1[[#This Row],[danceability_%]], -1)</f>
        <v>70</v>
      </c>
      <c r="Q398">
        <v>49</v>
      </c>
      <c r="R398">
        <v>80</v>
      </c>
      <c r="S398">
        <v>22</v>
      </c>
      <c r="T398">
        <v>4</v>
      </c>
      <c r="U398">
        <v>7</v>
      </c>
      <c r="V398">
        <v>5</v>
      </c>
    </row>
    <row r="399" spans="1:22" x14ac:dyDescent="0.45">
      <c r="A399" t="s">
        <v>810</v>
      </c>
      <c r="B399" t="s">
        <v>798</v>
      </c>
      <c r="C399">
        <v>1</v>
      </c>
      <c r="D399">
        <f>YEAR(Table1[[#This Row],[release_date]])</f>
        <v>2011</v>
      </c>
      <c r="E399">
        <f>MONTH(Table1[[#This Row],[release_date]])</f>
        <v>10</v>
      </c>
      <c r="F399">
        <f>DAY(Table1[[#This Row],[release_date]])</f>
        <v>14</v>
      </c>
      <c r="G399" s="4">
        <v>40830</v>
      </c>
      <c r="H399" s="4">
        <f>DATE(Table1[[#This Row],[release_year]],Table1[[#This Row],[release_month]],Table1[[#This Row],[release_day]])</f>
        <v>40830</v>
      </c>
      <c r="I399">
        <v>476244795</v>
      </c>
      <c r="J399" t="str">
        <f>UPPER(Table1[[#This Row],[key2]])</f>
        <v>G</v>
      </c>
      <c r="K399" t="s">
        <v>59</v>
      </c>
      <c r="L399" t="s">
        <v>16</v>
      </c>
      <c r="M399" t="str">
        <f>LEFT(Table1[[#This Row],[mode]],3)</f>
        <v>Maj</v>
      </c>
      <c r="N399" s="2">
        <v>65.792149060561144</v>
      </c>
      <c r="O399" s="3">
        <f>ROUNDDOWN(Table1[[#This Row],[danceability_%]],0)</f>
        <v>65</v>
      </c>
      <c r="P399" s="2">
        <f>ROUND(Table1[[#This Row],[danceability_%]], -1)</f>
        <v>70</v>
      </c>
      <c r="Q399">
        <v>70</v>
      </c>
      <c r="R399">
        <v>47</v>
      </c>
      <c r="S399">
        <v>87</v>
      </c>
      <c r="T399">
        <v>0</v>
      </c>
      <c r="U399">
        <v>9</v>
      </c>
      <c r="V399">
        <v>4</v>
      </c>
    </row>
    <row r="400" spans="1:22" x14ac:dyDescent="0.45">
      <c r="A400" t="s">
        <v>814</v>
      </c>
      <c r="B400" t="s">
        <v>50</v>
      </c>
      <c r="C400">
        <v>1</v>
      </c>
      <c r="D400">
        <f>YEAR(Table1[[#This Row],[release_date]])</f>
        <v>2022</v>
      </c>
      <c r="E400">
        <f>MONTH(Table1[[#This Row],[release_date]])</f>
        <v>12</v>
      </c>
      <c r="F400">
        <f>DAY(Table1[[#This Row],[release_date]])</f>
        <v>9</v>
      </c>
      <c r="G400" s="4">
        <v>44904</v>
      </c>
      <c r="H400" s="4">
        <f>DATE(Table1[[#This Row],[release_year]],Table1[[#This Row],[release_month]],Table1[[#This Row],[release_day]])</f>
        <v>44904</v>
      </c>
      <c r="I400">
        <v>98709329</v>
      </c>
      <c r="J400" t="str">
        <f>UPPER(Table1[[#This Row],[key2]])</f>
        <v>C#</v>
      </c>
      <c r="K400" t="s">
        <v>1602</v>
      </c>
      <c r="L400" t="s">
        <v>16</v>
      </c>
      <c r="M400" t="str">
        <f>LEFT(Table1[[#This Row],[mode]],3)</f>
        <v>Maj</v>
      </c>
      <c r="N400" s="2">
        <v>65.709733707182991</v>
      </c>
      <c r="O400" s="3">
        <f>ROUNDDOWN(Table1[[#This Row],[danceability_%]],0)</f>
        <v>65</v>
      </c>
      <c r="P400" s="2">
        <f>ROUND(Table1[[#This Row],[danceability_%]], -1)</f>
        <v>70</v>
      </c>
      <c r="Q400">
        <v>35</v>
      </c>
      <c r="R400">
        <v>65</v>
      </c>
      <c r="S400">
        <v>44</v>
      </c>
      <c r="T400">
        <v>18</v>
      </c>
      <c r="U400">
        <v>21</v>
      </c>
      <c r="V400">
        <v>7</v>
      </c>
    </row>
    <row r="401" spans="1:22" x14ac:dyDescent="0.45">
      <c r="A401" t="s">
        <v>892</v>
      </c>
      <c r="B401" t="s">
        <v>110</v>
      </c>
      <c r="C401">
        <v>1</v>
      </c>
      <c r="D401">
        <f>YEAR(Table1[[#This Row],[release_date]])</f>
        <v>2022</v>
      </c>
      <c r="E401">
        <f>MONTH(Table1[[#This Row],[release_date]])</f>
        <v>1</v>
      </c>
      <c r="F401">
        <f>DAY(Table1[[#This Row],[release_date]])</f>
        <v>7</v>
      </c>
      <c r="G401" s="4">
        <v>44568</v>
      </c>
      <c r="H401" s="4">
        <f>DATE(Table1[[#This Row],[release_year]],Table1[[#This Row],[release_month]],Table1[[#This Row],[release_day]])</f>
        <v>44568</v>
      </c>
      <c r="I401">
        <v>339659802</v>
      </c>
      <c r="J401" t="str">
        <f>UPPER(Table1[[#This Row],[key2]])</f>
        <v/>
      </c>
      <c r="L401" t="s">
        <v>27</v>
      </c>
      <c r="M401" t="str">
        <f>LEFT(Table1[[#This Row],[mode]],3)</f>
        <v>Min</v>
      </c>
      <c r="N401" s="2">
        <v>65.964625003319298</v>
      </c>
      <c r="O401" s="3">
        <f>ROUNDDOWN(Table1[[#This Row],[danceability_%]],0)</f>
        <v>65</v>
      </c>
      <c r="P401" s="2">
        <f>ROUND(Table1[[#This Row],[danceability_%]], -1)</f>
        <v>70</v>
      </c>
      <c r="Q401">
        <v>82</v>
      </c>
      <c r="R401">
        <v>74</v>
      </c>
      <c r="S401">
        <v>27</v>
      </c>
      <c r="T401">
        <v>0</v>
      </c>
      <c r="U401">
        <v>32</v>
      </c>
      <c r="V401">
        <v>5</v>
      </c>
    </row>
    <row r="402" spans="1:22" x14ac:dyDescent="0.45">
      <c r="A402" t="s">
        <v>918</v>
      </c>
      <c r="B402" t="s">
        <v>919</v>
      </c>
      <c r="C402">
        <v>1</v>
      </c>
      <c r="D402">
        <f>YEAR(Table1[[#This Row],[release_date]])</f>
        <v>2021</v>
      </c>
      <c r="E402">
        <f>MONTH(Table1[[#This Row],[release_date]])</f>
        <v>11</v>
      </c>
      <c r="F402">
        <f>DAY(Table1[[#This Row],[release_date]])</f>
        <v>19</v>
      </c>
      <c r="G402" s="4">
        <v>44519</v>
      </c>
      <c r="H402" s="4">
        <f>DATE(Table1[[#This Row],[release_year]],Table1[[#This Row],[release_month]],Table1[[#This Row],[release_day]])</f>
        <v>44519</v>
      </c>
      <c r="I402">
        <v>267758538</v>
      </c>
      <c r="J402" t="str">
        <f>UPPER(Table1[[#This Row],[key2]])</f>
        <v>D</v>
      </c>
      <c r="K402" t="s">
        <v>38</v>
      </c>
      <c r="L402" t="s">
        <v>16</v>
      </c>
      <c r="M402" t="str">
        <f>LEFT(Table1[[#This Row],[mode]],3)</f>
        <v>Maj</v>
      </c>
      <c r="N402" s="2">
        <v>65.858097845586457</v>
      </c>
      <c r="O402" s="3">
        <f>ROUNDDOWN(Table1[[#This Row],[danceability_%]],0)</f>
        <v>65</v>
      </c>
      <c r="P402" s="2">
        <f>ROUND(Table1[[#This Row],[danceability_%]], -1)</f>
        <v>70</v>
      </c>
      <c r="Q402">
        <v>37</v>
      </c>
      <c r="R402">
        <v>58</v>
      </c>
      <c r="S402">
        <v>2</v>
      </c>
      <c r="T402">
        <v>0</v>
      </c>
      <c r="U402">
        <v>4</v>
      </c>
      <c r="V402">
        <v>31</v>
      </c>
    </row>
    <row r="403" spans="1:22" x14ac:dyDescent="0.45">
      <c r="A403" t="s">
        <v>950</v>
      </c>
      <c r="B403" t="s">
        <v>951</v>
      </c>
      <c r="C403">
        <v>1</v>
      </c>
      <c r="D403">
        <f>YEAR(Table1[[#This Row],[release_date]])</f>
        <v>2021</v>
      </c>
      <c r="E403">
        <f>MONTH(Table1[[#This Row],[release_date]])</f>
        <v>11</v>
      </c>
      <c r="F403">
        <f>DAY(Table1[[#This Row],[release_date]])</f>
        <v>18</v>
      </c>
      <c r="G403" s="4">
        <v>44518</v>
      </c>
      <c r="H403" s="4">
        <f>DATE(Table1[[#This Row],[release_year]],Table1[[#This Row],[release_month]],Table1[[#This Row],[release_day]])</f>
        <v>44518</v>
      </c>
      <c r="I403">
        <v>225259194</v>
      </c>
      <c r="J403" t="str">
        <f>UPPER(Table1[[#This Row],[key2]])</f>
        <v>A#</v>
      </c>
      <c r="K403" t="s">
        <v>1601</v>
      </c>
      <c r="L403" t="s">
        <v>16</v>
      </c>
      <c r="M403" t="str">
        <f>LEFT(Table1[[#This Row],[mode]],3)</f>
        <v>Maj</v>
      </c>
      <c r="N403" s="2">
        <v>65.091424112697297</v>
      </c>
      <c r="O403" s="3">
        <f>ROUNDDOWN(Table1[[#This Row],[danceability_%]],0)</f>
        <v>65</v>
      </c>
      <c r="P403" s="2">
        <f>ROUND(Table1[[#This Row],[danceability_%]], -1)</f>
        <v>70</v>
      </c>
      <c r="Q403">
        <v>46</v>
      </c>
      <c r="R403">
        <v>47</v>
      </c>
      <c r="S403">
        <v>12</v>
      </c>
      <c r="T403">
        <v>0</v>
      </c>
      <c r="U403">
        <v>13</v>
      </c>
      <c r="V403">
        <v>16</v>
      </c>
    </row>
    <row r="404" spans="1:22" x14ac:dyDescent="0.45">
      <c r="A404" t="s">
        <v>1189</v>
      </c>
      <c r="B404" t="s">
        <v>1190</v>
      </c>
      <c r="C404">
        <v>1</v>
      </c>
      <c r="D404">
        <f>YEAR(Table1[[#This Row],[release_date]])</f>
        <v>2022</v>
      </c>
      <c r="E404">
        <f>MONTH(Table1[[#This Row],[release_date]])</f>
        <v>2</v>
      </c>
      <c r="F404">
        <f>DAY(Table1[[#This Row],[release_date]])</f>
        <v>11</v>
      </c>
      <c r="G404" s="4">
        <v>44603</v>
      </c>
      <c r="H404" s="4">
        <f>DATE(Table1[[#This Row],[release_year]],Table1[[#This Row],[release_month]],Table1[[#This Row],[release_day]])</f>
        <v>44603</v>
      </c>
      <c r="I404">
        <v>50746620</v>
      </c>
      <c r="J404" t="str">
        <f>UPPER(Table1[[#This Row],[key2]])</f>
        <v>C#</v>
      </c>
      <c r="K404" t="s">
        <v>1602</v>
      </c>
      <c r="L404" t="s">
        <v>16</v>
      </c>
      <c r="M404" t="str">
        <f>LEFT(Table1[[#This Row],[mode]],3)</f>
        <v>Maj</v>
      </c>
      <c r="N404" s="2">
        <v>65.589653808467332</v>
      </c>
      <c r="O404" s="3">
        <f>ROUNDDOWN(Table1[[#This Row],[danceability_%]],0)</f>
        <v>65</v>
      </c>
      <c r="P404" s="2">
        <f>ROUND(Table1[[#This Row],[danceability_%]], -1)</f>
        <v>70</v>
      </c>
      <c r="Q404">
        <v>60</v>
      </c>
      <c r="R404">
        <v>60</v>
      </c>
      <c r="S404">
        <v>11</v>
      </c>
      <c r="T404">
        <v>0</v>
      </c>
      <c r="U404">
        <v>10</v>
      </c>
      <c r="V404">
        <v>40</v>
      </c>
    </row>
    <row r="405" spans="1:22" x14ac:dyDescent="0.45">
      <c r="A405" t="s">
        <v>1234</v>
      </c>
      <c r="B405" t="s">
        <v>1235</v>
      </c>
      <c r="C405">
        <v>1</v>
      </c>
      <c r="D405">
        <f>YEAR(Table1[[#This Row],[release_date]])</f>
        <v>2022</v>
      </c>
      <c r="E405">
        <f>MONTH(Table1[[#This Row],[release_date]])</f>
        <v>2</v>
      </c>
      <c r="F405">
        <f>DAY(Table1[[#This Row],[release_date]])</f>
        <v>18</v>
      </c>
      <c r="G405" s="4">
        <v>44610</v>
      </c>
      <c r="H405" s="4">
        <f>DATE(Table1[[#This Row],[release_year]],Table1[[#This Row],[release_month]],Table1[[#This Row],[release_day]])</f>
        <v>44610</v>
      </c>
      <c r="I405">
        <v>193443895</v>
      </c>
      <c r="J405" t="str">
        <f>UPPER(Table1[[#This Row],[key2]])</f>
        <v>E</v>
      </c>
      <c r="K405" t="s">
        <v>86</v>
      </c>
      <c r="L405" t="s">
        <v>27</v>
      </c>
      <c r="M405" t="str">
        <f>LEFT(Table1[[#This Row],[mode]],3)</f>
        <v>Min</v>
      </c>
      <c r="N405" s="2">
        <v>65.563924388403379</v>
      </c>
      <c r="O405" s="3">
        <f>ROUNDDOWN(Table1[[#This Row],[danceability_%]],0)</f>
        <v>65</v>
      </c>
      <c r="P405" s="2">
        <f>ROUND(Table1[[#This Row],[danceability_%]], -1)</f>
        <v>70</v>
      </c>
      <c r="Q405">
        <v>11</v>
      </c>
      <c r="R405">
        <v>58</v>
      </c>
      <c r="S405">
        <v>0</v>
      </c>
      <c r="T405">
        <v>0</v>
      </c>
      <c r="U405">
        <v>12</v>
      </c>
      <c r="V405">
        <v>9</v>
      </c>
    </row>
    <row r="406" spans="1:22" x14ac:dyDescent="0.45">
      <c r="A406" t="s">
        <v>1342</v>
      </c>
      <c r="B406" t="s">
        <v>1343</v>
      </c>
      <c r="C406">
        <v>2</v>
      </c>
      <c r="D406">
        <f>YEAR(Table1[[#This Row],[release_date]])</f>
        <v>2022</v>
      </c>
      <c r="E406">
        <f>MONTH(Table1[[#This Row],[release_date]])</f>
        <v>5</v>
      </c>
      <c r="F406">
        <f>DAY(Table1[[#This Row],[release_date]])</f>
        <v>13</v>
      </c>
      <c r="G406" s="4">
        <v>44694</v>
      </c>
      <c r="H406" s="4">
        <f>DATE(Table1[[#This Row],[release_year]],Table1[[#This Row],[release_month]],Table1[[#This Row],[release_day]])</f>
        <v>44694</v>
      </c>
      <c r="I406">
        <v>68895644</v>
      </c>
      <c r="J406" t="str">
        <f>UPPER(Table1[[#This Row],[key2]])</f>
        <v>B</v>
      </c>
      <c r="K406" t="s">
        <v>15</v>
      </c>
      <c r="L406" t="s">
        <v>16</v>
      </c>
      <c r="M406" t="str">
        <f>LEFT(Table1[[#This Row],[mode]],3)</f>
        <v>Maj</v>
      </c>
      <c r="N406" s="2">
        <v>65.713871752412246</v>
      </c>
      <c r="O406" s="3">
        <f>ROUNDDOWN(Table1[[#This Row],[danceability_%]],0)</f>
        <v>65</v>
      </c>
      <c r="P406" s="2">
        <f>ROUND(Table1[[#This Row],[danceability_%]], -1)</f>
        <v>70</v>
      </c>
      <c r="Q406">
        <v>52</v>
      </c>
      <c r="R406">
        <v>69</v>
      </c>
      <c r="S406">
        <v>31</v>
      </c>
      <c r="T406">
        <v>0</v>
      </c>
      <c r="U406">
        <v>8</v>
      </c>
      <c r="V406">
        <v>36</v>
      </c>
    </row>
    <row r="407" spans="1:22" x14ac:dyDescent="0.45">
      <c r="A407" t="s">
        <v>1436</v>
      </c>
      <c r="B407" t="s">
        <v>48</v>
      </c>
      <c r="C407">
        <v>1</v>
      </c>
      <c r="D407">
        <f>YEAR(Table1[[#This Row],[release_date]])</f>
        <v>2022</v>
      </c>
      <c r="E407">
        <f>MONTH(Table1[[#This Row],[release_date]])</f>
        <v>5</v>
      </c>
      <c r="F407">
        <f>DAY(Table1[[#This Row],[release_date]])</f>
        <v>20</v>
      </c>
      <c r="G407" s="4">
        <v>44701</v>
      </c>
      <c r="H407" s="4">
        <f>DATE(Table1[[#This Row],[release_year]],Table1[[#This Row],[release_month]],Table1[[#This Row],[release_day]])</f>
        <v>44701</v>
      </c>
      <c r="I407">
        <v>199587884</v>
      </c>
      <c r="J407" t="str">
        <f>UPPER(Table1[[#This Row],[key2]])</f>
        <v>F</v>
      </c>
      <c r="K407" t="s">
        <v>21</v>
      </c>
      <c r="L407" t="s">
        <v>16</v>
      </c>
      <c r="M407" t="str">
        <f>LEFT(Table1[[#This Row],[mode]],3)</f>
        <v>Maj</v>
      </c>
      <c r="N407" s="2">
        <v>65.850687805764537</v>
      </c>
      <c r="O407" s="3">
        <f>ROUNDDOWN(Table1[[#This Row],[danceability_%]],0)</f>
        <v>65</v>
      </c>
      <c r="P407" s="2">
        <f>ROUND(Table1[[#This Row],[danceability_%]], -1)</f>
        <v>70</v>
      </c>
      <c r="Q407">
        <v>88</v>
      </c>
      <c r="R407">
        <v>72</v>
      </c>
      <c r="S407">
        <v>36</v>
      </c>
      <c r="T407">
        <v>14</v>
      </c>
      <c r="U407">
        <v>20</v>
      </c>
      <c r="V407">
        <v>3</v>
      </c>
    </row>
    <row r="408" spans="1:22" x14ac:dyDescent="0.45">
      <c r="A408" t="s">
        <v>1539</v>
      </c>
      <c r="B408" t="s">
        <v>1540</v>
      </c>
      <c r="C408">
        <v>1</v>
      </c>
      <c r="D408">
        <f>YEAR(Table1[[#This Row],[release_date]])</f>
        <v>2022</v>
      </c>
      <c r="E408">
        <f>MONTH(Table1[[#This Row],[release_date]])</f>
        <v>6</v>
      </c>
      <c r="F408">
        <f>DAY(Table1[[#This Row],[release_date]])</f>
        <v>10</v>
      </c>
      <c r="G408" s="4">
        <v>44722</v>
      </c>
      <c r="H408" s="4">
        <f>DATE(Table1[[#This Row],[release_year]],Table1[[#This Row],[release_month]],Table1[[#This Row],[release_day]])</f>
        <v>44722</v>
      </c>
      <c r="I408">
        <v>222410722</v>
      </c>
      <c r="J408" t="str">
        <f>UPPER(Table1[[#This Row],[key2]])</f>
        <v>A#</v>
      </c>
      <c r="K408" t="s">
        <v>1601</v>
      </c>
      <c r="L408" t="s">
        <v>27</v>
      </c>
      <c r="M408" t="str">
        <f>LEFT(Table1[[#This Row],[mode]],3)</f>
        <v>Min</v>
      </c>
      <c r="N408" s="2">
        <v>65.862904245091499</v>
      </c>
      <c r="O408" s="3">
        <f>ROUNDDOWN(Table1[[#This Row],[danceability_%]],0)</f>
        <v>65</v>
      </c>
      <c r="P408" s="2">
        <f>ROUND(Table1[[#This Row],[danceability_%]], -1)</f>
        <v>70</v>
      </c>
      <c r="Q408">
        <v>79</v>
      </c>
      <c r="R408">
        <v>66</v>
      </c>
      <c r="S408">
        <v>31</v>
      </c>
      <c r="T408">
        <v>0</v>
      </c>
      <c r="U408">
        <v>22</v>
      </c>
      <c r="V408">
        <v>7</v>
      </c>
    </row>
    <row r="409" spans="1:22" x14ac:dyDescent="0.45">
      <c r="A409" t="s">
        <v>1541</v>
      </c>
      <c r="B409" t="s">
        <v>251</v>
      </c>
      <c r="C409">
        <v>1</v>
      </c>
      <c r="D409">
        <f>YEAR(Table1[[#This Row],[release_date]])</f>
        <v>2022</v>
      </c>
      <c r="E409">
        <f>MONTH(Table1[[#This Row],[release_date]])</f>
        <v>9</v>
      </c>
      <c r="F409">
        <f>DAY(Table1[[#This Row],[release_date]])</f>
        <v>13</v>
      </c>
      <c r="G409" s="4">
        <v>44817</v>
      </c>
      <c r="H409" s="4">
        <f>DATE(Table1[[#This Row],[release_year]],Table1[[#This Row],[release_month]],Table1[[#This Row],[release_day]])</f>
        <v>44817</v>
      </c>
      <c r="I409">
        <v>185392587</v>
      </c>
      <c r="J409" t="str">
        <f>UPPER(Table1[[#This Row],[key2]])</f>
        <v>C#</v>
      </c>
      <c r="K409" t="s">
        <v>1602</v>
      </c>
      <c r="L409" t="s">
        <v>27</v>
      </c>
      <c r="M409" t="str">
        <f>LEFT(Table1[[#This Row],[mode]],3)</f>
        <v>Min</v>
      </c>
      <c r="N409" s="2">
        <v>65.66953091091861</v>
      </c>
      <c r="O409" s="3">
        <f>ROUNDDOWN(Table1[[#This Row],[danceability_%]],0)</f>
        <v>65</v>
      </c>
      <c r="P409" s="2">
        <f>ROUND(Table1[[#This Row],[danceability_%]], -1)</f>
        <v>70</v>
      </c>
      <c r="Q409">
        <v>52</v>
      </c>
      <c r="R409">
        <v>80</v>
      </c>
      <c r="S409">
        <v>5</v>
      </c>
      <c r="T409">
        <v>0</v>
      </c>
      <c r="U409">
        <v>6</v>
      </c>
      <c r="V409">
        <v>25</v>
      </c>
    </row>
    <row r="410" spans="1:22" x14ac:dyDescent="0.45">
      <c r="A410" t="s">
        <v>1555</v>
      </c>
      <c r="B410" t="s">
        <v>1556</v>
      </c>
      <c r="C410">
        <v>2</v>
      </c>
      <c r="D410">
        <f>YEAR(Table1[[#This Row],[release_date]])</f>
        <v>2022</v>
      </c>
      <c r="E410">
        <f>MONTH(Table1[[#This Row],[release_date]])</f>
        <v>10</v>
      </c>
      <c r="F410">
        <f>DAY(Table1[[#This Row],[release_date]])</f>
        <v>14</v>
      </c>
      <c r="G410" s="4">
        <v>44848</v>
      </c>
      <c r="H410" s="4">
        <f>DATE(Table1[[#This Row],[release_year]],Table1[[#This Row],[release_month]],Table1[[#This Row],[release_day]])</f>
        <v>44848</v>
      </c>
      <c r="I410">
        <v>84697729</v>
      </c>
      <c r="J410" t="str">
        <f>UPPER(Table1[[#This Row],[key2]])</f>
        <v>D#</v>
      </c>
      <c r="K410" t="s">
        <v>1603</v>
      </c>
      <c r="L410" t="s">
        <v>27</v>
      </c>
      <c r="M410" t="str">
        <f>LEFT(Table1[[#This Row],[mode]],3)</f>
        <v>Min</v>
      </c>
      <c r="N410" s="2">
        <v>65.209719526662624</v>
      </c>
      <c r="O410" s="3">
        <f>ROUNDDOWN(Table1[[#This Row],[danceability_%]],0)</f>
        <v>65</v>
      </c>
      <c r="P410" s="2">
        <f>ROUND(Table1[[#This Row],[danceability_%]], -1)</f>
        <v>70</v>
      </c>
      <c r="Q410">
        <v>24</v>
      </c>
      <c r="R410">
        <v>53</v>
      </c>
      <c r="S410">
        <v>6</v>
      </c>
      <c r="T410">
        <v>0</v>
      </c>
      <c r="U410">
        <v>51</v>
      </c>
      <c r="V410">
        <v>4</v>
      </c>
    </row>
    <row r="411" spans="1:22" x14ac:dyDescent="0.45">
      <c r="A411" t="s">
        <v>304</v>
      </c>
      <c r="B411" t="s">
        <v>108</v>
      </c>
      <c r="C411">
        <v>1</v>
      </c>
      <c r="D411">
        <f>YEAR(Table1[[#This Row],[release_date]])</f>
        <v>2013</v>
      </c>
      <c r="E411">
        <f>MONTH(Table1[[#This Row],[release_date]])</f>
        <v>1</v>
      </c>
      <c r="F411">
        <f>DAY(Table1[[#This Row],[release_date]])</f>
        <v>1</v>
      </c>
      <c r="G411" s="4">
        <v>41275</v>
      </c>
      <c r="H411" s="4">
        <f>DATE(Table1[[#This Row],[release_year]],Table1[[#This Row],[release_month]],Table1[[#This Row],[release_day]])</f>
        <v>41275</v>
      </c>
      <c r="I411">
        <v>2011464183</v>
      </c>
      <c r="J411" t="str">
        <f>UPPER(Table1[[#This Row],[key2]])</f>
        <v>C#</v>
      </c>
      <c r="K411" t="s">
        <v>1602</v>
      </c>
      <c r="L411" t="s">
        <v>27</v>
      </c>
      <c r="M411" t="str">
        <f>LEFT(Table1[[#This Row],[mode]],3)</f>
        <v>Min</v>
      </c>
      <c r="N411" s="2">
        <v>66.719330530198931</v>
      </c>
      <c r="O411" s="3">
        <f>ROUNDDOWN(Table1[[#This Row],[danceability_%]],0)</f>
        <v>66</v>
      </c>
      <c r="P411" s="2">
        <f>ROUND(Table1[[#This Row],[danceability_%]], -1)</f>
        <v>70</v>
      </c>
      <c r="Q411">
        <v>48</v>
      </c>
      <c r="R411">
        <v>71</v>
      </c>
      <c r="S411">
        <v>6</v>
      </c>
      <c r="T411">
        <v>0</v>
      </c>
      <c r="U411">
        <v>12</v>
      </c>
      <c r="V411">
        <v>4</v>
      </c>
    </row>
    <row r="412" spans="1:22" x14ac:dyDescent="0.45">
      <c r="A412" t="s">
        <v>415</v>
      </c>
      <c r="B412" t="s">
        <v>416</v>
      </c>
      <c r="C412">
        <v>2</v>
      </c>
      <c r="D412">
        <f>YEAR(Table1[[#This Row],[release_date]])</f>
        <v>2022</v>
      </c>
      <c r="E412">
        <f>MONTH(Table1[[#This Row],[release_date]])</f>
        <v>12</v>
      </c>
      <c r="F412">
        <f>DAY(Table1[[#This Row],[release_date]])</f>
        <v>1</v>
      </c>
      <c r="G412" s="4">
        <v>44896</v>
      </c>
      <c r="H412" s="4">
        <f>DATE(Table1[[#This Row],[release_year]],Table1[[#This Row],[release_month]],Table1[[#This Row],[release_day]])</f>
        <v>44896</v>
      </c>
      <c r="I412">
        <v>288101651</v>
      </c>
      <c r="J412" t="str">
        <f>UPPER(Table1[[#This Row],[key2]])</f>
        <v>G#</v>
      </c>
      <c r="K412" t="s">
        <v>1605</v>
      </c>
      <c r="L412" t="s">
        <v>16</v>
      </c>
      <c r="M412" t="str">
        <f>LEFT(Table1[[#This Row],[mode]],3)</f>
        <v>Maj</v>
      </c>
      <c r="N412" s="2">
        <v>66.528290260905194</v>
      </c>
      <c r="O412" s="3">
        <f>ROUNDDOWN(Table1[[#This Row],[danceability_%]],0)</f>
        <v>66</v>
      </c>
      <c r="P412" s="2">
        <f>ROUND(Table1[[#This Row],[danceability_%]], -1)</f>
        <v>70</v>
      </c>
      <c r="Q412">
        <v>85</v>
      </c>
      <c r="R412">
        <v>60</v>
      </c>
      <c r="S412">
        <v>40</v>
      </c>
      <c r="T412">
        <v>0</v>
      </c>
      <c r="U412">
        <v>14</v>
      </c>
      <c r="V412">
        <v>13</v>
      </c>
    </row>
    <row r="413" spans="1:22" x14ac:dyDescent="0.45">
      <c r="A413" t="s">
        <v>417</v>
      </c>
      <c r="B413" t="s">
        <v>418</v>
      </c>
      <c r="C413">
        <v>2</v>
      </c>
      <c r="D413">
        <f>YEAR(Table1[[#This Row],[release_date]])</f>
        <v>2023</v>
      </c>
      <c r="E413">
        <f>MONTH(Table1[[#This Row],[release_date]])</f>
        <v>5</v>
      </c>
      <c r="F413">
        <f>DAY(Table1[[#This Row],[release_date]])</f>
        <v>26</v>
      </c>
      <c r="G413" s="4">
        <v>45072</v>
      </c>
      <c r="H413" s="4">
        <f>DATE(Table1[[#This Row],[release_year]],Table1[[#This Row],[release_month]],Table1[[#This Row],[release_day]])</f>
        <v>45072</v>
      </c>
      <c r="I413">
        <v>60350538</v>
      </c>
      <c r="J413" t="str">
        <f>UPPER(Table1[[#This Row],[key2]])</f>
        <v>F#</v>
      </c>
      <c r="K413" t="s">
        <v>1604</v>
      </c>
      <c r="L413" t="s">
        <v>27</v>
      </c>
      <c r="M413" t="str">
        <f>LEFT(Table1[[#This Row],[mode]],3)</f>
        <v>Min</v>
      </c>
      <c r="N413" s="2">
        <v>66.487864227447531</v>
      </c>
      <c r="O413" s="3">
        <f>ROUNDDOWN(Table1[[#This Row],[danceability_%]],0)</f>
        <v>66</v>
      </c>
      <c r="P413" s="2">
        <f>ROUND(Table1[[#This Row],[danceability_%]], -1)</f>
        <v>70</v>
      </c>
      <c r="Q413">
        <v>32</v>
      </c>
      <c r="R413">
        <v>40</v>
      </c>
      <c r="S413">
        <v>81</v>
      </c>
      <c r="T413">
        <v>0</v>
      </c>
      <c r="U413">
        <v>11</v>
      </c>
      <c r="V413">
        <v>3</v>
      </c>
    </row>
    <row r="414" spans="1:22" x14ac:dyDescent="0.45">
      <c r="A414" t="s">
        <v>612</v>
      </c>
      <c r="B414" t="s">
        <v>76</v>
      </c>
      <c r="C414">
        <v>1</v>
      </c>
      <c r="D414">
        <f>YEAR(Table1[[#This Row],[release_date]])</f>
        <v>2023</v>
      </c>
      <c r="E414">
        <f>MONTH(Table1[[#This Row],[release_date]])</f>
        <v>3</v>
      </c>
      <c r="F414">
        <f>DAY(Table1[[#This Row],[release_date]])</f>
        <v>3</v>
      </c>
      <c r="G414" s="4">
        <v>44988</v>
      </c>
      <c r="H414" s="4">
        <f>DATE(Table1[[#This Row],[release_year]],Table1[[#This Row],[release_month]],Table1[[#This Row],[release_day]])</f>
        <v>44988</v>
      </c>
      <c r="I414">
        <v>125917280</v>
      </c>
      <c r="J414" t="str">
        <f>UPPER(Table1[[#This Row],[key2]])</f>
        <v>D#</v>
      </c>
      <c r="K414" t="s">
        <v>1603</v>
      </c>
      <c r="L414" t="s">
        <v>27</v>
      </c>
      <c r="M414" t="str">
        <f>LEFT(Table1[[#This Row],[mode]],3)</f>
        <v>Min</v>
      </c>
      <c r="N414" s="2">
        <v>66.646697211768441</v>
      </c>
      <c r="O414" s="3">
        <f>ROUNDDOWN(Table1[[#This Row],[danceability_%]],0)</f>
        <v>66</v>
      </c>
      <c r="P414" s="2">
        <f>ROUND(Table1[[#This Row],[danceability_%]], -1)</f>
        <v>70</v>
      </c>
      <c r="Q414">
        <v>43</v>
      </c>
      <c r="R414">
        <v>76</v>
      </c>
      <c r="S414">
        <v>49</v>
      </c>
      <c r="T414">
        <v>0</v>
      </c>
      <c r="U414">
        <v>12</v>
      </c>
      <c r="V414">
        <v>3</v>
      </c>
    </row>
    <row r="415" spans="1:22" x14ac:dyDescent="0.45">
      <c r="A415" t="s">
        <v>667</v>
      </c>
      <c r="B415" t="s">
        <v>668</v>
      </c>
      <c r="C415">
        <v>1</v>
      </c>
      <c r="D415">
        <f>YEAR(Table1[[#This Row],[release_date]])</f>
        <v>2023</v>
      </c>
      <c r="E415">
        <f>MONTH(Table1[[#This Row],[release_date]])</f>
        <v>1</v>
      </c>
      <c r="F415">
        <f>DAY(Table1[[#This Row],[release_date]])</f>
        <v>27</v>
      </c>
      <c r="G415" s="4">
        <v>44953</v>
      </c>
      <c r="H415" s="4">
        <f>DATE(Table1[[#This Row],[release_year]],Table1[[#This Row],[release_month]],Table1[[#This Row],[release_day]])</f>
        <v>44953</v>
      </c>
      <c r="I415">
        <v>147538971</v>
      </c>
      <c r="J415" t="str">
        <f>UPPER(Table1[[#This Row],[key2]])</f>
        <v>B</v>
      </c>
      <c r="K415" t="s">
        <v>15</v>
      </c>
      <c r="L415" t="s">
        <v>27</v>
      </c>
      <c r="M415" t="str">
        <f>LEFT(Table1[[#This Row],[mode]],3)</f>
        <v>Min</v>
      </c>
      <c r="N415" s="2">
        <v>66.839919610389188</v>
      </c>
      <c r="O415" s="3">
        <f>ROUNDDOWN(Table1[[#This Row],[danceability_%]],0)</f>
        <v>66</v>
      </c>
      <c r="P415" s="2">
        <f>ROUND(Table1[[#This Row],[danceability_%]], -1)</f>
        <v>70</v>
      </c>
      <c r="Q415">
        <v>47</v>
      </c>
      <c r="R415">
        <v>40</v>
      </c>
      <c r="S415">
        <v>72</v>
      </c>
      <c r="T415">
        <v>0</v>
      </c>
      <c r="U415">
        <v>11</v>
      </c>
      <c r="V415">
        <v>3</v>
      </c>
    </row>
    <row r="416" spans="1:22" x14ac:dyDescent="0.45">
      <c r="A416" t="s">
        <v>669</v>
      </c>
      <c r="B416" t="s">
        <v>110</v>
      </c>
      <c r="C416">
        <v>1</v>
      </c>
      <c r="D416">
        <f>YEAR(Table1[[#This Row],[release_date]])</f>
        <v>2020</v>
      </c>
      <c r="E416">
        <f>MONTH(Table1[[#This Row],[release_date]])</f>
        <v>2</v>
      </c>
      <c r="F416">
        <f>DAY(Table1[[#This Row],[release_date]])</f>
        <v>19</v>
      </c>
      <c r="G416" s="4">
        <v>43880</v>
      </c>
      <c r="H416" s="4">
        <f>DATE(Table1[[#This Row],[release_year]],Table1[[#This Row],[release_month]],Table1[[#This Row],[release_day]])</f>
        <v>43880</v>
      </c>
      <c r="I416">
        <v>698086140</v>
      </c>
      <c r="J416" t="str">
        <f>UPPER(Table1[[#This Row],[key2]])</f>
        <v>F</v>
      </c>
      <c r="K416" t="s">
        <v>21</v>
      </c>
      <c r="L416" t="s">
        <v>27</v>
      </c>
      <c r="M416" t="str">
        <f>LEFT(Table1[[#This Row],[mode]],3)</f>
        <v>Min</v>
      </c>
      <c r="N416" s="2">
        <v>66.226326841857727</v>
      </c>
      <c r="O416" s="3">
        <f>ROUNDDOWN(Table1[[#This Row],[danceability_%]],0)</f>
        <v>66</v>
      </c>
      <c r="P416" s="2">
        <f>ROUND(Table1[[#This Row],[danceability_%]], -1)</f>
        <v>70</v>
      </c>
      <c r="Q416">
        <v>16</v>
      </c>
      <c r="R416">
        <v>57</v>
      </c>
      <c r="S416">
        <v>10</v>
      </c>
      <c r="T416">
        <v>1</v>
      </c>
      <c r="U416">
        <v>12</v>
      </c>
      <c r="V416">
        <v>3</v>
      </c>
    </row>
    <row r="417" spans="1:22" x14ac:dyDescent="0.45">
      <c r="A417" t="s">
        <v>690</v>
      </c>
      <c r="B417" t="s">
        <v>691</v>
      </c>
      <c r="C417">
        <v>1</v>
      </c>
      <c r="D417">
        <f>YEAR(Table1[[#This Row],[release_date]])</f>
        <v>2022</v>
      </c>
      <c r="E417">
        <f>MONTH(Table1[[#This Row],[release_date]])</f>
        <v>11</v>
      </c>
      <c r="F417">
        <f>DAY(Table1[[#This Row],[release_date]])</f>
        <v>30</v>
      </c>
      <c r="G417" s="4">
        <v>44895</v>
      </c>
      <c r="H417" s="4">
        <f>DATE(Table1[[#This Row],[release_year]],Table1[[#This Row],[release_month]],Table1[[#This Row],[release_day]])</f>
        <v>44895</v>
      </c>
      <c r="I417">
        <v>156338624</v>
      </c>
      <c r="J417" t="str">
        <f>UPPER(Table1[[#This Row],[key2]])</f>
        <v>F</v>
      </c>
      <c r="K417" t="s">
        <v>21</v>
      </c>
      <c r="L417" t="s">
        <v>16</v>
      </c>
      <c r="M417" t="str">
        <f>LEFT(Table1[[#This Row],[mode]],3)</f>
        <v>Maj</v>
      </c>
      <c r="N417" s="2">
        <v>66.711708474646798</v>
      </c>
      <c r="O417" s="3">
        <f>ROUNDDOWN(Table1[[#This Row],[danceability_%]],0)</f>
        <v>66</v>
      </c>
      <c r="P417" s="2">
        <f>ROUND(Table1[[#This Row],[danceability_%]], -1)</f>
        <v>70</v>
      </c>
      <c r="Q417">
        <v>74</v>
      </c>
      <c r="R417">
        <v>84</v>
      </c>
      <c r="S417">
        <v>25</v>
      </c>
      <c r="T417">
        <v>0</v>
      </c>
      <c r="U417">
        <v>21</v>
      </c>
      <c r="V417">
        <v>4</v>
      </c>
    </row>
    <row r="418" spans="1:22" x14ac:dyDescent="0.45">
      <c r="A418" t="s">
        <v>862</v>
      </c>
      <c r="B418" t="s">
        <v>863</v>
      </c>
      <c r="C418">
        <v>2</v>
      </c>
      <c r="D418">
        <f>YEAR(Table1[[#This Row],[release_date]])</f>
        <v>2022</v>
      </c>
      <c r="E418">
        <f>MONTH(Table1[[#This Row],[release_date]])</f>
        <v>10</v>
      </c>
      <c r="F418">
        <f>DAY(Table1[[#This Row],[release_date]])</f>
        <v>21</v>
      </c>
      <c r="G418" s="4">
        <v>44855</v>
      </c>
      <c r="H418" s="4">
        <f>DATE(Table1[[#This Row],[release_year]],Table1[[#This Row],[release_month]],Table1[[#This Row],[release_day]])</f>
        <v>44855</v>
      </c>
      <c r="I418">
        <v>323437194</v>
      </c>
      <c r="J418" t="str">
        <f>UPPER(Table1[[#This Row],[key2]])</f>
        <v>A</v>
      </c>
      <c r="K418" t="s">
        <v>24</v>
      </c>
      <c r="L418" t="s">
        <v>16</v>
      </c>
      <c r="M418" t="str">
        <f>LEFT(Table1[[#This Row],[mode]],3)</f>
        <v>Maj</v>
      </c>
      <c r="N418" s="2">
        <v>66.123331864181324</v>
      </c>
      <c r="O418" s="3">
        <f>ROUNDDOWN(Table1[[#This Row],[danceability_%]],0)</f>
        <v>66</v>
      </c>
      <c r="P418" s="2">
        <f>ROUND(Table1[[#This Row],[danceability_%]], -1)</f>
        <v>70</v>
      </c>
      <c r="Q418">
        <v>19</v>
      </c>
      <c r="R418">
        <v>32</v>
      </c>
      <c r="S418">
        <v>69</v>
      </c>
      <c r="T418">
        <v>0</v>
      </c>
      <c r="U418">
        <v>12</v>
      </c>
      <c r="V418">
        <v>4</v>
      </c>
    </row>
    <row r="419" spans="1:22" x14ac:dyDescent="0.45">
      <c r="A419" t="s">
        <v>913</v>
      </c>
      <c r="B419" t="s">
        <v>778</v>
      </c>
      <c r="C419">
        <v>1</v>
      </c>
      <c r="D419">
        <f>YEAR(Table1[[#This Row],[release_date]])</f>
        <v>2021</v>
      </c>
      <c r="E419">
        <f>MONTH(Table1[[#This Row],[release_date]])</f>
        <v>6</v>
      </c>
      <c r="F419">
        <f>DAY(Table1[[#This Row],[release_date]])</f>
        <v>11</v>
      </c>
      <c r="G419" s="4">
        <v>44358</v>
      </c>
      <c r="H419" s="4">
        <f>DATE(Table1[[#This Row],[release_year]],Table1[[#This Row],[release_month]],Table1[[#This Row],[release_day]])</f>
        <v>44358</v>
      </c>
      <c r="I419">
        <v>1042568408</v>
      </c>
      <c r="J419" t="str">
        <f>UPPER(Table1[[#This Row],[key2]])</f>
        <v>C#</v>
      </c>
      <c r="K419" t="s">
        <v>1602</v>
      </c>
      <c r="L419" t="s">
        <v>16</v>
      </c>
      <c r="M419" t="str">
        <f>LEFT(Table1[[#This Row],[mode]],3)</f>
        <v>Maj</v>
      </c>
      <c r="N419" s="2">
        <v>66.215438886401699</v>
      </c>
      <c r="O419" s="3">
        <f>ROUNDDOWN(Table1[[#This Row],[danceability_%]],0)</f>
        <v>66</v>
      </c>
      <c r="P419" s="2">
        <f>ROUND(Table1[[#This Row],[danceability_%]], -1)</f>
        <v>70</v>
      </c>
      <c r="Q419">
        <v>19</v>
      </c>
      <c r="R419">
        <v>61</v>
      </c>
      <c r="S419">
        <v>30</v>
      </c>
      <c r="T419">
        <v>0</v>
      </c>
      <c r="U419">
        <v>9</v>
      </c>
      <c r="V419">
        <v>7</v>
      </c>
    </row>
    <row r="420" spans="1:22" x14ac:dyDescent="0.45">
      <c r="A420" t="s">
        <v>975</v>
      </c>
      <c r="B420" t="s">
        <v>976</v>
      </c>
      <c r="C420">
        <v>2</v>
      </c>
      <c r="D420">
        <f>YEAR(Table1[[#This Row],[release_date]])</f>
        <v>2021</v>
      </c>
      <c r="E420">
        <f>MONTH(Table1[[#This Row],[release_date]])</f>
        <v>12</v>
      </c>
      <c r="F420">
        <f>DAY(Table1[[#This Row],[release_date]])</f>
        <v>29</v>
      </c>
      <c r="G420" s="4">
        <v>44559</v>
      </c>
      <c r="H420" s="4">
        <f>DATE(Table1[[#This Row],[release_year]],Table1[[#This Row],[release_month]],Table1[[#This Row],[release_day]])</f>
        <v>44559</v>
      </c>
      <c r="I420">
        <v>374191487</v>
      </c>
      <c r="J420" t="str">
        <f>UPPER(Table1[[#This Row],[key2]])</f>
        <v>C#</v>
      </c>
      <c r="K420" t="s">
        <v>1602</v>
      </c>
      <c r="L420" t="s">
        <v>27</v>
      </c>
      <c r="M420" t="str">
        <f>LEFT(Table1[[#This Row],[mode]],3)</f>
        <v>Min</v>
      </c>
      <c r="N420" s="2">
        <v>66.102467100400403</v>
      </c>
      <c r="O420" s="3">
        <f>ROUNDDOWN(Table1[[#This Row],[danceability_%]],0)</f>
        <v>66</v>
      </c>
      <c r="P420" s="2">
        <f>ROUND(Table1[[#This Row],[danceability_%]], -1)</f>
        <v>70</v>
      </c>
      <c r="Q420">
        <v>76</v>
      </c>
      <c r="R420">
        <v>82</v>
      </c>
      <c r="S420">
        <v>47</v>
      </c>
      <c r="T420">
        <v>0</v>
      </c>
      <c r="U420">
        <v>10</v>
      </c>
      <c r="V420">
        <v>32</v>
      </c>
    </row>
    <row r="421" spans="1:22" x14ac:dyDescent="0.45">
      <c r="A421" t="s">
        <v>996</v>
      </c>
      <c r="B421" t="s">
        <v>533</v>
      </c>
      <c r="C421">
        <v>2</v>
      </c>
      <c r="D421">
        <f>YEAR(Table1[[#This Row],[release_date]])</f>
        <v>2019</v>
      </c>
      <c r="E421">
        <f>MONTH(Table1[[#This Row],[release_date]])</f>
        <v>1</v>
      </c>
      <c r="F421">
        <f>DAY(Table1[[#This Row],[release_date]])</f>
        <v>11</v>
      </c>
      <c r="G421" s="4">
        <v>43476</v>
      </c>
      <c r="H421" s="4">
        <f>DATE(Table1[[#This Row],[release_year]],Table1[[#This Row],[release_month]],Table1[[#This Row],[release_day]])</f>
        <v>43476</v>
      </c>
      <c r="I421">
        <v>686734357</v>
      </c>
      <c r="J421" t="str">
        <f>UPPER(Table1[[#This Row],[key2]])</f>
        <v>D</v>
      </c>
      <c r="K421" t="s">
        <v>38</v>
      </c>
      <c r="L421" t="s">
        <v>16</v>
      </c>
      <c r="M421" t="str">
        <f>LEFT(Table1[[#This Row],[mode]],3)</f>
        <v>Maj</v>
      </c>
      <c r="N421" s="2">
        <v>66.330008863004778</v>
      </c>
      <c r="O421" s="3">
        <f>ROUNDDOWN(Table1[[#This Row],[danceability_%]],0)</f>
        <v>66</v>
      </c>
      <c r="P421" s="2">
        <f>ROUND(Table1[[#This Row],[danceability_%]], -1)</f>
        <v>70</v>
      </c>
      <c r="Q421">
        <v>18</v>
      </c>
      <c r="R421">
        <v>68</v>
      </c>
      <c r="S421">
        <v>9</v>
      </c>
      <c r="T421">
        <v>0</v>
      </c>
      <c r="U421">
        <v>12</v>
      </c>
      <c r="V421">
        <v>4</v>
      </c>
    </row>
    <row r="422" spans="1:22" x14ac:dyDescent="0.45">
      <c r="A422" t="s">
        <v>999</v>
      </c>
      <c r="B422" t="s">
        <v>1000</v>
      </c>
      <c r="C422">
        <v>3</v>
      </c>
      <c r="D422">
        <f>YEAR(Table1[[#This Row],[release_date]])</f>
        <v>2021</v>
      </c>
      <c r="E422">
        <f>MONTH(Table1[[#This Row],[release_date]])</f>
        <v>7</v>
      </c>
      <c r="F422">
        <f>DAY(Table1[[#This Row],[release_date]])</f>
        <v>8</v>
      </c>
      <c r="G422" s="4">
        <v>44385</v>
      </c>
      <c r="H422" s="4">
        <f>DATE(Table1[[#This Row],[release_year]],Table1[[#This Row],[release_month]],Table1[[#This Row],[release_day]])</f>
        <v>44385</v>
      </c>
      <c r="I422">
        <v>610045621</v>
      </c>
      <c r="J422" t="str">
        <f>UPPER(Table1[[#This Row],[key2]])</f>
        <v>F#</v>
      </c>
      <c r="K422" t="s">
        <v>1604</v>
      </c>
      <c r="L422" t="s">
        <v>16</v>
      </c>
      <c r="M422" t="str">
        <f>LEFT(Table1[[#This Row],[mode]],3)</f>
        <v>Maj</v>
      </c>
      <c r="N422" s="2">
        <v>66.195258588105602</v>
      </c>
      <c r="O422" s="3">
        <f>ROUNDDOWN(Table1[[#This Row],[danceability_%]],0)</f>
        <v>66</v>
      </c>
      <c r="P422" s="2">
        <f>ROUND(Table1[[#This Row],[danceability_%]], -1)</f>
        <v>70</v>
      </c>
      <c r="Q422">
        <v>63</v>
      </c>
      <c r="R422">
        <v>69</v>
      </c>
      <c r="S422">
        <v>21</v>
      </c>
      <c r="T422">
        <v>0</v>
      </c>
      <c r="U422">
        <v>11</v>
      </c>
      <c r="V422">
        <v>7</v>
      </c>
    </row>
    <row r="423" spans="1:22" x14ac:dyDescent="0.45">
      <c r="A423" t="s">
        <v>1336</v>
      </c>
      <c r="B423" t="s">
        <v>1337</v>
      </c>
      <c r="C423">
        <v>2</v>
      </c>
      <c r="D423">
        <f>YEAR(Table1[[#This Row],[release_date]])</f>
        <v>2022</v>
      </c>
      <c r="E423">
        <f>MONTH(Table1[[#This Row],[release_date]])</f>
        <v>5</v>
      </c>
      <c r="F423">
        <f>DAY(Table1[[#This Row],[release_date]])</f>
        <v>6</v>
      </c>
      <c r="G423" s="4">
        <v>44687</v>
      </c>
      <c r="H423" s="4">
        <f>DATE(Table1[[#This Row],[release_year]],Table1[[#This Row],[release_month]],Table1[[#This Row],[release_day]])</f>
        <v>44687</v>
      </c>
      <c r="I423">
        <v>479655659</v>
      </c>
      <c r="J423" t="str">
        <f>UPPER(Table1[[#This Row],[key2]])</f>
        <v>B</v>
      </c>
      <c r="K423" t="s">
        <v>15</v>
      </c>
      <c r="L423" t="s">
        <v>27</v>
      </c>
      <c r="M423" t="str">
        <f>LEFT(Table1[[#This Row],[mode]],3)</f>
        <v>Min</v>
      </c>
      <c r="N423" s="2">
        <v>66.037274537397025</v>
      </c>
      <c r="O423" s="3">
        <f>ROUNDDOWN(Table1[[#This Row],[danceability_%]],0)</f>
        <v>66</v>
      </c>
      <c r="P423" s="2">
        <f>ROUND(Table1[[#This Row],[danceability_%]], -1)</f>
        <v>70</v>
      </c>
      <c r="Q423">
        <v>58</v>
      </c>
      <c r="R423">
        <v>79</v>
      </c>
      <c r="S423">
        <v>23</v>
      </c>
      <c r="T423">
        <v>0</v>
      </c>
      <c r="U423">
        <v>22</v>
      </c>
      <c r="V423">
        <v>20</v>
      </c>
    </row>
    <row r="424" spans="1:22" x14ac:dyDescent="0.45">
      <c r="A424" t="s">
        <v>1377</v>
      </c>
      <c r="B424" t="s">
        <v>1174</v>
      </c>
      <c r="C424">
        <v>1</v>
      </c>
      <c r="D424">
        <f>YEAR(Table1[[#This Row],[release_date]])</f>
        <v>2022</v>
      </c>
      <c r="E424">
        <f>MONTH(Table1[[#This Row],[release_date]])</f>
        <v>5</v>
      </c>
      <c r="F424">
        <f>DAY(Table1[[#This Row],[release_date]])</f>
        <v>13</v>
      </c>
      <c r="G424" s="4">
        <v>44694</v>
      </c>
      <c r="H424" s="4">
        <f>DATE(Table1[[#This Row],[release_year]],Table1[[#This Row],[release_month]],Table1[[#This Row],[release_day]])</f>
        <v>44694</v>
      </c>
      <c r="I424">
        <v>53603447</v>
      </c>
      <c r="J424" t="str">
        <f>UPPER(Table1[[#This Row],[key2]])</f>
        <v>E</v>
      </c>
      <c r="K424" t="s">
        <v>86</v>
      </c>
      <c r="L424" t="s">
        <v>27</v>
      </c>
      <c r="M424" t="str">
        <f>LEFT(Table1[[#This Row],[mode]],3)</f>
        <v>Min</v>
      </c>
      <c r="N424" s="2">
        <v>66.117723306645388</v>
      </c>
      <c r="O424" s="3">
        <f>ROUNDDOWN(Table1[[#This Row],[danceability_%]],0)</f>
        <v>66</v>
      </c>
      <c r="P424" s="2">
        <f>ROUND(Table1[[#This Row],[danceability_%]], -1)</f>
        <v>70</v>
      </c>
      <c r="Q424">
        <v>29</v>
      </c>
      <c r="R424">
        <v>65</v>
      </c>
      <c r="S424">
        <v>23</v>
      </c>
      <c r="T424">
        <v>0</v>
      </c>
      <c r="U424">
        <v>8</v>
      </c>
      <c r="V424">
        <v>7</v>
      </c>
    </row>
    <row r="425" spans="1:22" x14ac:dyDescent="0.45">
      <c r="A425" t="s">
        <v>1382</v>
      </c>
      <c r="B425" t="s">
        <v>1174</v>
      </c>
      <c r="C425">
        <v>1</v>
      </c>
      <c r="D425">
        <f>YEAR(Table1[[#This Row],[release_date]])</f>
        <v>2022</v>
      </c>
      <c r="E425">
        <f>MONTH(Table1[[#This Row],[release_date]])</f>
        <v>5</v>
      </c>
      <c r="F425">
        <f>DAY(Table1[[#This Row],[release_date]])</f>
        <v>13</v>
      </c>
      <c r="G425" s="4">
        <v>44694</v>
      </c>
      <c r="H425" s="4">
        <f>DATE(Table1[[#This Row],[release_year]],Table1[[#This Row],[release_month]],Table1[[#This Row],[release_day]])</f>
        <v>44694</v>
      </c>
      <c r="I425">
        <v>37091576</v>
      </c>
      <c r="J425" t="str">
        <f>UPPER(Table1[[#This Row],[key2]])</f>
        <v>F</v>
      </c>
      <c r="K425" t="s">
        <v>21</v>
      </c>
      <c r="L425" t="s">
        <v>27</v>
      </c>
      <c r="M425" t="str">
        <f>LEFT(Table1[[#This Row],[mode]],3)</f>
        <v>Min</v>
      </c>
      <c r="N425" s="2">
        <v>66.930911552454987</v>
      </c>
      <c r="O425" s="3">
        <f>ROUNDDOWN(Table1[[#This Row],[danceability_%]],0)</f>
        <v>66</v>
      </c>
      <c r="P425" s="2">
        <f>ROUND(Table1[[#This Row],[danceability_%]], -1)</f>
        <v>70</v>
      </c>
      <c r="Q425">
        <v>83</v>
      </c>
      <c r="R425">
        <v>43</v>
      </c>
      <c r="S425">
        <v>84</v>
      </c>
      <c r="T425">
        <v>0</v>
      </c>
      <c r="U425">
        <v>19</v>
      </c>
      <c r="V425">
        <v>19</v>
      </c>
    </row>
    <row r="426" spans="1:22" x14ac:dyDescent="0.45">
      <c r="A426" t="s">
        <v>609</v>
      </c>
      <c r="B426" t="s">
        <v>1560</v>
      </c>
      <c r="C426">
        <v>1</v>
      </c>
      <c r="D426">
        <f>YEAR(Table1[[#This Row],[release_date]])</f>
        <v>1982</v>
      </c>
      <c r="E426">
        <f>MONTH(Table1[[#This Row],[release_date]])</f>
        <v>5</v>
      </c>
      <c r="F426">
        <f>DAY(Table1[[#This Row],[release_date]])</f>
        <v>16</v>
      </c>
      <c r="G426" s="4">
        <v>30087</v>
      </c>
      <c r="H426" s="4">
        <f>DATE(Table1[[#This Row],[release_year]],Table1[[#This Row],[release_month]],Table1[[#This Row],[release_day]])</f>
        <v>30087</v>
      </c>
      <c r="I426">
        <v>154356956</v>
      </c>
      <c r="J426" t="str">
        <f>UPPER(Table1[[#This Row],[key2]])</f>
        <v>A</v>
      </c>
      <c r="K426" t="s">
        <v>24</v>
      </c>
      <c r="L426" t="s">
        <v>16</v>
      </c>
      <c r="M426" t="str">
        <f>LEFT(Table1[[#This Row],[mode]],3)</f>
        <v>Maj</v>
      </c>
      <c r="N426" s="2">
        <v>66.289412617387526</v>
      </c>
      <c r="O426" s="3">
        <f>ROUNDDOWN(Table1[[#This Row],[danceability_%]],0)</f>
        <v>66</v>
      </c>
      <c r="P426" s="2">
        <f>ROUND(Table1[[#This Row],[danceability_%]], -1)</f>
        <v>70</v>
      </c>
      <c r="Q426">
        <v>24</v>
      </c>
      <c r="R426">
        <v>58</v>
      </c>
      <c r="S426">
        <v>17</v>
      </c>
      <c r="T426">
        <v>0</v>
      </c>
      <c r="U426">
        <v>19</v>
      </c>
      <c r="V426">
        <v>5</v>
      </c>
    </row>
    <row r="427" spans="1:22" x14ac:dyDescent="0.45">
      <c r="A427" t="s">
        <v>1579</v>
      </c>
      <c r="B427" t="s">
        <v>23</v>
      </c>
      <c r="C427">
        <v>1</v>
      </c>
      <c r="D427">
        <f>YEAR(Table1[[#This Row],[release_date]])</f>
        <v>2022</v>
      </c>
      <c r="E427">
        <f>MONTH(Table1[[#This Row],[release_date]])</f>
        <v>10</v>
      </c>
      <c r="F427">
        <f>DAY(Table1[[#This Row],[release_date]])</f>
        <v>21</v>
      </c>
      <c r="G427" s="4">
        <v>44855</v>
      </c>
      <c r="H427" s="4">
        <f>DATE(Table1[[#This Row],[release_year]],Table1[[#This Row],[release_month]],Table1[[#This Row],[release_day]])</f>
        <v>44855</v>
      </c>
      <c r="I427">
        <v>218320587</v>
      </c>
      <c r="J427" t="str">
        <f>UPPER(Table1[[#This Row],[key2]])</f>
        <v>E</v>
      </c>
      <c r="K427" t="s">
        <v>86</v>
      </c>
      <c r="L427" t="s">
        <v>16</v>
      </c>
      <c r="M427" t="str">
        <f>LEFT(Table1[[#This Row],[mode]],3)</f>
        <v>Maj</v>
      </c>
      <c r="N427" s="2">
        <v>66.791999682412779</v>
      </c>
      <c r="O427" s="3">
        <f>ROUNDDOWN(Table1[[#This Row],[danceability_%]],0)</f>
        <v>66</v>
      </c>
      <c r="P427" s="2">
        <f>ROUND(Table1[[#This Row],[danceability_%]], -1)</f>
        <v>70</v>
      </c>
      <c r="Q427">
        <v>12</v>
      </c>
      <c r="R427">
        <v>35</v>
      </c>
      <c r="S427">
        <v>55</v>
      </c>
      <c r="T427">
        <v>0</v>
      </c>
      <c r="U427">
        <v>9</v>
      </c>
      <c r="V427">
        <v>14</v>
      </c>
    </row>
    <row r="428" spans="1:22" x14ac:dyDescent="0.45">
      <c r="A428" t="s">
        <v>30</v>
      </c>
      <c r="B428" t="s">
        <v>31</v>
      </c>
      <c r="C428">
        <v>2</v>
      </c>
      <c r="D428">
        <f>YEAR(Table1[[#This Row],[release_date]])</f>
        <v>2023</v>
      </c>
      <c r="E428">
        <f>MONTH(Table1[[#This Row],[release_date]])</f>
        <v>3</v>
      </c>
      <c r="F428">
        <f>DAY(Table1[[#This Row],[release_date]])</f>
        <v>16</v>
      </c>
      <c r="G428" s="4">
        <v>45001</v>
      </c>
      <c r="H428" s="4">
        <f>DATE(Table1[[#This Row],[release_year]],Table1[[#This Row],[release_month]],Table1[[#This Row],[release_day]])</f>
        <v>45001</v>
      </c>
      <c r="I428">
        <v>725980112</v>
      </c>
      <c r="J428" t="str">
        <f>UPPER(Table1[[#This Row],[key2]])</f>
        <v>F</v>
      </c>
      <c r="K428" t="s">
        <v>21</v>
      </c>
      <c r="L428" t="s">
        <v>27</v>
      </c>
      <c r="M428" t="str">
        <f>LEFT(Table1[[#This Row],[mode]],3)</f>
        <v>Min</v>
      </c>
      <c r="N428" s="2">
        <v>67.784561020728631</v>
      </c>
      <c r="O428" s="3">
        <f>ROUNDDOWN(Table1[[#This Row],[danceability_%]],0)</f>
        <v>67</v>
      </c>
      <c r="P428" s="2">
        <f>ROUND(Table1[[#This Row],[danceability_%]], -1)</f>
        <v>70</v>
      </c>
      <c r="Q428">
        <v>83</v>
      </c>
      <c r="R428">
        <v>76</v>
      </c>
      <c r="S428">
        <v>48</v>
      </c>
      <c r="T428">
        <v>0</v>
      </c>
      <c r="U428">
        <v>8</v>
      </c>
      <c r="V428">
        <v>3</v>
      </c>
    </row>
    <row r="429" spans="1:22" x14ac:dyDescent="0.45">
      <c r="A429" t="s">
        <v>32</v>
      </c>
      <c r="B429" t="s">
        <v>33</v>
      </c>
      <c r="C429">
        <v>1</v>
      </c>
      <c r="D429">
        <f>YEAR(Table1[[#This Row],[release_date]])</f>
        <v>2023</v>
      </c>
      <c r="E429">
        <f>MONTH(Table1[[#This Row],[release_date]])</f>
        <v>7</v>
      </c>
      <c r="F429">
        <f>DAY(Table1[[#This Row],[release_date]])</f>
        <v>7</v>
      </c>
      <c r="G429" s="4">
        <v>45114</v>
      </c>
      <c r="H429" s="4">
        <f>DATE(Table1[[#This Row],[release_year]],Table1[[#This Row],[release_month]],Table1[[#This Row],[release_day]])</f>
        <v>45114</v>
      </c>
      <c r="I429">
        <v>58149378</v>
      </c>
      <c r="J429" t="str">
        <f>UPPER(Table1[[#This Row],[key2]])</f>
        <v>F</v>
      </c>
      <c r="K429" t="s">
        <v>21</v>
      </c>
      <c r="L429" t="s">
        <v>16</v>
      </c>
      <c r="M429" t="str">
        <f>LEFT(Table1[[#This Row],[mode]],3)</f>
        <v>Maj</v>
      </c>
      <c r="N429" s="2">
        <v>67.646194314144722</v>
      </c>
      <c r="O429" s="3">
        <f>ROUNDDOWN(Table1[[#This Row],[danceability_%]],0)</f>
        <v>67</v>
      </c>
      <c r="P429" s="2">
        <f>ROUND(Table1[[#This Row],[danceability_%]], -1)</f>
        <v>70</v>
      </c>
      <c r="Q429">
        <v>26</v>
      </c>
      <c r="R429">
        <v>71</v>
      </c>
      <c r="S429">
        <v>37</v>
      </c>
      <c r="T429">
        <v>0</v>
      </c>
      <c r="U429">
        <v>11</v>
      </c>
      <c r="V429">
        <v>4</v>
      </c>
    </row>
    <row r="430" spans="1:22" x14ac:dyDescent="0.45">
      <c r="A430" t="s">
        <v>77</v>
      </c>
      <c r="B430" t="s">
        <v>78</v>
      </c>
      <c r="C430">
        <v>1</v>
      </c>
      <c r="D430">
        <f>YEAR(Table1[[#This Row],[release_date]])</f>
        <v>2023</v>
      </c>
      <c r="E430">
        <f>MONTH(Table1[[#This Row],[release_date]])</f>
        <v>5</v>
      </c>
      <c r="F430">
        <f>DAY(Table1[[#This Row],[release_date]])</f>
        <v>25</v>
      </c>
      <c r="G430" s="4">
        <v>45071</v>
      </c>
      <c r="H430" s="4">
        <f>DATE(Table1[[#This Row],[release_year]],Table1[[#This Row],[release_month]],Table1[[#This Row],[release_day]])</f>
        <v>45071</v>
      </c>
      <c r="I430">
        <v>127408954</v>
      </c>
      <c r="J430" t="str">
        <f>UPPER(Table1[[#This Row],[key2]])</f>
        <v>B</v>
      </c>
      <c r="K430" t="s">
        <v>15</v>
      </c>
      <c r="L430" t="s">
        <v>27</v>
      </c>
      <c r="M430" t="str">
        <f>LEFT(Table1[[#This Row],[mode]],3)</f>
        <v>Min</v>
      </c>
      <c r="N430" s="2">
        <v>67.434999222926422</v>
      </c>
      <c r="O430" s="3">
        <f>ROUNDDOWN(Table1[[#This Row],[danceability_%]],0)</f>
        <v>67</v>
      </c>
      <c r="P430" s="2">
        <f>ROUND(Table1[[#This Row],[danceability_%]], -1)</f>
        <v>70</v>
      </c>
      <c r="Q430">
        <v>78</v>
      </c>
      <c r="R430">
        <v>85</v>
      </c>
      <c r="S430">
        <v>2</v>
      </c>
      <c r="T430">
        <v>0</v>
      </c>
      <c r="U430">
        <v>33</v>
      </c>
      <c r="V430">
        <v>5</v>
      </c>
    </row>
    <row r="431" spans="1:22" x14ac:dyDescent="0.45">
      <c r="A431" t="s">
        <v>106</v>
      </c>
      <c r="B431" t="s">
        <v>44</v>
      </c>
      <c r="C431">
        <v>1</v>
      </c>
      <c r="D431">
        <f>YEAR(Table1[[#This Row],[release_date]])</f>
        <v>2020</v>
      </c>
      <c r="E431">
        <f>MONTH(Table1[[#This Row],[release_date]])</f>
        <v>11</v>
      </c>
      <c r="F431">
        <f>DAY(Table1[[#This Row],[release_date]])</f>
        <v>27</v>
      </c>
      <c r="G431" s="4">
        <v>44162</v>
      </c>
      <c r="H431" s="4">
        <f>DATE(Table1[[#This Row],[release_year]],Table1[[#This Row],[release_month]],Table1[[#This Row],[release_day]])</f>
        <v>44162</v>
      </c>
      <c r="I431">
        <v>570515054</v>
      </c>
      <c r="J431" t="str">
        <f>UPPER(Table1[[#This Row],[key2]])</f>
        <v>F</v>
      </c>
      <c r="K431" t="s">
        <v>21</v>
      </c>
      <c r="L431" t="s">
        <v>16</v>
      </c>
      <c r="M431" t="str">
        <f>LEFT(Table1[[#This Row],[mode]],3)</f>
        <v>Maj</v>
      </c>
      <c r="N431" s="2">
        <v>67.375637652886567</v>
      </c>
      <c r="O431" s="3">
        <f>ROUNDDOWN(Table1[[#This Row],[danceability_%]],0)</f>
        <v>67</v>
      </c>
      <c r="P431" s="2">
        <f>ROUND(Table1[[#This Row],[danceability_%]], -1)</f>
        <v>70</v>
      </c>
      <c r="Q431">
        <v>49</v>
      </c>
      <c r="R431">
        <v>64</v>
      </c>
      <c r="S431">
        <v>10</v>
      </c>
      <c r="T431">
        <v>0</v>
      </c>
      <c r="U431">
        <v>10</v>
      </c>
      <c r="V431">
        <v>3</v>
      </c>
    </row>
    <row r="432" spans="1:22" x14ac:dyDescent="0.45">
      <c r="A432" t="s">
        <v>121</v>
      </c>
      <c r="B432" t="s">
        <v>122</v>
      </c>
      <c r="C432">
        <v>1</v>
      </c>
      <c r="D432">
        <f>YEAR(Table1[[#This Row],[release_date]])</f>
        <v>2023</v>
      </c>
      <c r="E432">
        <f>MONTH(Table1[[#This Row],[release_date]])</f>
        <v>6</v>
      </c>
      <c r="F432">
        <f>DAY(Table1[[#This Row],[release_date]])</f>
        <v>15</v>
      </c>
      <c r="G432" s="4">
        <v>45092</v>
      </c>
      <c r="H432" s="4">
        <f>DATE(Table1[[#This Row],[release_year]],Table1[[#This Row],[release_month]],Table1[[#This Row],[release_day]])</f>
        <v>45092</v>
      </c>
      <c r="I432">
        <v>57876440</v>
      </c>
      <c r="J432" t="str">
        <f>UPPER(Table1[[#This Row],[key2]])</f>
        <v>G</v>
      </c>
      <c r="K432" t="s">
        <v>59</v>
      </c>
      <c r="L432" t="s">
        <v>27</v>
      </c>
      <c r="M432" t="str">
        <f>LEFT(Table1[[#This Row],[mode]],3)</f>
        <v>Min</v>
      </c>
      <c r="N432" s="2">
        <v>67.176690071197285</v>
      </c>
      <c r="O432" s="3">
        <f>ROUNDDOWN(Table1[[#This Row],[danceability_%]],0)</f>
        <v>67</v>
      </c>
      <c r="P432" s="2">
        <f>ROUND(Table1[[#This Row],[danceability_%]], -1)</f>
        <v>70</v>
      </c>
      <c r="Q432">
        <v>96</v>
      </c>
      <c r="R432">
        <v>88</v>
      </c>
      <c r="S432">
        <v>12</v>
      </c>
      <c r="T432">
        <v>19</v>
      </c>
      <c r="U432">
        <v>8</v>
      </c>
      <c r="V432">
        <v>4</v>
      </c>
    </row>
    <row r="433" spans="1:22" x14ac:dyDescent="0.45">
      <c r="A433" t="s">
        <v>340</v>
      </c>
      <c r="B433" t="s">
        <v>341</v>
      </c>
      <c r="C433">
        <v>1</v>
      </c>
      <c r="D433">
        <f>YEAR(Table1[[#This Row],[release_date]])</f>
        <v>2014</v>
      </c>
      <c r="E433">
        <f>MONTH(Table1[[#This Row],[release_date]])</f>
        <v>11</v>
      </c>
      <c r="F433">
        <f>DAY(Table1[[#This Row],[release_date]])</f>
        <v>17</v>
      </c>
      <c r="G433" s="4">
        <v>41960</v>
      </c>
      <c r="H433" s="4">
        <f>DATE(Table1[[#This Row],[release_year]],Table1[[#This Row],[release_month]],Table1[[#This Row],[release_day]])</f>
        <v>41960</v>
      </c>
      <c r="I433">
        <v>1131090940</v>
      </c>
      <c r="J433" t="str">
        <f>UPPER(Table1[[#This Row],[key2]])</f>
        <v>G#</v>
      </c>
      <c r="K433" t="s">
        <v>1605</v>
      </c>
      <c r="L433" t="s">
        <v>16</v>
      </c>
      <c r="M433" t="str">
        <f>LEFT(Table1[[#This Row],[mode]],3)</f>
        <v>Maj</v>
      </c>
      <c r="N433" s="2">
        <v>67.573994686652981</v>
      </c>
      <c r="O433" s="3">
        <f>ROUNDDOWN(Table1[[#This Row],[danceability_%]],0)</f>
        <v>67</v>
      </c>
      <c r="P433" s="2">
        <f>ROUND(Table1[[#This Row],[danceability_%]], -1)</f>
        <v>70</v>
      </c>
      <c r="Q433">
        <v>40</v>
      </c>
      <c r="R433">
        <v>52</v>
      </c>
      <c r="S433">
        <v>86</v>
      </c>
      <c r="T433">
        <v>0</v>
      </c>
      <c r="U433">
        <v>12</v>
      </c>
      <c r="V433">
        <v>4</v>
      </c>
    </row>
    <row r="434" spans="1:22" x14ac:dyDescent="0.45">
      <c r="A434" t="s">
        <v>386</v>
      </c>
      <c r="B434" t="s">
        <v>23</v>
      </c>
      <c r="C434">
        <v>1</v>
      </c>
      <c r="D434">
        <f>YEAR(Table1[[#This Row],[release_date]])</f>
        <v>2023</v>
      </c>
      <c r="E434">
        <f>MONTH(Table1[[#This Row],[release_date]])</f>
        <v>5</v>
      </c>
      <c r="F434">
        <f>DAY(Table1[[#This Row],[release_date]])</f>
        <v>26</v>
      </c>
      <c r="G434" s="4">
        <v>45072</v>
      </c>
      <c r="H434" s="4">
        <f>DATE(Table1[[#This Row],[release_year]],Table1[[#This Row],[release_month]],Table1[[#This Row],[release_day]])</f>
        <v>45072</v>
      </c>
      <c r="I434">
        <v>68616963</v>
      </c>
      <c r="J434" t="str">
        <f>UPPER(Table1[[#This Row],[key2]])</f>
        <v>F</v>
      </c>
      <c r="K434" t="s">
        <v>21</v>
      </c>
      <c r="L434" t="s">
        <v>16</v>
      </c>
      <c r="M434" t="str">
        <f>LEFT(Table1[[#This Row],[mode]],3)</f>
        <v>Maj</v>
      </c>
      <c r="N434" s="2">
        <v>67.984614435092638</v>
      </c>
      <c r="O434" s="3">
        <f>ROUNDDOWN(Table1[[#This Row],[danceability_%]],0)</f>
        <v>67</v>
      </c>
      <c r="P434" s="2">
        <f>ROUND(Table1[[#This Row],[danceability_%]], -1)</f>
        <v>70</v>
      </c>
      <c r="Q434">
        <v>24</v>
      </c>
      <c r="R434">
        <v>78</v>
      </c>
      <c r="S434">
        <v>15</v>
      </c>
      <c r="T434">
        <v>0</v>
      </c>
      <c r="U434">
        <v>30</v>
      </c>
      <c r="V434">
        <v>4</v>
      </c>
    </row>
    <row r="435" spans="1:22" x14ac:dyDescent="0.45">
      <c r="A435" t="s">
        <v>463</v>
      </c>
      <c r="B435" t="s">
        <v>464</v>
      </c>
      <c r="C435">
        <v>1</v>
      </c>
      <c r="D435">
        <f>YEAR(Table1[[#This Row],[release_date]])</f>
        <v>2023</v>
      </c>
      <c r="E435">
        <f>MONTH(Table1[[#This Row],[release_date]])</f>
        <v>2</v>
      </c>
      <c r="F435">
        <f>DAY(Table1[[#This Row],[release_date]])</f>
        <v>14</v>
      </c>
      <c r="G435" s="4">
        <v>44971</v>
      </c>
      <c r="H435" s="4">
        <f>DATE(Table1[[#This Row],[release_year]],Table1[[#This Row],[release_month]],Table1[[#This Row],[release_day]])</f>
        <v>44971</v>
      </c>
      <c r="I435">
        <v>145458418</v>
      </c>
      <c r="J435" t="str">
        <f>UPPER(Table1[[#This Row],[key2]])</f>
        <v>D</v>
      </c>
      <c r="K435" t="s">
        <v>38</v>
      </c>
      <c r="L435" t="s">
        <v>16</v>
      </c>
      <c r="M435" t="str">
        <f>LEFT(Table1[[#This Row],[mode]],3)</f>
        <v>Maj</v>
      </c>
      <c r="N435" s="2">
        <v>67.899926074820982</v>
      </c>
      <c r="O435" s="3">
        <f>ROUNDDOWN(Table1[[#This Row],[danceability_%]],0)</f>
        <v>67</v>
      </c>
      <c r="P435" s="2">
        <f>ROUND(Table1[[#This Row],[danceability_%]], -1)</f>
        <v>70</v>
      </c>
      <c r="Q435">
        <v>55</v>
      </c>
      <c r="R435">
        <v>67</v>
      </c>
      <c r="S435">
        <v>60</v>
      </c>
      <c r="T435">
        <v>0</v>
      </c>
      <c r="U435">
        <v>80</v>
      </c>
      <c r="V435">
        <v>5</v>
      </c>
    </row>
    <row r="436" spans="1:22" x14ac:dyDescent="0.45">
      <c r="A436" t="s">
        <v>562</v>
      </c>
      <c r="B436" t="s">
        <v>563</v>
      </c>
      <c r="C436">
        <v>2</v>
      </c>
      <c r="D436">
        <f>YEAR(Table1[[#This Row],[release_date]])</f>
        <v>2023</v>
      </c>
      <c r="E436">
        <f>MONTH(Table1[[#This Row],[release_date]])</f>
        <v>3</v>
      </c>
      <c r="F436">
        <f>DAY(Table1[[#This Row],[release_date]])</f>
        <v>24</v>
      </c>
      <c r="G436" s="4">
        <v>45009</v>
      </c>
      <c r="H436" s="4">
        <f>DATE(Table1[[#This Row],[release_year]],Table1[[#This Row],[release_month]],Table1[[#This Row],[release_day]])</f>
        <v>45009</v>
      </c>
      <c r="I436">
        <v>77377503</v>
      </c>
      <c r="J436" t="str">
        <f>UPPER(Table1[[#This Row],[key2]])</f>
        <v>B</v>
      </c>
      <c r="K436" t="s">
        <v>15</v>
      </c>
      <c r="L436" t="s">
        <v>27</v>
      </c>
      <c r="M436" t="str">
        <f>LEFT(Table1[[#This Row],[mode]],3)</f>
        <v>Min</v>
      </c>
      <c r="N436" s="2">
        <v>67.057265563569644</v>
      </c>
      <c r="O436" s="3">
        <f>ROUNDDOWN(Table1[[#This Row],[danceability_%]],0)</f>
        <v>67</v>
      </c>
      <c r="P436" s="2">
        <f>ROUND(Table1[[#This Row],[danceability_%]], -1)</f>
        <v>70</v>
      </c>
      <c r="Q436">
        <v>11</v>
      </c>
      <c r="R436">
        <v>76</v>
      </c>
      <c r="S436">
        <v>8</v>
      </c>
      <c r="T436">
        <v>47</v>
      </c>
      <c r="U436">
        <v>30</v>
      </c>
      <c r="V436">
        <v>7</v>
      </c>
    </row>
    <row r="437" spans="1:22" x14ac:dyDescent="0.45">
      <c r="A437" t="s">
        <v>765</v>
      </c>
      <c r="B437" t="s">
        <v>766</v>
      </c>
      <c r="C437">
        <v>2</v>
      </c>
      <c r="D437">
        <f>YEAR(Table1[[#This Row],[release_date]])</f>
        <v>2021</v>
      </c>
      <c r="E437">
        <f>MONTH(Table1[[#This Row],[release_date]])</f>
        <v>7</v>
      </c>
      <c r="F437">
        <f>DAY(Table1[[#This Row],[release_date]])</f>
        <v>30</v>
      </c>
      <c r="G437" s="4">
        <v>44407</v>
      </c>
      <c r="H437" s="4">
        <f>DATE(Table1[[#This Row],[release_year]],Table1[[#This Row],[release_month]],Table1[[#This Row],[release_day]])</f>
        <v>44407</v>
      </c>
      <c r="I437">
        <v>972509632</v>
      </c>
      <c r="J437" t="str">
        <f>UPPER(Table1[[#This Row],[key2]])</f>
        <v>F#</v>
      </c>
      <c r="K437" t="s">
        <v>1604</v>
      </c>
      <c r="L437" t="s">
        <v>27</v>
      </c>
      <c r="M437" t="str">
        <f>LEFT(Table1[[#This Row],[mode]],3)</f>
        <v>Min</v>
      </c>
      <c r="N437" s="2">
        <v>67.793146497483662</v>
      </c>
      <c r="O437" s="3">
        <f>ROUNDDOWN(Table1[[#This Row],[danceability_%]],0)</f>
        <v>67</v>
      </c>
      <c r="P437" s="2">
        <f>ROUND(Table1[[#This Row],[danceability_%]], -1)</f>
        <v>70</v>
      </c>
      <c r="Q437">
        <v>26</v>
      </c>
      <c r="R437">
        <v>64</v>
      </c>
      <c r="S437">
        <v>52</v>
      </c>
      <c r="T437">
        <v>0</v>
      </c>
      <c r="U437">
        <v>17</v>
      </c>
      <c r="V437">
        <v>10</v>
      </c>
    </row>
    <row r="438" spans="1:22" x14ac:dyDescent="0.45">
      <c r="A438" t="s">
        <v>811</v>
      </c>
      <c r="B438" t="s">
        <v>306</v>
      </c>
      <c r="C438">
        <v>1</v>
      </c>
      <c r="D438">
        <f>YEAR(Table1[[#This Row],[release_date]])</f>
        <v>2011</v>
      </c>
      <c r="E438">
        <f>MONTH(Table1[[#This Row],[release_date]])</f>
        <v>1</v>
      </c>
      <c r="F438">
        <f>DAY(Table1[[#This Row],[release_date]])</f>
        <v>1</v>
      </c>
      <c r="G438" s="4">
        <v>40544</v>
      </c>
      <c r="H438" s="4">
        <f>DATE(Table1[[#This Row],[release_year]],Table1[[#This Row],[release_month]],Table1[[#This Row],[release_day]])</f>
        <v>40544</v>
      </c>
      <c r="I438">
        <v>629173063</v>
      </c>
      <c r="J438" t="str">
        <f>UPPER(Table1[[#This Row],[key2]])</f>
        <v>F#</v>
      </c>
      <c r="K438" t="s">
        <v>1604</v>
      </c>
      <c r="L438" t="s">
        <v>27</v>
      </c>
      <c r="M438" t="str">
        <f>LEFT(Table1[[#This Row],[mode]],3)</f>
        <v>Min</v>
      </c>
      <c r="N438" s="2">
        <v>67.013558377447765</v>
      </c>
      <c r="O438" s="3">
        <f>ROUNDDOWN(Table1[[#This Row],[danceability_%]],0)</f>
        <v>67</v>
      </c>
      <c r="P438" s="2">
        <f>ROUND(Table1[[#This Row],[danceability_%]], -1)</f>
        <v>70</v>
      </c>
      <c r="Q438">
        <v>88</v>
      </c>
      <c r="R438">
        <v>54</v>
      </c>
      <c r="S438">
        <v>51</v>
      </c>
      <c r="T438">
        <v>0</v>
      </c>
      <c r="U438">
        <v>9</v>
      </c>
      <c r="V438">
        <v>4</v>
      </c>
    </row>
    <row r="439" spans="1:22" x14ac:dyDescent="0.45">
      <c r="A439" t="s">
        <v>820</v>
      </c>
      <c r="B439" t="s">
        <v>821</v>
      </c>
      <c r="C439">
        <v>1</v>
      </c>
      <c r="D439">
        <f>YEAR(Table1[[#This Row],[release_date]])</f>
        <v>1952</v>
      </c>
      <c r="E439">
        <f>MONTH(Table1[[#This Row],[release_date]])</f>
        <v>1</v>
      </c>
      <c r="F439">
        <f>DAY(Table1[[#This Row],[release_date]])</f>
        <v>1</v>
      </c>
      <c r="G439" s="4">
        <v>18994</v>
      </c>
      <c r="H439" s="4">
        <f>DATE(Table1[[#This Row],[release_year]],Table1[[#This Row],[release_month]],Table1[[#This Row],[release_day]])</f>
        <v>18994</v>
      </c>
      <c r="I439">
        <v>395591396</v>
      </c>
      <c r="J439" t="str">
        <f>UPPER(Table1[[#This Row],[key2]])</f>
        <v/>
      </c>
      <c r="L439" t="s">
        <v>16</v>
      </c>
      <c r="M439" t="str">
        <f>LEFT(Table1[[#This Row],[mode]],3)</f>
        <v>Maj</v>
      </c>
      <c r="N439" s="2">
        <v>67.811816093688961</v>
      </c>
      <c r="O439" s="3">
        <f>ROUNDDOWN(Table1[[#This Row],[danceability_%]],0)</f>
        <v>67</v>
      </c>
      <c r="P439" s="2">
        <f>ROUND(Table1[[#This Row],[danceability_%]], -1)</f>
        <v>70</v>
      </c>
      <c r="Q439">
        <v>81</v>
      </c>
      <c r="R439">
        <v>36</v>
      </c>
      <c r="S439">
        <v>64</v>
      </c>
      <c r="T439">
        <v>0</v>
      </c>
      <c r="U439">
        <v>15</v>
      </c>
      <c r="V439">
        <v>3</v>
      </c>
    </row>
    <row r="440" spans="1:22" x14ac:dyDescent="0.45">
      <c r="A440" t="s">
        <v>835</v>
      </c>
      <c r="B440" t="s">
        <v>836</v>
      </c>
      <c r="C440">
        <v>2</v>
      </c>
      <c r="D440">
        <f>YEAR(Table1[[#This Row],[release_date]])</f>
        <v>2022</v>
      </c>
      <c r="E440">
        <f>MONTH(Table1[[#This Row],[release_date]])</f>
        <v>12</v>
      </c>
      <c r="F440">
        <f>DAY(Table1[[#This Row],[release_date]])</f>
        <v>8</v>
      </c>
      <c r="G440" s="4">
        <v>44903</v>
      </c>
      <c r="H440" s="4">
        <f>DATE(Table1[[#This Row],[release_year]],Table1[[#This Row],[release_month]],Table1[[#This Row],[release_day]])</f>
        <v>44903</v>
      </c>
      <c r="I440">
        <v>155653938</v>
      </c>
      <c r="J440" t="str">
        <f>UPPER(Table1[[#This Row],[key2]])</f>
        <v>A</v>
      </c>
      <c r="K440" t="s">
        <v>24</v>
      </c>
      <c r="L440" t="s">
        <v>16</v>
      </c>
      <c r="M440" t="str">
        <f>LEFT(Table1[[#This Row],[mode]],3)</f>
        <v>Maj</v>
      </c>
      <c r="N440" s="2">
        <v>67.713308429618209</v>
      </c>
      <c r="O440" s="3">
        <f>ROUNDDOWN(Table1[[#This Row],[danceability_%]],0)</f>
        <v>67</v>
      </c>
      <c r="P440" s="2">
        <f>ROUND(Table1[[#This Row],[danceability_%]], -1)</f>
        <v>70</v>
      </c>
      <c r="Q440">
        <v>22</v>
      </c>
      <c r="R440">
        <v>59</v>
      </c>
      <c r="S440">
        <v>76</v>
      </c>
      <c r="T440">
        <v>1</v>
      </c>
      <c r="U440">
        <v>15</v>
      </c>
      <c r="V440">
        <v>16</v>
      </c>
    </row>
    <row r="441" spans="1:22" x14ac:dyDescent="0.45">
      <c r="A441" t="s">
        <v>850</v>
      </c>
      <c r="B441" t="s">
        <v>851</v>
      </c>
      <c r="C441">
        <v>1</v>
      </c>
      <c r="D441">
        <f>YEAR(Table1[[#This Row],[release_date]])</f>
        <v>2000</v>
      </c>
      <c r="E441">
        <f>MONTH(Table1[[#This Row],[release_date]])</f>
        <v>11</v>
      </c>
      <c r="F441">
        <f>DAY(Table1[[#This Row],[release_date]])</f>
        <v>7</v>
      </c>
      <c r="G441" s="4">
        <v>36837</v>
      </c>
      <c r="H441" s="4">
        <f>DATE(Table1[[#This Row],[release_year]],Table1[[#This Row],[release_month]],Table1[[#This Row],[release_day]])</f>
        <v>36837</v>
      </c>
      <c r="I441">
        <v>261116938</v>
      </c>
      <c r="J441" t="str">
        <f>UPPER(Table1[[#This Row],[key2]])</f>
        <v/>
      </c>
      <c r="L441" t="s">
        <v>16</v>
      </c>
      <c r="M441" t="str">
        <f>LEFT(Table1[[#This Row],[mode]],3)</f>
        <v>Maj</v>
      </c>
      <c r="N441" s="2">
        <v>67.919509783637579</v>
      </c>
      <c r="O441" s="3">
        <f>ROUNDDOWN(Table1[[#This Row],[danceability_%]],0)</f>
        <v>67</v>
      </c>
      <c r="P441" s="2">
        <f>ROUND(Table1[[#This Row],[danceability_%]], -1)</f>
        <v>70</v>
      </c>
      <c r="Q441">
        <v>69</v>
      </c>
      <c r="R441">
        <v>72</v>
      </c>
      <c r="S441">
        <v>17</v>
      </c>
      <c r="T441">
        <v>0</v>
      </c>
      <c r="U441">
        <v>19</v>
      </c>
      <c r="V441">
        <v>3</v>
      </c>
    </row>
    <row r="442" spans="1:22" x14ac:dyDescent="0.45">
      <c r="A442" t="s">
        <v>901</v>
      </c>
      <c r="B442" t="s">
        <v>902</v>
      </c>
      <c r="C442">
        <v>1</v>
      </c>
      <c r="D442">
        <f>YEAR(Table1[[#This Row],[release_date]])</f>
        <v>2017</v>
      </c>
      <c r="E442">
        <f>MONTH(Table1[[#This Row],[release_date]])</f>
        <v>6</v>
      </c>
      <c r="F442">
        <f>DAY(Table1[[#This Row],[release_date]])</f>
        <v>23</v>
      </c>
      <c r="G442" s="4">
        <v>42909</v>
      </c>
      <c r="H442" s="4">
        <f>DATE(Table1[[#This Row],[release_year]],Table1[[#This Row],[release_month]],Table1[[#This Row],[release_day]])</f>
        <v>42909</v>
      </c>
      <c r="I442">
        <v>888046992</v>
      </c>
      <c r="J442" t="str">
        <f>UPPER(Table1[[#This Row],[key2]])</f>
        <v>B</v>
      </c>
      <c r="K442" t="s">
        <v>15</v>
      </c>
      <c r="L442" t="s">
        <v>27</v>
      </c>
      <c r="M442" t="str">
        <f>LEFT(Table1[[#This Row],[mode]],3)</f>
        <v>Min</v>
      </c>
      <c r="N442" s="2">
        <v>67.621021765963079</v>
      </c>
      <c r="O442" s="3">
        <f>ROUNDDOWN(Table1[[#This Row],[danceability_%]],0)</f>
        <v>67</v>
      </c>
      <c r="P442" s="2">
        <f>ROUND(Table1[[#This Row],[danceability_%]], -1)</f>
        <v>70</v>
      </c>
      <c r="Q442">
        <v>50</v>
      </c>
      <c r="R442">
        <v>67</v>
      </c>
      <c r="S442">
        <v>15</v>
      </c>
      <c r="T442">
        <v>0</v>
      </c>
      <c r="U442">
        <v>30</v>
      </c>
      <c r="V442">
        <v>4</v>
      </c>
    </row>
    <row r="443" spans="1:22" x14ac:dyDescent="0.45">
      <c r="A443" t="s">
        <v>997</v>
      </c>
      <c r="B443" t="s">
        <v>998</v>
      </c>
      <c r="C443">
        <v>2</v>
      </c>
      <c r="D443">
        <f>YEAR(Table1[[#This Row],[release_date]])</f>
        <v>2021</v>
      </c>
      <c r="E443">
        <f>MONTH(Table1[[#This Row],[release_date]])</f>
        <v>10</v>
      </c>
      <c r="F443">
        <f>DAY(Table1[[#This Row],[release_date]])</f>
        <v>21</v>
      </c>
      <c r="G443" s="4">
        <v>44490</v>
      </c>
      <c r="H443" s="4">
        <f>DATE(Table1[[#This Row],[release_year]],Table1[[#This Row],[release_month]],Table1[[#This Row],[release_day]])</f>
        <v>44490</v>
      </c>
      <c r="I443">
        <v>261414174</v>
      </c>
      <c r="J443" t="str">
        <f>UPPER(Table1[[#This Row],[key2]])</f>
        <v>D</v>
      </c>
      <c r="K443" t="s">
        <v>38</v>
      </c>
      <c r="L443" t="s">
        <v>16</v>
      </c>
      <c r="M443" t="str">
        <f>LEFT(Table1[[#This Row],[mode]],3)</f>
        <v>Maj</v>
      </c>
      <c r="N443" s="2">
        <v>67.952073809643281</v>
      </c>
      <c r="O443" s="3">
        <f>ROUNDDOWN(Table1[[#This Row],[danceability_%]],0)</f>
        <v>67</v>
      </c>
      <c r="P443" s="2">
        <f>ROUND(Table1[[#This Row],[danceability_%]], -1)</f>
        <v>70</v>
      </c>
      <c r="Q443">
        <v>78</v>
      </c>
      <c r="R443">
        <v>63</v>
      </c>
      <c r="S443">
        <v>29</v>
      </c>
      <c r="T443">
        <v>0</v>
      </c>
      <c r="U443">
        <v>12</v>
      </c>
      <c r="V443">
        <v>5</v>
      </c>
    </row>
    <row r="444" spans="1:22" x14ac:dyDescent="0.45">
      <c r="A444" t="s">
        <v>1043</v>
      </c>
      <c r="B444" t="s">
        <v>1044</v>
      </c>
      <c r="C444">
        <v>3</v>
      </c>
      <c r="D444">
        <f>YEAR(Table1[[#This Row],[release_date]])</f>
        <v>2021</v>
      </c>
      <c r="E444">
        <f>MONTH(Table1[[#This Row],[release_date]])</f>
        <v>5</v>
      </c>
      <c r="F444">
        <f>DAY(Table1[[#This Row],[release_date]])</f>
        <v>7</v>
      </c>
      <c r="G444" s="4">
        <v>44323</v>
      </c>
      <c r="H444" s="4">
        <f>DATE(Table1[[#This Row],[release_year]],Table1[[#This Row],[release_month]],Table1[[#This Row],[release_day]])</f>
        <v>44323</v>
      </c>
      <c r="I444">
        <v>422691058</v>
      </c>
      <c r="J444" t="str">
        <f>UPPER(Table1[[#This Row],[key2]])</f>
        <v>C#</v>
      </c>
      <c r="K444" t="s">
        <v>1602</v>
      </c>
      <c r="L444" t="s">
        <v>16</v>
      </c>
      <c r="M444" t="str">
        <f>LEFT(Table1[[#This Row],[mode]],3)</f>
        <v>Maj</v>
      </c>
      <c r="N444" s="2">
        <v>67.601496656899982</v>
      </c>
      <c r="O444" s="3">
        <f>ROUNDDOWN(Table1[[#This Row],[danceability_%]],0)</f>
        <v>67</v>
      </c>
      <c r="P444" s="2">
        <f>ROUND(Table1[[#This Row],[danceability_%]], -1)</f>
        <v>70</v>
      </c>
      <c r="Q444">
        <v>40</v>
      </c>
      <c r="R444">
        <v>90</v>
      </c>
      <c r="S444">
        <v>3</v>
      </c>
      <c r="T444">
        <v>0</v>
      </c>
      <c r="U444">
        <v>34</v>
      </c>
      <c r="V444">
        <v>6</v>
      </c>
    </row>
    <row r="445" spans="1:22" x14ac:dyDescent="0.45">
      <c r="A445" t="s">
        <v>1092</v>
      </c>
      <c r="B445" t="s">
        <v>1093</v>
      </c>
      <c r="C445">
        <v>2</v>
      </c>
      <c r="D445">
        <f>YEAR(Table1[[#This Row],[release_date]])</f>
        <v>2021</v>
      </c>
      <c r="E445">
        <f>MONTH(Table1[[#This Row],[release_date]])</f>
        <v>9</v>
      </c>
      <c r="F445">
        <f>DAY(Table1[[#This Row],[release_date]])</f>
        <v>3</v>
      </c>
      <c r="G445" s="4">
        <v>44442</v>
      </c>
      <c r="H445" s="4">
        <f>DATE(Table1[[#This Row],[release_year]],Table1[[#This Row],[release_month]],Table1[[#This Row],[release_day]])</f>
        <v>44442</v>
      </c>
      <c r="I445">
        <v>593917618</v>
      </c>
      <c r="J445" t="str">
        <f>UPPER(Table1[[#This Row],[key2]])</f>
        <v>C#</v>
      </c>
      <c r="K445" t="s">
        <v>1602</v>
      </c>
      <c r="L445" t="s">
        <v>16</v>
      </c>
      <c r="M445" t="str">
        <f>LEFT(Table1[[#This Row],[mode]],3)</f>
        <v>Maj</v>
      </c>
      <c r="N445" s="2">
        <v>67.520353899496129</v>
      </c>
      <c r="O445" s="3">
        <f>ROUNDDOWN(Table1[[#This Row],[danceability_%]],0)</f>
        <v>67</v>
      </c>
      <c r="P445" s="2">
        <f>ROUND(Table1[[#This Row],[danceability_%]], -1)</f>
        <v>70</v>
      </c>
      <c r="Q445">
        <v>29</v>
      </c>
      <c r="R445">
        <v>47</v>
      </c>
      <c r="S445">
        <v>5</v>
      </c>
      <c r="T445">
        <v>0</v>
      </c>
      <c r="U445">
        <v>22</v>
      </c>
      <c r="V445">
        <v>26</v>
      </c>
    </row>
    <row r="446" spans="1:22" x14ac:dyDescent="0.45">
      <c r="A446" t="s">
        <v>1163</v>
      </c>
      <c r="B446" t="s">
        <v>1164</v>
      </c>
      <c r="C446">
        <v>7</v>
      </c>
      <c r="D446">
        <f>YEAR(Table1[[#This Row],[release_date]])</f>
        <v>2022</v>
      </c>
      <c r="E446">
        <f>MONTH(Table1[[#This Row],[release_date]])</f>
        <v>1</v>
      </c>
      <c r="F446">
        <f>DAY(Table1[[#This Row],[release_date]])</f>
        <v>14</v>
      </c>
      <c r="G446" s="4">
        <v>44575</v>
      </c>
      <c r="H446" s="4">
        <f>DATE(Table1[[#This Row],[release_year]],Table1[[#This Row],[release_month]],Table1[[#This Row],[release_day]])</f>
        <v>44575</v>
      </c>
      <c r="I446">
        <v>245400167</v>
      </c>
      <c r="J446" t="str">
        <f>UPPER(Table1[[#This Row],[key2]])</f>
        <v>F</v>
      </c>
      <c r="K446" t="s">
        <v>21</v>
      </c>
      <c r="L446" t="s">
        <v>27</v>
      </c>
      <c r="M446" t="str">
        <f>LEFT(Table1[[#This Row],[mode]],3)</f>
        <v>Min</v>
      </c>
      <c r="N446" s="2">
        <v>67.273074348295722</v>
      </c>
      <c r="O446" s="3">
        <f>ROUNDDOWN(Table1[[#This Row],[danceability_%]],0)</f>
        <v>67</v>
      </c>
      <c r="P446" s="2">
        <f>ROUND(Table1[[#This Row],[danceability_%]], -1)</f>
        <v>70</v>
      </c>
      <c r="Q446">
        <v>74</v>
      </c>
      <c r="R446">
        <v>75</v>
      </c>
      <c r="S446">
        <v>44</v>
      </c>
      <c r="T446">
        <v>0</v>
      </c>
      <c r="U446">
        <v>7</v>
      </c>
      <c r="V446">
        <v>30</v>
      </c>
    </row>
    <row r="447" spans="1:22" x14ac:dyDescent="0.45">
      <c r="A447" t="s">
        <v>1179</v>
      </c>
      <c r="B447" t="s">
        <v>1180</v>
      </c>
      <c r="C447">
        <v>1</v>
      </c>
      <c r="D447">
        <f>YEAR(Table1[[#This Row],[release_date]])</f>
        <v>2017</v>
      </c>
      <c r="E447">
        <f>MONTH(Table1[[#This Row],[release_date]])</f>
        <v>10</v>
      </c>
      <c r="F447">
        <f>DAY(Table1[[#This Row],[release_date]])</f>
        <v>4</v>
      </c>
      <c r="G447" s="4">
        <v>43012</v>
      </c>
      <c r="H447" s="4">
        <f>DATE(Table1[[#This Row],[release_year]],Table1[[#This Row],[release_month]],Table1[[#This Row],[release_day]])</f>
        <v>43012</v>
      </c>
      <c r="I447">
        <v>498960285</v>
      </c>
      <c r="J447" t="str">
        <f>UPPER(Table1[[#This Row],[key2]])</f>
        <v>G#</v>
      </c>
      <c r="K447" t="s">
        <v>1605</v>
      </c>
      <c r="L447" t="s">
        <v>16</v>
      </c>
      <c r="M447" t="str">
        <f>LEFT(Table1[[#This Row],[mode]],3)</f>
        <v>Maj</v>
      </c>
      <c r="N447" s="2">
        <v>67.105633699485438</v>
      </c>
      <c r="O447" s="3">
        <f>ROUNDDOWN(Table1[[#This Row],[danceability_%]],0)</f>
        <v>67</v>
      </c>
      <c r="P447" s="2">
        <f>ROUND(Table1[[#This Row],[danceability_%]], -1)</f>
        <v>70</v>
      </c>
      <c r="Q447">
        <v>8</v>
      </c>
      <c r="R447">
        <v>54</v>
      </c>
      <c r="S447">
        <v>27</v>
      </c>
      <c r="T447">
        <v>0</v>
      </c>
      <c r="U447">
        <v>8</v>
      </c>
      <c r="V447">
        <v>4</v>
      </c>
    </row>
    <row r="448" spans="1:22" x14ac:dyDescent="0.45">
      <c r="A448" t="s">
        <v>1256</v>
      </c>
      <c r="B448" t="s">
        <v>1257</v>
      </c>
      <c r="C448">
        <v>1</v>
      </c>
      <c r="D448">
        <f>YEAR(Table1[[#This Row],[release_date]])</f>
        <v>2020</v>
      </c>
      <c r="E448">
        <f>MONTH(Table1[[#This Row],[release_date]])</f>
        <v>10</v>
      </c>
      <c r="F448">
        <f>DAY(Table1[[#This Row],[release_date]])</f>
        <v>8</v>
      </c>
      <c r="G448" s="4">
        <v>44112</v>
      </c>
      <c r="H448" s="4">
        <f>DATE(Table1[[#This Row],[release_year]],Table1[[#This Row],[release_month]],Table1[[#This Row],[release_day]])</f>
        <v>44112</v>
      </c>
      <c r="I448">
        <v>339473453</v>
      </c>
      <c r="J448" t="str">
        <f>UPPER(Table1[[#This Row],[key2]])</f>
        <v>A</v>
      </c>
      <c r="K448" t="s">
        <v>24</v>
      </c>
      <c r="L448" t="s">
        <v>27</v>
      </c>
      <c r="M448" t="str">
        <f>LEFT(Table1[[#This Row],[mode]],3)</f>
        <v>Min</v>
      </c>
      <c r="N448" s="2">
        <v>67.195756433545668</v>
      </c>
      <c r="O448" s="3">
        <f>ROUNDDOWN(Table1[[#This Row],[danceability_%]],0)</f>
        <v>67</v>
      </c>
      <c r="P448" s="2">
        <f>ROUND(Table1[[#This Row],[danceability_%]], -1)</f>
        <v>70</v>
      </c>
      <c r="Q448">
        <v>37</v>
      </c>
      <c r="R448">
        <v>46</v>
      </c>
      <c r="S448">
        <v>13</v>
      </c>
      <c r="T448">
        <v>0</v>
      </c>
      <c r="U448">
        <v>10</v>
      </c>
      <c r="V448">
        <v>39</v>
      </c>
    </row>
    <row r="449" spans="1:22" x14ac:dyDescent="0.45">
      <c r="A449" t="s">
        <v>1528</v>
      </c>
      <c r="B449" t="s">
        <v>1529</v>
      </c>
      <c r="C449">
        <v>2</v>
      </c>
      <c r="D449">
        <f>YEAR(Table1[[#This Row],[release_date]])</f>
        <v>2017</v>
      </c>
      <c r="E449">
        <f>MONTH(Table1[[#This Row],[release_date]])</f>
        <v>11</v>
      </c>
      <c r="F449">
        <f>DAY(Table1[[#This Row],[release_date]])</f>
        <v>10</v>
      </c>
      <c r="G449" s="4">
        <v>43049</v>
      </c>
      <c r="H449" s="4">
        <f>DATE(Table1[[#This Row],[release_year]],Table1[[#This Row],[release_month]],Table1[[#This Row],[release_day]])</f>
        <v>43049</v>
      </c>
      <c r="I449">
        <v>284216603</v>
      </c>
      <c r="J449" t="str">
        <f>UPPER(Table1[[#This Row],[key2]])</f>
        <v/>
      </c>
      <c r="L449" t="s">
        <v>16</v>
      </c>
      <c r="M449" t="str">
        <f>LEFT(Table1[[#This Row],[mode]],3)</f>
        <v>Maj</v>
      </c>
      <c r="N449" s="2">
        <v>67.004782057519947</v>
      </c>
      <c r="O449" s="3">
        <f>ROUNDDOWN(Table1[[#This Row],[danceability_%]],0)</f>
        <v>67</v>
      </c>
      <c r="P449" s="2">
        <f>ROUND(Table1[[#This Row],[danceability_%]], -1)</f>
        <v>70</v>
      </c>
      <c r="Q449">
        <v>49</v>
      </c>
      <c r="R449">
        <v>77</v>
      </c>
      <c r="S449">
        <v>11</v>
      </c>
      <c r="T449">
        <v>0</v>
      </c>
      <c r="U449">
        <v>19</v>
      </c>
      <c r="V449">
        <v>11</v>
      </c>
    </row>
    <row r="450" spans="1:22" x14ac:dyDescent="0.45">
      <c r="A450" t="s">
        <v>1530</v>
      </c>
      <c r="B450" t="s">
        <v>182</v>
      </c>
      <c r="C450">
        <v>1</v>
      </c>
      <c r="D450">
        <f>YEAR(Table1[[#This Row],[release_date]])</f>
        <v>2022</v>
      </c>
      <c r="E450">
        <f>MONTH(Table1[[#This Row],[release_date]])</f>
        <v>9</v>
      </c>
      <c r="F450">
        <f>DAY(Table1[[#This Row],[release_date]])</f>
        <v>9</v>
      </c>
      <c r="G450" s="4">
        <v>44813</v>
      </c>
      <c r="H450" s="4">
        <f>DATE(Table1[[#This Row],[release_year]],Table1[[#This Row],[release_month]],Table1[[#This Row],[release_day]])</f>
        <v>44813</v>
      </c>
      <c r="I450">
        <v>239411309</v>
      </c>
      <c r="J450" t="str">
        <f>UPPER(Table1[[#This Row],[key2]])</f>
        <v>C#</v>
      </c>
      <c r="K450" t="s">
        <v>1602</v>
      </c>
      <c r="L450" t="s">
        <v>27</v>
      </c>
      <c r="M450" t="str">
        <f>LEFT(Table1[[#This Row],[mode]],3)</f>
        <v>Min</v>
      </c>
      <c r="N450" s="2">
        <v>67.094242866708484</v>
      </c>
      <c r="O450" s="3">
        <f>ROUNDDOWN(Table1[[#This Row],[danceability_%]],0)</f>
        <v>67</v>
      </c>
      <c r="P450" s="2">
        <f>ROUND(Table1[[#This Row],[danceability_%]], -1)</f>
        <v>70</v>
      </c>
      <c r="Q450">
        <v>72</v>
      </c>
      <c r="R450">
        <v>74</v>
      </c>
      <c r="S450">
        <v>30</v>
      </c>
      <c r="T450">
        <v>0</v>
      </c>
      <c r="U450">
        <v>36</v>
      </c>
      <c r="V450">
        <v>4</v>
      </c>
    </row>
    <row r="451" spans="1:22" x14ac:dyDescent="0.45">
      <c r="A451" t="s">
        <v>111</v>
      </c>
      <c r="B451" t="s">
        <v>112</v>
      </c>
      <c r="C451">
        <v>2</v>
      </c>
      <c r="D451">
        <f>YEAR(Table1[[#This Row],[release_date]])</f>
        <v>2016</v>
      </c>
      <c r="E451">
        <f>MONTH(Table1[[#This Row],[release_date]])</f>
        <v>9</v>
      </c>
      <c r="F451">
        <f>DAY(Table1[[#This Row],[release_date]])</f>
        <v>21</v>
      </c>
      <c r="G451" s="4">
        <v>42634</v>
      </c>
      <c r="H451" s="4">
        <f>DATE(Table1[[#This Row],[release_year]],Table1[[#This Row],[release_month]],Table1[[#This Row],[release_day]])</f>
        <v>42634</v>
      </c>
      <c r="I451">
        <v>2565529693</v>
      </c>
      <c r="J451" t="str">
        <f>UPPER(Table1[[#This Row],[key2]])</f>
        <v>G</v>
      </c>
      <c r="K451" t="s">
        <v>59</v>
      </c>
      <c r="L451" t="s">
        <v>16</v>
      </c>
      <c r="M451" t="str">
        <f>LEFT(Table1[[#This Row],[mode]],3)</f>
        <v>Maj</v>
      </c>
      <c r="N451" s="2">
        <v>68.377699707162719</v>
      </c>
      <c r="O451" s="3">
        <f>ROUNDDOWN(Table1[[#This Row],[danceability_%]],0)</f>
        <v>68</v>
      </c>
      <c r="P451" s="2">
        <f>ROUND(Table1[[#This Row],[danceability_%]], -1)</f>
        <v>70</v>
      </c>
      <c r="Q451">
        <v>49</v>
      </c>
      <c r="R451">
        <v>59</v>
      </c>
      <c r="S451">
        <v>16</v>
      </c>
      <c r="T451">
        <v>0</v>
      </c>
      <c r="U451">
        <v>13</v>
      </c>
      <c r="V451">
        <v>28</v>
      </c>
    </row>
    <row r="452" spans="1:22" x14ac:dyDescent="0.45">
      <c r="A452" t="s">
        <v>168</v>
      </c>
      <c r="B452" t="s">
        <v>169</v>
      </c>
      <c r="C452">
        <v>1</v>
      </c>
      <c r="D452">
        <f>YEAR(Table1[[#This Row],[release_date]])</f>
        <v>2023</v>
      </c>
      <c r="E452">
        <f>MONTH(Table1[[#This Row],[release_date]])</f>
        <v>6</v>
      </c>
      <c r="F452">
        <f>DAY(Table1[[#This Row],[release_date]])</f>
        <v>22</v>
      </c>
      <c r="G452" s="4">
        <v>45099</v>
      </c>
      <c r="H452" s="4">
        <f>DATE(Table1[[#This Row],[release_year]],Table1[[#This Row],[release_month]],Table1[[#This Row],[release_day]])</f>
        <v>45099</v>
      </c>
      <c r="I452">
        <v>43857627</v>
      </c>
      <c r="J452" t="str">
        <f>UPPER(Table1[[#This Row],[key2]])</f>
        <v>C#</v>
      </c>
      <c r="K452" t="s">
        <v>1602</v>
      </c>
      <c r="L452" t="s">
        <v>16</v>
      </c>
      <c r="M452" t="str">
        <f>LEFT(Table1[[#This Row],[mode]],3)</f>
        <v>Maj</v>
      </c>
      <c r="N452" s="2">
        <v>68.762355541370908</v>
      </c>
      <c r="O452" s="3">
        <f>ROUNDDOWN(Table1[[#This Row],[danceability_%]],0)</f>
        <v>68</v>
      </c>
      <c r="P452" s="2">
        <f>ROUND(Table1[[#This Row],[danceability_%]], -1)</f>
        <v>70</v>
      </c>
      <c r="Q452">
        <v>40</v>
      </c>
      <c r="R452">
        <v>79</v>
      </c>
      <c r="S452">
        <v>33</v>
      </c>
      <c r="T452">
        <v>0</v>
      </c>
      <c r="U452">
        <v>30</v>
      </c>
      <c r="V452">
        <v>6</v>
      </c>
    </row>
    <row r="453" spans="1:22" x14ac:dyDescent="0.45">
      <c r="A453" t="s">
        <v>193</v>
      </c>
      <c r="B453" t="s">
        <v>194</v>
      </c>
      <c r="C453">
        <v>2</v>
      </c>
      <c r="D453">
        <f>YEAR(Table1[[#This Row],[release_date]])</f>
        <v>2023</v>
      </c>
      <c r="E453">
        <f>MONTH(Table1[[#This Row],[release_date]])</f>
        <v>3</v>
      </c>
      <c r="F453">
        <f>DAY(Table1[[#This Row],[release_date]])</f>
        <v>17</v>
      </c>
      <c r="G453" s="4">
        <v>45002</v>
      </c>
      <c r="H453" s="4">
        <f>DATE(Table1[[#This Row],[release_year]],Table1[[#This Row],[release_month]],Table1[[#This Row],[release_day]])</f>
        <v>45002</v>
      </c>
      <c r="I453">
        <v>250305248</v>
      </c>
      <c r="J453" t="str">
        <f>UPPER(Table1[[#This Row],[key2]])</f>
        <v>D</v>
      </c>
      <c r="K453" t="s">
        <v>38</v>
      </c>
      <c r="L453" t="s">
        <v>16</v>
      </c>
      <c r="M453" t="str">
        <f>LEFT(Table1[[#This Row],[mode]],3)</f>
        <v>Maj</v>
      </c>
      <c r="N453" s="2">
        <v>68.353906404533475</v>
      </c>
      <c r="O453" s="3">
        <f>ROUNDDOWN(Table1[[#This Row],[danceability_%]],0)</f>
        <v>68</v>
      </c>
      <c r="P453" s="2">
        <f>ROUND(Table1[[#This Row],[danceability_%]], -1)</f>
        <v>70</v>
      </c>
      <c r="Q453">
        <v>14</v>
      </c>
      <c r="R453">
        <v>76</v>
      </c>
      <c r="S453">
        <v>4</v>
      </c>
      <c r="T453">
        <v>0</v>
      </c>
      <c r="U453">
        <v>10</v>
      </c>
      <c r="V453">
        <v>4</v>
      </c>
    </row>
    <row r="454" spans="1:22" x14ac:dyDescent="0.45">
      <c r="A454" t="s">
        <v>207</v>
      </c>
      <c r="B454" t="s">
        <v>208</v>
      </c>
      <c r="C454">
        <v>3</v>
      </c>
      <c r="D454">
        <f>YEAR(Table1[[#This Row],[release_date]])</f>
        <v>2022</v>
      </c>
      <c r="E454">
        <f>MONTH(Table1[[#This Row],[release_date]])</f>
        <v>12</v>
      </c>
      <c r="F454">
        <f>DAY(Table1[[#This Row],[release_date]])</f>
        <v>2</v>
      </c>
      <c r="G454" s="4">
        <v>44897</v>
      </c>
      <c r="H454" s="4">
        <f>DATE(Table1[[#This Row],[release_year]],Table1[[#This Row],[release_month]],Table1[[#This Row],[release_day]])</f>
        <v>44897</v>
      </c>
      <c r="I454">
        <v>286400165</v>
      </c>
      <c r="J454" t="str">
        <f>UPPER(Table1[[#This Row],[key2]])</f>
        <v>G</v>
      </c>
      <c r="K454" t="s">
        <v>59</v>
      </c>
      <c r="L454" t="s">
        <v>27</v>
      </c>
      <c r="M454" t="str">
        <f>LEFT(Table1[[#This Row],[mode]],3)</f>
        <v>Min</v>
      </c>
      <c r="N454" s="2">
        <v>68.656551297849305</v>
      </c>
      <c r="O454" s="3">
        <f>ROUNDDOWN(Table1[[#This Row],[danceability_%]],0)</f>
        <v>68</v>
      </c>
      <c r="P454" s="2">
        <f>ROUND(Table1[[#This Row],[danceability_%]], -1)</f>
        <v>70</v>
      </c>
      <c r="Q454">
        <v>17</v>
      </c>
      <c r="R454">
        <v>71</v>
      </c>
      <c r="S454">
        <v>15</v>
      </c>
      <c r="T454">
        <v>0</v>
      </c>
      <c r="U454">
        <v>11</v>
      </c>
      <c r="V454">
        <v>5</v>
      </c>
    </row>
    <row r="455" spans="1:22" x14ac:dyDescent="0.45">
      <c r="A455" t="s">
        <v>316</v>
      </c>
      <c r="B455" t="s">
        <v>110</v>
      </c>
      <c r="C455">
        <v>1</v>
      </c>
      <c r="D455">
        <f>YEAR(Table1[[#This Row],[release_date]])</f>
        <v>2020</v>
      </c>
      <c r="E455">
        <f>MONTH(Table1[[#This Row],[release_date]])</f>
        <v>3</v>
      </c>
      <c r="F455">
        <f>DAY(Table1[[#This Row],[release_date]])</f>
        <v>20</v>
      </c>
      <c r="G455" s="4">
        <v>43910</v>
      </c>
      <c r="H455" s="4">
        <f>DATE(Table1[[#This Row],[release_year]],Table1[[#This Row],[release_month]],Table1[[#This Row],[release_day]])</f>
        <v>43910</v>
      </c>
      <c r="I455">
        <v>1591223784</v>
      </c>
      <c r="J455" t="str">
        <f>UPPER(Table1[[#This Row],[key2]])</f>
        <v/>
      </c>
      <c r="L455" t="s">
        <v>16</v>
      </c>
      <c r="M455" t="str">
        <f>LEFT(Table1[[#This Row],[mode]],3)</f>
        <v>Maj</v>
      </c>
      <c r="N455" s="2">
        <v>68.196934327970581</v>
      </c>
      <c r="O455" s="3">
        <f>ROUNDDOWN(Table1[[#This Row],[danceability_%]],0)</f>
        <v>68</v>
      </c>
      <c r="P455" s="2">
        <f>ROUND(Table1[[#This Row],[danceability_%]], -1)</f>
        <v>70</v>
      </c>
      <c r="Q455">
        <v>61</v>
      </c>
      <c r="R455">
        <v>82</v>
      </c>
      <c r="S455">
        <v>2</v>
      </c>
      <c r="T455">
        <v>0</v>
      </c>
      <c r="U455">
        <v>50</v>
      </c>
      <c r="V455">
        <v>3</v>
      </c>
    </row>
    <row r="456" spans="1:22" x14ac:dyDescent="0.45">
      <c r="A456" t="s">
        <v>317</v>
      </c>
      <c r="B456" t="s">
        <v>318</v>
      </c>
      <c r="C456">
        <v>1</v>
      </c>
      <c r="D456">
        <f>YEAR(Table1[[#This Row],[release_date]])</f>
        <v>2010</v>
      </c>
      <c r="E456">
        <f>MONTH(Table1[[#This Row],[release_date]])</f>
        <v>5</v>
      </c>
      <c r="F456">
        <f>DAY(Table1[[#This Row],[release_date]])</f>
        <v>25</v>
      </c>
      <c r="G456" s="4">
        <v>40323</v>
      </c>
      <c r="H456" s="4">
        <f>DATE(Table1[[#This Row],[release_year]],Table1[[#This Row],[release_month]],Table1[[#This Row],[release_day]])</f>
        <v>40323</v>
      </c>
      <c r="I456">
        <v>950906471</v>
      </c>
      <c r="J456" t="str">
        <f>UPPER(Table1[[#This Row],[key2]])</f>
        <v>B</v>
      </c>
      <c r="K456" t="s">
        <v>15</v>
      </c>
      <c r="L456" t="s">
        <v>27</v>
      </c>
      <c r="M456" t="str">
        <f>LEFT(Table1[[#This Row],[mode]],3)</f>
        <v>Min</v>
      </c>
      <c r="N456" s="2">
        <v>68.213836372937337</v>
      </c>
      <c r="O456" s="3">
        <f>ROUNDDOWN(Table1[[#This Row],[danceability_%]],0)</f>
        <v>68</v>
      </c>
      <c r="P456" s="2">
        <f>ROUND(Table1[[#This Row],[danceability_%]], -1)</f>
        <v>70</v>
      </c>
      <c r="Q456">
        <v>51</v>
      </c>
      <c r="R456">
        <v>60</v>
      </c>
      <c r="S456">
        <v>3</v>
      </c>
      <c r="T456">
        <v>0</v>
      </c>
      <c r="U456">
        <v>19</v>
      </c>
      <c r="V456">
        <v>10</v>
      </c>
    </row>
    <row r="457" spans="1:22" x14ac:dyDescent="0.45">
      <c r="A457" t="s">
        <v>489</v>
      </c>
      <c r="B457" t="s">
        <v>490</v>
      </c>
      <c r="C457">
        <v>1</v>
      </c>
      <c r="D457">
        <f>YEAR(Table1[[#This Row],[release_date]])</f>
        <v>2023</v>
      </c>
      <c r="E457">
        <f>MONTH(Table1[[#This Row],[release_date]])</f>
        <v>4</v>
      </c>
      <c r="F457">
        <f>DAY(Table1[[#This Row],[release_date]])</f>
        <v>10</v>
      </c>
      <c r="G457" s="4">
        <v>45026</v>
      </c>
      <c r="H457" s="4">
        <f>DATE(Table1[[#This Row],[release_year]],Table1[[#This Row],[release_month]],Table1[[#This Row],[release_day]])</f>
        <v>45026</v>
      </c>
      <c r="I457">
        <v>123132751</v>
      </c>
      <c r="J457" t="str">
        <f>UPPER(Table1[[#This Row],[key2]])</f>
        <v>E</v>
      </c>
      <c r="K457" t="s">
        <v>86</v>
      </c>
      <c r="L457" t="s">
        <v>27</v>
      </c>
      <c r="M457" t="str">
        <f>LEFT(Table1[[#This Row],[mode]],3)</f>
        <v>Min</v>
      </c>
      <c r="N457" s="2">
        <v>68.400086763355958</v>
      </c>
      <c r="O457" s="3">
        <f>ROUNDDOWN(Table1[[#This Row],[danceability_%]],0)</f>
        <v>68</v>
      </c>
      <c r="P457" s="2">
        <f>ROUND(Table1[[#This Row],[danceability_%]], -1)</f>
        <v>70</v>
      </c>
      <c r="Q457">
        <v>38</v>
      </c>
      <c r="R457">
        <v>88</v>
      </c>
      <c r="S457">
        <v>1</v>
      </c>
      <c r="T457">
        <v>0</v>
      </c>
      <c r="U457">
        <v>8</v>
      </c>
      <c r="V457">
        <v>5</v>
      </c>
    </row>
    <row r="458" spans="1:22" x14ac:dyDescent="0.45">
      <c r="A458" t="s">
        <v>606</v>
      </c>
      <c r="B458" t="s">
        <v>607</v>
      </c>
      <c r="C458">
        <v>2</v>
      </c>
      <c r="D458">
        <f>YEAR(Table1[[#This Row],[release_date]])</f>
        <v>2023</v>
      </c>
      <c r="E458">
        <f>MONTH(Table1[[#This Row],[release_date]])</f>
        <v>3</v>
      </c>
      <c r="F458">
        <f>DAY(Table1[[#This Row],[release_date]])</f>
        <v>3</v>
      </c>
      <c r="G458" s="4">
        <v>44988</v>
      </c>
      <c r="H458" s="4">
        <f>DATE(Table1[[#This Row],[release_year]],Table1[[#This Row],[release_month]],Table1[[#This Row],[release_day]])</f>
        <v>44988</v>
      </c>
      <c r="I458">
        <v>116599790</v>
      </c>
      <c r="J458" t="str">
        <f>UPPER(Table1[[#This Row],[key2]])</f>
        <v>B</v>
      </c>
      <c r="K458" t="s">
        <v>15</v>
      </c>
      <c r="L458" t="s">
        <v>27</v>
      </c>
      <c r="M458" t="str">
        <f>LEFT(Table1[[#This Row],[mode]],3)</f>
        <v>Min</v>
      </c>
      <c r="N458" s="2">
        <v>68.497846786895451</v>
      </c>
      <c r="O458" s="3">
        <f>ROUNDDOWN(Table1[[#This Row],[danceability_%]],0)</f>
        <v>68</v>
      </c>
      <c r="P458" s="2">
        <f>ROUND(Table1[[#This Row],[danceability_%]], -1)</f>
        <v>70</v>
      </c>
      <c r="Q458">
        <v>81</v>
      </c>
      <c r="R458">
        <v>82</v>
      </c>
      <c r="S458">
        <v>53</v>
      </c>
      <c r="T458">
        <v>0</v>
      </c>
      <c r="U458">
        <v>9</v>
      </c>
      <c r="V458">
        <v>13</v>
      </c>
    </row>
    <row r="459" spans="1:22" x14ac:dyDescent="0.45">
      <c r="A459" t="s">
        <v>622</v>
      </c>
      <c r="B459" t="s">
        <v>76</v>
      </c>
      <c r="C459">
        <v>1</v>
      </c>
      <c r="D459">
        <f>YEAR(Table1[[#This Row],[release_date]])</f>
        <v>2023</v>
      </c>
      <c r="E459">
        <f>MONTH(Table1[[#This Row],[release_date]])</f>
        <v>1</v>
      </c>
      <c r="F459">
        <f>DAY(Table1[[#This Row],[release_date]])</f>
        <v>31</v>
      </c>
      <c r="G459" s="4">
        <v>44957</v>
      </c>
      <c r="H459" s="4">
        <f>DATE(Table1[[#This Row],[release_year]],Table1[[#This Row],[release_month]],Table1[[#This Row],[release_day]])</f>
        <v>44957</v>
      </c>
      <c r="I459">
        <v>83021468</v>
      </c>
      <c r="J459" t="str">
        <f>UPPER(Table1[[#This Row],[key2]])</f>
        <v>D</v>
      </c>
      <c r="K459" t="s">
        <v>38</v>
      </c>
      <c r="L459" t="s">
        <v>16</v>
      </c>
      <c r="M459" t="str">
        <f>LEFT(Table1[[#This Row],[mode]],3)</f>
        <v>Maj</v>
      </c>
      <c r="N459" s="2">
        <v>68.589786856033314</v>
      </c>
      <c r="O459" s="3">
        <f>ROUNDDOWN(Table1[[#This Row],[danceability_%]],0)</f>
        <v>68</v>
      </c>
      <c r="P459" s="2">
        <f>ROUND(Table1[[#This Row],[danceability_%]], -1)</f>
        <v>70</v>
      </c>
      <c r="Q459">
        <v>83</v>
      </c>
      <c r="R459">
        <v>81</v>
      </c>
      <c r="S459">
        <v>9</v>
      </c>
      <c r="T459">
        <v>0</v>
      </c>
      <c r="U459">
        <v>8</v>
      </c>
      <c r="V459">
        <v>4</v>
      </c>
    </row>
    <row r="460" spans="1:22" x14ac:dyDescent="0.45">
      <c r="A460" t="s">
        <v>716</v>
      </c>
      <c r="B460" t="s">
        <v>717</v>
      </c>
      <c r="C460">
        <v>3</v>
      </c>
      <c r="D460">
        <f>YEAR(Table1[[#This Row],[release_date]])</f>
        <v>2023</v>
      </c>
      <c r="E460">
        <f>MONTH(Table1[[#This Row],[release_date]])</f>
        <v>1</v>
      </c>
      <c r="F460">
        <f>DAY(Table1[[#This Row],[release_date]])</f>
        <v>12</v>
      </c>
      <c r="G460" s="4">
        <v>44938</v>
      </c>
      <c r="H460" s="4">
        <f>DATE(Table1[[#This Row],[release_year]],Table1[[#This Row],[release_month]],Table1[[#This Row],[release_day]])</f>
        <v>44938</v>
      </c>
      <c r="I460">
        <v>120972253</v>
      </c>
      <c r="J460" t="str">
        <f>UPPER(Table1[[#This Row],[key2]])</f>
        <v>A#</v>
      </c>
      <c r="K460" t="s">
        <v>1601</v>
      </c>
      <c r="L460" t="s">
        <v>27</v>
      </c>
      <c r="M460" t="str">
        <f>LEFT(Table1[[#This Row],[mode]],3)</f>
        <v>Min</v>
      </c>
      <c r="N460" s="2">
        <v>68.068410769209336</v>
      </c>
      <c r="O460" s="3">
        <f>ROUNDDOWN(Table1[[#This Row],[danceability_%]],0)</f>
        <v>68</v>
      </c>
      <c r="P460" s="2">
        <f>ROUND(Table1[[#This Row],[danceability_%]], -1)</f>
        <v>70</v>
      </c>
      <c r="Q460">
        <v>83</v>
      </c>
      <c r="R460">
        <v>71</v>
      </c>
      <c r="S460">
        <v>3</v>
      </c>
      <c r="T460">
        <v>0</v>
      </c>
      <c r="U460">
        <v>31</v>
      </c>
      <c r="V460">
        <v>8</v>
      </c>
    </row>
    <row r="461" spans="1:22" x14ac:dyDescent="0.45">
      <c r="A461" t="s">
        <v>719</v>
      </c>
      <c r="B461" t="s">
        <v>720</v>
      </c>
      <c r="C461">
        <v>1</v>
      </c>
      <c r="D461">
        <f>YEAR(Table1[[#This Row],[release_date]])</f>
        <v>2014</v>
      </c>
      <c r="E461">
        <f>MONTH(Table1[[#This Row],[release_date]])</f>
        <v>1</v>
      </c>
      <c r="F461">
        <f>DAY(Table1[[#This Row],[release_date]])</f>
        <v>1</v>
      </c>
      <c r="G461" s="4">
        <v>41640</v>
      </c>
      <c r="H461" s="4">
        <f>DATE(Table1[[#This Row],[release_year]],Table1[[#This Row],[release_month]],Table1[[#This Row],[release_day]])</f>
        <v>41640</v>
      </c>
      <c r="I461">
        <v>1606986953</v>
      </c>
      <c r="J461" t="str">
        <f>UPPER(Table1[[#This Row],[key2]])</f>
        <v>F</v>
      </c>
      <c r="K461" t="s">
        <v>21</v>
      </c>
      <c r="L461" t="s">
        <v>16</v>
      </c>
      <c r="M461" t="str">
        <f>LEFT(Table1[[#This Row],[mode]],3)</f>
        <v>Maj</v>
      </c>
      <c r="N461" s="2">
        <v>68.753069423477243</v>
      </c>
      <c r="O461" s="3">
        <f>ROUNDDOWN(Table1[[#This Row],[danceability_%]],0)</f>
        <v>68</v>
      </c>
      <c r="P461" s="2">
        <f>ROUND(Table1[[#This Row],[danceability_%]], -1)</f>
        <v>70</v>
      </c>
      <c r="Q461">
        <v>50</v>
      </c>
      <c r="R461">
        <v>49</v>
      </c>
      <c r="S461">
        <v>56</v>
      </c>
      <c r="T461">
        <v>0</v>
      </c>
      <c r="U461">
        <v>8</v>
      </c>
      <c r="V461">
        <v>4</v>
      </c>
    </row>
    <row r="462" spans="1:22" x14ac:dyDescent="0.45">
      <c r="A462" t="s">
        <v>922</v>
      </c>
      <c r="B462" t="s">
        <v>923</v>
      </c>
      <c r="C462">
        <v>2</v>
      </c>
      <c r="D462">
        <f>YEAR(Table1[[#This Row],[release_date]])</f>
        <v>2021</v>
      </c>
      <c r="E462">
        <f>MONTH(Table1[[#This Row],[release_date]])</f>
        <v>11</v>
      </c>
      <c r="F462">
        <f>DAY(Table1[[#This Row],[release_date]])</f>
        <v>5</v>
      </c>
      <c r="G462" s="4">
        <v>44505</v>
      </c>
      <c r="H462" s="4">
        <f>DATE(Table1[[#This Row],[release_year]],Table1[[#This Row],[release_month]],Table1[[#This Row],[release_day]])</f>
        <v>44505</v>
      </c>
      <c r="I462">
        <v>539595276</v>
      </c>
      <c r="J462" t="str">
        <f>UPPER(Table1[[#This Row],[key2]])</f>
        <v>C#</v>
      </c>
      <c r="K462" t="s">
        <v>1602</v>
      </c>
      <c r="L462" t="s">
        <v>16</v>
      </c>
      <c r="M462" t="str">
        <f>LEFT(Table1[[#This Row],[mode]],3)</f>
        <v>Maj</v>
      </c>
      <c r="N462" s="2">
        <v>68.443799934174962</v>
      </c>
      <c r="O462" s="3">
        <f>ROUNDDOWN(Table1[[#This Row],[danceability_%]],0)</f>
        <v>68</v>
      </c>
      <c r="P462" s="2">
        <f>ROUND(Table1[[#This Row],[danceability_%]], -1)</f>
        <v>70</v>
      </c>
      <c r="Q462">
        <v>72</v>
      </c>
      <c r="R462">
        <v>78</v>
      </c>
      <c r="S462">
        <v>4</v>
      </c>
      <c r="T462">
        <v>0</v>
      </c>
      <c r="U462">
        <v>7</v>
      </c>
      <c r="V462">
        <v>5</v>
      </c>
    </row>
    <row r="463" spans="1:22" x14ac:dyDescent="0.45">
      <c r="A463" t="s">
        <v>1020</v>
      </c>
      <c r="B463" t="s">
        <v>1021</v>
      </c>
      <c r="C463">
        <v>2</v>
      </c>
      <c r="D463">
        <f>YEAR(Table1[[#This Row],[release_date]])</f>
        <v>2022</v>
      </c>
      <c r="E463">
        <f>MONTH(Table1[[#This Row],[release_date]])</f>
        <v>1</v>
      </c>
      <c r="F463">
        <f>DAY(Table1[[#This Row],[release_date]])</f>
        <v>7</v>
      </c>
      <c r="G463" s="4">
        <v>44568</v>
      </c>
      <c r="H463" s="4">
        <f>DATE(Table1[[#This Row],[release_year]],Table1[[#This Row],[release_month]],Table1[[#This Row],[release_day]])</f>
        <v>44568</v>
      </c>
      <c r="I463">
        <v>60680939</v>
      </c>
      <c r="J463" t="str">
        <f>UPPER(Table1[[#This Row],[key2]])</f>
        <v>C#</v>
      </c>
      <c r="K463" t="s">
        <v>1602</v>
      </c>
      <c r="L463" t="s">
        <v>16</v>
      </c>
      <c r="M463" t="str">
        <f>LEFT(Table1[[#This Row],[mode]],3)</f>
        <v>Maj</v>
      </c>
      <c r="N463" s="2">
        <v>68.858365658286473</v>
      </c>
      <c r="O463" s="3">
        <f>ROUNDDOWN(Table1[[#This Row],[danceability_%]],0)</f>
        <v>68</v>
      </c>
      <c r="P463" s="2">
        <f>ROUND(Table1[[#This Row],[danceability_%]], -1)</f>
        <v>70</v>
      </c>
      <c r="Q463">
        <v>29</v>
      </c>
      <c r="R463">
        <v>73</v>
      </c>
      <c r="S463">
        <v>0</v>
      </c>
      <c r="T463">
        <v>0</v>
      </c>
      <c r="U463">
        <v>7</v>
      </c>
      <c r="V463">
        <v>7</v>
      </c>
    </row>
    <row r="464" spans="1:22" x14ac:dyDescent="0.45">
      <c r="A464" t="s">
        <v>1210</v>
      </c>
      <c r="B464" t="s">
        <v>48</v>
      </c>
      <c r="C464">
        <v>1</v>
      </c>
      <c r="D464">
        <f>YEAR(Table1[[#This Row],[release_date]])</f>
        <v>2019</v>
      </c>
      <c r="E464">
        <f>MONTH(Table1[[#This Row],[release_date]])</f>
        <v>12</v>
      </c>
      <c r="F464">
        <f>DAY(Table1[[#This Row],[release_date]])</f>
        <v>6</v>
      </c>
      <c r="G464" s="4">
        <v>43805</v>
      </c>
      <c r="H464" s="4">
        <f>DATE(Table1[[#This Row],[release_year]],Table1[[#This Row],[release_month]],Table1[[#This Row],[release_day]])</f>
        <v>43805</v>
      </c>
      <c r="I464">
        <v>1439191367</v>
      </c>
      <c r="J464" t="str">
        <f>UPPER(Table1[[#This Row],[key2]])</f>
        <v>G#</v>
      </c>
      <c r="K464" t="s">
        <v>1605</v>
      </c>
      <c r="L464" t="s">
        <v>16</v>
      </c>
      <c r="M464" t="str">
        <f>LEFT(Table1[[#This Row],[mode]],3)</f>
        <v>Maj</v>
      </c>
      <c r="N464" s="2">
        <v>68.155325609618643</v>
      </c>
      <c r="O464" s="3">
        <f>ROUNDDOWN(Table1[[#This Row],[danceability_%]],0)</f>
        <v>68</v>
      </c>
      <c r="P464" s="2">
        <f>ROUND(Table1[[#This Row],[danceability_%]], -1)</f>
        <v>70</v>
      </c>
      <c r="Q464">
        <v>57</v>
      </c>
      <c r="R464">
        <v>77</v>
      </c>
      <c r="S464">
        <v>2</v>
      </c>
      <c r="T464">
        <v>0</v>
      </c>
      <c r="U464">
        <v>10</v>
      </c>
      <c r="V464">
        <v>5</v>
      </c>
    </row>
    <row r="465" spans="1:22" x14ac:dyDescent="0.45">
      <c r="A465" t="s">
        <v>1266</v>
      </c>
      <c r="B465" t="s">
        <v>1267</v>
      </c>
      <c r="C465">
        <v>2</v>
      </c>
      <c r="D465">
        <f>YEAR(Table1[[#This Row],[release_date]])</f>
        <v>2019</v>
      </c>
      <c r="E465">
        <f>MONTH(Table1[[#This Row],[release_date]])</f>
        <v>6</v>
      </c>
      <c r="F465">
        <f>DAY(Table1[[#This Row],[release_date]])</f>
        <v>28</v>
      </c>
      <c r="G465" s="4">
        <v>43644</v>
      </c>
      <c r="H465" s="4">
        <f>DATE(Table1[[#This Row],[release_year]],Table1[[#This Row],[release_month]],Table1[[#This Row],[release_day]])</f>
        <v>43644</v>
      </c>
      <c r="I465">
        <v>236872197</v>
      </c>
      <c r="J465" t="str">
        <f>UPPER(Table1[[#This Row],[key2]])</f>
        <v>F#</v>
      </c>
      <c r="K465" t="s">
        <v>1604</v>
      </c>
      <c r="L465" t="s">
        <v>27</v>
      </c>
      <c r="M465" t="str">
        <f>LEFT(Table1[[#This Row],[mode]],3)</f>
        <v>Min</v>
      </c>
      <c r="N465" s="2">
        <v>68.632592238546678</v>
      </c>
      <c r="O465" s="3">
        <f>ROUNDDOWN(Table1[[#This Row],[danceability_%]],0)</f>
        <v>68</v>
      </c>
      <c r="P465" s="2">
        <f>ROUND(Table1[[#This Row],[danceability_%]], -1)</f>
        <v>70</v>
      </c>
      <c r="Q465">
        <v>33</v>
      </c>
      <c r="R465">
        <v>43</v>
      </c>
      <c r="S465">
        <v>38</v>
      </c>
      <c r="T465">
        <v>0</v>
      </c>
      <c r="U465">
        <v>36</v>
      </c>
      <c r="V465">
        <v>14</v>
      </c>
    </row>
    <row r="466" spans="1:22" x14ac:dyDescent="0.45">
      <c r="A466" t="s">
        <v>1275</v>
      </c>
      <c r="B466" t="s">
        <v>1276</v>
      </c>
      <c r="C466">
        <v>1</v>
      </c>
      <c r="D466">
        <f>YEAR(Table1[[#This Row],[release_date]])</f>
        <v>2022</v>
      </c>
      <c r="E466">
        <f>MONTH(Table1[[#This Row],[release_date]])</f>
        <v>4</v>
      </c>
      <c r="F466">
        <f>DAY(Table1[[#This Row],[release_date]])</f>
        <v>1</v>
      </c>
      <c r="G466" s="4">
        <v>44652</v>
      </c>
      <c r="H466" s="4">
        <f>DATE(Table1[[#This Row],[release_year]],Table1[[#This Row],[release_month]],Table1[[#This Row],[release_day]])</f>
        <v>44652</v>
      </c>
      <c r="I466">
        <v>190981339</v>
      </c>
      <c r="J466" t="str">
        <f>UPPER(Table1[[#This Row],[key2]])</f>
        <v>C#</v>
      </c>
      <c r="K466" t="s">
        <v>1602</v>
      </c>
      <c r="L466" t="s">
        <v>16</v>
      </c>
      <c r="M466" t="str">
        <f>LEFT(Table1[[#This Row],[mode]],3)</f>
        <v>Maj</v>
      </c>
      <c r="N466" s="2">
        <v>68.158239029279031</v>
      </c>
      <c r="O466" s="3">
        <f>ROUNDDOWN(Table1[[#This Row],[danceability_%]],0)</f>
        <v>68</v>
      </c>
      <c r="P466" s="2">
        <f>ROUND(Table1[[#This Row],[danceability_%]], -1)</f>
        <v>70</v>
      </c>
      <c r="Q466">
        <v>41</v>
      </c>
      <c r="R466">
        <v>55</v>
      </c>
      <c r="S466">
        <v>16</v>
      </c>
      <c r="T466">
        <v>0</v>
      </c>
      <c r="U466">
        <v>10</v>
      </c>
      <c r="V466">
        <v>12</v>
      </c>
    </row>
    <row r="467" spans="1:22" x14ac:dyDescent="0.45">
      <c r="A467" t="s">
        <v>1317</v>
      </c>
      <c r="B467" t="s">
        <v>1318</v>
      </c>
      <c r="C467">
        <v>1</v>
      </c>
      <c r="D467">
        <f>YEAR(Table1[[#This Row],[release_date]])</f>
        <v>2022</v>
      </c>
      <c r="E467">
        <f>MONTH(Table1[[#This Row],[release_date]])</f>
        <v>4</v>
      </c>
      <c r="F467">
        <f>DAY(Table1[[#This Row],[release_date]])</f>
        <v>5</v>
      </c>
      <c r="G467" s="4">
        <v>44656</v>
      </c>
      <c r="H467" s="4">
        <f>DATE(Table1[[#This Row],[release_year]],Table1[[#This Row],[release_month]],Table1[[#This Row],[release_day]])</f>
        <v>44656</v>
      </c>
      <c r="I467">
        <v>53909146</v>
      </c>
      <c r="J467" t="str">
        <f>UPPER(Table1[[#This Row],[key2]])</f>
        <v>G#</v>
      </c>
      <c r="K467" t="s">
        <v>1605</v>
      </c>
      <c r="L467" t="s">
        <v>16</v>
      </c>
      <c r="M467" t="str">
        <f>LEFT(Table1[[#This Row],[mode]],3)</f>
        <v>Maj</v>
      </c>
      <c r="N467" s="2">
        <v>68.320112147729844</v>
      </c>
      <c r="O467" s="3">
        <f>ROUNDDOWN(Table1[[#This Row],[danceability_%]],0)</f>
        <v>68</v>
      </c>
      <c r="P467" s="2">
        <f>ROUND(Table1[[#This Row],[danceability_%]], -1)</f>
        <v>70</v>
      </c>
      <c r="Q467">
        <v>24</v>
      </c>
      <c r="R467">
        <v>58</v>
      </c>
      <c r="S467">
        <v>44</v>
      </c>
      <c r="T467">
        <v>0</v>
      </c>
      <c r="U467">
        <v>6</v>
      </c>
      <c r="V467">
        <v>3</v>
      </c>
    </row>
    <row r="468" spans="1:22" x14ac:dyDescent="0.45">
      <c r="A468" t="s">
        <v>1387</v>
      </c>
      <c r="B468" t="s">
        <v>1388</v>
      </c>
      <c r="C468">
        <v>2</v>
      </c>
      <c r="D468">
        <f>YEAR(Table1[[#This Row],[release_date]])</f>
        <v>2022</v>
      </c>
      <c r="E468">
        <f>MONTH(Table1[[#This Row],[release_date]])</f>
        <v>4</v>
      </c>
      <c r="F468">
        <f>DAY(Table1[[#This Row],[release_date]])</f>
        <v>1</v>
      </c>
      <c r="G468" s="4">
        <v>44652</v>
      </c>
      <c r="H468" s="4">
        <f>DATE(Table1[[#This Row],[release_year]],Table1[[#This Row],[release_month]],Table1[[#This Row],[release_day]])</f>
        <v>44652</v>
      </c>
      <c r="I468">
        <v>184622518</v>
      </c>
      <c r="J468" t="str">
        <f>UPPER(Table1[[#This Row],[key2]])</f>
        <v>C#</v>
      </c>
      <c r="K468" t="s">
        <v>1602</v>
      </c>
      <c r="L468" t="s">
        <v>16</v>
      </c>
      <c r="M468" t="str">
        <f>LEFT(Table1[[#This Row],[mode]],3)</f>
        <v>Maj</v>
      </c>
      <c r="N468" s="2">
        <v>68.138625646336067</v>
      </c>
      <c r="O468" s="3">
        <f>ROUNDDOWN(Table1[[#This Row],[danceability_%]],0)</f>
        <v>68</v>
      </c>
      <c r="P468" s="2">
        <f>ROUND(Table1[[#This Row],[danceability_%]], -1)</f>
        <v>70</v>
      </c>
      <c r="Q468">
        <v>45</v>
      </c>
      <c r="R468">
        <v>71</v>
      </c>
      <c r="S468">
        <v>18</v>
      </c>
      <c r="T468">
        <v>0</v>
      </c>
      <c r="U468">
        <v>11</v>
      </c>
      <c r="V468">
        <v>25</v>
      </c>
    </row>
    <row r="469" spans="1:22" x14ac:dyDescent="0.45">
      <c r="A469">
        <v>295</v>
      </c>
      <c r="B469" t="s">
        <v>1460</v>
      </c>
      <c r="C469">
        <v>1</v>
      </c>
      <c r="D469">
        <f>YEAR(Table1[[#This Row],[release_date]])</f>
        <v>2021</v>
      </c>
      <c r="E469">
        <f>MONTH(Table1[[#This Row],[release_date]])</f>
        <v>5</v>
      </c>
      <c r="F469">
        <f>DAY(Table1[[#This Row],[release_date]])</f>
        <v>15</v>
      </c>
      <c r="G469" s="4">
        <v>44331</v>
      </c>
      <c r="H469" s="4">
        <f>DATE(Table1[[#This Row],[release_year]],Table1[[#This Row],[release_month]],Table1[[#This Row],[release_day]])</f>
        <v>44331</v>
      </c>
      <c r="I469">
        <v>183273246</v>
      </c>
      <c r="J469" t="str">
        <f>UPPER(Table1[[#This Row],[key2]])</f>
        <v>B</v>
      </c>
      <c r="K469" t="s">
        <v>15</v>
      </c>
      <c r="L469" t="s">
        <v>27</v>
      </c>
      <c r="M469" t="str">
        <f>LEFT(Table1[[#This Row],[mode]],3)</f>
        <v>Min</v>
      </c>
      <c r="N469" s="2">
        <v>68.98020524797829</v>
      </c>
      <c r="O469" s="3">
        <f>ROUNDDOWN(Table1[[#This Row],[danceability_%]],0)</f>
        <v>68</v>
      </c>
      <c r="P469" s="2">
        <f>ROUND(Table1[[#This Row],[danceability_%]], -1)</f>
        <v>70</v>
      </c>
      <c r="Q469">
        <v>54</v>
      </c>
      <c r="R469">
        <v>76</v>
      </c>
      <c r="S469">
        <v>21</v>
      </c>
      <c r="T469">
        <v>0</v>
      </c>
      <c r="U469">
        <v>11</v>
      </c>
      <c r="V469">
        <v>20</v>
      </c>
    </row>
    <row r="470" spans="1:22" x14ac:dyDescent="0.45">
      <c r="A470" t="s">
        <v>1531</v>
      </c>
      <c r="B470" t="s">
        <v>490</v>
      </c>
      <c r="C470">
        <v>1</v>
      </c>
      <c r="D470">
        <f>YEAR(Table1[[#This Row],[release_date]])</f>
        <v>2022</v>
      </c>
      <c r="E470">
        <f>MONTH(Table1[[#This Row],[release_date]])</f>
        <v>8</v>
      </c>
      <c r="F470">
        <f>DAY(Table1[[#This Row],[release_date]])</f>
        <v>22</v>
      </c>
      <c r="G470" s="4">
        <v>44795</v>
      </c>
      <c r="H470" s="4">
        <f>DATE(Table1[[#This Row],[release_year]],Table1[[#This Row],[release_month]],Table1[[#This Row],[release_day]])</f>
        <v>44795</v>
      </c>
      <c r="I470">
        <v>265548837</v>
      </c>
      <c r="J470" t="str">
        <f>UPPER(Table1[[#This Row],[key2]])</f>
        <v/>
      </c>
      <c r="L470" t="s">
        <v>16</v>
      </c>
      <c r="M470" t="str">
        <f>LEFT(Table1[[#This Row],[mode]],3)</f>
        <v>Maj</v>
      </c>
      <c r="N470" s="2">
        <v>68.970935432637646</v>
      </c>
      <c r="O470" s="3">
        <f>ROUNDDOWN(Table1[[#This Row],[danceability_%]],0)</f>
        <v>68</v>
      </c>
      <c r="P470" s="2">
        <f>ROUND(Table1[[#This Row],[danceability_%]], -1)</f>
        <v>70</v>
      </c>
      <c r="Q470">
        <v>80</v>
      </c>
      <c r="R470">
        <v>92</v>
      </c>
      <c r="S470">
        <v>10</v>
      </c>
      <c r="T470">
        <v>0</v>
      </c>
      <c r="U470">
        <v>9</v>
      </c>
      <c r="V470">
        <v>12</v>
      </c>
    </row>
    <row r="471" spans="1:22" x14ac:dyDescent="0.45">
      <c r="A471" t="s">
        <v>62</v>
      </c>
      <c r="B471" t="s">
        <v>23</v>
      </c>
      <c r="C471">
        <v>1</v>
      </c>
      <c r="D471">
        <f>YEAR(Table1[[#This Row],[release_date]])</f>
        <v>2023</v>
      </c>
      <c r="E471">
        <f>MONTH(Table1[[#This Row],[release_date]])</f>
        <v>7</v>
      </c>
      <c r="F471">
        <f>DAY(Table1[[#This Row],[release_date]])</f>
        <v>7</v>
      </c>
      <c r="G471" s="4">
        <v>45114</v>
      </c>
      <c r="H471" s="4">
        <f>DATE(Table1[[#This Row],[release_year]],Table1[[#This Row],[release_month]],Table1[[#This Row],[release_day]])</f>
        <v>45114</v>
      </c>
      <c r="I471">
        <v>52135248</v>
      </c>
      <c r="J471" t="str">
        <f>UPPER(Table1[[#This Row],[key2]])</f>
        <v>F#</v>
      </c>
      <c r="K471" t="s">
        <v>1604</v>
      </c>
      <c r="L471" t="s">
        <v>16</v>
      </c>
      <c r="M471" t="str">
        <f>LEFT(Table1[[#This Row],[mode]],3)</f>
        <v>Maj</v>
      </c>
      <c r="N471" s="2">
        <v>69.306354559725136</v>
      </c>
      <c r="O471" s="3">
        <f>ROUNDDOWN(Table1[[#This Row],[danceability_%]],0)</f>
        <v>69</v>
      </c>
      <c r="P471" s="2">
        <f>ROUND(Table1[[#This Row],[danceability_%]], -1)</f>
        <v>70</v>
      </c>
      <c r="Q471">
        <v>82</v>
      </c>
      <c r="R471">
        <v>76</v>
      </c>
      <c r="S471">
        <v>6</v>
      </c>
      <c r="T471">
        <v>0</v>
      </c>
      <c r="U471">
        <v>6</v>
      </c>
      <c r="V471">
        <v>3</v>
      </c>
    </row>
    <row r="472" spans="1:22" x14ac:dyDescent="0.45">
      <c r="A472" t="s">
        <v>296</v>
      </c>
      <c r="B472" t="s">
        <v>297</v>
      </c>
      <c r="C472">
        <v>2</v>
      </c>
      <c r="D472">
        <f>YEAR(Table1[[#This Row],[release_date]])</f>
        <v>2023</v>
      </c>
      <c r="E472">
        <f>MONTH(Table1[[#This Row],[release_date]])</f>
        <v>2</v>
      </c>
      <c r="F472">
        <f>DAY(Table1[[#This Row],[release_date]])</f>
        <v>2</v>
      </c>
      <c r="G472" s="4">
        <v>44959</v>
      </c>
      <c r="H472" s="4">
        <f>DATE(Table1[[#This Row],[release_year]],Table1[[#This Row],[release_month]],Table1[[#This Row],[release_day]])</f>
        <v>44959</v>
      </c>
      <c r="I472">
        <v>233801632</v>
      </c>
      <c r="J472" t="str">
        <f>UPPER(Table1[[#This Row],[key2]])</f>
        <v>A</v>
      </c>
      <c r="K472" t="s">
        <v>24</v>
      </c>
      <c r="L472" t="s">
        <v>16</v>
      </c>
      <c r="M472" t="str">
        <f>LEFT(Table1[[#This Row],[mode]],3)</f>
        <v>Maj</v>
      </c>
      <c r="N472" s="2">
        <v>69.477418043217767</v>
      </c>
      <c r="O472" s="3">
        <f>ROUNDDOWN(Table1[[#This Row],[danceability_%]],0)</f>
        <v>69</v>
      </c>
      <c r="P472" s="2">
        <f>ROUND(Table1[[#This Row],[danceability_%]], -1)</f>
        <v>70</v>
      </c>
      <c r="Q472">
        <v>61</v>
      </c>
      <c r="R472">
        <v>71</v>
      </c>
      <c r="S472">
        <v>33</v>
      </c>
      <c r="T472">
        <v>0</v>
      </c>
      <c r="U472">
        <v>31</v>
      </c>
      <c r="V472">
        <v>20</v>
      </c>
    </row>
    <row r="473" spans="1:22" x14ac:dyDescent="0.45">
      <c r="A473" t="s">
        <v>430</v>
      </c>
      <c r="B473" t="s">
        <v>431</v>
      </c>
      <c r="C473">
        <v>1</v>
      </c>
      <c r="D473">
        <f>YEAR(Table1[[#This Row],[release_date]])</f>
        <v>2022</v>
      </c>
      <c r="E473">
        <f>MONTH(Table1[[#This Row],[release_date]])</f>
        <v>6</v>
      </c>
      <c r="F473">
        <f>DAY(Table1[[#This Row],[release_date]])</f>
        <v>29</v>
      </c>
      <c r="G473" s="4">
        <v>44741</v>
      </c>
      <c r="H473" s="4">
        <f>DATE(Table1[[#This Row],[release_year]],Table1[[#This Row],[release_month]],Table1[[#This Row],[release_day]])</f>
        <v>44741</v>
      </c>
      <c r="I473">
        <v>822633917</v>
      </c>
      <c r="J473" t="str">
        <f>UPPER(Table1[[#This Row],[key2]])</f>
        <v>C#</v>
      </c>
      <c r="K473" t="s">
        <v>1602</v>
      </c>
      <c r="L473" t="s">
        <v>16</v>
      </c>
      <c r="M473" t="str">
        <f>LEFT(Table1[[#This Row],[mode]],3)</f>
        <v>Maj</v>
      </c>
      <c r="N473" s="2">
        <v>69.279846471913345</v>
      </c>
      <c r="O473" s="3">
        <f>ROUNDDOWN(Table1[[#This Row],[danceability_%]],0)</f>
        <v>69</v>
      </c>
      <c r="P473" s="2">
        <f>ROUND(Table1[[#This Row],[danceability_%]], -1)</f>
        <v>70</v>
      </c>
      <c r="Q473">
        <v>69</v>
      </c>
      <c r="R473">
        <v>51</v>
      </c>
      <c r="S473">
        <v>63</v>
      </c>
      <c r="T473">
        <v>0</v>
      </c>
      <c r="U473">
        <v>38</v>
      </c>
      <c r="V473">
        <v>4</v>
      </c>
    </row>
    <row r="474" spans="1:22" x14ac:dyDescent="0.45">
      <c r="A474" t="s">
        <v>518</v>
      </c>
      <c r="B474" t="s">
        <v>519</v>
      </c>
      <c r="C474">
        <v>3</v>
      </c>
      <c r="D474">
        <f>YEAR(Table1[[#This Row],[release_date]])</f>
        <v>2023</v>
      </c>
      <c r="E474">
        <f>MONTH(Table1[[#This Row],[release_date]])</f>
        <v>2</v>
      </c>
      <c r="F474">
        <f>DAY(Table1[[#This Row],[release_date]])</f>
        <v>5</v>
      </c>
      <c r="G474" s="4">
        <v>44962</v>
      </c>
      <c r="H474" s="4">
        <f>DATE(Table1[[#This Row],[release_year]],Table1[[#This Row],[release_month]],Table1[[#This Row],[release_day]])</f>
        <v>44962</v>
      </c>
      <c r="I474">
        <v>207033255</v>
      </c>
      <c r="J474" t="str">
        <f>UPPER(Table1[[#This Row],[key2]])</f>
        <v>B</v>
      </c>
      <c r="K474" t="s">
        <v>15</v>
      </c>
      <c r="L474" t="s">
        <v>27</v>
      </c>
      <c r="M474" t="str">
        <f>LEFT(Table1[[#This Row],[mode]],3)</f>
        <v>Min</v>
      </c>
      <c r="N474" s="2">
        <v>69.576539114031377</v>
      </c>
      <c r="O474" s="3">
        <f>ROUNDDOWN(Table1[[#This Row],[danceability_%]],0)</f>
        <v>69</v>
      </c>
      <c r="P474" s="2">
        <f>ROUND(Table1[[#This Row],[danceability_%]], -1)</f>
        <v>70</v>
      </c>
      <c r="Q474">
        <v>36</v>
      </c>
      <c r="R474">
        <v>90</v>
      </c>
      <c r="S474">
        <v>1</v>
      </c>
      <c r="T474">
        <v>10</v>
      </c>
      <c r="U474">
        <v>15</v>
      </c>
      <c r="V474">
        <v>4</v>
      </c>
    </row>
    <row r="475" spans="1:22" x14ac:dyDescent="0.45">
      <c r="A475" t="s">
        <v>782</v>
      </c>
      <c r="B475" t="s">
        <v>23</v>
      </c>
      <c r="C475">
        <v>1</v>
      </c>
      <c r="D475">
        <f>YEAR(Table1[[#This Row],[release_date]])</f>
        <v>2022</v>
      </c>
      <c r="E475">
        <f>MONTH(Table1[[#This Row],[release_date]])</f>
        <v>10</v>
      </c>
      <c r="F475">
        <f>DAY(Table1[[#This Row],[release_date]])</f>
        <v>21</v>
      </c>
      <c r="G475" s="4">
        <v>44855</v>
      </c>
      <c r="H475" s="4">
        <f>DATE(Table1[[#This Row],[release_year]],Table1[[#This Row],[release_month]],Table1[[#This Row],[release_day]])</f>
        <v>44855</v>
      </c>
      <c r="I475">
        <v>348647203</v>
      </c>
      <c r="J475" t="str">
        <f>UPPER(Table1[[#This Row],[key2]])</f>
        <v>D</v>
      </c>
      <c r="K475" t="s">
        <v>38</v>
      </c>
      <c r="L475" t="s">
        <v>16</v>
      </c>
      <c r="M475" t="str">
        <f>LEFT(Table1[[#This Row],[mode]],3)</f>
        <v>Maj</v>
      </c>
      <c r="N475" s="2">
        <v>69.577197967840434</v>
      </c>
      <c r="O475" s="3">
        <f>ROUNDDOWN(Table1[[#This Row],[danceability_%]],0)</f>
        <v>69</v>
      </c>
      <c r="P475" s="2">
        <f>ROUND(Table1[[#This Row],[danceability_%]], -1)</f>
        <v>70</v>
      </c>
      <c r="Q475">
        <v>40</v>
      </c>
      <c r="R475">
        <v>39</v>
      </c>
      <c r="S475">
        <v>41</v>
      </c>
      <c r="T475">
        <v>0</v>
      </c>
      <c r="U475">
        <v>13</v>
      </c>
      <c r="V475">
        <v>6</v>
      </c>
    </row>
    <row r="476" spans="1:22" x14ac:dyDescent="0.45">
      <c r="A476" t="s">
        <v>859</v>
      </c>
      <c r="B476" t="s">
        <v>823</v>
      </c>
      <c r="C476">
        <v>1</v>
      </c>
      <c r="D476">
        <f>YEAR(Table1[[#This Row],[release_date]])</f>
        <v>1959</v>
      </c>
      <c r="E476">
        <f>MONTH(Table1[[#This Row],[release_date]])</f>
        <v>1</v>
      </c>
      <c r="F476">
        <f>DAY(Table1[[#This Row],[release_date]])</f>
        <v>1</v>
      </c>
      <c r="G476" s="4">
        <v>21551</v>
      </c>
      <c r="H476" s="4">
        <f>DATE(Table1[[#This Row],[release_year]],Table1[[#This Row],[release_month]],Table1[[#This Row],[release_day]])</f>
        <v>21551</v>
      </c>
      <c r="I476">
        <v>127027715</v>
      </c>
      <c r="J476" t="str">
        <f>UPPER(Table1[[#This Row],[key2]])</f>
        <v>F#</v>
      </c>
      <c r="K476" t="s">
        <v>1604</v>
      </c>
      <c r="L476" t="s">
        <v>27</v>
      </c>
      <c r="M476" t="str">
        <f>LEFT(Table1[[#This Row],[mode]],3)</f>
        <v>Min</v>
      </c>
      <c r="N476" s="2">
        <v>69.784494169246969</v>
      </c>
      <c r="O476" s="3">
        <f>ROUNDDOWN(Table1[[#This Row],[danceability_%]],0)</f>
        <v>69</v>
      </c>
      <c r="P476" s="2">
        <f>ROUND(Table1[[#This Row],[danceability_%]], -1)</f>
        <v>70</v>
      </c>
      <c r="Q476">
        <v>96</v>
      </c>
      <c r="R476">
        <v>36</v>
      </c>
      <c r="S476">
        <v>81</v>
      </c>
      <c r="T476">
        <v>0</v>
      </c>
      <c r="U476">
        <v>8</v>
      </c>
      <c r="V476">
        <v>4</v>
      </c>
    </row>
    <row r="477" spans="1:22" x14ac:dyDescent="0.45">
      <c r="A477" t="s">
        <v>877</v>
      </c>
      <c r="B477" t="s">
        <v>878</v>
      </c>
      <c r="C477">
        <v>1</v>
      </c>
      <c r="D477">
        <f>YEAR(Table1[[#This Row],[release_date]])</f>
        <v>1958</v>
      </c>
      <c r="E477">
        <f>MONTH(Table1[[#This Row],[release_date]])</f>
        <v>1</v>
      </c>
      <c r="F477">
        <f>DAY(Table1[[#This Row],[release_date]])</f>
        <v>1</v>
      </c>
      <c r="G477" s="4">
        <v>21186</v>
      </c>
      <c r="H477" s="4">
        <f>DATE(Table1[[#This Row],[release_year]],Table1[[#This Row],[release_month]],Table1[[#This Row],[release_day]])</f>
        <v>21186</v>
      </c>
      <c r="I477">
        <v>245350949</v>
      </c>
      <c r="J477" t="str">
        <f>UPPER(Table1[[#This Row],[key2]])</f>
        <v>G</v>
      </c>
      <c r="K477" t="s">
        <v>59</v>
      </c>
      <c r="L477" t="s">
        <v>27</v>
      </c>
      <c r="M477" t="str">
        <f>LEFT(Table1[[#This Row],[mode]],3)</f>
        <v>Min</v>
      </c>
      <c r="N477" s="2">
        <v>69.480170343043497</v>
      </c>
      <c r="O477" s="3">
        <f>ROUNDDOWN(Table1[[#This Row],[danceability_%]],0)</f>
        <v>69</v>
      </c>
      <c r="P477" s="2">
        <f>ROUND(Table1[[#This Row],[danceability_%]], -1)</f>
        <v>70</v>
      </c>
      <c r="Q477">
        <v>94</v>
      </c>
      <c r="R477">
        <v>71</v>
      </c>
      <c r="S477">
        <v>79</v>
      </c>
      <c r="T477">
        <v>0</v>
      </c>
      <c r="U477">
        <v>7</v>
      </c>
      <c r="V477">
        <v>8</v>
      </c>
    </row>
    <row r="478" spans="1:22" x14ac:dyDescent="0.45">
      <c r="A478" t="s">
        <v>1124</v>
      </c>
      <c r="B478" t="s">
        <v>1125</v>
      </c>
      <c r="C478">
        <v>2</v>
      </c>
      <c r="D478">
        <f>YEAR(Table1[[#This Row],[release_date]])</f>
        <v>2021</v>
      </c>
      <c r="E478">
        <f>MONTH(Table1[[#This Row],[release_date]])</f>
        <v>12</v>
      </c>
      <c r="F478">
        <f>DAY(Table1[[#This Row],[release_date]])</f>
        <v>29</v>
      </c>
      <c r="G478" s="4">
        <v>44559</v>
      </c>
      <c r="H478" s="4">
        <f>DATE(Table1[[#This Row],[release_year]],Table1[[#This Row],[release_month]],Table1[[#This Row],[release_day]])</f>
        <v>44559</v>
      </c>
      <c r="I478">
        <v>226897599</v>
      </c>
      <c r="J478" t="str">
        <f>UPPER(Table1[[#This Row],[key2]])</f>
        <v/>
      </c>
      <c r="L478" t="s">
        <v>16</v>
      </c>
      <c r="M478" t="str">
        <f>LEFT(Table1[[#This Row],[mode]],3)</f>
        <v>Maj</v>
      </c>
      <c r="N478" s="2">
        <v>69.844088884757028</v>
      </c>
      <c r="O478" s="3">
        <f>ROUNDDOWN(Table1[[#This Row],[danceability_%]],0)</f>
        <v>69</v>
      </c>
      <c r="P478" s="2">
        <f>ROUND(Table1[[#This Row],[danceability_%]], -1)</f>
        <v>70</v>
      </c>
      <c r="Q478">
        <v>70</v>
      </c>
      <c r="R478">
        <v>89</v>
      </c>
      <c r="S478">
        <v>4</v>
      </c>
      <c r="T478">
        <v>0</v>
      </c>
      <c r="U478">
        <v>49</v>
      </c>
      <c r="V478">
        <v>3</v>
      </c>
    </row>
    <row r="479" spans="1:22" x14ac:dyDescent="0.45">
      <c r="A479" t="s">
        <v>1142</v>
      </c>
      <c r="B479" t="s">
        <v>1143</v>
      </c>
      <c r="C479">
        <v>1</v>
      </c>
      <c r="D479">
        <f>YEAR(Table1[[#This Row],[release_date]])</f>
        <v>2022</v>
      </c>
      <c r="E479">
        <f>MONTH(Table1[[#This Row],[release_date]])</f>
        <v>1</v>
      </c>
      <c r="F479">
        <f>DAY(Table1[[#This Row],[release_date]])</f>
        <v>19</v>
      </c>
      <c r="G479" s="4">
        <v>44580</v>
      </c>
      <c r="H479" s="4">
        <f>DATE(Table1[[#This Row],[release_year]],Table1[[#This Row],[release_month]],Table1[[#This Row],[release_day]])</f>
        <v>44580</v>
      </c>
      <c r="I479">
        <v>500340342</v>
      </c>
      <c r="J479" t="str">
        <f>UPPER(Table1[[#This Row],[key2]])</f>
        <v>F#</v>
      </c>
      <c r="K479" t="s">
        <v>1604</v>
      </c>
      <c r="L479" t="s">
        <v>16</v>
      </c>
      <c r="M479" t="str">
        <f>LEFT(Table1[[#This Row],[mode]],3)</f>
        <v>Maj</v>
      </c>
      <c r="N479" s="2">
        <v>69.177541838568814</v>
      </c>
      <c r="O479" s="3">
        <f>ROUNDDOWN(Table1[[#This Row],[danceability_%]],0)</f>
        <v>69</v>
      </c>
      <c r="P479" s="2">
        <f>ROUND(Table1[[#This Row],[danceability_%]], -1)</f>
        <v>70</v>
      </c>
      <c r="Q479">
        <v>91</v>
      </c>
      <c r="R479">
        <v>63</v>
      </c>
      <c r="S479">
        <v>11</v>
      </c>
      <c r="T479">
        <v>0</v>
      </c>
      <c r="U479">
        <v>9</v>
      </c>
      <c r="V479">
        <v>31</v>
      </c>
    </row>
    <row r="480" spans="1:22" x14ac:dyDescent="0.45">
      <c r="A480" t="s">
        <v>1251</v>
      </c>
      <c r="B480" t="s">
        <v>78</v>
      </c>
      <c r="C480">
        <v>1</v>
      </c>
      <c r="D480">
        <f>YEAR(Table1[[#This Row],[release_date]])</f>
        <v>2020</v>
      </c>
      <c r="E480">
        <f>MONTH(Table1[[#This Row],[release_date]])</f>
        <v>3</v>
      </c>
      <c r="F480">
        <f>DAY(Table1[[#This Row],[release_date]])</f>
        <v>27</v>
      </c>
      <c r="G480" s="4">
        <v>43917</v>
      </c>
      <c r="H480" s="4">
        <f>DATE(Table1[[#This Row],[release_year]],Table1[[#This Row],[release_month]],Table1[[#This Row],[release_day]])</f>
        <v>43917</v>
      </c>
      <c r="I480">
        <v>797196073</v>
      </c>
      <c r="J480" t="str">
        <f>UPPER(Table1[[#This Row],[key2]])</f>
        <v>F#</v>
      </c>
      <c r="K480" t="s">
        <v>1604</v>
      </c>
      <c r="L480" t="s">
        <v>27</v>
      </c>
      <c r="M480" t="str">
        <f>LEFT(Table1[[#This Row],[mode]],3)</f>
        <v>Min</v>
      </c>
      <c r="N480" s="2">
        <v>69.783410315710142</v>
      </c>
      <c r="O480" s="3">
        <f>ROUNDDOWN(Table1[[#This Row],[danceability_%]],0)</f>
        <v>69</v>
      </c>
      <c r="P480" s="2">
        <f>ROUND(Table1[[#This Row],[danceability_%]], -1)</f>
        <v>70</v>
      </c>
      <c r="Q480">
        <v>90</v>
      </c>
      <c r="R480">
        <v>88</v>
      </c>
      <c r="S480">
        <v>5</v>
      </c>
      <c r="T480">
        <v>0</v>
      </c>
      <c r="U480">
        <v>29</v>
      </c>
      <c r="V480">
        <v>8</v>
      </c>
    </row>
    <row r="481" spans="1:22" x14ac:dyDescent="0.45">
      <c r="A481" t="s">
        <v>1254</v>
      </c>
      <c r="B481" t="s">
        <v>1255</v>
      </c>
      <c r="C481">
        <v>1</v>
      </c>
      <c r="D481">
        <f>YEAR(Table1[[#This Row],[release_date]])</f>
        <v>2021</v>
      </c>
      <c r="E481">
        <f>MONTH(Table1[[#This Row],[release_date]])</f>
        <v>9</v>
      </c>
      <c r="F481">
        <f>DAY(Table1[[#This Row],[release_date]])</f>
        <v>10</v>
      </c>
      <c r="G481" s="4">
        <v>44449</v>
      </c>
      <c r="H481" s="4">
        <f>DATE(Table1[[#This Row],[release_year]],Table1[[#This Row],[release_month]],Table1[[#This Row],[release_day]])</f>
        <v>44449</v>
      </c>
      <c r="I481">
        <v>263779030</v>
      </c>
      <c r="J481" t="str">
        <f>UPPER(Table1[[#This Row],[key2]])</f>
        <v>D</v>
      </c>
      <c r="K481" t="s">
        <v>38</v>
      </c>
      <c r="L481" t="s">
        <v>16</v>
      </c>
      <c r="M481" t="str">
        <f>LEFT(Table1[[#This Row],[mode]],3)</f>
        <v>Maj</v>
      </c>
      <c r="N481" s="2">
        <v>69.098769293585661</v>
      </c>
      <c r="O481" s="3">
        <f>ROUNDDOWN(Table1[[#This Row],[danceability_%]],0)</f>
        <v>69</v>
      </c>
      <c r="P481" s="2">
        <f>ROUND(Table1[[#This Row],[danceability_%]], -1)</f>
        <v>70</v>
      </c>
      <c r="Q481">
        <v>35</v>
      </c>
      <c r="R481">
        <v>57</v>
      </c>
      <c r="S481">
        <v>12</v>
      </c>
      <c r="T481">
        <v>0</v>
      </c>
      <c r="U481">
        <v>10</v>
      </c>
      <c r="V481">
        <v>9</v>
      </c>
    </row>
    <row r="482" spans="1:22" x14ac:dyDescent="0.45">
      <c r="A482" t="s">
        <v>1299</v>
      </c>
      <c r="B482" t="s">
        <v>312</v>
      </c>
      <c r="C482">
        <v>1</v>
      </c>
      <c r="D482">
        <f>YEAR(Table1[[#This Row],[release_date]])</f>
        <v>2022</v>
      </c>
      <c r="E482">
        <f>MONTH(Table1[[#This Row],[release_date]])</f>
        <v>3</v>
      </c>
      <c r="F482">
        <f>DAY(Table1[[#This Row],[release_date]])</f>
        <v>25</v>
      </c>
      <c r="G482" s="4">
        <v>44645</v>
      </c>
      <c r="H482" s="4">
        <f>DATE(Table1[[#This Row],[release_year]],Table1[[#This Row],[release_month]],Table1[[#This Row],[release_day]])</f>
        <v>44645</v>
      </c>
      <c r="I482">
        <v>157990698</v>
      </c>
      <c r="J482" t="str">
        <f>UPPER(Table1[[#This Row],[key2]])</f>
        <v>D#</v>
      </c>
      <c r="K482" t="s">
        <v>1603</v>
      </c>
      <c r="L482" t="s">
        <v>27</v>
      </c>
      <c r="M482" t="str">
        <f>LEFT(Table1[[#This Row],[mode]],3)</f>
        <v>Min</v>
      </c>
      <c r="N482" s="2">
        <v>69.748717657596359</v>
      </c>
      <c r="O482" s="3">
        <f>ROUNDDOWN(Table1[[#This Row],[danceability_%]],0)</f>
        <v>69</v>
      </c>
      <c r="P482" s="2">
        <f>ROUND(Table1[[#This Row],[danceability_%]], -1)</f>
        <v>70</v>
      </c>
      <c r="Q482">
        <v>90</v>
      </c>
      <c r="R482">
        <v>91</v>
      </c>
      <c r="S482">
        <v>6</v>
      </c>
      <c r="T482">
        <v>0</v>
      </c>
      <c r="U482">
        <v>35</v>
      </c>
      <c r="V482">
        <v>4</v>
      </c>
    </row>
    <row r="483" spans="1:22" x14ac:dyDescent="0.45">
      <c r="A483" t="s">
        <v>45</v>
      </c>
      <c r="B483" t="s">
        <v>48</v>
      </c>
      <c r="C483">
        <v>1</v>
      </c>
      <c r="D483">
        <f>YEAR(Table1[[#This Row],[release_date]])</f>
        <v>2022</v>
      </c>
      <c r="E483">
        <f>MONTH(Table1[[#This Row],[release_date]])</f>
        <v>5</v>
      </c>
      <c r="F483">
        <f>DAY(Table1[[#This Row],[release_date]])</f>
        <v>20</v>
      </c>
      <c r="G483" s="4">
        <v>44701</v>
      </c>
      <c r="H483" s="4">
        <f>DATE(Table1[[#This Row],[release_year]],Table1[[#This Row],[release_month]],Table1[[#This Row],[release_day]])</f>
        <v>44701</v>
      </c>
      <c r="I483">
        <v>290833204</v>
      </c>
      <c r="J483" t="str">
        <f>UPPER(Table1[[#This Row],[key2]])</f>
        <v/>
      </c>
      <c r="L483" t="s">
        <v>16</v>
      </c>
      <c r="M483" t="str">
        <f>LEFT(Table1[[#This Row],[mode]],3)</f>
        <v>Maj</v>
      </c>
      <c r="N483" s="2">
        <v>69.433462388936249</v>
      </c>
      <c r="O483" s="3">
        <f>ROUNDDOWN(Table1[[#This Row],[danceability_%]],0)</f>
        <v>69</v>
      </c>
      <c r="P483" s="2">
        <f>ROUND(Table1[[#This Row],[danceability_%]], -1)</f>
        <v>70</v>
      </c>
      <c r="Q483">
        <v>63</v>
      </c>
      <c r="R483">
        <v>45</v>
      </c>
      <c r="S483">
        <v>48</v>
      </c>
      <c r="T483">
        <v>0</v>
      </c>
      <c r="U483">
        <v>18</v>
      </c>
      <c r="V483">
        <v>4</v>
      </c>
    </row>
    <row r="484" spans="1:22" x14ac:dyDescent="0.45">
      <c r="A484" t="s">
        <v>134</v>
      </c>
      <c r="B484" t="s">
        <v>135</v>
      </c>
      <c r="C484">
        <v>2</v>
      </c>
      <c r="D484">
        <f>YEAR(Table1[[#This Row],[release_date]])</f>
        <v>2023</v>
      </c>
      <c r="E484">
        <f>MONTH(Table1[[#This Row],[release_date]])</f>
        <v>2</v>
      </c>
      <c r="F484">
        <f>DAY(Table1[[#This Row],[release_date]])</f>
        <v>3</v>
      </c>
      <c r="G484" s="4">
        <v>44960</v>
      </c>
      <c r="H484" s="4">
        <f>DATE(Table1[[#This Row],[release_year]],Table1[[#This Row],[release_month]],Table1[[#This Row],[release_day]])</f>
        <v>44960</v>
      </c>
      <c r="I484">
        <v>156338624</v>
      </c>
      <c r="J484" t="str">
        <f>UPPER(Table1[[#This Row],[key2]])</f>
        <v>F</v>
      </c>
      <c r="K484" t="s">
        <v>21</v>
      </c>
      <c r="L484" t="s">
        <v>16</v>
      </c>
      <c r="M484" t="str">
        <f>LEFT(Table1[[#This Row],[mode]],3)</f>
        <v>Maj</v>
      </c>
      <c r="N484" s="2">
        <v>70.193589663945644</v>
      </c>
      <c r="O484" s="3">
        <f>ROUNDDOWN(Table1[[#This Row],[danceability_%]],0)</f>
        <v>70</v>
      </c>
      <c r="P484" s="2">
        <f>ROUND(Table1[[#This Row],[danceability_%]], -1)</f>
        <v>70</v>
      </c>
      <c r="Q484">
        <v>86</v>
      </c>
      <c r="R484">
        <v>81</v>
      </c>
      <c r="S484">
        <v>25</v>
      </c>
      <c r="T484">
        <v>0</v>
      </c>
      <c r="U484">
        <v>25</v>
      </c>
      <c r="V484">
        <v>5</v>
      </c>
    </row>
    <row r="485" spans="1:22" x14ac:dyDescent="0.45">
      <c r="A485" t="s">
        <v>232</v>
      </c>
      <c r="B485" t="s">
        <v>233</v>
      </c>
      <c r="C485">
        <v>1</v>
      </c>
      <c r="D485">
        <f>YEAR(Table1[[#This Row],[release_date]])</f>
        <v>2014</v>
      </c>
      <c r="E485">
        <f>MONTH(Table1[[#This Row],[release_date]])</f>
        <v>12</v>
      </c>
      <c r="F485">
        <f>DAY(Table1[[#This Row],[release_date]])</f>
        <v>9</v>
      </c>
      <c r="G485" s="4">
        <v>41982</v>
      </c>
      <c r="H485" s="4">
        <f>DATE(Table1[[#This Row],[release_year]],Table1[[#This Row],[release_month]],Table1[[#This Row],[release_day]])</f>
        <v>41982</v>
      </c>
      <c r="I485">
        <v>1791000570</v>
      </c>
      <c r="J485" t="str">
        <f>UPPER(Table1[[#This Row],[key2]])</f>
        <v>A#</v>
      </c>
      <c r="K485" t="s">
        <v>1601</v>
      </c>
      <c r="L485" t="s">
        <v>27</v>
      </c>
      <c r="M485" t="str">
        <f>LEFT(Table1[[#This Row],[mode]],3)</f>
        <v>Min</v>
      </c>
      <c r="N485" s="2">
        <v>70.668066210118567</v>
      </c>
      <c r="O485" s="3">
        <f>ROUNDDOWN(Table1[[#This Row],[danceability_%]],0)</f>
        <v>70</v>
      </c>
      <c r="P485" s="2">
        <f>ROUND(Table1[[#This Row],[danceability_%]], -1)</f>
        <v>70</v>
      </c>
      <c r="Q485">
        <v>47</v>
      </c>
      <c r="R485">
        <v>52</v>
      </c>
      <c r="S485">
        <v>30</v>
      </c>
      <c r="T485">
        <v>0</v>
      </c>
      <c r="U485">
        <v>6</v>
      </c>
      <c r="V485">
        <v>33</v>
      </c>
    </row>
    <row r="486" spans="1:22" x14ac:dyDescent="0.45">
      <c r="A486" t="s">
        <v>336</v>
      </c>
      <c r="B486" t="s">
        <v>64</v>
      </c>
      <c r="C486">
        <v>1</v>
      </c>
      <c r="D486">
        <f>YEAR(Table1[[#This Row],[release_date]])</f>
        <v>2013</v>
      </c>
      <c r="E486">
        <f>MONTH(Table1[[#This Row],[release_date]])</f>
        <v>1</v>
      </c>
      <c r="F486">
        <f>DAY(Table1[[#This Row],[release_date]])</f>
        <v>1</v>
      </c>
      <c r="G486" s="4">
        <v>41275</v>
      </c>
      <c r="H486" s="4">
        <f>DATE(Table1[[#This Row],[release_year]],Table1[[#This Row],[release_month]],Table1[[#This Row],[release_day]])</f>
        <v>41275</v>
      </c>
      <c r="I486">
        <v>1267333350</v>
      </c>
      <c r="J486" t="str">
        <f>UPPER(Table1[[#This Row],[key2]])</f>
        <v>D</v>
      </c>
      <c r="K486" t="s">
        <v>38</v>
      </c>
      <c r="L486" t="s">
        <v>16</v>
      </c>
      <c r="M486" t="str">
        <f>LEFT(Table1[[#This Row],[mode]],3)</f>
        <v>Maj</v>
      </c>
      <c r="N486" s="2">
        <v>70.92346565512517</v>
      </c>
      <c r="O486" s="3">
        <f>ROUNDDOWN(Table1[[#This Row],[danceability_%]],0)</f>
        <v>70</v>
      </c>
      <c r="P486" s="2">
        <f>ROUND(Table1[[#This Row],[danceability_%]], -1)</f>
        <v>70</v>
      </c>
      <c r="Q486">
        <v>81</v>
      </c>
      <c r="R486">
        <v>63</v>
      </c>
      <c r="S486">
        <v>4</v>
      </c>
      <c r="T486">
        <v>0</v>
      </c>
      <c r="U486">
        <v>8</v>
      </c>
      <c r="V486">
        <v>4</v>
      </c>
    </row>
    <row r="487" spans="1:22" x14ac:dyDescent="0.45">
      <c r="A487" t="s">
        <v>342</v>
      </c>
      <c r="B487" t="s">
        <v>343</v>
      </c>
      <c r="C487">
        <v>2</v>
      </c>
      <c r="D487">
        <f>YEAR(Table1[[#This Row],[release_date]])</f>
        <v>2023</v>
      </c>
      <c r="E487">
        <f>MONTH(Table1[[#This Row],[release_date]])</f>
        <v>1</v>
      </c>
      <c r="F487">
        <f>DAY(Table1[[#This Row],[release_date]])</f>
        <v>13</v>
      </c>
      <c r="G487" s="4">
        <v>44939</v>
      </c>
      <c r="H487" s="4">
        <f>DATE(Table1[[#This Row],[release_year]],Table1[[#This Row],[release_month]],Table1[[#This Row],[release_day]])</f>
        <v>44939</v>
      </c>
      <c r="I487">
        <v>307370144</v>
      </c>
      <c r="J487" t="str">
        <f>UPPER(Table1[[#This Row],[key2]])</f>
        <v/>
      </c>
      <c r="L487" t="s">
        <v>16</v>
      </c>
      <c r="M487" t="str">
        <f>LEFT(Table1[[#This Row],[mode]],3)</f>
        <v>Maj</v>
      </c>
      <c r="N487" s="2">
        <v>70.150981444276283</v>
      </c>
      <c r="O487" s="3">
        <f>ROUNDDOWN(Table1[[#This Row],[danceability_%]],0)</f>
        <v>70</v>
      </c>
      <c r="P487" s="2">
        <f>ROUND(Table1[[#This Row],[danceability_%]], -1)</f>
        <v>70</v>
      </c>
      <c r="Q487">
        <v>37</v>
      </c>
      <c r="R487">
        <v>54</v>
      </c>
      <c r="S487">
        <v>6</v>
      </c>
      <c r="T487">
        <v>0</v>
      </c>
      <c r="U487">
        <v>9</v>
      </c>
      <c r="V487">
        <v>8</v>
      </c>
    </row>
    <row r="488" spans="1:22" x14ac:dyDescent="0.45">
      <c r="A488" t="s">
        <v>354</v>
      </c>
      <c r="B488" t="s">
        <v>148</v>
      </c>
      <c r="C488">
        <v>1</v>
      </c>
      <c r="D488">
        <f>YEAR(Table1[[#This Row],[release_date]])</f>
        <v>2019</v>
      </c>
      <c r="E488">
        <f>MONTH(Table1[[#This Row],[release_date]])</f>
        <v>8</v>
      </c>
      <c r="F488">
        <f>DAY(Table1[[#This Row],[release_date]])</f>
        <v>30</v>
      </c>
      <c r="G488" s="4">
        <v>43707</v>
      </c>
      <c r="H488" s="4">
        <f>DATE(Table1[[#This Row],[release_year]],Table1[[#This Row],[release_month]],Table1[[#This Row],[release_day]])</f>
        <v>43707</v>
      </c>
      <c r="I488">
        <v>2132335812</v>
      </c>
      <c r="J488" t="str">
        <f>UPPER(Table1[[#This Row],[key2]])</f>
        <v/>
      </c>
      <c r="L488" t="s">
        <v>16</v>
      </c>
      <c r="M488" t="str">
        <f>LEFT(Table1[[#This Row],[mode]],3)</f>
        <v>Maj</v>
      </c>
      <c r="N488" s="2">
        <v>70.342139939354652</v>
      </c>
      <c r="O488" s="3">
        <f>ROUNDDOWN(Table1[[#This Row],[danceability_%]],0)</f>
        <v>70</v>
      </c>
      <c r="P488" s="2">
        <f>ROUND(Table1[[#This Row],[danceability_%]], -1)</f>
        <v>70</v>
      </c>
      <c r="Q488">
        <v>59</v>
      </c>
      <c r="R488">
        <v>75</v>
      </c>
      <c r="S488">
        <v>24</v>
      </c>
      <c r="T488">
        <v>0</v>
      </c>
      <c r="U488">
        <v>9</v>
      </c>
      <c r="V488">
        <v>4</v>
      </c>
    </row>
    <row r="489" spans="1:22" x14ac:dyDescent="0.45">
      <c r="A489" t="s">
        <v>393</v>
      </c>
      <c r="B489" t="s">
        <v>394</v>
      </c>
      <c r="C489">
        <v>2</v>
      </c>
      <c r="D489">
        <f>YEAR(Table1[[#This Row],[release_date]])</f>
        <v>2023</v>
      </c>
      <c r="E489">
        <f>MONTH(Table1[[#This Row],[release_date]])</f>
        <v>5</v>
      </c>
      <c r="F489">
        <f>DAY(Table1[[#This Row],[release_date]])</f>
        <v>13</v>
      </c>
      <c r="G489" s="4">
        <v>45059</v>
      </c>
      <c r="H489" s="4">
        <f>DATE(Table1[[#This Row],[release_year]],Table1[[#This Row],[release_month]],Table1[[#This Row],[release_day]])</f>
        <v>45059</v>
      </c>
      <c r="I489">
        <v>89933133</v>
      </c>
      <c r="J489" t="str">
        <f>UPPER(Table1[[#This Row],[key2]])</f>
        <v>G#</v>
      </c>
      <c r="K489" t="s">
        <v>1605</v>
      </c>
      <c r="L489" t="s">
        <v>16</v>
      </c>
      <c r="M489" t="str">
        <f>LEFT(Table1[[#This Row],[mode]],3)</f>
        <v>Maj</v>
      </c>
      <c r="N489" s="2">
        <v>70.698707676492617</v>
      </c>
      <c r="O489" s="3">
        <f>ROUNDDOWN(Table1[[#This Row],[danceability_%]],0)</f>
        <v>70</v>
      </c>
      <c r="P489" s="2">
        <f>ROUND(Table1[[#This Row],[danceability_%]], -1)</f>
        <v>70</v>
      </c>
      <c r="Q489">
        <v>42</v>
      </c>
      <c r="R489">
        <v>43</v>
      </c>
      <c r="S489">
        <v>78</v>
      </c>
      <c r="T489">
        <v>0</v>
      </c>
      <c r="U489">
        <v>11</v>
      </c>
      <c r="V489">
        <v>3</v>
      </c>
    </row>
    <row r="490" spans="1:22" x14ac:dyDescent="0.45">
      <c r="A490" t="s">
        <v>477</v>
      </c>
      <c r="B490" t="s">
        <v>478</v>
      </c>
      <c r="C490">
        <v>1</v>
      </c>
      <c r="D490">
        <f>YEAR(Table1[[#This Row],[release_date]])</f>
        <v>2023</v>
      </c>
      <c r="E490">
        <f>MONTH(Table1[[#This Row],[release_date]])</f>
        <v>4</v>
      </c>
      <c r="F490">
        <f>DAY(Table1[[#This Row],[release_date]])</f>
        <v>21</v>
      </c>
      <c r="G490" s="4">
        <v>45037</v>
      </c>
      <c r="H490" s="4">
        <f>DATE(Table1[[#This Row],[release_year]],Table1[[#This Row],[release_month]],Table1[[#This Row],[release_day]])</f>
        <v>45037</v>
      </c>
      <c r="I490">
        <v>118810253</v>
      </c>
      <c r="J490" t="str">
        <f>UPPER(Table1[[#This Row],[key2]])</f>
        <v>G</v>
      </c>
      <c r="K490" t="s">
        <v>59</v>
      </c>
      <c r="L490" t="s">
        <v>16</v>
      </c>
      <c r="M490" t="str">
        <f>LEFT(Table1[[#This Row],[mode]],3)</f>
        <v>Maj</v>
      </c>
      <c r="N490" s="2">
        <v>70.468542587030967</v>
      </c>
      <c r="O490" s="3">
        <f>ROUNDDOWN(Table1[[#This Row],[danceability_%]],0)</f>
        <v>70</v>
      </c>
      <c r="P490" s="2">
        <f>ROUND(Table1[[#This Row],[danceability_%]], -1)</f>
        <v>70</v>
      </c>
      <c r="Q490">
        <v>83</v>
      </c>
      <c r="R490">
        <v>84</v>
      </c>
      <c r="S490">
        <v>31</v>
      </c>
      <c r="T490">
        <v>0</v>
      </c>
      <c r="U490">
        <v>47</v>
      </c>
      <c r="V490">
        <v>30</v>
      </c>
    </row>
    <row r="491" spans="1:22" x14ac:dyDescent="0.45">
      <c r="A491" t="s">
        <v>512</v>
      </c>
      <c r="B491" t="s">
        <v>513</v>
      </c>
      <c r="C491">
        <v>1</v>
      </c>
      <c r="D491">
        <f>YEAR(Table1[[#This Row],[release_date]])</f>
        <v>2022</v>
      </c>
      <c r="E491">
        <f>MONTH(Table1[[#This Row],[release_date]])</f>
        <v>8</v>
      </c>
      <c r="F491">
        <f>DAY(Table1[[#This Row],[release_date]])</f>
        <v>16</v>
      </c>
      <c r="G491" s="4">
        <v>44789</v>
      </c>
      <c r="H491" s="4">
        <f>DATE(Table1[[#This Row],[release_year]],Table1[[#This Row],[release_month]],Table1[[#This Row],[release_day]])</f>
        <v>44789</v>
      </c>
      <c r="I491">
        <v>137123880</v>
      </c>
      <c r="J491" t="str">
        <f>UPPER(Table1[[#This Row],[key2]])</f>
        <v>G</v>
      </c>
      <c r="K491" t="s">
        <v>59</v>
      </c>
      <c r="L491" t="s">
        <v>16</v>
      </c>
      <c r="M491" t="str">
        <f>LEFT(Table1[[#This Row],[mode]],3)</f>
        <v>Maj</v>
      </c>
      <c r="N491" s="2">
        <v>70.23283536122824</v>
      </c>
      <c r="O491" s="3">
        <f>ROUNDDOWN(Table1[[#This Row],[danceability_%]],0)</f>
        <v>70</v>
      </c>
      <c r="P491" s="2">
        <f>ROUND(Table1[[#This Row],[danceability_%]], -1)</f>
        <v>70</v>
      </c>
      <c r="Q491">
        <v>35</v>
      </c>
      <c r="R491">
        <v>41</v>
      </c>
      <c r="S491">
        <v>41</v>
      </c>
      <c r="T491">
        <v>0</v>
      </c>
      <c r="U491">
        <v>10</v>
      </c>
      <c r="V491">
        <v>3</v>
      </c>
    </row>
    <row r="492" spans="1:22" x14ac:dyDescent="0.45">
      <c r="A492" t="s">
        <v>529</v>
      </c>
      <c r="B492" t="s">
        <v>530</v>
      </c>
      <c r="C492">
        <v>2</v>
      </c>
      <c r="D492">
        <f>YEAR(Table1[[#This Row],[release_date]])</f>
        <v>2022</v>
      </c>
      <c r="E492">
        <f>MONTH(Table1[[#This Row],[release_date]])</f>
        <v>12</v>
      </c>
      <c r="F492">
        <f>DAY(Table1[[#This Row],[release_date]])</f>
        <v>24</v>
      </c>
      <c r="G492" s="4">
        <v>44919</v>
      </c>
      <c r="H492" s="4">
        <f>DATE(Table1[[#This Row],[release_year]],Table1[[#This Row],[release_month]],Table1[[#This Row],[release_day]])</f>
        <v>44919</v>
      </c>
      <c r="I492">
        <v>198275403</v>
      </c>
      <c r="J492" t="str">
        <f>UPPER(Table1[[#This Row],[key2]])</f>
        <v>D#</v>
      </c>
      <c r="K492" t="s">
        <v>1603</v>
      </c>
      <c r="L492" t="s">
        <v>27</v>
      </c>
      <c r="M492" t="str">
        <f>LEFT(Table1[[#This Row],[mode]],3)</f>
        <v>Min</v>
      </c>
      <c r="N492" s="2">
        <v>70.010556675625537</v>
      </c>
      <c r="O492" s="3">
        <f>ROUNDDOWN(Table1[[#This Row],[danceability_%]],0)</f>
        <v>70</v>
      </c>
      <c r="P492" s="2">
        <f>ROUND(Table1[[#This Row],[danceability_%]], -1)</f>
        <v>70</v>
      </c>
      <c r="Q492">
        <v>77</v>
      </c>
      <c r="R492">
        <v>48</v>
      </c>
      <c r="S492">
        <v>37</v>
      </c>
      <c r="T492">
        <v>0</v>
      </c>
      <c r="U492">
        <v>12</v>
      </c>
      <c r="V492">
        <v>5</v>
      </c>
    </row>
    <row r="493" spans="1:22" x14ac:dyDescent="0.45">
      <c r="A493" t="s">
        <v>542</v>
      </c>
      <c r="B493" t="s">
        <v>228</v>
      </c>
      <c r="C493">
        <v>2</v>
      </c>
      <c r="D493">
        <f>YEAR(Table1[[#This Row],[release_date]])</f>
        <v>2023</v>
      </c>
      <c r="E493">
        <f>MONTH(Table1[[#This Row],[release_date]])</f>
        <v>2</v>
      </c>
      <c r="F493">
        <f>DAY(Table1[[#This Row],[release_date]])</f>
        <v>2</v>
      </c>
      <c r="G493" s="4">
        <v>44959</v>
      </c>
      <c r="H493" s="4">
        <f>DATE(Table1[[#This Row],[release_year]],Table1[[#This Row],[release_month]],Table1[[#This Row],[release_day]])</f>
        <v>44959</v>
      </c>
      <c r="I493">
        <v>90025258</v>
      </c>
      <c r="J493" t="str">
        <f>UPPER(Table1[[#This Row],[key2]])</f>
        <v>G</v>
      </c>
      <c r="K493" t="s">
        <v>59</v>
      </c>
      <c r="L493" t="s">
        <v>27</v>
      </c>
      <c r="M493" t="str">
        <f>LEFT(Table1[[#This Row],[mode]],3)</f>
        <v>Min</v>
      </c>
      <c r="N493" s="2">
        <v>70.272574113685479</v>
      </c>
      <c r="O493" s="3">
        <f>ROUNDDOWN(Table1[[#This Row],[danceability_%]],0)</f>
        <v>70</v>
      </c>
      <c r="P493" s="2">
        <f>ROUND(Table1[[#This Row],[danceability_%]], -1)</f>
        <v>70</v>
      </c>
      <c r="Q493">
        <v>86</v>
      </c>
      <c r="R493">
        <v>68</v>
      </c>
      <c r="S493">
        <v>24</v>
      </c>
      <c r="T493">
        <v>0</v>
      </c>
      <c r="U493">
        <v>11</v>
      </c>
      <c r="V493">
        <v>4</v>
      </c>
    </row>
    <row r="494" spans="1:22" x14ac:dyDescent="0.45">
      <c r="A494" t="s">
        <v>545</v>
      </c>
      <c r="B494" t="s">
        <v>211</v>
      </c>
      <c r="C494">
        <v>1</v>
      </c>
      <c r="D494">
        <f>YEAR(Table1[[#This Row],[release_date]])</f>
        <v>2002</v>
      </c>
      <c r="E494">
        <f>MONTH(Table1[[#This Row],[release_date]])</f>
        <v>1</v>
      </c>
      <c r="F494">
        <f>DAY(Table1[[#This Row],[release_date]])</f>
        <v>1</v>
      </c>
      <c r="G494" s="4">
        <v>37257</v>
      </c>
      <c r="H494" s="4">
        <f>DATE(Table1[[#This Row],[release_year]],Table1[[#This Row],[release_month]],Table1[[#This Row],[release_day]])</f>
        <v>37257</v>
      </c>
      <c r="I494">
        <v>1829992958</v>
      </c>
      <c r="J494" t="str">
        <f>UPPER(Table1[[#This Row],[key2]])</f>
        <v>D</v>
      </c>
      <c r="K494" t="s">
        <v>38</v>
      </c>
      <c r="L494" t="s">
        <v>16</v>
      </c>
      <c r="M494" t="str">
        <f>LEFT(Table1[[#This Row],[mode]],3)</f>
        <v>Maj</v>
      </c>
      <c r="N494" s="2">
        <v>70.459847788596193</v>
      </c>
      <c r="O494" s="3">
        <f>ROUNDDOWN(Table1[[#This Row],[danceability_%]],0)</f>
        <v>70</v>
      </c>
      <c r="P494" s="2">
        <f>ROUND(Table1[[#This Row],[danceability_%]], -1)</f>
        <v>70</v>
      </c>
      <c r="Q494">
        <v>6</v>
      </c>
      <c r="R494">
        <v>73</v>
      </c>
      <c r="S494">
        <v>1</v>
      </c>
      <c r="T494">
        <v>0</v>
      </c>
      <c r="U494">
        <v>36</v>
      </c>
      <c r="V494">
        <v>26</v>
      </c>
    </row>
    <row r="495" spans="1:22" x14ac:dyDescent="0.45">
      <c r="A495" s="1">
        <v>0.44097222222222221</v>
      </c>
      <c r="B495" t="s">
        <v>556</v>
      </c>
      <c r="C495">
        <v>2</v>
      </c>
      <c r="D495">
        <f>YEAR(Table1[[#This Row],[release_date]])</f>
        <v>2022</v>
      </c>
      <c r="E495">
        <f>MONTH(Table1[[#This Row],[release_date]])</f>
        <v>11</v>
      </c>
      <c r="F495">
        <f>DAY(Table1[[#This Row],[release_date]])</f>
        <v>1</v>
      </c>
      <c r="G495" s="4">
        <v>44866</v>
      </c>
      <c r="H495" s="4">
        <f>DATE(Table1[[#This Row],[release_year]],Table1[[#This Row],[release_month]],Table1[[#This Row],[release_day]])</f>
        <v>44866</v>
      </c>
      <c r="I495">
        <v>325592432</v>
      </c>
      <c r="J495" t="str">
        <f>UPPER(Table1[[#This Row],[key2]])</f>
        <v>G#</v>
      </c>
      <c r="K495" t="s">
        <v>1605</v>
      </c>
      <c r="L495" t="s">
        <v>16</v>
      </c>
      <c r="M495" t="str">
        <f>LEFT(Table1[[#This Row],[mode]],3)</f>
        <v>Maj</v>
      </c>
      <c r="N495" s="2">
        <v>70.41735138774807</v>
      </c>
      <c r="O495" s="3">
        <f>ROUNDDOWN(Table1[[#This Row],[danceability_%]],0)</f>
        <v>70</v>
      </c>
      <c r="P495" s="2">
        <f>ROUND(Table1[[#This Row],[danceability_%]], -1)</f>
        <v>70</v>
      </c>
      <c r="Q495">
        <v>70</v>
      </c>
      <c r="R495">
        <v>79</v>
      </c>
      <c r="S495">
        <v>7</v>
      </c>
      <c r="T495">
        <v>0</v>
      </c>
      <c r="U495">
        <v>18</v>
      </c>
      <c r="V495">
        <v>10</v>
      </c>
    </row>
    <row r="496" spans="1:22" x14ac:dyDescent="0.45">
      <c r="A496" t="s">
        <v>572</v>
      </c>
      <c r="B496" t="s">
        <v>573</v>
      </c>
      <c r="C496">
        <v>2</v>
      </c>
      <c r="D496">
        <f>YEAR(Table1[[#This Row],[release_date]])</f>
        <v>2023</v>
      </c>
      <c r="E496">
        <f>MONTH(Table1[[#This Row],[release_date]])</f>
        <v>3</v>
      </c>
      <c r="F496">
        <f>DAY(Table1[[#This Row],[release_date]])</f>
        <v>14</v>
      </c>
      <c r="G496" s="4">
        <v>44999</v>
      </c>
      <c r="H496" s="4">
        <f>DATE(Table1[[#This Row],[release_year]],Table1[[#This Row],[release_month]],Table1[[#This Row],[release_day]])</f>
        <v>44999</v>
      </c>
      <c r="I496">
        <v>116334601</v>
      </c>
      <c r="J496" t="str">
        <f>UPPER(Table1[[#This Row],[key2]])</f>
        <v>G</v>
      </c>
      <c r="K496" t="s">
        <v>59</v>
      </c>
      <c r="L496" t="s">
        <v>27</v>
      </c>
      <c r="M496" t="str">
        <f>LEFT(Table1[[#This Row],[mode]],3)</f>
        <v>Min</v>
      </c>
      <c r="N496" s="2">
        <v>70.24757397010687</v>
      </c>
      <c r="O496" s="3">
        <f>ROUNDDOWN(Table1[[#This Row],[danceability_%]],0)</f>
        <v>70</v>
      </c>
      <c r="P496" s="2">
        <f>ROUND(Table1[[#This Row],[danceability_%]], -1)</f>
        <v>70</v>
      </c>
      <c r="Q496">
        <v>76</v>
      </c>
      <c r="R496">
        <v>79</v>
      </c>
      <c r="S496">
        <v>26</v>
      </c>
      <c r="T496">
        <v>0</v>
      </c>
      <c r="U496">
        <v>11</v>
      </c>
      <c r="V496">
        <v>7</v>
      </c>
    </row>
    <row r="497" spans="1:22" x14ac:dyDescent="0.45">
      <c r="A497" t="s">
        <v>601</v>
      </c>
      <c r="B497" t="s">
        <v>50</v>
      </c>
      <c r="C497">
        <v>1</v>
      </c>
      <c r="D497">
        <f>YEAR(Table1[[#This Row],[release_date]])</f>
        <v>2022</v>
      </c>
      <c r="E497">
        <f>MONTH(Table1[[#This Row],[release_date]])</f>
        <v>12</v>
      </c>
      <c r="F497">
        <f>DAY(Table1[[#This Row],[release_date]])</f>
        <v>9</v>
      </c>
      <c r="G497" s="4">
        <v>44904</v>
      </c>
      <c r="H497" s="4">
        <f>DATE(Table1[[#This Row],[release_year]],Table1[[#This Row],[release_month]],Table1[[#This Row],[release_day]])</f>
        <v>44904</v>
      </c>
      <c r="I497">
        <v>272377463</v>
      </c>
      <c r="J497" t="str">
        <f>UPPER(Table1[[#This Row],[key2]])</f>
        <v/>
      </c>
      <c r="L497" t="s">
        <v>27</v>
      </c>
      <c r="M497" t="str">
        <f>LEFT(Table1[[#This Row],[mode]],3)</f>
        <v>Min</v>
      </c>
      <c r="N497" s="2">
        <v>70.257267125400517</v>
      </c>
      <c r="O497" s="3">
        <f>ROUNDDOWN(Table1[[#This Row],[danceability_%]],0)</f>
        <v>70</v>
      </c>
      <c r="P497" s="2">
        <f>ROUND(Table1[[#This Row],[danceability_%]], -1)</f>
        <v>70</v>
      </c>
      <c r="Q497">
        <v>34</v>
      </c>
      <c r="R497">
        <v>55</v>
      </c>
      <c r="S497">
        <v>43</v>
      </c>
      <c r="T497">
        <v>0</v>
      </c>
      <c r="U497">
        <v>16</v>
      </c>
      <c r="V497">
        <v>6</v>
      </c>
    </row>
    <row r="498" spans="1:22" x14ac:dyDescent="0.45">
      <c r="A498" t="s">
        <v>631</v>
      </c>
      <c r="B498" t="s">
        <v>632</v>
      </c>
      <c r="C498">
        <v>1</v>
      </c>
      <c r="D498">
        <f>YEAR(Table1[[#This Row],[release_date]])</f>
        <v>2023</v>
      </c>
      <c r="E498">
        <f>MONTH(Table1[[#This Row],[release_date]])</f>
        <v>3</v>
      </c>
      <c r="F498">
        <f>DAY(Table1[[#This Row],[release_date]])</f>
        <v>3</v>
      </c>
      <c r="G498" s="4">
        <v>44988</v>
      </c>
      <c r="H498" s="4">
        <f>DATE(Table1[[#This Row],[release_year]],Table1[[#This Row],[release_month]],Table1[[#This Row],[release_day]])</f>
        <v>44988</v>
      </c>
      <c r="I498">
        <v>81419389</v>
      </c>
      <c r="J498" t="str">
        <f>UPPER(Table1[[#This Row],[key2]])</f>
        <v>C#</v>
      </c>
      <c r="K498" t="s">
        <v>1602</v>
      </c>
      <c r="L498" t="s">
        <v>16</v>
      </c>
      <c r="M498" t="str">
        <f>LEFT(Table1[[#This Row],[mode]],3)</f>
        <v>Maj</v>
      </c>
      <c r="N498" s="2">
        <v>70.573693092027284</v>
      </c>
      <c r="O498" s="3">
        <f>ROUNDDOWN(Table1[[#This Row],[danceability_%]],0)</f>
        <v>70</v>
      </c>
      <c r="P498" s="2">
        <f>ROUND(Table1[[#This Row],[danceability_%]], -1)</f>
        <v>70</v>
      </c>
      <c r="Q498">
        <v>29</v>
      </c>
      <c r="R498">
        <v>73</v>
      </c>
      <c r="S498">
        <v>12</v>
      </c>
      <c r="T498">
        <v>0</v>
      </c>
      <c r="U498">
        <v>11</v>
      </c>
      <c r="V498">
        <v>26</v>
      </c>
    </row>
    <row r="499" spans="1:22" x14ac:dyDescent="0.45">
      <c r="A499" t="s">
        <v>677</v>
      </c>
      <c r="B499" t="s">
        <v>678</v>
      </c>
      <c r="C499">
        <v>1</v>
      </c>
      <c r="D499">
        <f>YEAR(Table1[[#This Row],[release_date]])</f>
        <v>2022</v>
      </c>
      <c r="E499">
        <f>MONTH(Table1[[#This Row],[release_date]])</f>
        <v>10</v>
      </c>
      <c r="F499">
        <f>DAY(Table1[[#This Row],[release_date]])</f>
        <v>12</v>
      </c>
      <c r="G499" s="4">
        <v>44846</v>
      </c>
      <c r="H499" s="4">
        <f>DATE(Table1[[#This Row],[release_year]],Table1[[#This Row],[release_month]],Table1[[#This Row],[release_day]])</f>
        <v>44846</v>
      </c>
      <c r="I499">
        <v>319566866</v>
      </c>
      <c r="J499" t="str">
        <f>UPPER(Table1[[#This Row],[key2]])</f>
        <v>F#</v>
      </c>
      <c r="K499" t="s">
        <v>1604</v>
      </c>
      <c r="L499" t="s">
        <v>27</v>
      </c>
      <c r="M499" t="str">
        <f>LEFT(Table1[[#This Row],[mode]],3)</f>
        <v>Min</v>
      </c>
      <c r="N499" s="2">
        <v>70.864044467437665</v>
      </c>
      <c r="O499" s="3">
        <f>ROUNDDOWN(Table1[[#This Row],[danceability_%]],0)</f>
        <v>70</v>
      </c>
      <c r="P499" s="2">
        <f>ROUND(Table1[[#This Row],[danceability_%]], -1)</f>
        <v>70</v>
      </c>
      <c r="Q499">
        <v>40</v>
      </c>
      <c r="R499">
        <v>51</v>
      </c>
      <c r="S499">
        <v>35</v>
      </c>
      <c r="T499">
        <v>0</v>
      </c>
      <c r="U499">
        <v>10</v>
      </c>
      <c r="V499">
        <v>4</v>
      </c>
    </row>
    <row r="500" spans="1:22" x14ac:dyDescent="0.45">
      <c r="A500" t="s">
        <v>684</v>
      </c>
      <c r="B500" t="s">
        <v>685</v>
      </c>
      <c r="C500">
        <v>3</v>
      </c>
      <c r="D500">
        <f>YEAR(Table1[[#This Row],[release_date]])</f>
        <v>2023</v>
      </c>
      <c r="E500">
        <f>MONTH(Table1[[#This Row],[release_date]])</f>
        <v>1</v>
      </c>
      <c r="F500">
        <f>DAY(Table1[[#This Row],[release_date]])</f>
        <v>27</v>
      </c>
      <c r="G500" s="4">
        <v>44953</v>
      </c>
      <c r="H500" s="4">
        <f>DATE(Table1[[#This Row],[release_year]],Table1[[#This Row],[release_month]],Table1[[#This Row],[release_day]])</f>
        <v>44953</v>
      </c>
      <c r="I500">
        <v>103787664</v>
      </c>
      <c r="J500" t="str">
        <f>UPPER(Table1[[#This Row],[key2]])</f>
        <v/>
      </c>
      <c r="L500" t="s">
        <v>16</v>
      </c>
      <c r="M500" t="str">
        <f>LEFT(Table1[[#This Row],[mode]],3)</f>
        <v>Maj</v>
      </c>
      <c r="N500" s="2">
        <v>70.951984910968221</v>
      </c>
      <c r="O500" s="3">
        <f>ROUNDDOWN(Table1[[#This Row],[danceability_%]],0)</f>
        <v>70</v>
      </c>
      <c r="P500" s="2">
        <f>ROUND(Table1[[#This Row],[danceability_%]], -1)</f>
        <v>70</v>
      </c>
      <c r="Q500">
        <v>84</v>
      </c>
      <c r="R500">
        <v>90</v>
      </c>
      <c r="S500">
        <v>17</v>
      </c>
      <c r="T500">
        <v>0</v>
      </c>
      <c r="U500">
        <v>41</v>
      </c>
      <c r="V500">
        <v>6</v>
      </c>
    </row>
    <row r="501" spans="1:22" x14ac:dyDescent="0.45">
      <c r="A501" t="s">
        <v>714</v>
      </c>
      <c r="B501" t="s">
        <v>715</v>
      </c>
      <c r="C501">
        <v>2</v>
      </c>
      <c r="D501">
        <f>YEAR(Table1[[#This Row],[release_date]])</f>
        <v>2022</v>
      </c>
      <c r="E501">
        <f>MONTH(Table1[[#This Row],[release_date]])</f>
        <v>4</v>
      </c>
      <c r="F501">
        <f>DAY(Table1[[#This Row],[release_date]])</f>
        <v>21</v>
      </c>
      <c r="G501" s="4">
        <v>44672</v>
      </c>
      <c r="H501" s="4">
        <f>DATE(Table1[[#This Row],[release_year]],Table1[[#This Row],[release_month]],Table1[[#This Row],[release_day]])</f>
        <v>44672</v>
      </c>
      <c r="I501">
        <v>606361689</v>
      </c>
      <c r="J501" t="str">
        <f>UPPER(Table1[[#This Row],[key2]])</f>
        <v>F</v>
      </c>
      <c r="K501" t="s">
        <v>21</v>
      </c>
      <c r="L501" t="s">
        <v>16</v>
      </c>
      <c r="M501" t="str">
        <f>LEFT(Table1[[#This Row],[mode]],3)</f>
        <v>Maj</v>
      </c>
      <c r="N501" s="2">
        <v>70.338017560717589</v>
      </c>
      <c r="O501" s="3">
        <f>ROUNDDOWN(Table1[[#This Row],[danceability_%]],0)</f>
        <v>70</v>
      </c>
      <c r="P501" s="2">
        <f>ROUND(Table1[[#This Row],[danceability_%]], -1)</f>
        <v>70</v>
      </c>
      <c r="Q501">
        <v>57</v>
      </c>
      <c r="R501">
        <v>64</v>
      </c>
      <c r="S501">
        <v>23</v>
      </c>
      <c r="T501">
        <v>0</v>
      </c>
      <c r="U501">
        <v>8</v>
      </c>
      <c r="V501">
        <v>32</v>
      </c>
    </row>
    <row r="502" spans="1:22" x14ac:dyDescent="0.45">
      <c r="A502" t="s">
        <v>772</v>
      </c>
      <c r="B502" t="s">
        <v>773</v>
      </c>
      <c r="C502">
        <v>1</v>
      </c>
      <c r="D502">
        <f>YEAR(Table1[[#This Row],[release_date]])</f>
        <v>2022</v>
      </c>
      <c r="E502">
        <f>MONTH(Table1[[#This Row],[release_date]])</f>
        <v>4</v>
      </c>
      <c r="F502">
        <f>DAY(Table1[[#This Row],[release_date]])</f>
        <v>8</v>
      </c>
      <c r="G502" s="4">
        <v>44659</v>
      </c>
      <c r="H502" s="4">
        <f>DATE(Table1[[#This Row],[release_year]],Table1[[#This Row],[release_month]],Table1[[#This Row],[release_day]])</f>
        <v>44659</v>
      </c>
      <c r="I502">
        <v>227918678</v>
      </c>
      <c r="J502" t="str">
        <f>UPPER(Table1[[#This Row],[key2]])</f>
        <v>A</v>
      </c>
      <c r="K502" t="s">
        <v>24</v>
      </c>
      <c r="L502" t="s">
        <v>16</v>
      </c>
      <c r="M502" t="str">
        <f>LEFT(Table1[[#This Row],[mode]],3)</f>
        <v>Maj</v>
      </c>
      <c r="N502" s="2">
        <v>70.650121469764741</v>
      </c>
      <c r="O502" s="3">
        <f>ROUNDDOWN(Table1[[#This Row],[danceability_%]],0)</f>
        <v>70</v>
      </c>
      <c r="P502" s="2">
        <f>ROUND(Table1[[#This Row],[danceability_%]], -1)</f>
        <v>70</v>
      </c>
      <c r="Q502">
        <v>31</v>
      </c>
      <c r="R502">
        <v>34</v>
      </c>
      <c r="S502">
        <v>60</v>
      </c>
      <c r="T502">
        <v>1</v>
      </c>
      <c r="U502">
        <v>11</v>
      </c>
      <c r="V502">
        <v>4</v>
      </c>
    </row>
    <row r="503" spans="1:22" x14ac:dyDescent="0.45">
      <c r="A503" t="s">
        <v>775</v>
      </c>
      <c r="B503" t="s">
        <v>776</v>
      </c>
      <c r="C503">
        <v>2</v>
      </c>
      <c r="D503">
        <f>YEAR(Table1[[#This Row],[release_date]])</f>
        <v>2020</v>
      </c>
      <c r="E503">
        <f>MONTH(Table1[[#This Row],[release_date]])</f>
        <v>3</v>
      </c>
      <c r="F503">
        <f>DAY(Table1[[#This Row],[release_date]])</f>
        <v>27</v>
      </c>
      <c r="G503" s="4">
        <v>43917</v>
      </c>
      <c r="H503" s="4">
        <f>DATE(Table1[[#This Row],[release_year]],Table1[[#This Row],[release_month]],Table1[[#This Row],[release_day]])</f>
        <v>43917</v>
      </c>
      <c r="I503">
        <v>1802514301</v>
      </c>
      <c r="J503" t="str">
        <f>UPPER(Table1[[#This Row],[key2]])</f>
        <v>F#</v>
      </c>
      <c r="K503" t="s">
        <v>1604</v>
      </c>
      <c r="L503" t="s">
        <v>27</v>
      </c>
      <c r="M503" t="str">
        <f>LEFT(Table1[[#This Row],[mode]],3)</f>
        <v>Min</v>
      </c>
      <c r="N503" s="2">
        <v>70.765970838380198</v>
      </c>
      <c r="O503" s="3">
        <f>ROUNDDOWN(Table1[[#This Row],[danceability_%]],0)</f>
        <v>70</v>
      </c>
      <c r="P503" s="2">
        <f>ROUND(Table1[[#This Row],[danceability_%]], -1)</f>
        <v>70</v>
      </c>
      <c r="Q503">
        <v>92</v>
      </c>
      <c r="R503">
        <v>83</v>
      </c>
      <c r="S503">
        <v>1</v>
      </c>
      <c r="T503">
        <v>0</v>
      </c>
      <c r="U503">
        <v>7</v>
      </c>
      <c r="V503">
        <v>6</v>
      </c>
    </row>
    <row r="504" spans="1:22" x14ac:dyDescent="0.45">
      <c r="A504" t="s">
        <v>793</v>
      </c>
      <c r="B504" t="s">
        <v>794</v>
      </c>
      <c r="C504">
        <v>1</v>
      </c>
      <c r="D504">
        <f>YEAR(Table1[[#This Row],[release_date]])</f>
        <v>1958</v>
      </c>
      <c r="E504">
        <f>MONTH(Table1[[#This Row],[release_date]])</f>
        <v>1</v>
      </c>
      <c r="F504">
        <f>DAY(Table1[[#This Row],[release_date]])</f>
        <v>1</v>
      </c>
      <c r="G504" s="4">
        <v>21186</v>
      </c>
      <c r="H504" s="4">
        <f>DATE(Table1[[#This Row],[release_year]],Table1[[#This Row],[release_month]],Table1[[#This Row],[release_day]])</f>
        <v>21186</v>
      </c>
      <c r="I504">
        <v>769213520</v>
      </c>
      <c r="J504" t="str">
        <f>UPPER(Table1[[#This Row],[key2]])</f>
        <v>G#</v>
      </c>
      <c r="K504" t="s">
        <v>1605</v>
      </c>
      <c r="L504" t="s">
        <v>16</v>
      </c>
      <c r="M504" t="str">
        <f>LEFT(Table1[[#This Row],[mode]],3)</f>
        <v>Maj</v>
      </c>
      <c r="N504" s="2">
        <v>70.948728432934772</v>
      </c>
      <c r="O504" s="3">
        <f>ROUNDDOWN(Table1[[#This Row],[danceability_%]],0)</f>
        <v>70</v>
      </c>
      <c r="P504" s="2">
        <f>ROUND(Table1[[#This Row],[danceability_%]], -1)</f>
        <v>70</v>
      </c>
      <c r="Q504">
        <v>85</v>
      </c>
      <c r="R504">
        <v>41</v>
      </c>
      <c r="S504">
        <v>71</v>
      </c>
      <c r="T504">
        <v>0</v>
      </c>
      <c r="U504">
        <v>45</v>
      </c>
      <c r="V504">
        <v>5</v>
      </c>
    </row>
    <row r="505" spans="1:22" x14ac:dyDescent="0.45">
      <c r="A505" t="s">
        <v>852</v>
      </c>
      <c r="B505" t="s">
        <v>853</v>
      </c>
      <c r="C505">
        <v>2</v>
      </c>
      <c r="D505">
        <f>YEAR(Table1[[#This Row],[release_date]])</f>
        <v>2022</v>
      </c>
      <c r="E505">
        <f>MONTH(Table1[[#This Row],[release_date]])</f>
        <v>11</v>
      </c>
      <c r="F505">
        <f>DAY(Table1[[#This Row],[release_date]])</f>
        <v>4</v>
      </c>
      <c r="G505" s="4">
        <v>44869</v>
      </c>
      <c r="H505" s="4">
        <f>DATE(Table1[[#This Row],[release_year]],Table1[[#This Row],[release_month]],Table1[[#This Row],[release_day]])</f>
        <v>44869</v>
      </c>
      <c r="I505">
        <v>136689549</v>
      </c>
      <c r="J505" t="str">
        <f>UPPER(Table1[[#This Row],[key2]])</f>
        <v>B</v>
      </c>
      <c r="K505" t="s">
        <v>15</v>
      </c>
      <c r="L505" t="s">
        <v>27</v>
      </c>
      <c r="M505" t="str">
        <f>LEFT(Table1[[#This Row],[mode]],3)</f>
        <v>Min</v>
      </c>
      <c r="N505" s="2">
        <v>70.187421552818918</v>
      </c>
      <c r="O505" s="3">
        <f>ROUNDDOWN(Table1[[#This Row],[danceability_%]],0)</f>
        <v>70</v>
      </c>
      <c r="P505" s="2">
        <f>ROUND(Table1[[#This Row],[danceability_%]], -1)</f>
        <v>70</v>
      </c>
      <c r="Q505">
        <v>92</v>
      </c>
      <c r="R505">
        <v>59</v>
      </c>
      <c r="S505">
        <v>3</v>
      </c>
      <c r="T505">
        <v>0</v>
      </c>
      <c r="U505">
        <v>10</v>
      </c>
      <c r="V505">
        <v>3</v>
      </c>
    </row>
    <row r="506" spans="1:22" x14ac:dyDescent="0.45">
      <c r="A506" t="s">
        <v>625</v>
      </c>
      <c r="B506" t="s">
        <v>626</v>
      </c>
      <c r="C506">
        <v>1</v>
      </c>
      <c r="D506">
        <f>YEAR(Table1[[#This Row],[release_date]])</f>
        <v>2022</v>
      </c>
      <c r="E506">
        <f>MONTH(Table1[[#This Row],[release_date]])</f>
        <v>10</v>
      </c>
      <c r="F506">
        <f>DAY(Table1[[#This Row],[release_date]])</f>
        <v>31</v>
      </c>
      <c r="G506" s="4">
        <v>44865</v>
      </c>
      <c r="H506" s="4">
        <f>DATE(Table1[[#This Row],[release_year]],Table1[[#This Row],[release_month]],Table1[[#This Row],[release_day]])</f>
        <v>44865</v>
      </c>
      <c r="I506">
        <v>301869854</v>
      </c>
      <c r="J506" t="str">
        <f>UPPER(Table1[[#This Row],[key2]])</f>
        <v>C#</v>
      </c>
      <c r="K506" t="s">
        <v>1602</v>
      </c>
      <c r="L506" t="s">
        <v>16</v>
      </c>
      <c r="M506" t="str">
        <f>LEFT(Table1[[#This Row],[mode]],3)</f>
        <v>Maj</v>
      </c>
      <c r="N506" s="2">
        <v>70.445708514371617</v>
      </c>
      <c r="O506" s="3">
        <f>ROUNDDOWN(Table1[[#This Row],[danceability_%]],0)</f>
        <v>70</v>
      </c>
      <c r="P506" s="2">
        <f>ROUND(Table1[[#This Row],[danceability_%]], -1)</f>
        <v>70</v>
      </c>
      <c r="Q506">
        <v>57</v>
      </c>
      <c r="R506">
        <v>57</v>
      </c>
      <c r="S506">
        <v>9</v>
      </c>
      <c r="T506">
        <v>20</v>
      </c>
      <c r="U506">
        <v>11</v>
      </c>
      <c r="V506">
        <v>7</v>
      </c>
    </row>
    <row r="507" spans="1:22" x14ac:dyDescent="0.45">
      <c r="A507" t="s">
        <v>867</v>
      </c>
      <c r="B507" t="s">
        <v>23</v>
      </c>
      <c r="C507">
        <v>1</v>
      </c>
      <c r="D507">
        <f>YEAR(Table1[[#This Row],[release_date]])</f>
        <v>2022</v>
      </c>
      <c r="E507">
        <f>MONTH(Table1[[#This Row],[release_date]])</f>
        <v>10</v>
      </c>
      <c r="F507">
        <f>DAY(Table1[[#This Row],[release_date]])</f>
        <v>21</v>
      </c>
      <c r="G507" s="4">
        <v>44855</v>
      </c>
      <c r="H507" s="4">
        <f>DATE(Table1[[#This Row],[release_year]],Table1[[#This Row],[release_month]],Table1[[#This Row],[release_day]])</f>
        <v>44855</v>
      </c>
      <c r="I507">
        <v>328207708</v>
      </c>
      <c r="J507" t="str">
        <f>UPPER(Table1[[#This Row],[key2]])</f>
        <v>G</v>
      </c>
      <c r="K507" t="s">
        <v>59</v>
      </c>
      <c r="L507" t="s">
        <v>16</v>
      </c>
      <c r="M507" t="str">
        <f>LEFT(Table1[[#This Row],[mode]],3)</f>
        <v>Maj</v>
      </c>
      <c r="N507" s="2">
        <v>70.07251371084196</v>
      </c>
      <c r="O507" s="3">
        <f>ROUNDDOWN(Table1[[#This Row],[danceability_%]],0)</f>
        <v>70</v>
      </c>
      <c r="P507" s="2">
        <f>ROUND(Table1[[#This Row],[danceability_%]], -1)</f>
        <v>70</v>
      </c>
      <c r="Q507">
        <v>39</v>
      </c>
      <c r="R507">
        <v>56</v>
      </c>
      <c r="S507">
        <v>6</v>
      </c>
      <c r="T507">
        <v>0</v>
      </c>
      <c r="U507">
        <v>9</v>
      </c>
      <c r="V507">
        <v>7</v>
      </c>
    </row>
    <row r="508" spans="1:22" x14ac:dyDescent="0.45">
      <c r="A508" t="s">
        <v>886</v>
      </c>
      <c r="B508" t="s">
        <v>887</v>
      </c>
      <c r="C508">
        <v>1</v>
      </c>
      <c r="D508">
        <f>YEAR(Table1[[#This Row],[release_date]])</f>
        <v>2021</v>
      </c>
      <c r="E508">
        <f>MONTH(Table1[[#This Row],[release_date]])</f>
        <v>8</v>
      </c>
      <c r="F508">
        <f>DAY(Table1[[#This Row],[release_date]])</f>
        <v>13</v>
      </c>
      <c r="G508" s="4">
        <v>44421</v>
      </c>
      <c r="H508" s="4">
        <f>DATE(Table1[[#This Row],[release_year]],Table1[[#This Row],[release_month]],Table1[[#This Row],[release_day]])</f>
        <v>44421</v>
      </c>
      <c r="I508">
        <v>1007612429</v>
      </c>
      <c r="J508" t="str">
        <f>UPPER(Table1[[#This Row],[key2]])</f>
        <v>E</v>
      </c>
      <c r="K508" t="s">
        <v>86</v>
      </c>
      <c r="L508" t="s">
        <v>16</v>
      </c>
      <c r="M508" t="str">
        <f>LEFT(Table1[[#This Row],[mode]],3)</f>
        <v>Maj</v>
      </c>
      <c r="N508" s="2">
        <v>70.555393484801812</v>
      </c>
      <c r="O508" s="3">
        <f>ROUNDDOWN(Table1[[#This Row],[danceability_%]],0)</f>
        <v>70</v>
      </c>
      <c r="P508" s="2">
        <f>ROUND(Table1[[#This Row],[danceability_%]], -1)</f>
        <v>70</v>
      </c>
      <c r="Q508">
        <v>42</v>
      </c>
      <c r="R508">
        <v>54</v>
      </c>
      <c r="S508">
        <v>30</v>
      </c>
      <c r="T508">
        <v>0</v>
      </c>
      <c r="U508">
        <v>37</v>
      </c>
      <c r="V508">
        <v>5</v>
      </c>
    </row>
    <row r="509" spans="1:22" x14ac:dyDescent="0.45">
      <c r="A509" t="s">
        <v>888</v>
      </c>
      <c r="B509" t="s">
        <v>110</v>
      </c>
      <c r="C509">
        <v>1</v>
      </c>
      <c r="D509">
        <f>YEAR(Table1[[#This Row],[release_date]])</f>
        <v>2022</v>
      </c>
      <c r="E509">
        <f>MONTH(Table1[[#This Row],[release_date]])</f>
        <v>1</v>
      </c>
      <c r="F509">
        <f>DAY(Table1[[#This Row],[release_date]])</f>
        <v>7</v>
      </c>
      <c r="G509" s="4">
        <v>44568</v>
      </c>
      <c r="H509" s="4">
        <f>DATE(Table1[[#This Row],[release_year]],Table1[[#This Row],[release_month]],Table1[[#This Row],[release_day]])</f>
        <v>44568</v>
      </c>
      <c r="I509">
        <v>326792833</v>
      </c>
      <c r="J509" t="str">
        <f>UPPER(Table1[[#This Row],[key2]])</f>
        <v>G</v>
      </c>
      <c r="K509" t="s">
        <v>59</v>
      </c>
      <c r="L509" t="s">
        <v>16</v>
      </c>
      <c r="M509" t="str">
        <f>LEFT(Table1[[#This Row],[mode]],3)</f>
        <v>Maj</v>
      </c>
      <c r="N509" s="2">
        <v>70.489968425847607</v>
      </c>
      <c r="O509" s="3">
        <f>ROUNDDOWN(Table1[[#This Row],[danceability_%]],0)</f>
        <v>70</v>
      </c>
      <c r="P509" s="2">
        <f>ROUND(Table1[[#This Row],[danceability_%]], -1)</f>
        <v>70</v>
      </c>
      <c r="Q509">
        <v>91</v>
      </c>
      <c r="R509">
        <v>79</v>
      </c>
      <c r="S509">
        <v>3</v>
      </c>
      <c r="T509">
        <v>0</v>
      </c>
      <c r="U509">
        <v>7</v>
      </c>
      <c r="V509">
        <v>10</v>
      </c>
    </row>
    <row r="510" spans="1:22" x14ac:dyDescent="0.45">
      <c r="A510" t="s">
        <v>889</v>
      </c>
      <c r="B510" t="s">
        <v>110</v>
      </c>
      <c r="C510">
        <v>1</v>
      </c>
      <c r="D510">
        <f>YEAR(Table1[[#This Row],[release_date]])</f>
        <v>2022</v>
      </c>
      <c r="E510">
        <f>MONTH(Table1[[#This Row],[release_date]])</f>
        <v>1</v>
      </c>
      <c r="F510">
        <f>DAY(Table1[[#This Row],[release_date]])</f>
        <v>7</v>
      </c>
      <c r="G510" s="4">
        <v>44568</v>
      </c>
      <c r="H510" s="4">
        <f>DATE(Table1[[#This Row],[release_year]],Table1[[#This Row],[release_month]],Table1[[#This Row],[release_day]])</f>
        <v>44568</v>
      </c>
      <c r="I510">
        <v>391251368</v>
      </c>
      <c r="J510" t="str">
        <f>UPPER(Table1[[#This Row],[key2]])</f>
        <v>A</v>
      </c>
      <c r="K510" t="s">
        <v>24</v>
      </c>
      <c r="L510" t="s">
        <v>27</v>
      </c>
      <c r="M510" t="str">
        <f>LEFT(Table1[[#This Row],[mode]],3)</f>
        <v>Min</v>
      </c>
      <c r="N510" s="2">
        <v>70.092697533433537</v>
      </c>
      <c r="O510" s="3">
        <f>ROUNDDOWN(Table1[[#This Row],[danceability_%]],0)</f>
        <v>70</v>
      </c>
      <c r="P510" s="2">
        <f>ROUND(Table1[[#This Row],[danceability_%]], -1)</f>
        <v>70</v>
      </c>
      <c r="Q510">
        <v>60</v>
      </c>
      <c r="R510">
        <v>58</v>
      </c>
      <c r="S510">
        <v>4</v>
      </c>
      <c r="T510">
        <v>0</v>
      </c>
      <c r="U510">
        <v>16</v>
      </c>
      <c r="V510">
        <v>3</v>
      </c>
    </row>
    <row r="511" spans="1:22" x14ac:dyDescent="0.45">
      <c r="A511" t="s">
        <v>904</v>
      </c>
      <c r="B511" t="s">
        <v>110</v>
      </c>
      <c r="C511">
        <v>1</v>
      </c>
      <c r="D511">
        <f>YEAR(Table1[[#This Row],[release_date]])</f>
        <v>2021</v>
      </c>
      <c r="E511">
        <f>MONTH(Table1[[#This Row],[release_date]])</f>
        <v>8</v>
      </c>
      <c r="F511">
        <f>DAY(Table1[[#This Row],[release_date]])</f>
        <v>6</v>
      </c>
      <c r="G511" s="4">
        <v>44414</v>
      </c>
      <c r="H511" s="4">
        <f>DATE(Table1[[#This Row],[release_year]],Table1[[#This Row],[release_month]],Table1[[#This Row],[release_day]])</f>
        <v>44414</v>
      </c>
      <c r="I511">
        <v>130655803</v>
      </c>
      <c r="J511" t="str">
        <f>UPPER(Table1[[#This Row],[key2]])</f>
        <v>A#</v>
      </c>
      <c r="K511" t="s">
        <v>1601</v>
      </c>
      <c r="L511" t="s">
        <v>27</v>
      </c>
      <c r="M511" t="str">
        <f>LEFT(Table1[[#This Row],[mode]],3)</f>
        <v>Min</v>
      </c>
      <c r="N511" s="2">
        <v>70.139503998041562</v>
      </c>
      <c r="O511" s="3">
        <f>ROUNDDOWN(Table1[[#This Row],[danceability_%]],0)</f>
        <v>70</v>
      </c>
      <c r="P511" s="2">
        <f>ROUND(Table1[[#This Row],[danceability_%]], -1)</f>
        <v>70</v>
      </c>
      <c r="Q511">
        <v>35</v>
      </c>
      <c r="R511">
        <v>77</v>
      </c>
      <c r="S511">
        <v>1</v>
      </c>
      <c r="T511">
        <v>0</v>
      </c>
      <c r="U511">
        <v>26</v>
      </c>
      <c r="V511">
        <v>4</v>
      </c>
    </row>
    <row r="512" spans="1:22" x14ac:dyDescent="0.45">
      <c r="A512" t="s">
        <v>947</v>
      </c>
      <c r="B512" t="s">
        <v>948</v>
      </c>
      <c r="C512">
        <v>4</v>
      </c>
      <c r="D512">
        <f>YEAR(Table1[[#This Row],[release_date]])</f>
        <v>2022</v>
      </c>
      <c r="E512">
        <f>MONTH(Table1[[#This Row],[release_date]])</f>
        <v>1</v>
      </c>
      <c r="F512">
        <f>DAY(Table1[[#This Row],[release_date]])</f>
        <v>5</v>
      </c>
      <c r="G512" s="4">
        <v>44566</v>
      </c>
      <c r="H512" s="4">
        <f>DATE(Table1[[#This Row],[release_year]],Table1[[#This Row],[release_month]],Table1[[#This Row],[release_day]])</f>
        <v>44566</v>
      </c>
      <c r="I512">
        <v>236940480</v>
      </c>
      <c r="J512" t="str">
        <f>UPPER(Table1[[#This Row],[key2]])</f>
        <v>F</v>
      </c>
      <c r="K512" t="s">
        <v>21</v>
      </c>
      <c r="L512" t="s">
        <v>27</v>
      </c>
      <c r="M512" t="str">
        <f>LEFT(Table1[[#This Row],[mode]],3)</f>
        <v>Min</v>
      </c>
      <c r="N512" s="2">
        <v>70.46575929192494</v>
      </c>
      <c r="O512" s="3">
        <f>ROUNDDOWN(Table1[[#This Row],[danceability_%]],0)</f>
        <v>70</v>
      </c>
      <c r="P512" s="2">
        <f>ROUND(Table1[[#This Row],[danceability_%]], -1)</f>
        <v>70</v>
      </c>
      <c r="Q512">
        <v>61</v>
      </c>
      <c r="R512">
        <v>44</v>
      </c>
      <c r="S512">
        <v>40</v>
      </c>
      <c r="T512">
        <v>0</v>
      </c>
      <c r="U512">
        <v>37</v>
      </c>
      <c r="V512">
        <v>4</v>
      </c>
    </row>
    <row r="513" spans="1:22" x14ac:dyDescent="0.45">
      <c r="A513" t="s">
        <v>983</v>
      </c>
      <c r="B513" t="s">
        <v>984</v>
      </c>
      <c r="C513">
        <v>1</v>
      </c>
      <c r="D513">
        <f>YEAR(Table1[[#This Row],[release_date]])</f>
        <v>2020</v>
      </c>
      <c r="E513">
        <f>MONTH(Table1[[#This Row],[release_date]])</f>
        <v>7</v>
      </c>
      <c r="F513">
        <f>DAY(Table1[[#This Row],[release_date]])</f>
        <v>17</v>
      </c>
      <c r="G513" s="4">
        <v>44029</v>
      </c>
      <c r="H513" s="4">
        <f>DATE(Table1[[#This Row],[release_year]],Table1[[#This Row],[release_month]],Table1[[#This Row],[release_day]])</f>
        <v>44029</v>
      </c>
      <c r="I513">
        <v>501541661</v>
      </c>
      <c r="J513" t="str">
        <f>UPPER(Table1[[#This Row],[key2]])</f>
        <v/>
      </c>
      <c r="L513" t="s">
        <v>16</v>
      </c>
      <c r="M513" t="str">
        <f>LEFT(Table1[[#This Row],[mode]],3)</f>
        <v>Maj</v>
      </c>
      <c r="N513" s="2">
        <v>70.199618818971587</v>
      </c>
      <c r="O513" s="3">
        <f>ROUNDDOWN(Table1[[#This Row],[danceability_%]],0)</f>
        <v>70</v>
      </c>
      <c r="P513" s="2">
        <f>ROUND(Table1[[#This Row],[danceability_%]], -1)</f>
        <v>70</v>
      </c>
      <c r="Q513">
        <v>57</v>
      </c>
      <c r="R513">
        <v>49</v>
      </c>
      <c r="S513">
        <v>19</v>
      </c>
      <c r="T513">
        <v>0</v>
      </c>
      <c r="U513">
        <v>12</v>
      </c>
      <c r="V513">
        <v>8</v>
      </c>
    </row>
    <row r="514" spans="1:22" x14ac:dyDescent="0.45">
      <c r="A514" t="s">
        <v>1023</v>
      </c>
      <c r="B514" t="s">
        <v>1024</v>
      </c>
      <c r="C514">
        <v>2</v>
      </c>
      <c r="D514">
        <f>YEAR(Table1[[#This Row],[release_date]])</f>
        <v>2020</v>
      </c>
      <c r="E514">
        <f>MONTH(Table1[[#This Row],[release_date]])</f>
        <v>7</v>
      </c>
      <c r="F514">
        <f>DAY(Table1[[#This Row],[release_date]])</f>
        <v>24</v>
      </c>
      <c r="G514" s="4">
        <v>44036</v>
      </c>
      <c r="H514" s="4">
        <f>DATE(Table1[[#This Row],[release_year]],Table1[[#This Row],[release_month]],Table1[[#This Row],[release_day]])</f>
        <v>44036</v>
      </c>
      <c r="I514">
        <v>1699402402</v>
      </c>
      <c r="J514" t="str">
        <f>UPPER(Table1[[#This Row],[key2]])</f>
        <v>G</v>
      </c>
      <c r="K514" t="s">
        <v>59</v>
      </c>
      <c r="L514" t="s">
        <v>27</v>
      </c>
      <c r="M514" t="str">
        <f>LEFT(Table1[[#This Row],[mode]],3)</f>
        <v>Min</v>
      </c>
      <c r="N514" s="2">
        <v>70.418444549434241</v>
      </c>
      <c r="O514" s="3">
        <f>ROUNDDOWN(Table1[[#This Row],[danceability_%]],0)</f>
        <v>70</v>
      </c>
      <c r="P514" s="2">
        <f>ROUND(Table1[[#This Row],[danceability_%]], -1)</f>
        <v>70</v>
      </c>
      <c r="Q514">
        <v>76</v>
      </c>
      <c r="R514">
        <v>72</v>
      </c>
      <c r="S514">
        <v>22</v>
      </c>
      <c r="T514">
        <v>0</v>
      </c>
      <c r="U514">
        <v>27</v>
      </c>
      <c r="V514">
        <v>4</v>
      </c>
    </row>
    <row r="515" spans="1:22" x14ac:dyDescent="0.45">
      <c r="A515" t="s">
        <v>1111</v>
      </c>
      <c r="B515" t="s">
        <v>205</v>
      </c>
      <c r="C515">
        <v>1</v>
      </c>
      <c r="D515">
        <f>YEAR(Table1[[#This Row],[release_date]])</f>
        <v>2021</v>
      </c>
      <c r="E515">
        <f>MONTH(Table1[[#This Row],[release_date]])</f>
        <v>7</v>
      </c>
      <c r="F515">
        <f>DAY(Table1[[#This Row],[release_date]])</f>
        <v>9</v>
      </c>
      <c r="G515" s="4">
        <v>44386</v>
      </c>
      <c r="H515" s="4">
        <f>DATE(Table1[[#This Row],[release_year]],Table1[[#This Row],[release_month]],Table1[[#This Row],[release_day]])</f>
        <v>44386</v>
      </c>
      <c r="I515">
        <v>608334048</v>
      </c>
      <c r="J515" t="str">
        <f>UPPER(Table1[[#This Row],[key2]])</f>
        <v>A</v>
      </c>
      <c r="K515" t="s">
        <v>24</v>
      </c>
      <c r="L515" t="s">
        <v>16</v>
      </c>
      <c r="M515" t="str">
        <f>LEFT(Table1[[#This Row],[mode]],3)</f>
        <v>Maj</v>
      </c>
      <c r="N515" s="2">
        <v>70.285820827106988</v>
      </c>
      <c r="O515" s="3">
        <f>ROUNDDOWN(Table1[[#This Row],[danceability_%]],0)</f>
        <v>70</v>
      </c>
      <c r="P515" s="2">
        <f>ROUND(Table1[[#This Row],[danceability_%]], -1)</f>
        <v>70</v>
      </c>
      <c r="Q515">
        <v>65</v>
      </c>
      <c r="R515">
        <v>74</v>
      </c>
      <c r="S515">
        <v>1</v>
      </c>
      <c r="T515">
        <v>0</v>
      </c>
      <c r="U515">
        <v>34</v>
      </c>
      <c r="V515">
        <v>4</v>
      </c>
    </row>
    <row r="516" spans="1:22" x14ac:dyDescent="0.45">
      <c r="A516" t="s">
        <v>1253</v>
      </c>
      <c r="B516" t="s">
        <v>20</v>
      </c>
      <c r="C516">
        <v>1</v>
      </c>
      <c r="D516">
        <f>YEAR(Table1[[#This Row],[release_date]])</f>
        <v>2021</v>
      </c>
      <c r="E516">
        <f>MONTH(Table1[[#This Row],[release_date]])</f>
        <v>5</v>
      </c>
      <c r="F516">
        <f>DAY(Table1[[#This Row],[release_date]])</f>
        <v>21</v>
      </c>
      <c r="G516" s="4">
        <v>44337</v>
      </c>
      <c r="H516" s="4">
        <f>DATE(Table1[[#This Row],[release_year]],Table1[[#This Row],[release_month]],Table1[[#This Row],[release_day]])</f>
        <v>44337</v>
      </c>
      <c r="I516">
        <v>665765558</v>
      </c>
      <c r="J516" t="str">
        <f>UPPER(Table1[[#This Row],[key2]])</f>
        <v>A#</v>
      </c>
      <c r="K516" t="s">
        <v>1601</v>
      </c>
      <c r="L516" t="s">
        <v>27</v>
      </c>
      <c r="M516" t="str">
        <f>LEFT(Table1[[#This Row],[mode]],3)</f>
        <v>Min</v>
      </c>
      <c r="N516" s="2">
        <v>70.188177309601983</v>
      </c>
      <c r="O516" s="3">
        <f>ROUNDDOWN(Table1[[#This Row],[danceability_%]],0)</f>
        <v>70</v>
      </c>
      <c r="P516" s="2">
        <f>ROUND(Table1[[#This Row],[danceability_%]], -1)</f>
        <v>70</v>
      </c>
      <c r="Q516">
        <v>71</v>
      </c>
      <c r="R516">
        <v>58</v>
      </c>
      <c r="S516">
        <v>24</v>
      </c>
      <c r="T516">
        <v>0</v>
      </c>
      <c r="U516">
        <v>7</v>
      </c>
      <c r="V516">
        <v>13</v>
      </c>
    </row>
    <row r="517" spans="1:22" x14ac:dyDescent="0.45">
      <c r="A517" t="s">
        <v>1279</v>
      </c>
      <c r="B517" t="s">
        <v>490</v>
      </c>
      <c r="C517">
        <v>1</v>
      </c>
      <c r="D517">
        <f>YEAR(Table1[[#This Row],[release_date]])</f>
        <v>2022</v>
      </c>
      <c r="E517">
        <f>MONTH(Table1[[#This Row],[release_date]])</f>
        <v>4</v>
      </c>
      <c r="F517">
        <f>DAY(Table1[[#This Row],[release_date]])</f>
        <v>5</v>
      </c>
      <c r="G517" s="4">
        <v>44656</v>
      </c>
      <c r="H517" s="4">
        <f>DATE(Table1[[#This Row],[release_year]],Table1[[#This Row],[release_month]],Table1[[#This Row],[release_day]])</f>
        <v>44656</v>
      </c>
      <c r="I517">
        <v>305771063</v>
      </c>
      <c r="J517" t="str">
        <f>UPPER(Table1[[#This Row],[key2]])</f>
        <v>C#</v>
      </c>
      <c r="K517" t="s">
        <v>1602</v>
      </c>
      <c r="L517" t="s">
        <v>27</v>
      </c>
      <c r="M517" t="str">
        <f>LEFT(Table1[[#This Row],[mode]],3)</f>
        <v>Min</v>
      </c>
      <c r="N517" s="2">
        <v>70.055936192048634</v>
      </c>
      <c r="O517" s="3">
        <f>ROUNDDOWN(Table1[[#This Row],[danceability_%]],0)</f>
        <v>70</v>
      </c>
      <c r="P517" s="2">
        <f>ROUND(Table1[[#This Row],[danceability_%]], -1)</f>
        <v>70</v>
      </c>
      <c r="Q517">
        <v>54</v>
      </c>
      <c r="R517">
        <v>71</v>
      </c>
      <c r="S517">
        <v>0</v>
      </c>
      <c r="T517">
        <v>0</v>
      </c>
      <c r="U517">
        <v>33</v>
      </c>
      <c r="V517">
        <v>4</v>
      </c>
    </row>
    <row r="518" spans="1:22" x14ac:dyDescent="0.45">
      <c r="A518" t="s">
        <v>1292</v>
      </c>
      <c r="B518" t="s">
        <v>1293</v>
      </c>
      <c r="C518">
        <v>1</v>
      </c>
      <c r="D518">
        <f>YEAR(Table1[[#This Row],[release_date]])</f>
        <v>2022</v>
      </c>
      <c r="E518">
        <f>MONTH(Table1[[#This Row],[release_date]])</f>
        <v>4</v>
      </c>
      <c r="F518">
        <f>DAY(Table1[[#This Row],[release_date]])</f>
        <v>8</v>
      </c>
      <c r="G518" s="4">
        <v>44659</v>
      </c>
      <c r="H518" s="4">
        <f>DATE(Table1[[#This Row],[release_year]],Table1[[#This Row],[release_month]],Table1[[#This Row],[release_day]])</f>
        <v>44659</v>
      </c>
      <c r="I518">
        <v>101780047</v>
      </c>
      <c r="J518" t="str">
        <f>UPPER(Table1[[#This Row],[key2]])</f>
        <v>D</v>
      </c>
      <c r="K518" t="s">
        <v>38</v>
      </c>
      <c r="L518" t="s">
        <v>16</v>
      </c>
      <c r="M518" t="str">
        <f>LEFT(Table1[[#This Row],[mode]],3)</f>
        <v>Maj</v>
      </c>
      <c r="N518" s="2">
        <v>70.263646628793808</v>
      </c>
      <c r="O518" s="3">
        <f>ROUNDDOWN(Table1[[#This Row],[danceability_%]],0)</f>
        <v>70</v>
      </c>
      <c r="P518" s="2">
        <f>ROUND(Table1[[#This Row],[danceability_%]], -1)</f>
        <v>70</v>
      </c>
      <c r="Q518">
        <v>22</v>
      </c>
      <c r="R518">
        <v>61</v>
      </c>
      <c r="S518">
        <v>2</v>
      </c>
      <c r="T518">
        <v>0</v>
      </c>
      <c r="U518">
        <v>10</v>
      </c>
      <c r="V518">
        <v>34</v>
      </c>
    </row>
    <row r="519" spans="1:22" x14ac:dyDescent="0.45">
      <c r="A519" t="s">
        <v>43</v>
      </c>
      <c r="B519" t="s">
        <v>1413</v>
      </c>
      <c r="C519">
        <v>1</v>
      </c>
      <c r="D519">
        <f>YEAR(Table1[[#This Row],[release_date]])</f>
        <v>2021</v>
      </c>
      <c r="E519">
        <f>MONTH(Table1[[#This Row],[release_date]])</f>
        <v>8</v>
      </c>
      <c r="F519">
        <f>DAY(Table1[[#This Row],[release_date]])</f>
        <v>9</v>
      </c>
      <c r="G519" s="4">
        <v>44417</v>
      </c>
      <c r="H519" s="4">
        <f>DATE(Table1[[#This Row],[release_year]],Table1[[#This Row],[release_month]],Table1[[#This Row],[release_day]])</f>
        <v>44417</v>
      </c>
      <c r="I519">
        <v>184826429</v>
      </c>
      <c r="J519" t="str">
        <f>UPPER(Table1[[#This Row],[key2]])</f>
        <v>D#</v>
      </c>
      <c r="K519" t="s">
        <v>1603</v>
      </c>
      <c r="L519" t="s">
        <v>16</v>
      </c>
      <c r="M519" t="str">
        <f>LEFT(Table1[[#This Row],[mode]],3)</f>
        <v>Maj</v>
      </c>
      <c r="N519" s="2">
        <v>70.455717785347048</v>
      </c>
      <c r="O519" s="3">
        <f>ROUNDDOWN(Table1[[#This Row],[danceability_%]],0)</f>
        <v>70</v>
      </c>
      <c r="P519" s="2">
        <f>ROUND(Table1[[#This Row],[danceability_%]], -1)</f>
        <v>70</v>
      </c>
      <c r="Q519">
        <v>31</v>
      </c>
      <c r="R519">
        <v>44</v>
      </c>
      <c r="S519">
        <v>84</v>
      </c>
      <c r="T519">
        <v>0</v>
      </c>
      <c r="U519">
        <v>9</v>
      </c>
      <c r="V519">
        <v>39</v>
      </c>
    </row>
    <row r="520" spans="1:22" x14ac:dyDescent="0.45">
      <c r="A520" t="s">
        <v>1463</v>
      </c>
      <c r="B520" t="s">
        <v>1464</v>
      </c>
      <c r="C520">
        <v>1</v>
      </c>
      <c r="D520">
        <f>YEAR(Table1[[#This Row],[release_date]])</f>
        <v>2022</v>
      </c>
      <c r="E520">
        <f>MONTH(Table1[[#This Row],[release_date]])</f>
        <v>5</v>
      </c>
      <c r="F520">
        <f>DAY(Table1[[#This Row],[release_date]])</f>
        <v>13</v>
      </c>
      <c r="G520" s="4">
        <v>44694</v>
      </c>
      <c r="H520" s="4">
        <f>DATE(Table1[[#This Row],[release_year]],Table1[[#This Row],[release_month]],Table1[[#This Row],[release_day]])</f>
        <v>44694</v>
      </c>
      <c r="I520">
        <v>164856284</v>
      </c>
      <c r="J520" t="str">
        <f>UPPER(Table1[[#This Row],[key2]])</f>
        <v>F#</v>
      </c>
      <c r="K520" t="s">
        <v>1604</v>
      </c>
      <c r="L520" t="s">
        <v>27</v>
      </c>
      <c r="M520" t="str">
        <f>LEFT(Table1[[#This Row],[mode]],3)</f>
        <v>Min</v>
      </c>
      <c r="N520" s="2">
        <v>70.975756812655703</v>
      </c>
      <c r="O520" s="3">
        <f>ROUNDDOWN(Table1[[#This Row],[danceability_%]],0)</f>
        <v>70</v>
      </c>
      <c r="P520" s="2">
        <f>ROUND(Table1[[#This Row],[danceability_%]], -1)</f>
        <v>70</v>
      </c>
      <c r="Q520">
        <v>97</v>
      </c>
      <c r="R520">
        <v>62</v>
      </c>
      <c r="S520">
        <v>47</v>
      </c>
      <c r="T520">
        <v>0</v>
      </c>
      <c r="U520">
        <v>10</v>
      </c>
      <c r="V520">
        <v>4</v>
      </c>
    </row>
    <row r="521" spans="1:22" x14ac:dyDescent="0.45">
      <c r="A521" t="s">
        <v>1467</v>
      </c>
      <c r="B521" t="s">
        <v>433</v>
      </c>
      <c r="C521">
        <v>1</v>
      </c>
      <c r="D521">
        <f>YEAR(Table1[[#This Row],[release_date]])</f>
        <v>2022</v>
      </c>
      <c r="E521">
        <f>MONTH(Table1[[#This Row],[release_date]])</f>
        <v>6</v>
      </c>
      <c r="F521">
        <f>DAY(Table1[[#This Row],[release_date]])</f>
        <v>21</v>
      </c>
      <c r="G521" s="4">
        <v>44733</v>
      </c>
      <c r="H521" s="4">
        <f>DATE(Table1[[#This Row],[release_year]],Table1[[#This Row],[release_month]],Table1[[#This Row],[release_day]])</f>
        <v>44733</v>
      </c>
      <c r="I521">
        <v>354614964</v>
      </c>
      <c r="J521" t="str">
        <f>UPPER(Table1[[#This Row],[key2]])</f>
        <v>C#</v>
      </c>
      <c r="K521" t="s">
        <v>1602</v>
      </c>
      <c r="L521" t="s">
        <v>27</v>
      </c>
      <c r="M521" t="str">
        <f>LEFT(Table1[[#This Row],[mode]],3)</f>
        <v>Min</v>
      </c>
      <c r="N521" s="2">
        <v>70.703787169245061</v>
      </c>
      <c r="O521" s="3">
        <f>ROUNDDOWN(Table1[[#This Row],[danceability_%]],0)</f>
        <v>70</v>
      </c>
      <c r="P521" s="2">
        <f>ROUND(Table1[[#This Row],[danceability_%]], -1)</f>
        <v>70</v>
      </c>
      <c r="Q521">
        <v>87</v>
      </c>
      <c r="R521">
        <v>88</v>
      </c>
      <c r="S521">
        <v>4</v>
      </c>
      <c r="T521">
        <v>0</v>
      </c>
      <c r="U521">
        <v>26</v>
      </c>
      <c r="V521">
        <v>8</v>
      </c>
    </row>
    <row r="522" spans="1:22" x14ac:dyDescent="0.45">
      <c r="A522" t="s">
        <v>1504</v>
      </c>
      <c r="B522" t="s">
        <v>1505</v>
      </c>
      <c r="C522">
        <v>1</v>
      </c>
      <c r="D522">
        <f>YEAR(Table1[[#This Row],[release_date]])</f>
        <v>2020</v>
      </c>
      <c r="E522">
        <f>MONTH(Table1[[#This Row],[release_date]])</f>
        <v>12</v>
      </c>
      <c r="F522">
        <f>DAY(Table1[[#This Row],[release_date]])</f>
        <v>18</v>
      </c>
      <c r="G522" s="4">
        <v>44183</v>
      </c>
      <c r="H522" s="4">
        <f>DATE(Table1[[#This Row],[release_year]],Table1[[#This Row],[release_month]],Table1[[#This Row],[release_day]])</f>
        <v>44183</v>
      </c>
      <c r="I522">
        <v>273914335</v>
      </c>
      <c r="J522" t="str">
        <f>UPPER(Table1[[#This Row],[key2]])</f>
        <v/>
      </c>
      <c r="L522" t="s">
        <v>16</v>
      </c>
      <c r="M522" t="str">
        <f>LEFT(Table1[[#This Row],[mode]],3)</f>
        <v>Maj</v>
      </c>
      <c r="N522" s="2">
        <v>70.186477359521504</v>
      </c>
      <c r="O522" s="3">
        <f>ROUNDDOWN(Table1[[#This Row],[danceability_%]],0)</f>
        <v>70</v>
      </c>
      <c r="P522" s="2">
        <f>ROUND(Table1[[#This Row],[danceability_%]], -1)</f>
        <v>70</v>
      </c>
      <c r="Q522">
        <v>46</v>
      </c>
      <c r="R522">
        <v>76</v>
      </c>
      <c r="S522">
        <v>30</v>
      </c>
      <c r="T522">
        <v>0</v>
      </c>
      <c r="U522">
        <v>9</v>
      </c>
      <c r="V522">
        <v>45</v>
      </c>
    </row>
    <row r="523" spans="1:22" x14ac:dyDescent="0.45">
      <c r="A523" t="s">
        <v>1522</v>
      </c>
      <c r="B523" t="s">
        <v>1523</v>
      </c>
      <c r="C523">
        <v>2</v>
      </c>
      <c r="D523">
        <f>YEAR(Table1[[#This Row],[release_date]])</f>
        <v>2022</v>
      </c>
      <c r="E523">
        <f>MONTH(Table1[[#This Row],[release_date]])</f>
        <v>2</v>
      </c>
      <c r="F523">
        <f>DAY(Table1[[#This Row],[release_date]])</f>
        <v>18</v>
      </c>
      <c r="G523" s="4">
        <v>44610</v>
      </c>
      <c r="H523" s="4">
        <f>DATE(Table1[[#This Row],[release_year]],Table1[[#This Row],[release_month]],Table1[[#This Row],[release_day]])</f>
        <v>44610</v>
      </c>
      <c r="I523">
        <v>323455692</v>
      </c>
      <c r="J523" t="str">
        <f>UPPER(Table1[[#This Row],[key2]])</f>
        <v>G#</v>
      </c>
      <c r="K523" t="s">
        <v>1605</v>
      </c>
      <c r="L523" t="s">
        <v>16</v>
      </c>
      <c r="M523" t="str">
        <f>LEFT(Table1[[#This Row],[mode]],3)</f>
        <v>Maj</v>
      </c>
      <c r="N523" s="2">
        <v>70.154567905078437</v>
      </c>
      <c r="O523" s="3">
        <f>ROUNDDOWN(Table1[[#This Row],[danceability_%]],0)</f>
        <v>70</v>
      </c>
      <c r="P523" s="2">
        <f>ROUND(Table1[[#This Row],[danceability_%]], -1)</f>
        <v>70</v>
      </c>
      <c r="Q523">
        <v>97</v>
      </c>
      <c r="R523">
        <v>59</v>
      </c>
      <c r="S523">
        <v>55</v>
      </c>
      <c r="T523">
        <v>0</v>
      </c>
      <c r="U523">
        <v>27</v>
      </c>
      <c r="V523">
        <v>12</v>
      </c>
    </row>
    <row r="524" spans="1:22" x14ac:dyDescent="0.45">
      <c r="A524" t="s">
        <v>1538</v>
      </c>
      <c r="B524" t="s">
        <v>251</v>
      </c>
      <c r="C524">
        <v>1</v>
      </c>
      <c r="D524">
        <f>YEAR(Table1[[#This Row],[release_date]])</f>
        <v>2022</v>
      </c>
      <c r="E524">
        <f>MONTH(Table1[[#This Row],[release_date]])</f>
        <v>6</v>
      </c>
      <c r="F524">
        <f>DAY(Table1[[#This Row],[release_date]])</f>
        <v>3</v>
      </c>
      <c r="G524" s="4">
        <v>44715</v>
      </c>
      <c r="H524" s="4">
        <f>DATE(Table1[[#This Row],[release_year]],Table1[[#This Row],[release_month]],Table1[[#This Row],[release_day]])</f>
        <v>44715</v>
      </c>
      <c r="I524">
        <v>278920007</v>
      </c>
      <c r="J524" t="str">
        <f>UPPER(Table1[[#This Row],[key2]])</f>
        <v>G#</v>
      </c>
      <c r="K524" t="s">
        <v>1605</v>
      </c>
      <c r="L524" t="s">
        <v>27</v>
      </c>
      <c r="M524" t="str">
        <f>LEFT(Table1[[#This Row],[mode]],3)</f>
        <v>Min</v>
      </c>
      <c r="N524" s="2">
        <v>70.367148679280277</v>
      </c>
      <c r="O524" s="3">
        <f>ROUNDDOWN(Table1[[#This Row],[danceability_%]],0)</f>
        <v>70</v>
      </c>
      <c r="P524" s="2">
        <f>ROUND(Table1[[#This Row],[danceability_%]], -1)</f>
        <v>70</v>
      </c>
      <c r="Q524">
        <v>58</v>
      </c>
      <c r="R524">
        <v>57</v>
      </c>
      <c r="S524">
        <v>25</v>
      </c>
      <c r="T524">
        <v>0</v>
      </c>
      <c r="U524">
        <v>15</v>
      </c>
      <c r="V524">
        <v>7</v>
      </c>
    </row>
    <row r="525" spans="1:22" x14ac:dyDescent="0.45">
      <c r="A525" t="s">
        <v>1545</v>
      </c>
      <c r="B525" t="s">
        <v>1255</v>
      </c>
      <c r="C525">
        <v>1</v>
      </c>
      <c r="D525">
        <f>YEAR(Table1[[#This Row],[release_date]])</f>
        <v>2022</v>
      </c>
      <c r="E525">
        <f>MONTH(Table1[[#This Row],[release_date]])</f>
        <v>9</v>
      </c>
      <c r="F525">
        <f>DAY(Table1[[#This Row],[release_date]])</f>
        <v>2</v>
      </c>
      <c r="G525" s="4">
        <v>44806</v>
      </c>
      <c r="H525" s="4">
        <f>DATE(Table1[[#This Row],[release_year]],Table1[[#This Row],[release_month]],Table1[[#This Row],[release_day]])</f>
        <v>44806</v>
      </c>
      <c r="I525">
        <v>148461629</v>
      </c>
      <c r="J525" t="str">
        <f>UPPER(Table1[[#This Row],[key2]])</f>
        <v>E</v>
      </c>
      <c r="K525" t="s">
        <v>86</v>
      </c>
      <c r="L525" t="s">
        <v>27</v>
      </c>
      <c r="M525" t="str">
        <f>LEFT(Table1[[#This Row],[mode]],3)</f>
        <v>Min</v>
      </c>
      <c r="N525" s="2">
        <v>70.74075979121082</v>
      </c>
      <c r="O525" s="3">
        <f>ROUNDDOWN(Table1[[#This Row],[danceability_%]],0)</f>
        <v>70</v>
      </c>
      <c r="P525" s="2">
        <f>ROUND(Table1[[#This Row],[danceability_%]], -1)</f>
        <v>70</v>
      </c>
      <c r="Q525">
        <v>26</v>
      </c>
      <c r="R525">
        <v>76</v>
      </c>
      <c r="S525">
        <v>8</v>
      </c>
      <c r="T525">
        <v>0</v>
      </c>
      <c r="U525">
        <v>54</v>
      </c>
      <c r="V525">
        <v>23</v>
      </c>
    </row>
    <row r="526" spans="1:22" x14ac:dyDescent="0.45">
      <c r="A526" t="s">
        <v>1552</v>
      </c>
      <c r="B526" t="s">
        <v>1553</v>
      </c>
      <c r="C526">
        <v>1</v>
      </c>
      <c r="D526">
        <f>YEAR(Table1[[#This Row],[release_date]])</f>
        <v>2022</v>
      </c>
      <c r="E526">
        <f>MONTH(Table1[[#This Row],[release_date]])</f>
        <v>6</v>
      </c>
      <c r="F526">
        <f>DAY(Table1[[#This Row],[release_date]])</f>
        <v>23</v>
      </c>
      <c r="G526" s="4">
        <v>44735</v>
      </c>
      <c r="H526" s="4">
        <f>DATE(Table1[[#This Row],[release_year]],Table1[[#This Row],[release_month]],Table1[[#This Row],[release_day]])</f>
        <v>44735</v>
      </c>
      <c r="I526">
        <v>115331792</v>
      </c>
      <c r="J526" t="str">
        <f>UPPER(Table1[[#This Row],[key2]])</f>
        <v>F</v>
      </c>
      <c r="K526" t="s">
        <v>21</v>
      </c>
      <c r="L526" t="s">
        <v>27</v>
      </c>
      <c r="M526" t="str">
        <f>LEFT(Table1[[#This Row],[mode]],3)</f>
        <v>Min</v>
      </c>
      <c r="N526" s="2">
        <v>70.951780830794988</v>
      </c>
      <c r="O526" s="3">
        <f>ROUNDDOWN(Table1[[#This Row],[danceability_%]],0)</f>
        <v>70</v>
      </c>
      <c r="P526" s="2">
        <f>ROUND(Table1[[#This Row],[danceability_%]], -1)</f>
        <v>70</v>
      </c>
      <c r="Q526">
        <v>26</v>
      </c>
      <c r="R526">
        <v>56</v>
      </c>
      <c r="S526">
        <v>14</v>
      </c>
      <c r="T526">
        <v>83</v>
      </c>
      <c r="U526">
        <v>11</v>
      </c>
      <c r="V526">
        <v>5</v>
      </c>
    </row>
    <row r="527" spans="1:22" x14ac:dyDescent="0.45">
      <c r="A527" t="s">
        <v>17</v>
      </c>
      <c r="B527" t="s">
        <v>18</v>
      </c>
      <c r="C527">
        <v>1</v>
      </c>
      <c r="D527">
        <f>YEAR(Table1[[#This Row],[release_date]])</f>
        <v>2023</v>
      </c>
      <c r="E527">
        <f>MONTH(Table1[[#This Row],[release_date]])</f>
        <v>3</v>
      </c>
      <c r="F527">
        <f>DAY(Table1[[#This Row],[release_date]])</f>
        <v>23</v>
      </c>
      <c r="G527" s="4">
        <v>45008</v>
      </c>
      <c r="H527" s="4">
        <f>DATE(Table1[[#This Row],[release_year]],Table1[[#This Row],[release_month]],Table1[[#This Row],[release_day]])</f>
        <v>45008</v>
      </c>
      <c r="I527">
        <v>133716286</v>
      </c>
      <c r="J527" t="str">
        <f>UPPER(Table1[[#This Row],[key2]])</f>
        <v>C#</v>
      </c>
      <c r="K527" t="s">
        <v>1602</v>
      </c>
      <c r="L527" t="s">
        <v>16</v>
      </c>
      <c r="M527" t="str">
        <f>LEFT(Table1[[#This Row],[mode]],3)</f>
        <v>Maj</v>
      </c>
      <c r="N527" s="2">
        <v>71.240210061192684</v>
      </c>
      <c r="O527" s="3">
        <f>ROUNDDOWN(Table1[[#This Row],[danceability_%]],0)</f>
        <v>71</v>
      </c>
      <c r="P527" s="2">
        <f>ROUND(Table1[[#This Row],[danceability_%]], -1)</f>
        <v>70</v>
      </c>
      <c r="Q527">
        <v>61</v>
      </c>
      <c r="R527">
        <v>74</v>
      </c>
      <c r="S527">
        <v>7</v>
      </c>
      <c r="T527">
        <v>0</v>
      </c>
      <c r="U527">
        <v>10</v>
      </c>
      <c r="V527">
        <v>4</v>
      </c>
    </row>
    <row r="528" spans="1:22" x14ac:dyDescent="0.45">
      <c r="A528" t="s">
        <v>43</v>
      </c>
      <c r="B528" t="s">
        <v>44</v>
      </c>
      <c r="C528">
        <v>1</v>
      </c>
      <c r="D528">
        <f>YEAR(Table1[[#This Row],[release_date]])</f>
        <v>2023</v>
      </c>
      <c r="E528">
        <f>MONTH(Table1[[#This Row],[release_date]])</f>
        <v>1</v>
      </c>
      <c r="F528">
        <f>DAY(Table1[[#This Row],[release_date]])</f>
        <v>12</v>
      </c>
      <c r="G528" s="4">
        <v>44938</v>
      </c>
      <c r="H528" s="4">
        <f>DATE(Table1[[#This Row],[release_year]],Table1[[#This Row],[release_month]],Table1[[#This Row],[release_day]])</f>
        <v>44938</v>
      </c>
      <c r="I528">
        <v>1316855716</v>
      </c>
      <c r="J528" t="str">
        <f>UPPER(Table1[[#This Row],[key2]])</f>
        <v/>
      </c>
      <c r="L528" t="s">
        <v>16</v>
      </c>
      <c r="M528" t="str">
        <f>LEFT(Table1[[#This Row],[mode]],3)</f>
        <v>Maj</v>
      </c>
      <c r="N528" s="2">
        <v>71.8952290014049</v>
      </c>
      <c r="O528" s="3">
        <f>ROUNDDOWN(Table1[[#This Row],[danceability_%]],0)</f>
        <v>71</v>
      </c>
      <c r="P528" s="2">
        <f>ROUND(Table1[[#This Row],[danceability_%]], -1)</f>
        <v>70</v>
      </c>
      <c r="Q528">
        <v>65</v>
      </c>
      <c r="R528">
        <v>68</v>
      </c>
      <c r="S528">
        <v>6</v>
      </c>
      <c r="T528">
        <v>0</v>
      </c>
      <c r="U528">
        <v>3</v>
      </c>
      <c r="V528">
        <v>7</v>
      </c>
    </row>
    <row r="529" spans="1:22" x14ac:dyDescent="0.45">
      <c r="A529" t="s">
        <v>83</v>
      </c>
      <c r="B529" t="s">
        <v>84</v>
      </c>
      <c r="C529">
        <v>3</v>
      </c>
      <c r="D529">
        <f>YEAR(Table1[[#This Row],[release_date]])</f>
        <v>2022</v>
      </c>
      <c r="E529">
        <f>MONTH(Table1[[#This Row],[release_date]])</f>
        <v>12</v>
      </c>
      <c r="F529">
        <f>DAY(Table1[[#This Row],[release_date]])</f>
        <v>2</v>
      </c>
      <c r="G529" s="4">
        <v>44897</v>
      </c>
      <c r="H529" s="4">
        <f>DATE(Table1[[#This Row],[release_year]],Table1[[#This Row],[release_month]],Table1[[#This Row],[release_day]])</f>
        <v>44897</v>
      </c>
      <c r="I529">
        <v>843957510</v>
      </c>
      <c r="J529" t="str">
        <f>UPPER(Table1[[#This Row],[key2]])</f>
        <v>C#</v>
      </c>
      <c r="K529" t="s">
        <v>1602</v>
      </c>
      <c r="L529" t="s">
        <v>27</v>
      </c>
      <c r="M529" t="str">
        <f>LEFT(Table1[[#This Row],[mode]],3)</f>
        <v>Min</v>
      </c>
      <c r="N529" s="2">
        <v>71.784577110520075</v>
      </c>
      <c r="O529" s="3">
        <f>ROUNDDOWN(Table1[[#This Row],[danceability_%]],0)</f>
        <v>71</v>
      </c>
      <c r="P529" s="2">
        <f>ROUND(Table1[[#This Row],[danceability_%]], -1)</f>
        <v>70</v>
      </c>
      <c r="Q529">
        <v>17</v>
      </c>
      <c r="R529">
        <v>61</v>
      </c>
      <c r="S529">
        <v>36</v>
      </c>
      <c r="T529">
        <v>0</v>
      </c>
      <c r="U529">
        <v>8</v>
      </c>
      <c r="V529">
        <v>5</v>
      </c>
    </row>
    <row r="530" spans="1:22" x14ac:dyDescent="0.45">
      <c r="A530" t="s">
        <v>107</v>
      </c>
      <c r="B530" t="s">
        <v>108</v>
      </c>
      <c r="C530">
        <v>1</v>
      </c>
      <c r="D530">
        <f>YEAR(Table1[[#This Row],[release_date]])</f>
        <v>2022</v>
      </c>
      <c r="E530">
        <f>MONTH(Table1[[#This Row],[release_date]])</f>
        <v>5</v>
      </c>
      <c r="F530">
        <f>DAY(Table1[[#This Row],[release_date]])</f>
        <v>13</v>
      </c>
      <c r="G530" s="4">
        <v>44694</v>
      </c>
      <c r="H530" s="4">
        <f>DATE(Table1[[#This Row],[release_year]],Table1[[#This Row],[release_month]],Table1[[#This Row],[release_day]])</f>
        <v>44694</v>
      </c>
      <c r="I530">
        <v>1085685420</v>
      </c>
      <c r="J530" t="str">
        <f>UPPER(Table1[[#This Row],[key2]])</f>
        <v/>
      </c>
      <c r="L530" t="s">
        <v>16</v>
      </c>
      <c r="M530" t="str">
        <f>LEFT(Table1[[#This Row],[mode]],3)</f>
        <v>Maj</v>
      </c>
      <c r="N530" s="2">
        <v>71.782719628739756</v>
      </c>
      <c r="O530" s="3">
        <f>ROUNDDOWN(Table1[[#This Row],[danceability_%]],0)</f>
        <v>71</v>
      </c>
      <c r="P530" s="2">
        <f>ROUND(Table1[[#This Row],[danceability_%]], -1)</f>
        <v>70</v>
      </c>
      <c r="Q530">
        <v>82</v>
      </c>
      <c r="R530">
        <v>81</v>
      </c>
      <c r="S530">
        <v>11</v>
      </c>
      <c r="T530">
        <v>0</v>
      </c>
      <c r="U530">
        <v>6</v>
      </c>
      <c r="V530">
        <v>5</v>
      </c>
    </row>
    <row r="531" spans="1:22" x14ac:dyDescent="0.45">
      <c r="A531" t="s">
        <v>164</v>
      </c>
      <c r="B531" t="s">
        <v>165</v>
      </c>
      <c r="C531">
        <v>2</v>
      </c>
      <c r="D531">
        <f>YEAR(Table1[[#This Row],[release_date]])</f>
        <v>2022</v>
      </c>
      <c r="E531">
        <f>MONTH(Table1[[#This Row],[release_date]])</f>
        <v>9</v>
      </c>
      <c r="F531">
        <f>DAY(Table1[[#This Row],[release_date]])</f>
        <v>22</v>
      </c>
      <c r="G531" s="4">
        <v>44826</v>
      </c>
      <c r="H531" s="4">
        <f>DATE(Table1[[#This Row],[release_year]],Table1[[#This Row],[release_month]],Table1[[#This Row],[release_day]])</f>
        <v>44826</v>
      </c>
      <c r="I531">
        <v>1230675890</v>
      </c>
      <c r="J531" t="str">
        <f>UPPER(Table1[[#This Row],[key2]])</f>
        <v>D</v>
      </c>
      <c r="K531" t="s">
        <v>38</v>
      </c>
      <c r="L531" t="s">
        <v>16</v>
      </c>
      <c r="M531" t="str">
        <f>LEFT(Table1[[#This Row],[mode]],3)</f>
        <v>Maj</v>
      </c>
      <c r="N531" s="2">
        <v>71.918216033195918</v>
      </c>
      <c r="O531" s="3">
        <f>ROUNDDOWN(Table1[[#This Row],[danceability_%]],0)</f>
        <v>71</v>
      </c>
      <c r="P531" s="2">
        <f>ROUND(Table1[[#This Row],[danceability_%]], -1)</f>
        <v>70</v>
      </c>
      <c r="Q531">
        <v>24</v>
      </c>
      <c r="R531">
        <v>47</v>
      </c>
      <c r="S531">
        <v>1</v>
      </c>
      <c r="T531">
        <v>0</v>
      </c>
      <c r="U531">
        <v>27</v>
      </c>
      <c r="V531">
        <v>9</v>
      </c>
    </row>
    <row r="532" spans="1:22" x14ac:dyDescent="0.45">
      <c r="A532" t="s">
        <v>189</v>
      </c>
      <c r="B532" t="s">
        <v>190</v>
      </c>
      <c r="C532">
        <v>1</v>
      </c>
      <c r="D532">
        <f>YEAR(Table1[[#This Row],[release_date]])</f>
        <v>2023</v>
      </c>
      <c r="E532">
        <f>MONTH(Table1[[#This Row],[release_date]])</f>
        <v>3</v>
      </c>
      <c r="F532">
        <f>DAY(Table1[[#This Row],[release_date]])</f>
        <v>24</v>
      </c>
      <c r="G532" s="4">
        <v>45009</v>
      </c>
      <c r="H532" s="4">
        <f>DATE(Table1[[#This Row],[release_year]],Table1[[#This Row],[release_month]],Table1[[#This Row],[release_day]])</f>
        <v>45009</v>
      </c>
      <c r="I532">
        <v>157058870</v>
      </c>
      <c r="J532" t="str">
        <f>UPPER(Table1[[#This Row],[key2]])</f>
        <v>G#</v>
      </c>
      <c r="K532" t="s">
        <v>1605</v>
      </c>
      <c r="L532" t="s">
        <v>16</v>
      </c>
      <c r="M532" t="str">
        <f>LEFT(Table1[[#This Row],[mode]],3)</f>
        <v>Maj</v>
      </c>
      <c r="N532" s="2">
        <v>71.343687061782759</v>
      </c>
      <c r="O532" s="3">
        <f>ROUNDDOWN(Table1[[#This Row],[danceability_%]],0)</f>
        <v>71</v>
      </c>
      <c r="P532" s="2">
        <f>ROUND(Table1[[#This Row],[danceability_%]], -1)</f>
        <v>70</v>
      </c>
      <c r="Q532">
        <v>67</v>
      </c>
      <c r="R532">
        <v>60</v>
      </c>
      <c r="S532">
        <v>19</v>
      </c>
      <c r="T532">
        <v>0</v>
      </c>
      <c r="U532">
        <v>12</v>
      </c>
      <c r="V532">
        <v>3</v>
      </c>
    </row>
    <row r="533" spans="1:22" x14ac:dyDescent="0.45">
      <c r="A533" t="s">
        <v>334</v>
      </c>
      <c r="B533" t="s">
        <v>110</v>
      </c>
      <c r="C533">
        <v>1</v>
      </c>
      <c r="D533">
        <f>YEAR(Table1[[#This Row],[release_date]])</f>
        <v>2016</v>
      </c>
      <c r="E533">
        <f>MONTH(Table1[[#This Row],[release_date]])</f>
        <v>11</v>
      </c>
      <c r="F533">
        <f>DAY(Table1[[#This Row],[release_date]])</f>
        <v>25</v>
      </c>
      <c r="G533" s="4">
        <v>42699</v>
      </c>
      <c r="H533" s="4">
        <f>DATE(Table1[[#This Row],[release_year]],Table1[[#This Row],[release_month]],Table1[[#This Row],[release_day]])</f>
        <v>42699</v>
      </c>
      <c r="I533">
        <v>684675814</v>
      </c>
      <c r="J533" t="str">
        <f>UPPER(Table1[[#This Row],[key2]])</f>
        <v>G#</v>
      </c>
      <c r="K533" t="s">
        <v>1605</v>
      </c>
      <c r="L533" t="s">
        <v>16</v>
      </c>
      <c r="M533" t="str">
        <f>LEFT(Table1[[#This Row],[mode]],3)</f>
        <v>Maj</v>
      </c>
      <c r="N533" s="2">
        <v>71.919263476699598</v>
      </c>
      <c r="O533" s="3">
        <f>ROUNDDOWN(Table1[[#This Row],[danceability_%]],0)</f>
        <v>71</v>
      </c>
      <c r="P533" s="2">
        <f>ROUND(Table1[[#This Row],[danceability_%]], -1)</f>
        <v>70</v>
      </c>
      <c r="Q533">
        <v>40</v>
      </c>
      <c r="R533">
        <v>50</v>
      </c>
      <c r="S533">
        <v>16</v>
      </c>
      <c r="T533">
        <v>0</v>
      </c>
      <c r="U533">
        <v>16</v>
      </c>
      <c r="V533">
        <v>22</v>
      </c>
    </row>
    <row r="534" spans="1:22" x14ac:dyDescent="0.45">
      <c r="A534" t="s">
        <v>406</v>
      </c>
      <c r="B534" t="s">
        <v>407</v>
      </c>
      <c r="C534">
        <v>2</v>
      </c>
      <c r="D534">
        <f>YEAR(Table1[[#This Row],[release_date]])</f>
        <v>2022</v>
      </c>
      <c r="E534">
        <f>MONTH(Table1[[#This Row],[release_date]])</f>
        <v>11</v>
      </c>
      <c r="F534">
        <f>DAY(Table1[[#This Row],[release_date]])</f>
        <v>30</v>
      </c>
      <c r="G534" s="4">
        <v>44895</v>
      </c>
      <c r="H534" s="4">
        <f>DATE(Table1[[#This Row],[release_year]],Table1[[#This Row],[release_month]],Table1[[#This Row],[release_day]])</f>
        <v>44895</v>
      </c>
      <c r="I534">
        <v>538115192</v>
      </c>
      <c r="J534" t="str">
        <f>UPPER(Table1[[#This Row],[key2]])</f>
        <v>G#</v>
      </c>
      <c r="K534" t="s">
        <v>1605</v>
      </c>
      <c r="L534" t="s">
        <v>16</v>
      </c>
      <c r="M534" t="str">
        <f>LEFT(Table1[[#This Row],[mode]],3)</f>
        <v>Maj</v>
      </c>
      <c r="N534" s="2">
        <v>71.210496709343701</v>
      </c>
      <c r="O534" s="3">
        <f>ROUNDDOWN(Table1[[#This Row],[danceability_%]],0)</f>
        <v>71</v>
      </c>
      <c r="P534" s="2">
        <f>ROUND(Table1[[#This Row],[danceability_%]], -1)</f>
        <v>70</v>
      </c>
      <c r="Q534">
        <v>58</v>
      </c>
      <c r="R534">
        <v>70</v>
      </c>
      <c r="S534">
        <v>30</v>
      </c>
      <c r="T534">
        <v>0</v>
      </c>
      <c r="U534">
        <v>32</v>
      </c>
      <c r="V534">
        <v>19</v>
      </c>
    </row>
    <row r="535" spans="1:22" x14ac:dyDescent="0.45">
      <c r="A535" t="s">
        <v>425</v>
      </c>
      <c r="B535" t="s">
        <v>251</v>
      </c>
      <c r="C535">
        <v>1</v>
      </c>
      <c r="D535">
        <f>YEAR(Table1[[#This Row],[release_date]])</f>
        <v>2022</v>
      </c>
      <c r="E535">
        <f>MONTH(Table1[[#This Row],[release_date]])</f>
        <v>7</v>
      </c>
      <c r="F535">
        <f>DAY(Table1[[#This Row],[release_date]])</f>
        <v>8</v>
      </c>
      <c r="G535" s="4">
        <v>44750</v>
      </c>
      <c r="H535" s="4">
        <f>DATE(Table1[[#This Row],[release_year]],Table1[[#This Row],[release_month]],Table1[[#This Row],[release_day]])</f>
        <v>44750</v>
      </c>
      <c r="I535">
        <v>459276435</v>
      </c>
      <c r="J535" t="str">
        <f>UPPER(Table1[[#This Row],[key2]])</f>
        <v>E</v>
      </c>
      <c r="K535" t="s">
        <v>86</v>
      </c>
      <c r="L535" t="s">
        <v>27</v>
      </c>
      <c r="M535" t="str">
        <f>LEFT(Table1[[#This Row],[mode]],3)</f>
        <v>Min</v>
      </c>
      <c r="N535" s="2">
        <v>71.864969018704144</v>
      </c>
      <c r="O535" s="3">
        <f>ROUNDDOWN(Table1[[#This Row],[danceability_%]],0)</f>
        <v>71</v>
      </c>
      <c r="P535" s="2">
        <f>ROUND(Table1[[#This Row],[danceability_%]], -1)</f>
        <v>70</v>
      </c>
      <c r="Q535">
        <v>59</v>
      </c>
      <c r="R535">
        <v>56</v>
      </c>
      <c r="S535">
        <v>4</v>
      </c>
      <c r="T535">
        <v>0</v>
      </c>
      <c r="U535">
        <v>27</v>
      </c>
      <c r="V535">
        <v>12</v>
      </c>
    </row>
    <row r="536" spans="1:22" x14ac:dyDescent="0.45">
      <c r="A536" t="s">
        <v>554</v>
      </c>
      <c r="B536" t="s">
        <v>555</v>
      </c>
      <c r="C536">
        <v>2</v>
      </c>
      <c r="D536">
        <f>YEAR(Table1[[#This Row],[release_date]])</f>
        <v>2023</v>
      </c>
      <c r="E536">
        <f>MONTH(Table1[[#This Row],[release_date]])</f>
        <v>3</v>
      </c>
      <c r="F536">
        <f>DAY(Table1[[#This Row],[release_date]])</f>
        <v>27</v>
      </c>
      <c r="G536" s="4">
        <v>45012</v>
      </c>
      <c r="H536" s="4">
        <f>DATE(Table1[[#This Row],[release_year]],Table1[[#This Row],[release_month]],Table1[[#This Row],[release_day]])</f>
        <v>45012</v>
      </c>
      <c r="I536">
        <v>80758350</v>
      </c>
      <c r="J536" t="str">
        <f>UPPER(Table1[[#This Row],[key2]])</f>
        <v>G#</v>
      </c>
      <c r="K536" t="s">
        <v>1605</v>
      </c>
      <c r="L536" t="s">
        <v>16</v>
      </c>
      <c r="M536" t="str">
        <f>LEFT(Table1[[#This Row],[mode]],3)</f>
        <v>Maj</v>
      </c>
      <c r="N536" s="2">
        <v>71.442556084115452</v>
      </c>
      <c r="O536" s="3">
        <f>ROUNDDOWN(Table1[[#This Row],[danceability_%]],0)</f>
        <v>71</v>
      </c>
      <c r="P536" s="2">
        <f>ROUND(Table1[[#This Row],[danceability_%]], -1)</f>
        <v>70</v>
      </c>
      <c r="Q536">
        <v>80</v>
      </c>
      <c r="R536">
        <v>65</v>
      </c>
      <c r="S536">
        <v>51</v>
      </c>
      <c r="T536">
        <v>0</v>
      </c>
      <c r="U536">
        <v>22</v>
      </c>
      <c r="V536">
        <v>32</v>
      </c>
    </row>
    <row r="537" spans="1:22" x14ac:dyDescent="0.45">
      <c r="A537" t="s">
        <v>564</v>
      </c>
      <c r="B537" t="s">
        <v>48</v>
      </c>
      <c r="C537">
        <v>1</v>
      </c>
      <c r="D537">
        <f>YEAR(Table1[[#This Row],[release_date]])</f>
        <v>2022</v>
      </c>
      <c r="E537">
        <f>MONTH(Table1[[#This Row],[release_date]])</f>
        <v>5</v>
      </c>
      <c r="F537">
        <f>DAY(Table1[[#This Row],[release_date]])</f>
        <v>20</v>
      </c>
      <c r="G537" s="4">
        <v>44701</v>
      </c>
      <c r="H537" s="4">
        <f>DATE(Table1[[#This Row],[release_year]],Table1[[#This Row],[release_month]],Table1[[#This Row],[release_day]])</f>
        <v>44701</v>
      </c>
      <c r="I537">
        <v>743693613</v>
      </c>
      <c r="J537" t="str">
        <f>UPPER(Table1[[#This Row],[key2]])</f>
        <v>A#</v>
      </c>
      <c r="K537" t="s">
        <v>1601</v>
      </c>
      <c r="L537" t="s">
        <v>16</v>
      </c>
      <c r="M537" t="str">
        <f>LEFT(Table1[[#This Row],[mode]],3)</f>
        <v>Maj</v>
      </c>
      <c r="N537" s="2">
        <v>71.55317703226531</v>
      </c>
      <c r="O537" s="3">
        <f>ROUNDDOWN(Table1[[#This Row],[danceability_%]],0)</f>
        <v>71</v>
      </c>
      <c r="P537" s="2">
        <f>ROUND(Table1[[#This Row],[danceability_%]], -1)</f>
        <v>70</v>
      </c>
      <c r="Q537">
        <v>90</v>
      </c>
      <c r="R537">
        <v>73</v>
      </c>
      <c r="S537">
        <v>30</v>
      </c>
      <c r="T537">
        <v>0</v>
      </c>
      <c r="U537">
        <v>11</v>
      </c>
      <c r="V537">
        <v>5</v>
      </c>
    </row>
    <row r="538" spans="1:22" x14ac:dyDescent="0.45">
      <c r="A538" t="s">
        <v>582</v>
      </c>
      <c r="B538" t="s">
        <v>583</v>
      </c>
      <c r="C538">
        <v>1</v>
      </c>
      <c r="D538">
        <f>YEAR(Table1[[#This Row],[release_date]])</f>
        <v>2022</v>
      </c>
      <c r="E538">
        <f>MONTH(Table1[[#This Row],[release_date]])</f>
        <v>1</v>
      </c>
      <c r="F538">
        <f>DAY(Table1[[#This Row],[release_date]])</f>
        <v>21</v>
      </c>
      <c r="G538" s="4">
        <v>44582</v>
      </c>
      <c r="H538" s="4">
        <f>DATE(Table1[[#This Row],[release_year]],Table1[[#This Row],[release_month]],Table1[[#This Row],[release_day]])</f>
        <v>44582</v>
      </c>
      <c r="I538">
        <v>448843705</v>
      </c>
      <c r="J538" t="str">
        <f>UPPER(Table1[[#This Row],[key2]])</f>
        <v>A#</v>
      </c>
      <c r="K538" t="s">
        <v>1601</v>
      </c>
      <c r="L538" t="s">
        <v>16</v>
      </c>
      <c r="M538" t="str">
        <f>LEFT(Table1[[#This Row],[mode]],3)</f>
        <v>Maj</v>
      </c>
      <c r="N538" s="2">
        <v>71.183306529669068</v>
      </c>
      <c r="O538" s="3">
        <f>ROUNDDOWN(Table1[[#This Row],[danceability_%]],0)</f>
        <v>71</v>
      </c>
      <c r="P538" s="2">
        <f>ROUND(Table1[[#This Row],[danceability_%]], -1)</f>
        <v>70</v>
      </c>
      <c r="Q538">
        <v>57</v>
      </c>
      <c r="R538">
        <v>97</v>
      </c>
      <c r="S538">
        <v>1</v>
      </c>
      <c r="T538">
        <v>0</v>
      </c>
      <c r="U538">
        <v>13</v>
      </c>
      <c r="V538">
        <v>11</v>
      </c>
    </row>
    <row r="539" spans="1:22" x14ac:dyDescent="0.45">
      <c r="A539" t="s">
        <v>595</v>
      </c>
      <c r="B539" t="s">
        <v>596</v>
      </c>
      <c r="C539">
        <v>1</v>
      </c>
      <c r="D539">
        <f>YEAR(Table1[[#This Row],[release_date]])</f>
        <v>2023</v>
      </c>
      <c r="E539">
        <f>MONTH(Table1[[#This Row],[release_date]])</f>
        <v>4</v>
      </c>
      <c r="F539">
        <f>DAY(Table1[[#This Row],[release_date]])</f>
        <v>7</v>
      </c>
      <c r="G539" s="4">
        <v>45023</v>
      </c>
      <c r="H539" s="4">
        <f>DATE(Table1[[#This Row],[release_year]],Table1[[#This Row],[release_month]],Table1[[#This Row],[release_day]])</f>
        <v>45023</v>
      </c>
      <c r="I539">
        <v>68216992</v>
      </c>
      <c r="J539" t="str">
        <f>UPPER(Table1[[#This Row],[key2]])</f>
        <v>A#</v>
      </c>
      <c r="K539" t="s">
        <v>1601</v>
      </c>
      <c r="L539" t="s">
        <v>27</v>
      </c>
      <c r="M539" t="str">
        <f>LEFT(Table1[[#This Row],[mode]],3)</f>
        <v>Min</v>
      </c>
      <c r="N539" s="2">
        <v>71.921668189467994</v>
      </c>
      <c r="O539" s="3">
        <f>ROUNDDOWN(Table1[[#This Row],[danceability_%]],0)</f>
        <v>71</v>
      </c>
      <c r="P539" s="2">
        <f>ROUND(Table1[[#This Row],[danceability_%]], -1)</f>
        <v>70</v>
      </c>
      <c r="Q539">
        <v>41</v>
      </c>
      <c r="R539">
        <v>31</v>
      </c>
      <c r="S539">
        <v>79</v>
      </c>
      <c r="T539">
        <v>0</v>
      </c>
      <c r="U539">
        <v>10</v>
      </c>
      <c r="V539">
        <v>5</v>
      </c>
    </row>
    <row r="540" spans="1:22" x14ac:dyDescent="0.45">
      <c r="A540" t="s">
        <v>712</v>
      </c>
      <c r="B540" t="s">
        <v>713</v>
      </c>
      <c r="C540">
        <v>3</v>
      </c>
      <c r="D540">
        <f>YEAR(Table1[[#This Row],[release_date]])</f>
        <v>2022</v>
      </c>
      <c r="E540">
        <f>MONTH(Table1[[#This Row],[release_date]])</f>
        <v>11</v>
      </c>
      <c r="F540">
        <f>DAY(Table1[[#This Row],[release_date]])</f>
        <v>20</v>
      </c>
      <c r="G540" s="4">
        <v>44885</v>
      </c>
      <c r="H540" s="4">
        <f>DATE(Table1[[#This Row],[release_year]],Table1[[#This Row],[release_month]],Table1[[#This Row],[release_day]])</f>
        <v>44885</v>
      </c>
      <c r="I540">
        <v>323358833</v>
      </c>
      <c r="J540" t="str">
        <f>UPPER(Table1[[#This Row],[key2]])</f>
        <v/>
      </c>
      <c r="L540" t="s">
        <v>16</v>
      </c>
      <c r="M540" t="str">
        <f>LEFT(Table1[[#This Row],[mode]],3)</f>
        <v>Maj</v>
      </c>
      <c r="N540" s="2">
        <v>71.798013051623073</v>
      </c>
      <c r="O540" s="3">
        <f>ROUNDDOWN(Table1[[#This Row],[danceability_%]],0)</f>
        <v>71</v>
      </c>
      <c r="P540" s="2">
        <f>ROUND(Table1[[#This Row],[danceability_%]], -1)</f>
        <v>70</v>
      </c>
      <c r="Q540">
        <v>34</v>
      </c>
      <c r="R540">
        <v>88</v>
      </c>
      <c r="S540">
        <v>16</v>
      </c>
      <c r="T540">
        <v>0</v>
      </c>
      <c r="U540">
        <v>44</v>
      </c>
      <c r="V540">
        <v>4</v>
      </c>
    </row>
    <row r="541" spans="1:22" x14ac:dyDescent="0.45">
      <c r="A541" t="s">
        <v>727</v>
      </c>
      <c r="B541" t="s">
        <v>728</v>
      </c>
      <c r="C541">
        <v>1</v>
      </c>
      <c r="D541">
        <f>YEAR(Table1[[#This Row],[release_date]])</f>
        <v>2023</v>
      </c>
      <c r="E541">
        <f>MONTH(Table1[[#This Row],[release_date]])</f>
        <v>1</v>
      </c>
      <c r="F541">
        <f>DAY(Table1[[#This Row],[release_date]])</f>
        <v>27</v>
      </c>
      <c r="G541" s="4">
        <v>44953</v>
      </c>
      <c r="H541" s="4">
        <f>DATE(Table1[[#This Row],[release_year]],Table1[[#This Row],[release_month]],Table1[[#This Row],[release_day]])</f>
        <v>44953</v>
      </c>
      <c r="I541">
        <v>107642809</v>
      </c>
      <c r="J541" t="str">
        <f>UPPER(Table1[[#This Row],[key2]])</f>
        <v>A#</v>
      </c>
      <c r="K541" t="s">
        <v>1601</v>
      </c>
      <c r="L541" t="s">
        <v>27</v>
      </c>
      <c r="M541" t="str">
        <f>LEFT(Table1[[#This Row],[mode]],3)</f>
        <v>Min</v>
      </c>
      <c r="N541" s="2">
        <v>71.987296479104018</v>
      </c>
      <c r="O541" s="3">
        <f>ROUNDDOWN(Table1[[#This Row],[danceability_%]],0)</f>
        <v>71</v>
      </c>
      <c r="P541" s="2">
        <f>ROUND(Table1[[#This Row],[danceability_%]], -1)</f>
        <v>70</v>
      </c>
      <c r="Q541">
        <v>83</v>
      </c>
      <c r="R541">
        <v>89</v>
      </c>
      <c r="S541">
        <v>1</v>
      </c>
      <c r="T541">
        <v>0</v>
      </c>
      <c r="U541">
        <v>17</v>
      </c>
      <c r="V541">
        <v>9</v>
      </c>
    </row>
    <row r="542" spans="1:22" x14ac:dyDescent="0.45">
      <c r="A542" t="s">
        <v>815</v>
      </c>
      <c r="B542" t="s">
        <v>50</v>
      </c>
      <c r="C542">
        <v>1</v>
      </c>
      <c r="D542">
        <f>YEAR(Table1[[#This Row],[release_date]])</f>
        <v>2022</v>
      </c>
      <c r="E542">
        <f>MONTH(Table1[[#This Row],[release_date]])</f>
        <v>12</v>
      </c>
      <c r="F542">
        <f>DAY(Table1[[#This Row],[release_date]])</f>
        <v>9</v>
      </c>
      <c r="G542" s="4">
        <v>44904</v>
      </c>
      <c r="H542" s="4">
        <f>DATE(Table1[[#This Row],[release_year]],Table1[[#This Row],[release_month]],Table1[[#This Row],[release_day]])</f>
        <v>44904</v>
      </c>
      <c r="I542">
        <v>110849052</v>
      </c>
      <c r="J542" t="str">
        <f>UPPER(Table1[[#This Row],[key2]])</f>
        <v>A</v>
      </c>
      <c r="K542" t="s">
        <v>24</v>
      </c>
      <c r="L542" t="s">
        <v>27</v>
      </c>
      <c r="M542" t="str">
        <f>LEFT(Table1[[#This Row],[mode]],3)</f>
        <v>Min</v>
      </c>
      <c r="N542" s="2">
        <v>71.098891771033877</v>
      </c>
      <c r="O542" s="3">
        <f>ROUNDDOWN(Table1[[#This Row],[danceability_%]],0)</f>
        <v>71</v>
      </c>
      <c r="P542" s="2">
        <f>ROUND(Table1[[#This Row],[danceability_%]], -1)</f>
        <v>70</v>
      </c>
      <c r="Q542">
        <v>55</v>
      </c>
      <c r="R542">
        <v>26</v>
      </c>
      <c r="S542">
        <v>85</v>
      </c>
      <c r="T542">
        <v>0</v>
      </c>
      <c r="U542">
        <v>13</v>
      </c>
      <c r="V542">
        <v>8</v>
      </c>
    </row>
    <row r="543" spans="1:22" x14ac:dyDescent="0.45">
      <c r="A543" t="s">
        <v>924</v>
      </c>
      <c r="B543" t="s">
        <v>925</v>
      </c>
      <c r="C543">
        <v>1</v>
      </c>
      <c r="D543">
        <f>YEAR(Table1[[#This Row],[release_date]])</f>
        <v>2017</v>
      </c>
      <c r="E543">
        <f>MONTH(Table1[[#This Row],[release_date]])</f>
        <v>12</v>
      </c>
      <c r="F543">
        <f>DAY(Table1[[#This Row],[release_date]])</f>
        <v>8</v>
      </c>
      <c r="G543" s="4">
        <v>43077</v>
      </c>
      <c r="H543" s="4">
        <f>DATE(Table1[[#This Row],[release_year]],Table1[[#This Row],[release_month]],Table1[[#This Row],[release_day]])</f>
        <v>43077</v>
      </c>
      <c r="I543">
        <v>1367810478</v>
      </c>
      <c r="J543" t="str">
        <f>UPPER(Table1[[#This Row],[key2]])</f>
        <v>B</v>
      </c>
      <c r="K543" t="s">
        <v>15</v>
      </c>
      <c r="L543" t="s">
        <v>27</v>
      </c>
      <c r="M543" t="str">
        <f>LEFT(Table1[[#This Row],[mode]],3)</f>
        <v>Min</v>
      </c>
      <c r="N543" s="2">
        <v>71.10831231815709</v>
      </c>
      <c r="O543" s="3">
        <f>ROUNDDOWN(Table1[[#This Row],[danceability_%]],0)</f>
        <v>71</v>
      </c>
      <c r="P543" s="2">
        <f>ROUND(Table1[[#This Row],[danceability_%]], -1)</f>
        <v>70</v>
      </c>
      <c r="Q543">
        <v>59</v>
      </c>
      <c r="R543">
        <v>80</v>
      </c>
      <c r="S543">
        <v>13</v>
      </c>
      <c r="T543">
        <v>0</v>
      </c>
      <c r="U543">
        <v>36</v>
      </c>
      <c r="V543">
        <v>5</v>
      </c>
    </row>
    <row r="544" spans="1:22" x14ac:dyDescent="0.45">
      <c r="A544" t="s">
        <v>1098</v>
      </c>
      <c r="B544" t="s">
        <v>1099</v>
      </c>
      <c r="C544">
        <v>2</v>
      </c>
      <c r="D544">
        <f>YEAR(Table1[[#This Row],[release_date]])</f>
        <v>2021</v>
      </c>
      <c r="E544">
        <f>MONTH(Table1[[#This Row],[release_date]])</f>
        <v>8</v>
      </c>
      <c r="F544">
        <f>DAY(Table1[[#This Row],[release_date]])</f>
        <v>27</v>
      </c>
      <c r="G544" s="4">
        <v>44435</v>
      </c>
      <c r="H544" s="4">
        <f>DATE(Table1[[#This Row],[release_year]],Table1[[#This Row],[release_month]],Table1[[#This Row],[release_day]])</f>
        <v>44435</v>
      </c>
      <c r="I544">
        <v>560222750</v>
      </c>
      <c r="J544" t="str">
        <f>UPPER(Table1[[#This Row],[key2]])</f>
        <v>C#</v>
      </c>
      <c r="K544" t="s">
        <v>1602</v>
      </c>
      <c r="L544" t="s">
        <v>16</v>
      </c>
      <c r="M544" t="str">
        <f>LEFT(Table1[[#This Row],[mode]],3)</f>
        <v>Maj</v>
      </c>
      <c r="N544" s="2">
        <v>71.642324139498882</v>
      </c>
      <c r="O544" s="3">
        <f>ROUNDDOWN(Table1[[#This Row],[danceability_%]],0)</f>
        <v>71</v>
      </c>
      <c r="P544" s="2">
        <f>ROUND(Table1[[#This Row],[danceability_%]], -1)</f>
        <v>70</v>
      </c>
      <c r="Q544">
        <v>14</v>
      </c>
      <c r="R544">
        <v>61</v>
      </c>
      <c r="S544">
        <v>1</v>
      </c>
      <c r="T544">
        <v>0</v>
      </c>
      <c r="U544">
        <v>23</v>
      </c>
      <c r="V544">
        <v>33</v>
      </c>
    </row>
    <row r="545" spans="1:22" x14ac:dyDescent="0.45">
      <c r="A545" t="s">
        <v>1296</v>
      </c>
      <c r="B545" t="s">
        <v>1143</v>
      </c>
      <c r="C545">
        <v>1</v>
      </c>
      <c r="D545">
        <f>YEAR(Table1[[#This Row],[release_date]])</f>
        <v>2022</v>
      </c>
      <c r="E545">
        <f>MONTH(Table1[[#This Row],[release_date]])</f>
        <v>4</v>
      </c>
      <c r="F545">
        <f>DAY(Table1[[#This Row],[release_date]])</f>
        <v>8</v>
      </c>
      <c r="G545" s="4">
        <v>44659</v>
      </c>
      <c r="H545" s="4">
        <f>DATE(Table1[[#This Row],[release_year]],Table1[[#This Row],[release_month]],Table1[[#This Row],[release_day]])</f>
        <v>44659</v>
      </c>
      <c r="I545">
        <v>146363130</v>
      </c>
      <c r="J545" t="str">
        <f>UPPER(Table1[[#This Row],[key2]])</f>
        <v>F#</v>
      </c>
      <c r="K545" t="s">
        <v>1604</v>
      </c>
      <c r="L545" t="s">
        <v>16</v>
      </c>
      <c r="M545" t="str">
        <f>LEFT(Table1[[#This Row],[mode]],3)</f>
        <v>Maj</v>
      </c>
      <c r="N545" s="2">
        <v>71.20303098109882</v>
      </c>
      <c r="O545" s="3">
        <f>ROUNDDOWN(Table1[[#This Row],[danceability_%]],0)</f>
        <v>71</v>
      </c>
      <c r="P545" s="2">
        <f>ROUND(Table1[[#This Row],[danceability_%]], -1)</f>
        <v>70</v>
      </c>
      <c r="Q545">
        <v>55</v>
      </c>
      <c r="R545">
        <v>44</v>
      </c>
      <c r="S545">
        <v>74</v>
      </c>
      <c r="T545">
        <v>0</v>
      </c>
      <c r="U545">
        <v>11</v>
      </c>
      <c r="V545">
        <v>6</v>
      </c>
    </row>
    <row r="546" spans="1:22" x14ac:dyDescent="0.45">
      <c r="A546" t="s">
        <v>1297</v>
      </c>
      <c r="B546" t="s">
        <v>1298</v>
      </c>
      <c r="C546">
        <v>1</v>
      </c>
      <c r="D546">
        <f>YEAR(Table1[[#This Row],[release_date]])</f>
        <v>2022</v>
      </c>
      <c r="E546">
        <f>MONTH(Table1[[#This Row],[release_date]])</f>
        <v>3</v>
      </c>
      <c r="F546">
        <f>DAY(Table1[[#This Row],[release_date]])</f>
        <v>25</v>
      </c>
      <c r="G546" s="4">
        <v>44645</v>
      </c>
      <c r="H546" s="4">
        <f>DATE(Table1[[#This Row],[release_year]],Table1[[#This Row],[release_month]],Table1[[#This Row],[release_day]])</f>
        <v>44645</v>
      </c>
      <c r="I546">
        <v>126443991</v>
      </c>
      <c r="J546" t="str">
        <f>UPPER(Table1[[#This Row],[key2]])</f>
        <v>E</v>
      </c>
      <c r="K546" t="s">
        <v>86</v>
      </c>
      <c r="L546" t="s">
        <v>27</v>
      </c>
      <c r="M546" t="str">
        <f>LEFT(Table1[[#This Row],[mode]],3)</f>
        <v>Min</v>
      </c>
      <c r="N546" s="2">
        <v>71.426744380623347</v>
      </c>
      <c r="O546" s="3">
        <f>ROUNDDOWN(Table1[[#This Row],[danceability_%]],0)</f>
        <v>71</v>
      </c>
      <c r="P546" s="2">
        <f>ROUND(Table1[[#This Row],[danceability_%]], -1)</f>
        <v>70</v>
      </c>
      <c r="Q546">
        <v>63</v>
      </c>
      <c r="R546">
        <v>45</v>
      </c>
      <c r="S546">
        <v>45</v>
      </c>
      <c r="T546">
        <v>0</v>
      </c>
      <c r="U546">
        <v>11</v>
      </c>
      <c r="V546">
        <v>3</v>
      </c>
    </row>
    <row r="547" spans="1:22" x14ac:dyDescent="0.45">
      <c r="A547" t="s">
        <v>1333</v>
      </c>
      <c r="B547" t="s">
        <v>26</v>
      </c>
      <c r="C547">
        <v>1</v>
      </c>
      <c r="D547">
        <f>YEAR(Table1[[#This Row],[release_date]])</f>
        <v>2022</v>
      </c>
      <c r="E547">
        <f>MONTH(Table1[[#This Row],[release_date]])</f>
        <v>5</v>
      </c>
      <c r="F547">
        <f>DAY(Table1[[#This Row],[release_date]])</f>
        <v>6</v>
      </c>
      <c r="G547" s="4">
        <v>44687</v>
      </c>
      <c r="H547" s="4">
        <f>DATE(Table1[[#This Row],[release_year]],Table1[[#This Row],[release_month]],Table1[[#This Row],[release_day]])</f>
        <v>44687</v>
      </c>
      <c r="I547">
        <v>305650299</v>
      </c>
      <c r="J547" t="str">
        <f>UPPER(Table1[[#This Row],[key2]])</f>
        <v>A#</v>
      </c>
      <c r="K547" t="s">
        <v>1601</v>
      </c>
      <c r="L547" t="s">
        <v>16</v>
      </c>
      <c r="M547" t="str">
        <f>LEFT(Table1[[#This Row],[mode]],3)</f>
        <v>Maj</v>
      </c>
      <c r="N547" s="2">
        <v>71.502496865522801</v>
      </c>
      <c r="O547" s="3">
        <f>ROUNDDOWN(Table1[[#This Row],[danceability_%]],0)</f>
        <v>71</v>
      </c>
      <c r="P547" s="2">
        <f>ROUND(Table1[[#This Row],[danceability_%]], -1)</f>
        <v>70</v>
      </c>
      <c r="Q547">
        <v>43</v>
      </c>
      <c r="R547">
        <v>65</v>
      </c>
      <c r="S547">
        <v>23</v>
      </c>
      <c r="T547">
        <v>0</v>
      </c>
      <c r="U547">
        <v>9</v>
      </c>
      <c r="V547">
        <v>5</v>
      </c>
    </row>
    <row r="548" spans="1:22" x14ac:dyDescent="0.45">
      <c r="A548" t="s">
        <v>1383</v>
      </c>
      <c r="B548" t="s">
        <v>1384</v>
      </c>
      <c r="C548">
        <v>2</v>
      </c>
      <c r="D548">
        <f>YEAR(Table1[[#This Row],[release_date]])</f>
        <v>2022</v>
      </c>
      <c r="E548">
        <f>MONTH(Table1[[#This Row],[release_date]])</f>
        <v>2</v>
      </c>
      <c r="F548">
        <f>DAY(Table1[[#This Row],[release_date]])</f>
        <v>6</v>
      </c>
      <c r="G548" s="4">
        <v>44598</v>
      </c>
      <c r="H548" s="4">
        <f>DATE(Table1[[#This Row],[release_year]],Table1[[#This Row],[release_month]],Table1[[#This Row],[release_day]])</f>
        <v>44598</v>
      </c>
      <c r="I548">
        <v>284249832</v>
      </c>
      <c r="J548" t="str">
        <f>UPPER(Table1[[#This Row],[key2]])</f>
        <v>B</v>
      </c>
      <c r="K548" t="s">
        <v>15</v>
      </c>
      <c r="L548" t="s">
        <v>27</v>
      </c>
      <c r="M548" t="str">
        <f>LEFT(Table1[[#This Row],[mode]],3)</f>
        <v>Min</v>
      </c>
      <c r="N548" s="2">
        <v>71.773686436636169</v>
      </c>
      <c r="O548" s="3">
        <f>ROUNDDOWN(Table1[[#This Row],[danceability_%]],0)</f>
        <v>71</v>
      </c>
      <c r="P548" s="2">
        <f>ROUND(Table1[[#This Row],[danceability_%]], -1)</f>
        <v>70</v>
      </c>
      <c r="Q548">
        <v>67</v>
      </c>
      <c r="R548">
        <v>60</v>
      </c>
      <c r="S548">
        <v>7</v>
      </c>
      <c r="T548">
        <v>0</v>
      </c>
      <c r="U548">
        <v>6</v>
      </c>
      <c r="V548">
        <v>4</v>
      </c>
    </row>
    <row r="549" spans="1:22" x14ac:dyDescent="0.45">
      <c r="A549" t="s">
        <v>1391</v>
      </c>
      <c r="B549" t="s">
        <v>1392</v>
      </c>
      <c r="C549">
        <v>2</v>
      </c>
      <c r="D549">
        <f>YEAR(Table1[[#This Row],[release_date]])</f>
        <v>2022</v>
      </c>
      <c r="E549">
        <f>MONTH(Table1[[#This Row],[release_date]])</f>
        <v>5</v>
      </c>
      <c r="F549">
        <f>DAY(Table1[[#This Row],[release_date]])</f>
        <v>6</v>
      </c>
      <c r="G549" s="4">
        <v>44687</v>
      </c>
      <c r="H549" s="4">
        <f>DATE(Table1[[#This Row],[release_year]],Table1[[#This Row],[release_month]],Table1[[#This Row],[release_day]])</f>
        <v>44687</v>
      </c>
      <c r="I549">
        <v>121077868</v>
      </c>
      <c r="J549" t="str">
        <f>UPPER(Table1[[#This Row],[key2]])</f>
        <v>B</v>
      </c>
      <c r="K549" t="s">
        <v>15</v>
      </c>
      <c r="L549" t="s">
        <v>16</v>
      </c>
      <c r="M549" t="str">
        <f>LEFT(Table1[[#This Row],[mode]],3)</f>
        <v>Maj</v>
      </c>
      <c r="N549" s="2">
        <v>71.47474439261515</v>
      </c>
      <c r="O549" s="3">
        <f>ROUNDDOWN(Table1[[#This Row],[danceability_%]],0)</f>
        <v>71</v>
      </c>
      <c r="P549" s="2">
        <f>ROUND(Table1[[#This Row],[danceability_%]], -1)</f>
        <v>70</v>
      </c>
      <c r="Q549">
        <v>37</v>
      </c>
      <c r="R549">
        <v>52</v>
      </c>
      <c r="S549">
        <v>62</v>
      </c>
      <c r="T549">
        <v>0</v>
      </c>
      <c r="U549">
        <v>11</v>
      </c>
      <c r="V549">
        <v>36</v>
      </c>
    </row>
    <row r="550" spans="1:22" x14ac:dyDescent="0.45">
      <c r="A550" t="s">
        <v>1428</v>
      </c>
      <c r="B550" t="s">
        <v>1429</v>
      </c>
      <c r="C550">
        <v>2</v>
      </c>
      <c r="D550">
        <f>YEAR(Table1[[#This Row],[release_date]])</f>
        <v>2022</v>
      </c>
      <c r="E550">
        <f>MONTH(Table1[[#This Row],[release_date]])</f>
        <v>5</v>
      </c>
      <c r="F550">
        <f>DAY(Table1[[#This Row],[release_date]])</f>
        <v>27</v>
      </c>
      <c r="G550" s="4">
        <v>44708</v>
      </c>
      <c r="H550" s="4">
        <f>DATE(Table1[[#This Row],[release_year]],Table1[[#This Row],[release_month]],Table1[[#This Row],[release_day]])</f>
        <v>44708</v>
      </c>
      <c r="I550">
        <v>194902696</v>
      </c>
      <c r="J550" t="str">
        <f>UPPER(Table1[[#This Row],[key2]])</f>
        <v>F</v>
      </c>
      <c r="K550" t="s">
        <v>21</v>
      </c>
      <c r="L550" t="s">
        <v>27</v>
      </c>
      <c r="M550" t="str">
        <f>LEFT(Table1[[#This Row],[mode]],3)</f>
        <v>Min</v>
      </c>
      <c r="N550" s="2">
        <v>71.680457042817153</v>
      </c>
      <c r="O550" s="3">
        <f>ROUNDDOWN(Table1[[#This Row],[danceability_%]],0)</f>
        <v>71</v>
      </c>
      <c r="P550" s="2">
        <f>ROUND(Table1[[#This Row],[danceability_%]], -1)</f>
        <v>70</v>
      </c>
      <c r="Q550">
        <v>39</v>
      </c>
      <c r="R550">
        <v>86</v>
      </c>
      <c r="S550">
        <v>2</v>
      </c>
      <c r="T550">
        <v>0</v>
      </c>
      <c r="U550">
        <v>51</v>
      </c>
      <c r="V550">
        <v>25</v>
      </c>
    </row>
    <row r="551" spans="1:22" x14ac:dyDescent="0.45">
      <c r="A551" t="s">
        <v>1448</v>
      </c>
      <c r="B551" t="s">
        <v>48</v>
      </c>
      <c r="C551">
        <v>1</v>
      </c>
      <c r="D551">
        <f>YEAR(Table1[[#This Row],[release_date]])</f>
        <v>2022</v>
      </c>
      <c r="E551">
        <f>MONTH(Table1[[#This Row],[release_date]])</f>
        <v>5</v>
      </c>
      <c r="F551">
        <f>DAY(Table1[[#This Row],[release_date]])</f>
        <v>20</v>
      </c>
      <c r="G551" s="4">
        <v>44701</v>
      </c>
      <c r="H551" s="4">
        <f>DATE(Table1[[#This Row],[release_year]],Table1[[#This Row],[release_month]],Table1[[#This Row],[release_day]])</f>
        <v>44701</v>
      </c>
      <c r="I551">
        <v>187703102</v>
      </c>
      <c r="J551" t="str">
        <f>UPPER(Table1[[#This Row],[key2]])</f>
        <v>E</v>
      </c>
      <c r="K551" t="s">
        <v>86</v>
      </c>
      <c r="L551" t="s">
        <v>27</v>
      </c>
      <c r="M551" t="str">
        <f>LEFT(Table1[[#This Row],[mode]],3)</f>
        <v>Min</v>
      </c>
      <c r="N551" s="2">
        <v>71.790965927824189</v>
      </c>
      <c r="O551" s="3">
        <f>ROUNDDOWN(Table1[[#This Row],[danceability_%]],0)</f>
        <v>71</v>
      </c>
      <c r="P551" s="2">
        <f>ROUND(Table1[[#This Row],[danceability_%]], -1)</f>
        <v>70</v>
      </c>
      <c r="Q551">
        <v>90</v>
      </c>
      <c r="R551">
        <v>81</v>
      </c>
      <c r="S551">
        <v>31</v>
      </c>
      <c r="T551">
        <v>2</v>
      </c>
      <c r="U551">
        <v>13</v>
      </c>
      <c r="V551">
        <v>3</v>
      </c>
    </row>
    <row r="552" spans="1:22" x14ac:dyDescent="0.45">
      <c r="A552" t="s">
        <v>1496</v>
      </c>
      <c r="B552" t="s">
        <v>1497</v>
      </c>
      <c r="C552">
        <v>3</v>
      </c>
      <c r="D552">
        <f>YEAR(Table1[[#This Row],[release_date]])</f>
        <v>2022</v>
      </c>
      <c r="E552">
        <f>MONTH(Table1[[#This Row],[release_date]])</f>
        <v>6</v>
      </c>
      <c r="F552">
        <f>DAY(Table1[[#This Row],[release_date]])</f>
        <v>10</v>
      </c>
      <c r="G552" s="4">
        <v>44722</v>
      </c>
      <c r="H552" s="4">
        <f>DATE(Table1[[#This Row],[release_year]],Table1[[#This Row],[release_month]],Table1[[#This Row],[release_day]])</f>
        <v>44722</v>
      </c>
      <c r="I552">
        <v>129314708</v>
      </c>
      <c r="J552" t="str">
        <f>UPPER(Table1[[#This Row],[key2]])</f>
        <v>D#</v>
      </c>
      <c r="K552" t="s">
        <v>1603</v>
      </c>
      <c r="L552" t="s">
        <v>27</v>
      </c>
      <c r="M552" t="str">
        <f>LEFT(Table1[[#This Row],[mode]],3)</f>
        <v>Min</v>
      </c>
      <c r="N552" s="2">
        <v>71.867889205439141</v>
      </c>
      <c r="O552" s="3">
        <f>ROUNDDOWN(Table1[[#This Row],[danceability_%]],0)</f>
        <v>71</v>
      </c>
      <c r="P552" s="2">
        <f>ROUND(Table1[[#This Row],[danceability_%]], -1)</f>
        <v>70</v>
      </c>
      <c r="Q552">
        <v>78</v>
      </c>
      <c r="R552">
        <v>40</v>
      </c>
      <c r="S552">
        <v>46</v>
      </c>
      <c r="T552">
        <v>0</v>
      </c>
      <c r="U552">
        <v>7</v>
      </c>
      <c r="V552">
        <v>45</v>
      </c>
    </row>
    <row r="553" spans="1:22" x14ac:dyDescent="0.45">
      <c r="A553" t="s">
        <v>87</v>
      </c>
      <c r="B553" t="s">
        <v>88</v>
      </c>
      <c r="C553">
        <v>2</v>
      </c>
      <c r="D553">
        <f>YEAR(Table1[[#This Row],[release_date]])</f>
        <v>2023</v>
      </c>
      <c r="E553">
        <f>MONTH(Table1[[#This Row],[release_date]])</f>
        <v>2</v>
      </c>
      <c r="F553">
        <f>DAY(Table1[[#This Row],[release_date]])</f>
        <v>23</v>
      </c>
      <c r="G553" s="4">
        <v>44980</v>
      </c>
      <c r="H553" s="4">
        <f>DATE(Table1[[#This Row],[release_year]],Table1[[#This Row],[release_month]],Table1[[#This Row],[release_day]])</f>
        <v>44980</v>
      </c>
      <c r="I553">
        <v>618990393</v>
      </c>
      <c r="J553" t="str">
        <f>UPPER(Table1[[#This Row],[key2]])</f>
        <v>E</v>
      </c>
      <c r="K553" t="s">
        <v>86</v>
      </c>
      <c r="L553" t="s">
        <v>27</v>
      </c>
      <c r="M553" t="str">
        <f>LEFT(Table1[[#This Row],[mode]],3)</f>
        <v>Min</v>
      </c>
      <c r="N553" s="2">
        <v>72.207601938516476</v>
      </c>
      <c r="O553" s="3">
        <f>ROUNDDOWN(Table1[[#This Row],[danceability_%]],0)</f>
        <v>72</v>
      </c>
      <c r="P553" s="2">
        <f>ROUND(Table1[[#This Row],[danceability_%]], -1)</f>
        <v>70</v>
      </c>
      <c r="Q553">
        <v>61</v>
      </c>
      <c r="R553">
        <v>63</v>
      </c>
      <c r="S553">
        <v>67</v>
      </c>
      <c r="T553">
        <v>0</v>
      </c>
      <c r="U553">
        <v>9</v>
      </c>
      <c r="V553">
        <v>28</v>
      </c>
    </row>
    <row r="554" spans="1:22" x14ac:dyDescent="0.45">
      <c r="A554" t="s">
        <v>115</v>
      </c>
      <c r="B554" t="s">
        <v>116</v>
      </c>
      <c r="C554">
        <v>3</v>
      </c>
      <c r="D554">
        <f>YEAR(Table1[[#This Row],[release_date]])</f>
        <v>2023</v>
      </c>
      <c r="E554">
        <f>MONTH(Table1[[#This Row],[release_date]])</f>
        <v>6</v>
      </c>
      <c r="F554">
        <f>DAY(Table1[[#This Row],[release_date]])</f>
        <v>2</v>
      </c>
      <c r="G554" s="4">
        <v>45079</v>
      </c>
      <c r="H554" s="4">
        <f>DATE(Table1[[#This Row],[release_year]],Table1[[#This Row],[release_month]],Table1[[#This Row],[release_day]])</f>
        <v>45079</v>
      </c>
      <c r="I554">
        <v>107753850</v>
      </c>
      <c r="J554" t="str">
        <f>UPPER(Table1[[#This Row],[key2]])</f>
        <v>A#</v>
      </c>
      <c r="K554" t="s">
        <v>1601</v>
      </c>
      <c r="L554" t="s">
        <v>27</v>
      </c>
      <c r="M554" t="str">
        <f>LEFT(Table1[[#This Row],[mode]],3)</f>
        <v>Min</v>
      </c>
      <c r="N554" s="2">
        <v>72.081168019650264</v>
      </c>
      <c r="O554" s="3">
        <f>ROUNDDOWN(Table1[[#This Row],[danceability_%]],0)</f>
        <v>72</v>
      </c>
      <c r="P554" s="2">
        <f>ROUND(Table1[[#This Row],[danceability_%]], -1)</f>
        <v>70</v>
      </c>
      <c r="Q554">
        <v>17</v>
      </c>
      <c r="R554">
        <v>64</v>
      </c>
      <c r="S554">
        <v>7</v>
      </c>
      <c r="T554">
        <v>0</v>
      </c>
      <c r="U554">
        <v>10</v>
      </c>
      <c r="V554">
        <v>5</v>
      </c>
    </row>
    <row r="555" spans="1:22" x14ac:dyDescent="0.45">
      <c r="A555" t="s">
        <v>410</v>
      </c>
      <c r="B555" t="s">
        <v>411</v>
      </c>
      <c r="C555">
        <v>3</v>
      </c>
      <c r="D555">
        <f>YEAR(Table1[[#This Row],[release_date]])</f>
        <v>2022</v>
      </c>
      <c r="E555">
        <f>MONTH(Table1[[#This Row],[release_date]])</f>
        <v>12</v>
      </c>
      <c r="F555">
        <f>DAY(Table1[[#This Row],[release_date]])</f>
        <v>2</v>
      </c>
      <c r="G555" s="4">
        <v>44897</v>
      </c>
      <c r="H555" s="4">
        <f>DATE(Table1[[#This Row],[release_year]],Table1[[#This Row],[release_month]],Table1[[#This Row],[release_day]])</f>
        <v>44897</v>
      </c>
      <c r="I555">
        <v>401036314</v>
      </c>
      <c r="J555" t="str">
        <f>UPPER(Table1[[#This Row],[key2]])</f>
        <v>F</v>
      </c>
      <c r="K555" t="s">
        <v>21</v>
      </c>
      <c r="L555" t="s">
        <v>27</v>
      </c>
      <c r="M555" t="str">
        <f>LEFT(Table1[[#This Row],[mode]],3)</f>
        <v>Min</v>
      </c>
      <c r="N555" s="2">
        <v>72.01872778102539</v>
      </c>
      <c r="O555" s="3">
        <f>ROUNDDOWN(Table1[[#This Row],[danceability_%]],0)</f>
        <v>72</v>
      </c>
      <c r="P555" s="2">
        <f>ROUND(Table1[[#This Row],[danceability_%]], -1)</f>
        <v>70</v>
      </c>
      <c r="Q555">
        <v>45</v>
      </c>
      <c r="R555">
        <v>59</v>
      </c>
      <c r="S555">
        <v>14</v>
      </c>
      <c r="T555">
        <v>0</v>
      </c>
      <c r="U555">
        <v>20</v>
      </c>
      <c r="V555">
        <v>21</v>
      </c>
    </row>
    <row r="556" spans="1:22" x14ac:dyDescent="0.45">
      <c r="A556" t="s">
        <v>501</v>
      </c>
      <c r="B556" t="s">
        <v>23</v>
      </c>
      <c r="C556">
        <v>1</v>
      </c>
      <c r="D556">
        <f>YEAR(Table1[[#This Row],[release_date]])</f>
        <v>2019</v>
      </c>
      <c r="E556">
        <f>MONTH(Table1[[#This Row],[release_date]])</f>
        <v>8</v>
      </c>
      <c r="F556">
        <f>DAY(Table1[[#This Row],[release_date]])</f>
        <v>23</v>
      </c>
      <c r="G556" s="4">
        <v>43700</v>
      </c>
      <c r="H556" s="4">
        <f>DATE(Table1[[#This Row],[release_year]],Table1[[#This Row],[release_month]],Table1[[#This Row],[release_day]])</f>
        <v>43700</v>
      </c>
      <c r="I556">
        <v>185240616</v>
      </c>
      <c r="J556" t="str">
        <f>UPPER(Table1[[#This Row],[key2]])</f>
        <v>D</v>
      </c>
      <c r="K556" t="s">
        <v>38</v>
      </c>
      <c r="L556" t="s">
        <v>16</v>
      </c>
      <c r="M556" t="str">
        <f>LEFT(Table1[[#This Row],[mode]],3)</f>
        <v>Maj</v>
      </c>
      <c r="N556" s="2">
        <v>72.804976902368466</v>
      </c>
      <c r="O556" s="3">
        <f>ROUNDDOWN(Table1[[#This Row],[danceability_%]],0)</f>
        <v>72</v>
      </c>
      <c r="P556" s="2">
        <f>ROUND(Table1[[#This Row],[danceability_%]], -1)</f>
        <v>70</v>
      </c>
      <c r="Q556">
        <v>40</v>
      </c>
      <c r="R556">
        <v>47</v>
      </c>
      <c r="S556">
        <v>71</v>
      </c>
      <c r="T556">
        <v>0</v>
      </c>
      <c r="U556">
        <v>13</v>
      </c>
      <c r="V556">
        <v>4</v>
      </c>
    </row>
    <row r="557" spans="1:22" x14ac:dyDescent="0.45">
      <c r="A557" t="s">
        <v>552</v>
      </c>
      <c r="B557" t="s">
        <v>553</v>
      </c>
      <c r="C557">
        <v>2</v>
      </c>
      <c r="D557">
        <f>YEAR(Table1[[#This Row],[release_date]])</f>
        <v>2023</v>
      </c>
      <c r="E557">
        <f>MONTH(Table1[[#This Row],[release_date]])</f>
        <v>3</v>
      </c>
      <c r="F557">
        <f>DAY(Table1[[#This Row],[release_date]])</f>
        <v>22</v>
      </c>
      <c r="G557" s="4">
        <v>45007</v>
      </c>
      <c r="H557" s="4">
        <f>DATE(Table1[[#This Row],[release_year]],Table1[[#This Row],[release_month]],Table1[[#This Row],[release_day]])</f>
        <v>45007</v>
      </c>
      <c r="I557">
        <v>100409613</v>
      </c>
      <c r="J557" t="str">
        <f>UPPER(Table1[[#This Row],[key2]])</f>
        <v>B</v>
      </c>
      <c r="K557" t="s">
        <v>15</v>
      </c>
      <c r="L557" t="s">
        <v>27</v>
      </c>
      <c r="M557" t="str">
        <f>LEFT(Table1[[#This Row],[mode]],3)</f>
        <v>Min</v>
      </c>
      <c r="N557" s="2">
        <v>72.051561534344074</v>
      </c>
      <c r="O557" s="3">
        <f>ROUNDDOWN(Table1[[#This Row],[danceability_%]],0)</f>
        <v>72</v>
      </c>
      <c r="P557" s="2">
        <f>ROUND(Table1[[#This Row],[danceability_%]], -1)</f>
        <v>70</v>
      </c>
      <c r="Q557">
        <v>79</v>
      </c>
      <c r="R557">
        <v>78</v>
      </c>
      <c r="S557">
        <v>55</v>
      </c>
      <c r="T557">
        <v>0</v>
      </c>
      <c r="U557">
        <v>15</v>
      </c>
      <c r="V557">
        <v>30</v>
      </c>
    </row>
    <row r="558" spans="1:22" x14ac:dyDescent="0.45">
      <c r="A558" t="s">
        <v>570</v>
      </c>
      <c r="B558" t="s">
        <v>571</v>
      </c>
      <c r="C558">
        <v>1</v>
      </c>
      <c r="D558">
        <f>YEAR(Table1[[#This Row],[release_date]])</f>
        <v>2023</v>
      </c>
      <c r="E558">
        <f>MONTH(Table1[[#This Row],[release_date]])</f>
        <v>3</v>
      </c>
      <c r="F558">
        <f>DAY(Table1[[#This Row],[release_date]])</f>
        <v>29</v>
      </c>
      <c r="G558" s="4">
        <v>45014</v>
      </c>
      <c r="H558" s="4">
        <f>DATE(Table1[[#This Row],[release_year]],Table1[[#This Row],[release_month]],Table1[[#This Row],[release_day]])</f>
        <v>45014</v>
      </c>
      <c r="I558">
        <v>67070410</v>
      </c>
      <c r="J558" t="str">
        <f>UPPER(Table1[[#This Row],[key2]])</f>
        <v>A</v>
      </c>
      <c r="K558" t="s">
        <v>24</v>
      </c>
      <c r="L558" t="s">
        <v>16</v>
      </c>
      <c r="M558" t="str">
        <f>LEFT(Table1[[#This Row],[mode]],3)</f>
        <v>Maj</v>
      </c>
      <c r="N558" s="2">
        <v>72.561027800275411</v>
      </c>
      <c r="O558" s="3">
        <f>ROUNDDOWN(Table1[[#This Row],[danceability_%]],0)</f>
        <v>72</v>
      </c>
      <c r="P558" s="2">
        <f>ROUND(Table1[[#This Row],[danceability_%]], -1)</f>
        <v>70</v>
      </c>
      <c r="Q558">
        <v>42</v>
      </c>
      <c r="R558">
        <v>66</v>
      </c>
      <c r="S558">
        <v>18</v>
      </c>
      <c r="T558">
        <v>4</v>
      </c>
      <c r="U558">
        <v>19</v>
      </c>
      <c r="V558">
        <v>4</v>
      </c>
    </row>
    <row r="559" spans="1:22" x14ac:dyDescent="0.45">
      <c r="A559" t="s">
        <v>644</v>
      </c>
      <c r="B559" t="s">
        <v>33</v>
      </c>
      <c r="C559">
        <v>1</v>
      </c>
      <c r="D559">
        <f>YEAR(Table1[[#This Row],[release_date]])</f>
        <v>2023</v>
      </c>
      <c r="E559">
        <f>MONTH(Table1[[#This Row],[release_date]])</f>
        <v>1</v>
      </c>
      <c r="F559">
        <f>DAY(Table1[[#This Row],[release_date]])</f>
        <v>20</v>
      </c>
      <c r="G559" s="4">
        <v>44946</v>
      </c>
      <c r="H559" s="4">
        <f>DATE(Table1[[#This Row],[release_year]],Table1[[#This Row],[release_month]],Table1[[#This Row],[release_day]])</f>
        <v>44946</v>
      </c>
      <c r="I559">
        <v>175399345</v>
      </c>
      <c r="J559" t="str">
        <f>UPPER(Table1[[#This Row],[key2]])</f>
        <v>E</v>
      </c>
      <c r="K559" t="s">
        <v>86</v>
      </c>
      <c r="L559" t="s">
        <v>27</v>
      </c>
      <c r="M559" t="str">
        <f>LEFT(Table1[[#This Row],[mode]],3)</f>
        <v>Min</v>
      </c>
      <c r="N559" s="2">
        <v>72.319266628966304</v>
      </c>
      <c r="O559" s="3">
        <f>ROUNDDOWN(Table1[[#This Row],[danceability_%]],0)</f>
        <v>72</v>
      </c>
      <c r="P559" s="2">
        <f>ROUND(Table1[[#This Row],[danceability_%]], -1)</f>
        <v>70</v>
      </c>
      <c r="Q559">
        <v>96</v>
      </c>
      <c r="R559">
        <v>63</v>
      </c>
      <c r="S559">
        <v>25</v>
      </c>
      <c r="T559">
        <v>0</v>
      </c>
      <c r="U559">
        <v>21</v>
      </c>
      <c r="V559">
        <v>7</v>
      </c>
    </row>
    <row r="560" spans="1:22" x14ac:dyDescent="0.45">
      <c r="A560" t="s">
        <v>657</v>
      </c>
      <c r="B560" t="s">
        <v>658</v>
      </c>
      <c r="C560">
        <v>4</v>
      </c>
      <c r="D560">
        <f>YEAR(Table1[[#This Row],[release_date]])</f>
        <v>2021</v>
      </c>
      <c r="E560">
        <f>MONTH(Table1[[#This Row],[release_date]])</f>
        <v>9</v>
      </c>
      <c r="F560">
        <f>DAY(Table1[[#This Row],[release_date]])</f>
        <v>3</v>
      </c>
      <c r="G560" s="4">
        <v>44442</v>
      </c>
      <c r="H560" s="4">
        <f>DATE(Table1[[#This Row],[release_year]],Table1[[#This Row],[release_month]],Table1[[#This Row],[release_day]])</f>
        <v>44442</v>
      </c>
      <c r="I560">
        <v>1223481149</v>
      </c>
      <c r="J560" t="str">
        <f>UPPER(Table1[[#This Row],[key2]])</f>
        <v>B</v>
      </c>
      <c r="K560" t="s">
        <v>15</v>
      </c>
      <c r="L560" t="s">
        <v>27</v>
      </c>
      <c r="M560" t="str">
        <f>LEFT(Table1[[#This Row],[mode]],3)</f>
        <v>Min</v>
      </c>
      <c r="N560" s="2">
        <v>72.64818141225102</v>
      </c>
      <c r="O560" s="3">
        <f>ROUNDDOWN(Table1[[#This Row],[danceability_%]],0)</f>
        <v>72</v>
      </c>
      <c r="P560" s="2">
        <f>ROUND(Table1[[#This Row],[danceability_%]], -1)</f>
        <v>70</v>
      </c>
      <c r="Q560">
        <v>59</v>
      </c>
      <c r="R560">
        <v>76</v>
      </c>
      <c r="S560">
        <v>24</v>
      </c>
      <c r="T560">
        <v>0</v>
      </c>
      <c r="U560">
        <v>42</v>
      </c>
      <c r="V560">
        <v>28</v>
      </c>
    </row>
    <row r="561" spans="1:22" x14ac:dyDescent="0.45">
      <c r="A561" t="s">
        <v>805</v>
      </c>
      <c r="B561" t="s">
        <v>454</v>
      </c>
      <c r="C561">
        <v>1</v>
      </c>
      <c r="D561">
        <f>YEAR(Table1[[#This Row],[release_date]])</f>
        <v>2017</v>
      </c>
      <c r="E561">
        <f>MONTH(Table1[[#This Row],[release_date]])</f>
        <v>1</v>
      </c>
      <c r="F561">
        <f>DAY(Table1[[#This Row],[release_date]])</f>
        <v>1</v>
      </c>
      <c r="G561" s="4">
        <v>42736</v>
      </c>
      <c r="H561" s="4">
        <f>DATE(Table1[[#This Row],[release_year]],Table1[[#This Row],[release_month]],Table1[[#This Row],[release_day]])</f>
        <v>42736</v>
      </c>
      <c r="I561">
        <v>690104769</v>
      </c>
      <c r="J561" t="str">
        <f>UPPER(Table1[[#This Row],[key2]])</f>
        <v>C#</v>
      </c>
      <c r="K561" t="s">
        <v>1602</v>
      </c>
      <c r="L561" t="s">
        <v>16</v>
      </c>
      <c r="M561" t="str">
        <f>LEFT(Table1[[#This Row],[mode]],3)</f>
        <v>Maj</v>
      </c>
      <c r="N561" s="2">
        <v>72.427036094022668</v>
      </c>
      <c r="O561" s="3">
        <f>ROUNDDOWN(Table1[[#This Row],[danceability_%]],0)</f>
        <v>72</v>
      </c>
      <c r="P561" s="2">
        <f>ROUND(Table1[[#This Row],[danceability_%]], -1)</f>
        <v>70</v>
      </c>
      <c r="Q561">
        <v>33</v>
      </c>
      <c r="R561">
        <v>51</v>
      </c>
      <c r="S561">
        <v>48</v>
      </c>
      <c r="T561">
        <v>0</v>
      </c>
      <c r="U561">
        <v>9</v>
      </c>
      <c r="V561">
        <v>3</v>
      </c>
    </row>
    <row r="562" spans="1:22" x14ac:dyDescent="0.45">
      <c r="A562" t="s">
        <v>831</v>
      </c>
      <c r="B562" t="s">
        <v>832</v>
      </c>
      <c r="C562">
        <v>1</v>
      </c>
      <c r="D562">
        <f>YEAR(Table1[[#This Row],[release_date]])</f>
        <v>1984</v>
      </c>
      <c r="E562">
        <f>MONTH(Table1[[#This Row],[release_date]])</f>
        <v>1</v>
      </c>
      <c r="F562">
        <f>DAY(Table1[[#This Row],[release_date]])</f>
        <v>1</v>
      </c>
      <c r="G562" s="4">
        <v>30682</v>
      </c>
      <c r="H562" s="4">
        <f>DATE(Table1[[#This Row],[release_year]],Table1[[#This Row],[release_month]],Table1[[#This Row],[release_day]])</f>
        <v>30682</v>
      </c>
      <c r="I562">
        <v>351636786</v>
      </c>
      <c r="J562" t="str">
        <f>UPPER(Table1[[#This Row],[key2]])</f>
        <v>C#</v>
      </c>
      <c r="K562" t="s">
        <v>1602</v>
      </c>
      <c r="L562" t="s">
        <v>27</v>
      </c>
      <c r="M562" t="str">
        <f>LEFT(Table1[[#This Row],[mode]],3)</f>
        <v>Min</v>
      </c>
      <c r="N562" s="2">
        <v>72.315662005403681</v>
      </c>
      <c r="O562" s="3">
        <f>ROUNDDOWN(Table1[[#This Row],[danceability_%]],0)</f>
        <v>72</v>
      </c>
      <c r="P562" s="2">
        <f>ROUND(Table1[[#This Row],[danceability_%]], -1)</f>
        <v>70</v>
      </c>
      <c r="Q562">
        <v>91</v>
      </c>
      <c r="R562">
        <v>87</v>
      </c>
      <c r="S562">
        <v>14</v>
      </c>
      <c r="T562">
        <v>0</v>
      </c>
      <c r="U562">
        <v>13</v>
      </c>
      <c r="V562">
        <v>3</v>
      </c>
    </row>
    <row r="563" spans="1:22" x14ac:dyDescent="0.45">
      <c r="A563" t="s">
        <v>845</v>
      </c>
      <c r="B563" t="s">
        <v>50</v>
      </c>
      <c r="C563">
        <v>1</v>
      </c>
      <c r="D563">
        <f>YEAR(Table1[[#This Row],[release_date]])</f>
        <v>2022</v>
      </c>
      <c r="E563">
        <f>MONTH(Table1[[#This Row],[release_date]])</f>
        <v>12</v>
      </c>
      <c r="F563">
        <f>DAY(Table1[[#This Row],[release_date]])</f>
        <v>9</v>
      </c>
      <c r="G563" s="4">
        <v>44904</v>
      </c>
      <c r="H563" s="4">
        <f>DATE(Table1[[#This Row],[release_year]],Table1[[#This Row],[release_month]],Table1[[#This Row],[release_day]])</f>
        <v>44904</v>
      </c>
      <c r="I563">
        <v>62019074</v>
      </c>
      <c r="J563" t="str">
        <f>UPPER(Table1[[#This Row],[key2]])</f>
        <v>F</v>
      </c>
      <c r="K563" t="s">
        <v>21</v>
      </c>
      <c r="L563" t="s">
        <v>16</v>
      </c>
      <c r="M563" t="str">
        <f>LEFT(Table1[[#This Row],[mode]],3)</f>
        <v>Maj</v>
      </c>
      <c r="N563" s="2">
        <v>72.333347313871641</v>
      </c>
      <c r="O563" s="3">
        <f>ROUNDDOWN(Table1[[#This Row],[danceability_%]],0)</f>
        <v>72</v>
      </c>
      <c r="P563" s="2">
        <f>ROUND(Table1[[#This Row],[danceability_%]], -1)</f>
        <v>70</v>
      </c>
      <c r="Q563">
        <v>78</v>
      </c>
      <c r="R563">
        <v>68</v>
      </c>
      <c r="S563">
        <v>28</v>
      </c>
      <c r="T563">
        <v>0</v>
      </c>
      <c r="U563">
        <v>11</v>
      </c>
      <c r="V563">
        <v>12</v>
      </c>
    </row>
    <row r="564" spans="1:22" x14ac:dyDescent="0.45">
      <c r="A564" t="s">
        <v>981</v>
      </c>
      <c r="B564" t="s">
        <v>982</v>
      </c>
      <c r="C564">
        <v>3</v>
      </c>
      <c r="D564">
        <f>YEAR(Table1[[#This Row],[release_date]])</f>
        <v>2021</v>
      </c>
      <c r="E564">
        <f>MONTH(Table1[[#This Row],[release_date]])</f>
        <v>9</v>
      </c>
      <c r="F564">
        <f>DAY(Table1[[#This Row],[release_date]])</f>
        <v>24</v>
      </c>
      <c r="G564" s="4">
        <v>44463</v>
      </c>
      <c r="H564" s="4">
        <f>DATE(Table1[[#This Row],[release_year]],Table1[[#This Row],[release_month]],Table1[[#This Row],[release_day]])</f>
        <v>44463</v>
      </c>
      <c r="I564">
        <v>421040617</v>
      </c>
      <c r="J564" t="str">
        <f>UPPER(Table1[[#This Row],[key2]])</f>
        <v/>
      </c>
      <c r="L564" t="s">
        <v>27</v>
      </c>
      <c r="M564" t="str">
        <f>LEFT(Table1[[#This Row],[mode]],3)</f>
        <v>Min</v>
      </c>
      <c r="N564" s="2">
        <v>72.764303525441264</v>
      </c>
      <c r="O564" s="3">
        <f>ROUNDDOWN(Table1[[#This Row],[danceability_%]],0)</f>
        <v>72</v>
      </c>
      <c r="P564" s="2">
        <f>ROUND(Table1[[#This Row],[danceability_%]], -1)</f>
        <v>70</v>
      </c>
      <c r="Q564">
        <v>67</v>
      </c>
      <c r="R564">
        <v>68</v>
      </c>
      <c r="S564">
        <v>0</v>
      </c>
      <c r="T564">
        <v>0</v>
      </c>
      <c r="U564">
        <v>14</v>
      </c>
      <c r="V564">
        <v>4</v>
      </c>
    </row>
    <row r="565" spans="1:22" x14ac:dyDescent="0.45">
      <c r="A565" t="s">
        <v>1025</v>
      </c>
      <c r="B565" t="s">
        <v>1026</v>
      </c>
      <c r="C565">
        <v>2</v>
      </c>
      <c r="D565">
        <f>YEAR(Table1[[#This Row],[release_date]])</f>
        <v>2021</v>
      </c>
      <c r="E565">
        <f>MONTH(Table1[[#This Row],[release_date]])</f>
        <v>11</v>
      </c>
      <c r="F565">
        <f>DAY(Table1[[#This Row],[release_date]])</f>
        <v>19</v>
      </c>
      <c r="G565" s="4">
        <v>44519</v>
      </c>
      <c r="H565" s="4">
        <f>DATE(Table1[[#This Row],[release_year]],Table1[[#This Row],[release_month]],Table1[[#This Row],[release_day]])</f>
        <v>44519</v>
      </c>
      <c r="I565">
        <v>154797871</v>
      </c>
      <c r="J565" t="str">
        <f>UPPER(Table1[[#This Row],[key2]])</f>
        <v>E</v>
      </c>
      <c r="K565" t="s">
        <v>86</v>
      </c>
      <c r="L565" t="s">
        <v>16</v>
      </c>
      <c r="M565" t="str">
        <f>LEFT(Table1[[#This Row],[mode]],3)</f>
        <v>Maj</v>
      </c>
      <c r="N565" s="2">
        <v>72.196271677937204</v>
      </c>
      <c r="O565" s="3">
        <f>ROUNDDOWN(Table1[[#This Row],[danceability_%]],0)</f>
        <v>72</v>
      </c>
      <c r="P565" s="2">
        <f>ROUND(Table1[[#This Row],[danceability_%]], -1)</f>
        <v>70</v>
      </c>
      <c r="Q565">
        <v>54</v>
      </c>
      <c r="R565">
        <v>71</v>
      </c>
      <c r="S565">
        <v>26</v>
      </c>
      <c r="T565">
        <v>0</v>
      </c>
      <c r="U565">
        <v>10</v>
      </c>
      <c r="V565">
        <v>4</v>
      </c>
    </row>
    <row r="566" spans="1:22" x14ac:dyDescent="0.45">
      <c r="A566" t="s">
        <v>1109</v>
      </c>
      <c r="B566" t="s">
        <v>1110</v>
      </c>
      <c r="C566">
        <v>2</v>
      </c>
      <c r="D566">
        <f>YEAR(Table1[[#This Row],[release_date]])</f>
        <v>2021</v>
      </c>
      <c r="E566">
        <f>MONTH(Table1[[#This Row],[release_date]])</f>
        <v>4</v>
      </c>
      <c r="F566">
        <f>DAY(Table1[[#This Row],[release_date]])</f>
        <v>28</v>
      </c>
      <c r="G566" s="4">
        <v>44314</v>
      </c>
      <c r="H566" s="4">
        <f>DATE(Table1[[#This Row],[release_year]],Table1[[#This Row],[release_month]],Table1[[#This Row],[release_day]])</f>
        <v>44314</v>
      </c>
      <c r="I566">
        <v>651732901</v>
      </c>
      <c r="J566" t="str">
        <f>UPPER(Table1[[#This Row],[key2]])</f>
        <v>G</v>
      </c>
      <c r="K566" t="s">
        <v>59</v>
      </c>
      <c r="L566" t="s">
        <v>16</v>
      </c>
      <c r="M566" t="str">
        <f>LEFT(Table1[[#This Row],[mode]],3)</f>
        <v>Maj</v>
      </c>
      <c r="N566" s="2">
        <v>72.764739505216369</v>
      </c>
      <c r="O566" s="3">
        <f>ROUNDDOWN(Table1[[#This Row],[danceability_%]],0)</f>
        <v>72</v>
      </c>
      <c r="P566" s="2">
        <f>ROUND(Table1[[#This Row],[danceability_%]], -1)</f>
        <v>70</v>
      </c>
      <c r="Q566">
        <v>67</v>
      </c>
      <c r="R566">
        <v>72</v>
      </c>
      <c r="S566">
        <v>0</v>
      </c>
      <c r="T566">
        <v>0</v>
      </c>
      <c r="U566">
        <v>13</v>
      </c>
      <c r="V566">
        <v>4</v>
      </c>
    </row>
    <row r="567" spans="1:22" x14ac:dyDescent="0.45">
      <c r="A567" t="s">
        <v>1238</v>
      </c>
      <c r="B567" t="s">
        <v>1239</v>
      </c>
      <c r="C567">
        <v>1</v>
      </c>
      <c r="D567">
        <f>YEAR(Table1[[#This Row],[release_date]])</f>
        <v>2022</v>
      </c>
      <c r="E567">
        <f>MONTH(Table1[[#This Row],[release_date]])</f>
        <v>2</v>
      </c>
      <c r="F567">
        <f>DAY(Table1[[#This Row],[release_date]])</f>
        <v>15</v>
      </c>
      <c r="G567" s="4">
        <v>44607</v>
      </c>
      <c r="H567" s="4">
        <f>DATE(Table1[[#This Row],[release_year]],Table1[[#This Row],[release_month]],Table1[[#This Row],[release_day]])</f>
        <v>44607</v>
      </c>
      <c r="I567">
        <v>182978249</v>
      </c>
      <c r="J567" t="str">
        <f>UPPER(Table1[[#This Row],[key2]])</f>
        <v/>
      </c>
      <c r="L567" t="s">
        <v>16</v>
      </c>
      <c r="M567" t="str">
        <f>LEFT(Table1[[#This Row],[mode]],3)</f>
        <v>Maj</v>
      </c>
      <c r="N567" s="2">
        <v>72.142884879490197</v>
      </c>
      <c r="O567" s="3">
        <f>ROUNDDOWN(Table1[[#This Row],[danceability_%]],0)</f>
        <v>72</v>
      </c>
      <c r="P567" s="2">
        <f>ROUND(Table1[[#This Row],[danceability_%]], -1)</f>
        <v>70</v>
      </c>
      <c r="Q567">
        <v>55</v>
      </c>
      <c r="R567">
        <v>64</v>
      </c>
      <c r="S567">
        <v>49</v>
      </c>
      <c r="T567">
        <v>0</v>
      </c>
      <c r="U567">
        <v>7</v>
      </c>
      <c r="V567">
        <v>4</v>
      </c>
    </row>
    <row r="568" spans="1:22" x14ac:dyDescent="0.45">
      <c r="A568" t="s">
        <v>1282</v>
      </c>
      <c r="B568" t="s">
        <v>1270</v>
      </c>
      <c r="C568">
        <v>1</v>
      </c>
      <c r="D568">
        <f>YEAR(Table1[[#This Row],[release_date]])</f>
        <v>2022</v>
      </c>
      <c r="E568">
        <f>MONTH(Table1[[#This Row],[release_date]])</f>
        <v>4</v>
      </c>
      <c r="F568">
        <f>DAY(Table1[[#This Row],[release_date]])</f>
        <v>6</v>
      </c>
      <c r="G568" s="4">
        <v>44657</v>
      </c>
      <c r="H568" s="4">
        <f>DATE(Table1[[#This Row],[release_year]],Table1[[#This Row],[release_month]],Table1[[#This Row],[release_day]])</f>
        <v>44657</v>
      </c>
      <c r="I568">
        <v>89566512</v>
      </c>
      <c r="J568" t="str">
        <f>UPPER(Table1[[#This Row],[key2]])</f>
        <v>C#</v>
      </c>
      <c r="K568" t="s">
        <v>1602</v>
      </c>
      <c r="L568" t="s">
        <v>27</v>
      </c>
      <c r="M568" t="str">
        <f>LEFT(Table1[[#This Row],[mode]],3)</f>
        <v>Min</v>
      </c>
      <c r="N568" s="2">
        <v>72.108318102856146</v>
      </c>
      <c r="O568" s="3">
        <f>ROUNDDOWN(Table1[[#This Row],[danceability_%]],0)</f>
        <v>72</v>
      </c>
      <c r="P568" s="2">
        <f>ROUND(Table1[[#This Row],[danceability_%]], -1)</f>
        <v>70</v>
      </c>
      <c r="Q568">
        <v>22</v>
      </c>
      <c r="R568">
        <v>46</v>
      </c>
      <c r="S568">
        <v>24</v>
      </c>
      <c r="T568">
        <v>0</v>
      </c>
      <c r="U568">
        <v>9</v>
      </c>
      <c r="V568">
        <v>6</v>
      </c>
    </row>
    <row r="569" spans="1:22" x14ac:dyDescent="0.45">
      <c r="A569" t="s">
        <v>1415</v>
      </c>
      <c r="B569" t="s">
        <v>205</v>
      </c>
      <c r="C569">
        <v>1</v>
      </c>
      <c r="D569">
        <f>YEAR(Table1[[#This Row],[release_date]])</f>
        <v>2022</v>
      </c>
      <c r="E569">
        <f>MONTH(Table1[[#This Row],[release_date]])</f>
        <v>6</v>
      </c>
      <c r="F569">
        <f>DAY(Table1[[#This Row],[release_date]])</f>
        <v>10</v>
      </c>
      <c r="G569" s="4">
        <v>44722</v>
      </c>
      <c r="H569" s="4">
        <f>DATE(Table1[[#This Row],[release_year]],Table1[[#This Row],[release_month]],Table1[[#This Row],[release_day]])</f>
        <v>44722</v>
      </c>
      <c r="I569">
        <v>330881149</v>
      </c>
      <c r="J569" t="str">
        <f>UPPER(Table1[[#This Row],[key2]])</f>
        <v>G#</v>
      </c>
      <c r="K569" t="s">
        <v>1605</v>
      </c>
      <c r="L569" t="s">
        <v>16</v>
      </c>
      <c r="M569" t="str">
        <f>LEFT(Table1[[#This Row],[mode]],3)</f>
        <v>Maj</v>
      </c>
      <c r="N569" s="2">
        <v>72.630997841361321</v>
      </c>
      <c r="O569" s="3">
        <f>ROUNDDOWN(Table1[[#This Row],[danceability_%]],0)</f>
        <v>72</v>
      </c>
      <c r="P569" s="2">
        <f>ROUND(Table1[[#This Row],[danceability_%]], -1)</f>
        <v>70</v>
      </c>
      <c r="Q569">
        <v>70</v>
      </c>
      <c r="R569">
        <v>82</v>
      </c>
      <c r="S569">
        <v>2</v>
      </c>
      <c r="T569">
        <v>0</v>
      </c>
      <c r="U569">
        <v>4</v>
      </c>
      <c r="V569">
        <v>17</v>
      </c>
    </row>
    <row r="570" spans="1:22" x14ac:dyDescent="0.45">
      <c r="A570" t="s">
        <v>1416</v>
      </c>
      <c r="B570" t="s">
        <v>48</v>
      </c>
      <c r="C570">
        <v>1</v>
      </c>
      <c r="D570">
        <f>YEAR(Table1[[#This Row],[release_date]])</f>
        <v>2022</v>
      </c>
      <c r="E570">
        <f>MONTH(Table1[[#This Row],[release_date]])</f>
        <v>5</v>
      </c>
      <c r="F570">
        <f>DAY(Table1[[#This Row],[release_date]])</f>
        <v>20</v>
      </c>
      <c r="G570" s="4">
        <v>44701</v>
      </c>
      <c r="H570" s="4">
        <f>DATE(Table1[[#This Row],[release_year]],Table1[[#This Row],[release_month]],Table1[[#This Row],[release_day]])</f>
        <v>44701</v>
      </c>
      <c r="I570">
        <v>334733572</v>
      </c>
      <c r="J570" t="str">
        <f>UPPER(Table1[[#This Row],[key2]])</f>
        <v>B</v>
      </c>
      <c r="K570" t="s">
        <v>15</v>
      </c>
      <c r="L570" t="s">
        <v>16</v>
      </c>
      <c r="M570" t="str">
        <f>LEFT(Table1[[#This Row],[mode]],3)</f>
        <v>Maj</v>
      </c>
      <c r="N570" s="2">
        <v>72.716690162906488</v>
      </c>
      <c r="O570" s="3">
        <f>ROUNDDOWN(Table1[[#This Row],[danceability_%]],0)</f>
        <v>72</v>
      </c>
      <c r="P570" s="2">
        <f>ROUND(Table1[[#This Row],[danceability_%]], -1)</f>
        <v>70</v>
      </c>
      <c r="Q570">
        <v>36</v>
      </c>
      <c r="R570">
        <v>72</v>
      </c>
      <c r="S570">
        <v>26</v>
      </c>
      <c r="T570">
        <v>6</v>
      </c>
      <c r="U570">
        <v>11</v>
      </c>
      <c r="V570">
        <v>4</v>
      </c>
    </row>
    <row r="571" spans="1:22" x14ac:dyDescent="0.45">
      <c r="A571" t="s">
        <v>1441</v>
      </c>
      <c r="B571" t="s">
        <v>48</v>
      </c>
      <c r="C571">
        <v>1</v>
      </c>
      <c r="D571">
        <f>YEAR(Table1[[#This Row],[release_date]])</f>
        <v>2022</v>
      </c>
      <c r="E571">
        <f>MONTH(Table1[[#This Row],[release_date]])</f>
        <v>5</v>
      </c>
      <c r="F571">
        <f>DAY(Table1[[#This Row],[release_date]])</f>
        <v>20</v>
      </c>
      <c r="G571" s="4">
        <v>44701</v>
      </c>
      <c r="H571" s="4">
        <f>DATE(Table1[[#This Row],[release_year]],Table1[[#This Row],[release_month]],Table1[[#This Row],[release_day]])</f>
        <v>44701</v>
      </c>
      <c r="I571">
        <v>236060709</v>
      </c>
      <c r="J571" t="str">
        <f>UPPER(Table1[[#This Row],[key2]])</f>
        <v>A</v>
      </c>
      <c r="K571" t="s">
        <v>24</v>
      </c>
      <c r="L571" t="s">
        <v>16</v>
      </c>
      <c r="M571" t="str">
        <f>LEFT(Table1[[#This Row],[mode]],3)</f>
        <v>Maj</v>
      </c>
      <c r="N571" s="2">
        <v>72.186897735394567</v>
      </c>
      <c r="O571" s="3">
        <f>ROUNDDOWN(Table1[[#This Row],[danceability_%]],0)</f>
        <v>72</v>
      </c>
      <c r="P571" s="2">
        <f>ROUND(Table1[[#This Row],[danceability_%]], -1)</f>
        <v>70</v>
      </c>
      <c r="Q571">
        <v>90</v>
      </c>
      <c r="R571">
        <v>48</v>
      </c>
      <c r="S571">
        <v>32</v>
      </c>
      <c r="T571">
        <v>0</v>
      </c>
      <c r="U571">
        <v>18</v>
      </c>
      <c r="V571">
        <v>23</v>
      </c>
    </row>
    <row r="572" spans="1:22" x14ac:dyDescent="0.45">
      <c r="A572" t="s">
        <v>1502</v>
      </c>
      <c r="B572" t="s">
        <v>1503</v>
      </c>
      <c r="C572">
        <v>3</v>
      </c>
      <c r="D572">
        <f>YEAR(Table1[[#This Row],[release_date]])</f>
        <v>2022</v>
      </c>
      <c r="E572">
        <f>MONTH(Table1[[#This Row],[release_date]])</f>
        <v>8</v>
      </c>
      <c r="F572">
        <f>DAY(Table1[[#This Row],[release_date]])</f>
        <v>5</v>
      </c>
      <c r="G572" s="4">
        <v>44778</v>
      </c>
      <c r="H572" s="4">
        <f>DATE(Table1[[#This Row],[release_year]],Table1[[#This Row],[release_month]],Table1[[#This Row],[release_day]])</f>
        <v>44778</v>
      </c>
      <c r="I572">
        <v>170732845</v>
      </c>
      <c r="J572" t="str">
        <f>UPPER(Table1[[#This Row],[key2]])</f>
        <v>E</v>
      </c>
      <c r="K572" t="s">
        <v>86</v>
      </c>
      <c r="L572" t="s">
        <v>27</v>
      </c>
      <c r="M572" t="str">
        <f>LEFT(Table1[[#This Row],[mode]],3)</f>
        <v>Min</v>
      </c>
      <c r="N572" s="2">
        <v>72.486423759978507</v>
      </c>
      <c r="O572" s="3">
        <f>ROUNDDOWN(Table1[[#This Row],[danceability_%]],0)</f>
        <v>72</v>
      </c>
      <c r="P572" s="2">
        <f>ROUND(Table1[[#This Row],[danceability_%]], -1)</f>
        <v>70</v>
      </c>
      <c r="Q572">
        <v>18</v>
      </c>
      <c r="R572">
        <v>46</v>
      </c>
      <c r="S572">
        <v>7</v>
      </c>
      <c r="T572">
        <v>0</v>
      </c>
      <c r="U572">
        <v>28</v>
      </c>
      <c r="V572">
        <v>8</v>
      </c>
    </row>
    <row r="573" spans="1:22" x14ac:dyDescent="0.45">
      <c r="A573" t="s">
        <v>1563</v>
      </c>
      <c r="B573" t="s">
        <v>671</v>
      </c>
      <c r="C573">
        <v>1</v>
      </c>
      <c r="D573">
        <f>YEAR(Table1[[#This Row],[release_date]])</f>
        <v>2022</v>
      </c>
      <c r="E573">
        <f>MONTH(Table1[[#This Row],[release_date]])</f>
        <v>7</v>
      </c>
      <c r="F573">
        <f>DAY(Table1[[#This Row],[release_date]])</f>
        <v>14</v>
      </c>
      <c r="G573" s="4">
        <v>44756</v>
      </c>
      <c r="H573" s="4">
        <f>DATE(Table1[[#This Row],[release_year]],Table1[[#This Row],[release_month]],Table1[[#This Row],[release_day]])</f>
        <v>44756</v>
      </c>
      <c r="I573">
        <v>247689123</v>
      </c>
      <c r="J573" t="str">
        <f>UPPER(Table1[[#This Row],[key2]])</f>
        <v>G</v>
      </c>
      <c r="K573" t="s">
        <v>59</v>
      </c>
      <c r="L573" t="s">
        <v>16</v>
      </c>
      <c r="M573" t="str">
        <f>LEFT(Table1[[#This Row],[mode]],3)</f>
        <v>Maj</v>
      </c>
      <c r="N573" s="2">
        <v>72.065723990523651</v>
      </c>
      <c r="O573" s="3">
        <f>ROUNDDOWN(Table1[[#This Row],[danceability_%]],0)</f>
        <v>72</v>
      </c>
      <c r="P573" s="2">
        <f>ROUND(Table1[[#This Row],[danceability_%]], -1)</f>
        <v>70</v>
      </c>
      <c r="Q573">
        <v>92</v>
      </c>
      <c r="R573">
        <v>77</v>
      </c>
      <c r="S573">
        <v>9</v>
      </c>
      <c r="T573">
        <v>0</v>
      </c>
      <c r="U573">
        <v>8</v>
      </c>
      <c r="V573">
        <v>11</v>
      </c>
    </row>
    <row r="574" spans="1:22" x14ac:dyDescent="0.45">
      <c r="A574" t="s">
        <v>298</v>
      </c>
      <c r="B574" t="s">
        <v>299</v>
      </c>
      <c r="C574">
        <v>1</v>
      </c>
      <c r="D574">
        <f>YEAR(Table1[[#This Row],[release_date]])</f>
        <v>2012</v>
      </c>
      <c r="E574">
        <f>MONTH(Table1[[#This Row],[release_date]])</f>
        <v>12</v>
      </c>
      <c r="F574">
        <f>DAY(Table1[[#This Row],[release_date]])</f>
        <v>5</v>
      </c>
      <c r="G574" s="4">
        <v>41248</v>
      </c>
      <c r="H574" s="4">
        <f>DATE(Table1[[#This Row],[release_year]],Table1[[#This Row],[release_month]],Table1[[#This Row],[release_day]])</f>
        <v>41248</v>
      </c>
      <c r="I574">
        <v>1481349984</v>
      </c>
      <c r="J574" t="str">
        <f>UPPER(Table1[[#This Row],[key2]])</f>
        <v>F</v>
      </c>
      <c r="K574" t="s">
        <v>21</v>
      </c>
      <c r="L574" t="s">
        <v>16</v>
      </c>
      <c r="M574" t="str">
        <f>LEFT(Table1[[#This Row],[mode]],3)</f>
        <v>Maj</v>
      </c>
      <c r="N574" s="2">
        <v>73.22181491300357</v>
      </c>
      <c r="O574" s="3">
        <f>ROUNDDOWN(Table1[[#This Row],[danceability_%]],0)</f>
        <v>73</v>
      </c>
      <c r="P574" s="2">
        <f>ROUND(Table1[[#This Row],[danceability_%]], -1)</f>
        <v>70</v>
      </c>
      <c r="Q574">
        <v>87</v>
      </c>
      <c r="R574">
        <v>70</v>
      </c>
      <c r="S574">
        <v>6</v>
      </c>
      <c r="T574">
        <v>0</v>
      </c>
      <c r="U574">
        <v>28</v>
      </c>
      <c r="V574">
        <v>5</v>
      </c>
    </row>
    <row r="575" spans="1:22" x14ac:dyDescent="0.45">
      <c r="A575" t="s">
        <v>307</v>
      </c>
      <c r="B575" t="s">
        <v>308</v>
      </c>
      <c r="C575">
        <v>1</v>
      </c>
      <c r="D575">
        <f>YEAR(Table1[[#This Row],[release_date]])</f>
        <v>2019</v>
      </c>
      <c r="E575">
        <f>MONTH(Table1[[#This Row],[release_date]])</f>
        <v>10</v>
      </c>
      <c r="F575">
        <f>DAY(Table1[[#This Row],[release_date]])</f>
        <v>4</v>
      </c>
      <c r="G575" s="4">
        <v>43742</v>
      </c>
      <c r="H575" s="4">
        <f>DATE(Table1[[#This Row],[release_year]],Table1[[#This Row],[release_month]],Table1[[#This Row],[release_day]])</f>
        <v>43742</v>
      </c>
      <c r="I575">
        <v>929964809</v>
      </c>
      <c r="J575" t="str">
        <f>UPPER(Table1[[#This Row],[key2]])</f>
        <v>A</v>
      </c>
      <c r="K575" t="s">
        <v>24</v>
      </c>
      <c r="L575" t="s">
        <v>27</v>
      </c>
      <c r="M575" t="str">
        <f>LEFT(Table1[[#This Row],[mode]],3)</f>
        <v>Min</v>
      </c>
      <c r="N575" s="2">
        <v>73.295129040039143</v>
      </c>
      <c r="O575" s="3">
        <f>ROUNDDOWN(Table1[[#This Row],[danceability_%]],0)</f>
        <v>73</v>
      </c>
      <c r="P575" s="2">
        <f>ROUND(Table1[[#This Row],[danceability_%]], -1)</f>
        <v>70</v>
      </c>
      <c r="Q575">
        <v>31</v>
      </c>
      <c r="R575">
        <v>69</v>
      </c>
      <c r="S575">
        <v>6</v>
      </c>
      <c r="T575">
        <v>0</v>
      </c>
      <c r="U575">
        <v>11</v>
      </c>
      <c r="V575">
        <v>4</v>
      </c>
    </row>
    <row r="576" spans="1:22" x14ac:dyDescent="0.45">
      <c r="A576" t="s">
        <v>323</v>
      </c>
      <c r="B576" t="s">
        <v>324</v>
      </c>
      <c r="C576">
        <v>2</v>
      </c>
      <c r="D576">
        <f>YEAR(Table1[[#This Row],[release_date]])</f>
        <v>2011</v>
      </c>
      <c r="E576">
        <f>MONTH(Table1[[#This Row],[release_date]])</f>
        <v>1</v>
      </c>
      <c r="F576">
        <f>DAY(Table1[[#This Row],[release_date]])</f>
        <v>1</v>
      </c>
      <c r="G576" s="4">
        <v>40544</v>
      </c>
      <c r="H576" s="4">
        <f>DATE(Table1[[#This Row],[release_year]],Table1[[#This Row],[release_month]],Table1[[#This Row],[release_day]])</f>
        <v>40544</v>
      </c>
      <c r="I576">
        <v>1235005533</v>
      </c>
      <c r="J576" t="str">
        <f>UPPER(Table1[[#This Row],[key2]])</f>
        <v>C#</v>
      </c>
      <c r="K576" t="s">
        <v>1602</v>
      </c>
      <c r="L576" t="s">
        <v>16</v>
      </c>
      <c r="M576" t="str">
        <f>LEFT(Table1[[#This Row],[mode]],3)</f>
        <v>Maj</v>
      </c>
      <c r="N576" s="2">
        <v>73.490892614832376</v>
      </c>
      <c r="O576" s="3">
        <f>ROUNDDOWN(Table1[[#This Row],[danceability_%]],0)</f>
        <v>73</v>
      </c>
      <c r="P576" s="2">
        <f>ROUND(Table1[[#This Row],[danceability_%]], -1)</f>
        <v>70</v>
      </c>
      <c r="Q576">
        <v>60</v>
      </c>
      <c r="R576">
        <v>77</v>
      </c>
      <c r="S576">
        <v>3</v>
      </c>
      <c r="T576">
        <v>0</v>
      </c>
      <c r="U576">
        <v>11</v>
      </c>
      <c r="V576">
        <v>4</v>
      </c>
    </row>
    <row r="577" spans="1:22" x14ac:dyDescent="0.45">
      <c r="A577" t="s">
        <v>397</v>
      </c>
      <c r="B577" t="s">
        <v>398</v>
      </c>
      <c r="C577">
        <v>2</v>
      </c>
      <c r="D577">
        <f>YEAR(Table1[[#This Row],[release_date]])</f>
        <v>2023</v>
      </c>
      <c r="E577">
        <f>MONTH(Table1[[#This Row],[release_date]])</f>
        <v>6</v>
      </c>
      <c r="F577">
        <f>DAY(Table1[[#This Row],[release_date]])</f>
        <v>2</v>
      </c>
      <c r="G577" s="4">
        <v>45079</v>
      </c>
      <c r="H577" s="4">
        <f>DATE(Table1[[#This Row],[release_year]],Table1[[#This Row],[release_month]],Table1[[#This Row],[release_day]])</f>
        <v>45079</v>
      </c>
      <c r="I577">
        <v>43522589</v>
      </c>
      <c r="J577" t="str">
        <f>UPPER(Table1[[#This Row],[key2]])</f>
        <v>A#</v>
      </c>
      <c r="K577" t="s">
        <v>1601</v>
      </c>
      <c r="L577" t="s">
        <v>27</v>
      </c>
      <c r="M577" t="str">
        <f>LEFT(Table1[[#This Row],[mode]],3)</f>
        <v>Min</v>
      </c>
      <c r="N577" s="2">
        <v>73.954059765445422</v>
      </c>
      <c r="O577" s="3">
        <f>ROUNDDOWN(Table1[[#This Row],[danceability_%]],0)</f>
        <v>73</v>
      </c>
      <c r="P577" s="2">
        <f>ROUND(Table1[[#This Row],[danceability_%]], -1)</f>
        <v>70</v>
      </c>
      <c r="Q577">
        <v>45</v>
      </c>
      <c r="R577">
        <v>62</v>
      </c>
      <c r="S577">
        <v>28</v>
      </c>
      <c r="T577">
        <v>0</v>
      </c>
      <c r="U577">
        <v>13</v>
      </c>
      <c r="V577">
        <v>13</v>
      </c>
    </row>
    <row r="578" spans="1:22" x14ac:dyDescent="0.45">
      <c r="A578" t="s">
        <v>443</v>
      </c>
      <c r="B578" t="s">
        <v>23</v>
      </c>
      <c r="C578">
        <v>1</v>
      </c>
      <c r="D578">
        <f>YEAR(Table1[[#This Row],[release_date]])</f>
        <v>2022</v>
      </c>
      <c r="E578">
        <f>MONTH(Table1[[#This Row],[release_date]])</f>
        <v>10</v>
      </c>
      <c r="F578">
        <f>DAY(Table1[[#This Row],[release_date]])</f>
        <v>21</v>
      </c>
      <c r="G578" s="4">
        <v>44855</v>
      </c>
      <c r="H578" s="4">
        <f>DATE(Table1[[#This Row],[release_year]],Table1[[#This Row],[release_month]],Table1[[#This Row],[release_day]])</f>
        <v>44855</v>
      </c>
      <c r="I578">
        <v>488386797</v>
      </c>
      <c r="J578" t="str">
        <f>UPPER(Table1[[#This Row],[key2]])</f>
        <v>A#</v>
      </c>
      <c r="K578" t="s">
        <v>1601</v>
      </c>
      <c r="L578" t="s">
        <v>16</v>
      </c>
      <c r="M578" t="str">
        <f>LEFT(Table1[[#This Row],[mode]],3)</f>
        <v>Maj</v>
      </c>
      <c r="N578" s="2">
        <v>73.392344861716722</v>
      </c>
      <c r="O578" s="3">
        <f>ROUNDDOWN(Table1[[#This Row],[danceability_%]],0)</f>
        <v>73</v>
      </c>
      <c r="P578" s="2">
        <f>ROUND(Table1[[#This Row],[danceability_%]], -1)</f>
        <v>70</v>
      </c>
      <c r="Q578">
        <v>10</v>
      </c>
      <c r="R578">
        <v>44</v>
      </c>
      <c r="S578">
        <v>26</v>
      </c>
      <c r="T578">
        <v>0</v>
      </c>
      <c r="U578">
        <v>16</v>
      </c>
      <c r="V578">
        <v>8</v>
      </c>
    </row>
    <row r="579" spans="1:22" x14ac:dyDescent="0.45">
      <c r="A579" t="s">
        <v>549</v>
      </c>
      <c r="B579" t="s">
        <v>550</v>
      </c>
      <c r="C579">
        <v>2</v>
      </c>
      <c r="D579">
        <f>YEAR(Table1[[#This Row],[release_date]])</f>
        <v>2023</v>
      </c>
      <c r="E579">
        <f>MONTH(Table1[[#This Row],[release_date]])</f>
        <v>4</v>
      </c>
      <c r="F579">
        <f>DAY(Table1[[#This Row],[release_date]])</f>
        <v>7</v>
      </c>
      <c r="G579" s="4">
        <v>45023</v>
      </c>
      <c r="H579" s="4">
        <f>DATE(Table1[[#This Row],[release_year]],Table1[[#This Row],[release_month]],Table1[[#This Row],[release_day]])</f>
        <v>45023</v>
      </c>
      <c r="I579">
        <v>95816024</v>
      </c>
      <c r="J579" t="str">
        <f>UPPER(Table1[[#This Row],[key2]])</f>
        <v>G</v>
      </c>
      <c r="K579" t="s">
        <v>59</v>
      </c>
      <c r="L579" t="s">
        <v>27</v>
      </c>
      <c r="M579" t="str">
        <f>LEFT(Table1[[#This Row],[mode]],3)</f>
        <v>Min</v>
      </c>
      <c r="N579" s="2">
        <v>73.116730741189173</v>
      </c>
      <c r="O579" s="3">
        <f>ROUNDDOWN(Table1[[#This Row],[danceability_%]],0)</f>
        <v>73</v>
      </c>
      <c r="P579" s="2">
        <f>ROUND(Table1[[#This Row],[danceability_%]], -1)</f>
        <v>70</v>
      </c>
      <c r="Q579">
        <v>44</v>
      </c>
      <c r="R579">
        <v>57</v>
      </c>
      <c r="S579">
        <v>39</v>
      </c>
      <c r="T579">
        <v>0</v>
      </c>
      <c r="U579">
        <v>32</v>
      </c>
      <c r="V579">
        <v>6</v>
      </c>
    </row>
    <row r="580" spans="1:22" x14ac:dyDescent="0.45">
      <c r="A580" t="s">
        <v>558</v>
      </c>
      <c r="B580" t="s">
        <v>559</v>
      </c>
      <c r="C580">
        <v>1</v>
      </c>
      <c r="D580">
        <f>YEAR(Table1[[#This Row],[release_date]])</f>
        <v>2023</v>
      </c>
      <c r="E580">
        <f>MONTH(Table1[[#This Row],[release_date]])</f>
        <v>3</v>
      </c>
      <c r="F580">
        <f>DAY(Table1[[#This Row],[release_date]])</f>
        <v>25</v>
      </c>
      <c r="G580" s="4">
        <v>45010</v>
      </c>
      <c r="H580" s="4">
        <f>DATE(Table1[[#This Row],[release_year]],Table1[[#This Row],[release_month]],Table1[[#This Row],[release_day]])</f>
        <v>45010</v>
      </c>
      <c r="I580">
        <v>52722996</v>
      </c>
      <c r="J580" t="str">
        <f>UPPER(Table1[[#This Row],[key2]])</f>
        <v>G</v>
      </c>
      <c r="K580" t="s">
        <v>59</v>
      </c>
      <c r="L580" t="s">
        <v>16</v>
      </c>
      <c r="M580" t="str">
        <f>LEFT(Table1[[#This Row],[mode]],3)</f>
        <v>Maj</v>
      </c>
      <c r="N580" s="2">
        <v>73.828354432929657</v>
      </c>
      <c r="O580" s="3">
        <f>ROUNDDOWN(Table1[[#This Row],[danceability_%]],0)</f>
        <v>73</v>
      </c>
      <c r="P580" s="2">
        <f>ROUND(Table1[[#This Row],[danceability_%]], -1)</f>
        <v>70</v>
      </c>
      <c r="Q580">
        <v>22</v>
      </c>
      <c r="R580">
        <v>86</v>
      </c>
      <c r="S580">
        <v>31</v>
      </c>
      <c r="T580">
        <v>0</v>
      </c>
      <c r="U580">
        <v>12</v>
      </c>
      <c r="V580">
        <v>4</v>
      </c>
    </row>
    <row r="581" spans="1:22" x14ac:dyDescent="0.45">
      <c r="A581" t="s">
        <v>577</v>
      </c>
      <c r="B581" t="s">
        <v>76</v>
      </c>
      <c r="C581">
        <v>1</v>
      </c>
      <c r="D581">
        <f>YEAR(Table1[[#This Row],[release_date]])</f>
        <v>2022</v>
      </c>
      <c r="E581">
        <f>MONTH(Table1[[#This Row],[release_date]])</f>
        <v>5</v>
      </c>
      <c r="F581">
        <f>DAY(Table1[[#This Row],[release_date]])</f>
        <v>13</v>
      </c>
      <c r="G581" s="4">
        <v>44694</v>
      </c>
      <c r="H581" s="4">
        <f>DATE(Table1[[#This Row],[release_year]],Table1[[#This Row],[release_month]],Table1[[#This Row],[release_day]])</f>
        <v>44694</v>
      </c>
      <c r="I581">
        <v>367814306</v>
      </c>
      <c r="J581" t="str">
        <f>UPPER(Table1[[#This Row],[key2]])</f>
        <v>A</v>
      </c>
      <c r="K581" t="s">
        <v>24</v>
      </c>
      <c r="L581" t="s">
        <v>16</v>
      </c>
      <c r="M581" t="str">
        <f>LEFT(Table1[[#This Row],[mode]],3)</f>
        <v>Maj</v>
      </c>
      <c r="N581" s="2">
        <v>73.893516825172924</v>
      </c>
      <c r="O581" s="3">
        <f>ROUNDDOWN(Table1[[#This Row],[danceability_%]],0)</f>
        <v>73</v>
      </c>
      <c r="P581" s="2">
        <f>ROUND(Table1[[#This Row],[danceability_%]], -1)</f>
        <v>70</v>
      </c>
      <c r="Q581">
        <v>64</v>
      </c>
      <c r="R581">
        <v>85</v>
      </c>
      <c r="S581">
        <v>25</v>
      </c>
      <c r="T581">
        <v>0</v>
      </c>
      <c r="U581">
        <v>61</v>
      </c>
      <c r="V581">
        <v>3</v>
      </c>
    </row>
    <row r="582" spans="1:22" x14ac:dyDescent="0.45">
      <c r="A582" t="s">
        <v>625</v>
      </c>
      <c r="B582" t="s">
        <v>626</v>
      </c>
      <c r="C582">
        <v>1</v>
      </c>
      <c r="D582">
        <f>YEAR(Table1[[#This Row],[release_date]])</f>
        <v>2022</v>
      </c>
      <c r="E582">
        <f>MONTH(Table1[[#This Row],[release_date]])</f>
        <v>10</v>
      </c>
      <c r="F582">
        <f>DAY(Table1[[#This Row],[release_date]])</f>
        <v>31</v>
      </c>
      <c r="G582" s="4">
        <v>44865</v>
      </c>
      <c r="H582" s="4">
        <f>DATE(Table1[[#This Row],[release_year]],Table1[[#This Row],[release_month]],Table1[[#This Row],[release_day]])</f>
        <v>44865</v>
      </c>
      <c r="I582">
        <v>303216294</v>
      </c>
      <c r="J582" t="str">
        <f>UPPER(Table1[[#This Row],[key2]])</f>
        <v>G#</v>
      </c>
      <c r="K582" t="s">
        <v>1605</v>
      </c>
      <c r="L582" t="s">
        <v>16</v>
      </c>
      <c r="M582" t="str">
        <f>LEFT(Table1[[#This Row],[mode]],3)</f>
        <v>Maj</v>
      </c>
      <c r="N582" s="2">
        <v>73.180269118955479</v>
      </c>
      <c r="O582" s="3">
        <f>ROUNDDOWN(Table1[[#This Row],[danceability_%]],0)</f>
        <v>73</v>
      </c>
      <c r="P582" s="2">
        <f>ROUND(Table1[[#This Row],[danceability_%]], -1)</f>
        <v>70</v>
      </c>
      <c r="Q582">
        <v>65</v>
      </c>
      <c r="R582">
        <v>79</v>
      </c>
      <c r="S582">
        <v>5</v>
      </c>
      <c r="T582">
        <v>2</v>
      </c>
      <c r="U582">
        <v>11</v>
      </c>
      <c r="V582">
        <v>6</v>
      </c>
    </row>
    <row r="583" spans="1:22" x14ac:dyDescent="0.45">
      <c r="A583" t="s">
        <v>665</v>
      </c>
      <c r="B583" t="s">
        <v>666</v>
      </c>
      <c r="C583">
        <v>2</v>
      </c>
      <c r="D583">
        <f>YEAR(Table1[[#This Row],[release_date]])</f>
        <v>2022</v>
      </c>
      <c r="E583">
        <f>MONTH(Table1[[#This Row],[release_date]])</f>
        <v>10</v>
      </c>
      <c r="F583">
        <f>DAY(Table1[[#This Row],[release_date]])</f>
        <v>20</v>
      </c>
      <c r="G583" s="4">
        <v>44854</v>
      </c>
      <c r="H583" s="4">
        <f>DATE(Table1[[#This Row],[release_year]],Table1[[#This Row],[release_month]],Table1[[#This Row],[release_day]])</f>
        <v>44854</v>
      </c>
      <c r="I583">
        <v>236857112</v>
      </c>
      <c r="J583" t="str">
        <f>UPPER(Table1[[#This Row],[key2]])</f>
        <v>B</v>
      </c>
      <c r="K583" t="s">
        <v>15</v>
      </c>
      <c r="L583" t="s">
        <v>16</v>
      </c>
      <c r="M583" t="str">
        <f>LEFT(Table1[[#This Row],[mode]],3)</f>
        <v>Maj</v>
      </c>
      <c r="N583" s="2">
        <v>73.780033768240813</v>
      </c>
      <c r="O583" s="3">
        <f>ROUNDDOWN(Table1[[#This Row],[danceability_%]],0)</f>
        <v>73</v>
      </c>
      <c r="P583" s="2">
        <f>ROUND(Table1[[#This Row],[danceability_%]], -1)</f>
        <v>70</v>
      </c>
      <c r="Q583">
        <v>88</v>
      </c>
      <c r="R583">
        <v>57</v>
      </c>
      <c r="S583">
        <v>56</v>
      </c>
      <c r="T583">
        <v>0</v>
      </c>
      <c r="U583">
        <v>5</v>
      </c>
      <c r="V583">
        <v>2</v>
      </c>
    </row>
    <row r="584" spans="1:22" x14ac:dyDescent="0.45">
      <c r="A584" t="s">
        <v>818</v>
      </c>
      <c r="B584" t="s">
        <v>819</v>
      </c>
      <c r="C584">
        <v>2</v>
      </c>
      <c r="D584">
        <f>YEAR(Table1[[#This Row],[release_date]])</f>
        <v>2022</v>
      </c>
      <c r="E584">
        <f>MONTH(Table1[[#This Row],[release_date]])</f>
        <v>12</v>
      </c>
      <c r="F584">
        <f>DAY(Table1[[#This Row],[release_date]])</f>
        <v>8</v>
      </c>
      <c r="G584" s="4">
        <v>44903</v>
      </c>
      <c r="H584" s="4">
        <f>DATE(Table1[[#This Row],[release_year]],Table1[[#This Row],[release_month]],Table1[[#This Row],[release_day]])</f>
        <v>44903</v>
      </c>
      <c r="I584">
        <v>94005786</v>
      </c>
      <c r="J584" t="str">
        <f>UPPER(Table1[[#This Row],[key2]])</f>
        <v>A#</v>
      </c>
      <c r="K584" t="s">
        <v>1601</v>
      </c>
      <c r="L584" t="s">
        <v>27</v>
      </c>
      <c r="M584" t="str">
        <f>LEFT(Table1[[#This Row],[mode]],3)</f>
        <v>Min</v>
      </c>
      <c r="N584" s="2">
        <v>73.009515490767413</v>
      </c>
      <c r="O584" s="3">
        <f>ROUNDDOWN(Table1[[#This Row],[danceability_%]],0)</f>
        <v>73</v>
      </c>
      <c r="P584" s="2">
        <f>ROUND(Table1[[#This Row],[danceability_%]], -1)</f>
        <v>70</v>
      </c>
      <c r="Q584">
        <v>71</v>
      </c>
      <c r="R584">
        <v>69</v>
      </c>
      <c r="S584">
        <v>53</v>
      </c>
      <c r="T584">
        <v>0</v>
      </c>
      <c r="U584">
        <v>32</v>
      </c>
      <c r="V584">
        <v>9</v>
      </c>
    </row>
    <row r="585" spans="1:22" x14ac:dyDescent="0.45">
      <c r="A585" t="s">
        <v>848</v>
      </c>
      <c r="B585" t="s">
        <v>849</v>
      </c>
      <c r="C585">
        <v>3</v>
      </c>
      <c r="D585">
        <f>YEAR(Table1[[#This Row],[release_date]])</f>
        <v>1958</v>
      </c>
      <c r="E585">
        <f>MONTH(Table1[[#This Row],[release_date]])</f>
        <v>1</v>
      </c>
      <c r="F585">
        <f>DAY(Table1[[#This Row],[release_date]])</f>
        <v>1</v>
      </c>
      <c r="G585" s="4">
        <v>21186</v>
      </c>
      <c r="H585" s="4">
        <f>DATE(Table1[[#This Row],[release_year]],Table1[[#This Row],[release_month]],Table1[[#This Row],[release_day]])</f>
        <v>21186</v>
      </c>
      <c r="I585">
        <v>295998468</v>
      </c>
      <c r="J585" t="str">
        <f>UPPER(Table1[[#This Row],[key2]])</f>
        <v>G</v>
      </c>
      <c r="K585" t="s">
        <v>59</v>
      </c>
      <c r="L585" t="s">
        <v>16</v>
      </c>
      <c r="M585" t="str">
        <f>LEFT(Table1[[#This Row],[mode]],3)</f>
        <v>Maj</v>
      </c>
      <c r="N585" s="2">
        <v>73.058363003411515</v>
      </c>
      <c r="O585" s="3">
        <f>ROUNDDOWN(Table1[[#This Row],[danceability_%]],0)</f>
        <v>73</v>
      </c>
      <c r="P585" s="2">
        <f>ROUND(Table1[[#This Row],[danceability_%]], -1)</f>
        <v>70</v>
      </c>
      <c r="Q585">
        <v>72</v>
      </c>
      <c r="R585">
        <v>32</v>
      </c>
      <c r="S585">
        <v>77</v>
      </c>
      <c r="T585">
        <v>0</v>
      </c>
      <c r="U585">
        <v>15</v>
      </c>
      <c r="V585">
        <v>5</v>
      </c>
    </row>
    <row r="586" spans="1:22" x14ac:dyDescent="0.45">
      <c r="A586" t="s">
        <v>959</v>
      </c>
      <c r="B586" t="s">
        <v>960</v>
      </c>
      <c r="C586">
        <v>2</v>
      </c>
      <c r="D586">
        <f>YEAR(Table1[[#This Row],[release_date]])</f>
        <v>2021</v>
      </c>
      <c r="E586">
        <f>MONTH(Table1[[#This Row],[release_date]])</f>
        <v>8</v>
      </c>
      <c r="F586">
        <f>DAY(Table1[[#This Row],[release_date]])</f>
        <v>3</v>
      </c>
      <c r="G586" s="4">
        <v>44411</v>
      </c>
      <c r="H586" s="4">
        <f>DATE(Table1[[#This Row],[release_year]],Table1[[#This Row],[release_month]],Table1[[#This Row],[release_day]])</f>
        <v>44411</v>
      </c>
      <c r="I586">
        <v>673801126</v>
      </c>
      <c r="J586" t="str">
        <f>UPPER(Table1[[#This Row],[key2]])</f>
        <v>C#</v>
      </c>
      <c r="K586" t="s">
        <v>1602</v>
      </c>
      <c r="L586" t="s">
        <v>16</v>
      </c>
      <c r="M586" t="str">
        <f>LEFT(Table1[[#This Row],[mode]],3)</f>
        <v>Maj</v>
      </c>
      <c r="N586" s="2">
        <v>73.267370385339561</v>
      </c>
      <c r="O586" s="3">
        <f>ROUNDDOWN(Table1[[#This Row],[danceability_%]],0)</f>
        <v>73</v>
      </c>
      <c r="P586" s="2">
        <f>ROUND(Table1[[#This Row],[danceability_%]], -1)</f>
        <v>70</v>
      </c>
      <c r="Q586">
        <v>79</v>
      </c>
      <c r="R586">
        <v>86</v>
      </c>
      <c r="S586">
        <v>42</v>
      </c>
      <c r="T586">
        <v>0</v>
      </c>
      <c r="U586">
        <v>7</v>
      </c>
      <c r="V586">
        <v>18</v>
      </c>
    </row>
    <row r="587" spans="1:22" x14ac:dyDescent="0.45">
      <c r="A587" t="s">
        <v>974</v>
      </c>
      <c r="B587" t="s">
        <v>869</v>
      </c>
      <c r="C587">
        <v>2</v>
      </c>
      <c r="D587">
        <f>YEAR(Table1[[#This Row],[release_date]])</f>
        <v>2020</v>
      </c>
      <c r="E587">
        <f>MONTH(Table1[[#This Row],[release_date]])</f>
        <v>10</v>
      </c>
      <c r="F587">
        <f>DAY(Table1[[#This Row],[release_date]])</f>
        <v>30</v>
      </c>
      <c r="G587" s="4">
        <v>44134</v>
      </c>
      <c r="H587" s="4">
        <f>DATE(Table1[[#This Row],[release_year]],Table1[[#This Row],[release_month]],Table1[[#This Row],[release_day]])</f>
        <v>44134</v>
      </c>
      <c r="I587">
        <v>1763363713</v>
      </c>
      <c r="J587" t="str">
        <f>UPPER(Table1[[#This Row],[key2]])</f>
        <v>E</v>
      </c>
      <c r="K587" t="s">
        <v>86</v>
      </c>
      <c r="L587" t="s">
        <v>27</v>
      </c>
      <c r="M587" t="str">
        <f>LEFT(Table1[[#This Row],[mode]],3)</f>
        <v>Min</v>
      </c>
      <c r="N587" s="2">
        <v>73.814403087652494</v>
      </c>
      <c r="O587" s="3">
        <f>ROUNDDOWN(Table1[[#This Row],[danceability_%]],0)</f>
        <v>73</v>
      </c>
      <c r="P587" s="2">
        <f>ROUND(Table1[[#This Row],[danceability_%]], -1)</f>
        <v>70</v>
      </c>
      <c r="Q587">
        <v>14</v>
      </c>
      <c r="R587">
        <v>57</v>
      </c>
      <c r="S587">
        <v>40</v>
      </c>
      <c r="T587">
        <v>0</v>
      </c>
      <c r="U587">
        <v>11</v>
      </c>
      <c r="V587">
        <v>5</v>
      </c>
    </row>
    <row r="588" spans="1:22" x14ac:dyDescent="0.45">
      <c r="A588" t="s">
        <v>979</v>
      </c>
      <c r="B588" t="s">
        <v>980</v>
      </c>
      <c r="C588">
        <v>3</v>
      </c>
      <c r="D588">
        <f>YEAR(Table1[[#This Row],[release_date]])</f>
        <v>2021</v>
      </c>
      <c r="E588">
        <f>MONTH(Table1[[#This Row],[release_date]])</f>
        <v>9</v>
      </c>
      <c r="F588">
        <f>DAY(Table1[[#This Row],[release_date]])</f>
        <v>8</v>
      </c>
      <c r="G588" s="4">
        <v>44447</v>
      </c>
      <c r="H588" s="4">
        <f>DATE(Table1[[#This Row],[release_year]],Table1[[#This Row],[release_month]],Table1[[#This Row],[release_day]])</f>
        <v>44447</v>
      </c>
      <c r="I588">
        <v>436695353</v>
      </c>
      <c r="J588" t="str">
        <f>UPPER(Table1[[#This Row],[key2]])</f>
        <v>A</v>
      </c>
      <c r="K588" t="s">
        <v>24</v>
      </c>
      <c r="L588" t="s">
        <v>27</v>
      </c>
      <c r="M588" t="str">
        <f>LEFT(Table1[[#This Row],[mode]],3)</f>
        <v>Min</v>
      </c>
      <c r="N588" s="2">
        <v>73.023975113338636</v>
      </c>
      <c r="O588" s="3">
        <f>ROUNDDOWN(Table1[[#This Row],[danceability_%]],0)</f>
        <v>73</v>
      </c>
      <c r="P588" s="2">
        <f>ROUND(Table1[[#This Row],[danceability_%]], -1)</f>
        <v>70</v>
      </c>
      <c r="Q588">
        <v>60</v>
      </c>
      <c r="R588">
        <v>85</v>
      </c>
      <c r="S588">
        <v>17</v>
      </c>
      <c r="T588">
        <v>0</v>
      </c>
      <c r="U588">
        <v>24</v>
      </c>
      <c r="V588">
        <v>5</v>
      </c>
    </row>
    <row r="589" spans="1:22" x14ac:dyDescent="0.45">
      <c r="A589" t="s">
        <v>1037</v>
      </c>
      <c r="B589" t="s">
        <v>222</v>
      </c>
      <c r="C589">
        <v>1</v>
      </c>
      <c r="D589">
        <f>YEAR(Table1[[#This Row],[release_date]])</f>
        <v>2010</v>
      </c>
      <c r="E589">
        <f>MONTH(Table1[[#This Row],[release_date]])</f>
        <v>11</v>
      </c>
      <c r="F589">
        <f>DAY(Table1[[#This Row],[release_date]])</f>
        <v>29</v>
      </c>
      <c r="G589" s="4">
        <v>40511</v>
      </c>
      <c r="H589" s="4">
        <f>DATE(Table1[[#This Row],[release_year]],Table1[[#This Row],[release_month]],Table1[[#This Row],[release_day]])</f>
        <v>40511</v>
      </c>
      <c r="I589">
        <v>1472799873</v>
      </c>
      <c r="J589" t="str">
        <f>UPPER(Table1[[#This Row],[key2]])</f>
        <v>G#</v>
      </c>
      <c r="K589" t="s">
        <v>1605</v>
      </c>
      <c r="L589" t="s">
        <v>16</v>
      </c>
      <c r="M589" t="str">
        <f>LEFT(Table1[[#This Row],[mode]],3)</f>
        <v>Maj</v>
      </c>
      <c r="N589" s="2">
        <v>73.018432451911622</v>
      </c>
      <c r="O589" s="3">
        <f>ROUNDDOWN(Table1[[#This Row],[danceability_%]],0)</f>
        <v>73</v>
      </c>
      <c r="P589" s="2">
        <f>ROUND(Table1[[#This Row],[danceability_%]], -1)</f>
        <v>70</v>
      </c>
      <c r="Q589">
        <v>52</v>
      </c>
      <c r="R589">
        <v>76</v>
      </c>
      <c r="S589">
        <v>13</v>
      </c>
      <c r="T589">
        <v>0</v>
      </c>
      <c r="U589">
        <v>5</v>
      </c>
      <c r="V589">
        <v>3</v>
      </c>
    </row>
    <row r="590" spans="1:22" x14ac:dyDescent="0.45">
      <c r="A590" t="s">
        <v>1047</v>
      </c>
      <c r="B590" t="s">
        <v>800</v>
      </c>
      <c r="C590">
        <v>1</v>
      </c>
      <c r="D590">
        <f>YEAR(Table1[[#This Row],[release_date]])</f>
        <v>2020</v>
      </c>
      <c r="E590">
        <f>MONTH(Table1[[#This Row],[release_date]])</f>
        <v>10</v>
      </c>
      <c r="F590">
        <f>DAY(Table1[[#This Row],[release_date]])</f>
        <v>23</v>
      </c>
      <c r="G590" s="4">
        <v>44127</v>
      </c>
      <c r="H590" s="4">
        <f>DATE(Table1[[#This Row],[release_year]],Table1[[#This Row],[release_month]],Table1[[#This Row],[release_day]])</f>
        <v>44127</v>
      </c>
      <c r="I590">
        <v>1252563873</v>
      </c>
      <c r="J590" t="str">
        <f>UPPER(Table1[[#This Row],[key2]])</f>
        <v/>
      </c>
      <c r="L590" t="s">
        <v>16</v>
      </c>
      <c r="M590" t="str">
        <f>LEFT(Table1[[#This Row],[mode]],3)</f>
        <v>Maj</v>
      </c>
      <c r="N590" s="2">
        <v>73.110971006295131</v>
      </c>
      <c r="O590" s="3">
        <f>ROUNDDOWN(Table1[[#This Row],[danceability_%]],0)</f>
        <v>73</v>
      </c>
      <c r="P590" s="2">
        <f>ROUND(Table1[[#This Row],[danceability_%]], -1)</f>
        <v>70</v>
      </c>
      <c r="Q590">
        <v>66</v>
      </c>
      <c r="R590">
        <v>80</v>
      </c>
      <c r="S590">
        <v>44</v>
      </c>
      <c r="T590">
        <v>0</v>
      </c>
      <c r="U590">
        <v>9</v>
      </c>
      <c r="V590">
        <v>12</v>
      </c>
    </row>
    <row r="591" spans="1:22" x14ac:dyDescent="0.45">
      <c r="A591" t="s">
        <v>1059</v>
      </c>
      <c r="B591" t="s">
        <v>1060</v>
      </c>
      <c r="C591">
        <v>1</v>
      </c>
      <c r="D591">
        <f>YEAR(Table1[[#This Row],[release_date]])</f>
        <v>2016</v>
      </c>
      <c r="E591">
        <f>MONTH(Table1[[#This Row],[release_date]])</f>
        <v>4</v>
      </c>
      <c r="F591">
        <f>DAY(Table1[[#This Row],[release_date]])</f>
        <v>20</v>
      </c>
      <c r="G591" s="4">
        <v>42480</v>
      </c>
      <c r="H591" s="4">
        <f>DATE(Table1[[#This Row],[release_year]],Table1[[#This Row],[release_month]],Table1[[#This Row],[release_day]])</f>
        <v>42480</v>
      </c>
      <c r="I591">
        <v>156658366</v>
      </c>
      <c r="J591" t="str">
        <f>UPPER(Table1[[#This Row],[key2]])</f>
        <v>E</v>
      </c>
      <c r="K591" t="s">
        <v>86</v>
      </c>
      <c r="L591" t="s">
        <v>27</v>
      </c>
      <c r="M591" t="str">
        <f>LEFT(Table1[[#This Row],[mode]],3)</f>
        <v>Min</v>
      </c>
      <c r="N591" s="2">
        <v>73.124960488763776</v>
      </c>
      <c r="O591" s="3">
        <f>ROUNDDOWN(Table1[[#This Row],[danceability_%]],0)</f>
        <v>73</v>
      </c>
      <c r="P591" s="2">
        <f>ROUND(Table1[[#This Row],[danceability_%]], -1)</f>
        <v>70</v>
      </c>
      <c r="Q591">
        <v>31</v>
      </c>
      <c r="R591">
        <v>45</v>
      </c>
      <c r="S591">
        <v>85</v>
      </c>
      <c r="T591">
        <v>24</v>
      </c>
      <c r="U591">
        <v>11</v>
      </c>
      <c r="V591">
        <v>3</v>
      </c>
    </row>
    <row r="592" spans="1:22" x14ac:dyDescent="0.45">
      <c r="A592" t="s">
        <v>1078</v>
      </c>
      <c r="B592" t="s">
        <v>1079</v>
      </c>
      <c r="C592">
        <v>3</v>
      </c>
      <c r="D592">
        <f>YEAR(Table1[[#This Row],[release_date]])</f>
        <v>2021</v>
      </c>
      <c r="E592">
        <f>MONTH(Table1[[#This Row],[release_date]])</f>
        <v>10</v>
      </c>
      <c r="F592">
        <f>DAY(Table1[[#This Row],[release_date]])</f>
        <v>27</v>
      </c>
      <c r="G592" s="4">
        <v>44496</v>
      </c>
      <c r="H592" s="4">
        <f>DATE(Table1[[#This Row],[release_year]],Table1[[#This Row],[release_month]],Table1[[#This Row],[release_day]])</f>
        <v>44496</v>
      </c>
      <c r="I592">
        <v>1223481149</v>
      </c>
      <c r="J592" t="str">
        <f>UPPER(Table1[[#This Row],[key2]])</f>
        <v>G</v>
      </c>
      <c r="K592" t="s">
        <v>59</v>
      </c>
      <c r="L592" t="s">
        <v>16</v>
      </c>
      <c r="M592" t="str">
        <f>LEFT(Table1[[#This Row],[mode]],3)</f>
        <v>Maj</v>
      </c>
      <c r="N592" s="2">
        <v>73.345285300292545</v>
      </c>
      <c r="O592" s="3">
        <f>ROUNDDOWN(Table1[[#This Row],[danceability_%]],0)</f>
        <v>73</v>
      </c>
      <c r="P592" s="2">
        <f>ROUND(Table1[[#This Row],[danceability_%]], -1)</f>
        <v>70</v>
      </c>
      <c r="Q592">
        <v>54</v>
      </c>
      <c r="R592">
        <v>74</v>
      </c>
      <c r="S592">
        <v>23</v>
      </c>
      <c r="T592">
        <v>0</v>
      </c>
      <c r="U592">
        <v>41</v>
      </c>
      <c r="V592">
        <v>23</v>
      </c>
    </row>
    <row r="593" spans="1:22" x14ac:dyDescent="0.45">
      <c r="A593" t="s">
        <v>1185</v>
      </c>
      <c r="B593" t="s">
        <v>1186</v>
      </c>
      <c r="C593">
        <v>2</v>
      </c>
      <c r="D593">
        <f>YEAR(Table1[[#This Row],[release_date]])</f>
        <v>2021</v>
      </c>
      <c r="E593">
        <f>MONTH(Table1[[#This Row],[release_date]])</f>
        <v>10</v>
      </c>
      <c r="F593">
        <f>DAY(Table1[[#This Row],[release_date]])</f>
        <v>22</v>
      </c>
      <c r="G593" s="4">
        <v>44491</v>
      </c>
      <c r="H593" s="4">
        <f>DATE(Table1[[#This Row],[release_year]],Table1[[#This Row],[release_month]],Table1[[#This Row],[release_day]])</f>
        <v>44491</v>
      </c>
      <c r="I593">
        <v>209768491</v>
      </c>
      <c r="J593" t="str">
        <f>UPPER(Table1[[#This Row],[key2]])</f>
        <v>D</v>
      </c>
      <c r="K593" t="s">
        <v>38</v>
      </c>
      <c r="L593" t="s">
        <v>27</v>
      </c>
      <c r="M593" t="str">
        <f>LEFT(Table1[[#This Row],[mode]],3)</f>
        <v>Min</v>
      </c>
      <c r="N593" s="2">
        <v>73.786168958116306</v>
      </c>
      <c r="O593" s="3">
        <f>ROUNDDOWN(Table1[[#This Row],[danceability_%]],0)</f>
        <v>73</v>
      </c>
      <c r="P593" s="2">
        <f>ROUND(Table1[[#This Row],[danceability_%]], -1)</f>
        <v>70</v>
      </c>
      <c r="Q593">
        <v>37</v>
      </c>
      <c r="R593">
        <v>74</v>
      </c>
      <c r="S593">
        <v>28</v>
      </c>
      <c r="T593">
        <v>0</v>
      </c>
      <c r="U593">
        <v>14</v>
      </c>
      <c r="V593">
        <v>6</v>
      </c>
    </row>
    <row r="594" spans="1:22" x14ac:dyDescent="0.45">
      <c r="A594" t="s">
        <v>1201</v>
      </c>
      <c r="B594" t="s">
        <v>1202</v>
      </c>
      <c r="C594">
        <v>2</v>
      </c>
      <c r="D594">
        <f>YEAR(Table1[[#This Row],[release_date]])</f>
        <v>2022</v>
      </c>
      <c r="E594">
        <f>MONTH(Table1[[#This Row],[release_date]])</f>
        <v>1</v>
      </c>
      <c r="F594">
        <f>DAY(Table1[[#This Row],[release_date]])</f>
        <v>14</v>
      </c>
      <c r="G594" s="4">
        <v>44575</v>
      </c>
      <c r="H594" s="4">
        <f>DATE(Table1[[#This Row],[release_year]],Table1[[#This Row],[release_month]],Table1[[#This Row],[release_day]])</f>
        <v>44575</v>
      </c>
      <c r="I594">
        <v>291709698</v>
      </c>
      <c r="J594" t="str">
        <f>UPPER(Table1[[#This Row],[key2]])</f>
        <v/>
      </c>
      <c r="L594" t="s">
        <v>27</v>
      </c>
      <c r="M594" t="str">
        <f>LEFT(Table1[[#This Row],[mode]],3)</f>
        <v>Min</v>
      </c>
      <c r="N594" s="2">
        <v>73.123294568019773</v>
      </c>
      <c r="O594" s="3">
        <f>ROUNDDOWN(Table1[[#This Row],[danceability_%]],0)</f>
        <v>73</v>
      </c>
      <c r="P594" s="2">
        <f>ROUND(Table1[[#This Row],[danceability_%]], -1)</f>
        <v>70</v>
      </c>
      <c r="Q594">
        <v>68</v>
      </c>
      <c r="R594">
        <v>83</v>
      </c>
      <c r="S594">
        <v>55</v>
      </c>
      <c r="T594">
        <v>0</v>
      </c>
      <c r="U594">
        <v>90</v>
      </c>
      <c r="V594">
        <v>7</v>
      </c>
    </row>
    <row r="595" spans="1:22" x14ac:dyDescent="0.45">
      <c r="A595" t="s">
        <v>1363</v>
      </c>
      <c r="B595" t="s">
        <v>1364</v>
      </c>
      <c r="C595">
        <v>2</v>
      </c>
      <c r="D595">
        <f>YEAR(Table1[[#This Row],[release_date]])</f>
        <v>2022</v>
      </c>
      <c r="E595">
        <f>MONTH(Table1[[#This Row],[release_date]])</f>
        <v>5</v>
      </c>
      <c r="F595">
        <f>DAY(Table1[[#This Row],[release_date]])</f>
        <v>13</v>
      </c>
      <c r="G595" s="4">
        <v>44694</v>
      </c>
      <c r="H595" s="4">
        <f>DATE(Table1[[#This Row],[release_year]],Table1[[#This Row],[release_month]],Table1[[#This Row],[release_day]])</f>
        <v>44694</v>
      </c>
      <c r="I595">
        <v>58687425</v>
      </c>
      <c r="J595" t="str">
        <f>UPPER(Table1[[#This Row],[key2]])</f>
        <v>A</v>
      </c>
      <c r="K595" t="s">
        <v>24</v>
      </c>
      <c r="L595" t="s">
        <v>16</v>
      </c>
      <c r="M595" t="str">
        <f>LEFT(Table1[[#This Row],[mode]],3)</f>
        <v>Maj</v>
      </c>
      <c r="N595" s="2">
        <v>73.577247512066876</v>
      </c>
      <c r="O595" s="3">
        <f>ROUNDDOWN(Table1[[#This Row],[danceability_%]],0)</f>
        <v>73</v>
      </c>
      <c r="P595" s="2">
        <f>ROUND(Table1[[#This Row],[danceability_%]], -1)</f>
        <v>70</v>
      </c>
      <c r="Q595">
        <v>26</v>
      </c>
      <c r="R595">
        <v>54</v>
      </c>
      <c r="S595">
        <v>30</v>
      </c>
      <c r="T595">
        <v>0</v>
      </c>
      <c r="U595">
        <v>34</v>
      </c>
      <c r="V595">
        <v>32</v>
      </c>
    </row>
    <row r="596" spans="1:22" x14ac:dyDescent="0.45">
      <c r="A596" t="s">
        <v>1397</v>
      </c>
      <c r="B596" t="s">
        <v>387</v>
      </c>
      <c r="C596">
        <v>1</v>
      </c>
      <c r="D596">
        <f>YEAR(Table1[[#This Row],[release_date]])</f>
        <v>2021</v>
      </c>
      <c r="E596">
        <f>MONTH(Table1[[#This Row],[release_date]])</f>
        <v>12</v>
      </c>
      <c r="F596">
        <f>DAY(Table1[[#This Row],[release_date]])</f>
        <v>24</v>
      </c>
      <c r="G596" s="4">
        <v>44554</v>
      </c>
      <c r="H596" s="4">
        <f>DATE(Table1[[#This Row],[release_year]],Table1[[#This Row],[release_month]],Table1[[#This Row],[release_day]])</f>
        <v>44554</v>
      </c>
      <c r="I596">
        <v>65719930</v>
      </c>
      <c r="J596" t="str">
        <f>UPPER(Table1[[#This Row],[key2]])</f>
        <v>C#</v>
      </c>
      <c r="K596" t="s">
        <v>1602</v>
      </c>
      <c r="L596" t="s">
        <v>27</v>
      </c>
      <c r="M596" t="str">
        <f>LEFT(Table1[[#This Row],[mode]],3)</f>
        <v>Min</v>
      </c>
      <c r="N596" s="2">
        <v>73.990215274999542</v>
      </c>
      <c r="O596" s="3">
        <f>ROUNDDOWN(Table1[[#This Row],[danceability_%]],0)</f>
        <v>73</v>
      </c>
      <c r="P596" s="2">
        <f>ROUND(Table1[[#This Row],[danceability_%]], -1)</f>
        <v>70</v>
      </c>
      <c r="Q596">
        <v>59</v>
      </c>
      <c r="R596">
        <v>81</v>
      </c>
      <c r="S596">
        <v>13</v>
      </c>
      <c r="T596">
        <v>0</v>
      </c>
      <c r="U596">
        <v>9</v>
      </c>
      <c r="V596">
        <v>6</v>
      </c>
    </row>
    <row r="597" spans="1:22" x14ac:dyDescent="0.45">
      <c r="A597" t="s">
        <v>1431</v>
      </c>
      <c r="B597" t="s">
        <v>1432</v>
      </c>
      <c r="C597">
        <v>1</v>
      </c>
      <c r="D597">
        <f>YEAR(Table1[[#This Row],[release_date]])</f>
        <v>1982</v>
      </c>
      <c r="E597">
        <f>MONTH(Table1[[#This Row],[release_date]])</f>
        <v>1</v>
      </c>
      <c r="F597">
        <f>DAY(Table1[[#This Row],[release_date]])</f>
        <v>1</v>
      </c>
      <c r="G597" s="4">
        <v>29952</v>
      </c>
      <c r="H597" s="4">
        <f>DATE(Table1[[#This Row],[release_year]],Table1[[#This Row],[release_month]],Table1[[#This Row],[release_day]])</f>
        <v>29952</v>
      </c>
      <c r="I597">
        <v>195918494</v>
      </c>
      <c r="J597" t="str">
        <f>UPPER(Table1[[#This Row],[key2]])</f>
        <v>G</v>
      </c>
      <c r="K597" t="s">
        <v>59</v>
      </c>
      <c r="L597" t="s">
        <v>16</v>
      </c>
      <c r="M597" t="str">
        <f>LEFT(Table1[[#This Row],[mode]],3)</f>
        <v>Maj</v>
      </c>
      <c r="N597" s="2">
        <v>73.653224822441402</v>
      </c>
      <c r="O597" s="3">
        <f>ROUNDDOWN(Table1[[#This Row],[danceability_%]],0)</f>
        <v>73</v>
      </c>
      <c r="P597" s="2">
        <f>ROUND(Table1[[#This Row],[danceability_%]], -1)</f>
        <v>70</v>
      </c>
      <c r="Q597">
        <v>88</v>
      </c>
      <c r="R597">
        <v>67</v>
      </c>
      <c r="S597">
        <v>20</v>
      </c>
      <c r="T597">
        <v>0</v>
      </c>
      <c r="U597">
        <v>32</v>
      </c>
      <c r="V597">
        <v>5</v>
      </c>
    </row>
    <row r="598" spans="1:22" x14ac:dyDescent="0.45">
      <c r="A598" t="s">
        <v>1471</v>
      </c>
      <c r="B598" t="s">
        <v>1472</v>
      </c>
      <c r="C598">
        <v>1</v>
      </c>
      <c r="D598">
        <f>YEAR(Table1[[#This Row],[release_date]])</f>
        <v>2022</v>
      </c>
      <c r="E598">
        <f>MONTH(Table1[[#This Row],[release_date]])</f>
        <v>6</v>
      </c>
      <c r="F598">
        <f>DAY(Table1[[#This Row],[release_date]])</f>
        <v>10</v>
      </c>
      <c r="G598" s="4">
        <v>44722</v>
      </c>
      <c r="H598" s="4">
        <f>DATE(Table1[[#This Row],[release_year]],Table1[[#This Row],[release_month]],Table1[[#This Row],[release_day]])</f>
        <v>44722</v>
      </c>
      <c r="I598">
        <v>221752937</v>
      </c>
      <c r="J598" t="str">
        <f>UPPER(Table1[[#This Row],[key2]])</f>
        <v>C#</v>
      </c>
      <c r="K598" t="s">
        <v>1602</v>
      </c>
      <c r="L598" t="s">
        <v>16</v>
      </c>
      <c r="M598" t="str">
        <f>LEFT(Table1[[#This Row],[mode]],3)</f>
        <v>Maj</v>
      </c>
      <c r="N598" s="2">
        <v>73.59333681269932</v>
      </c>
      <c r="O598" s="3">
        <f>ROUNDDOWN(Table1[[#This Row],[danceability_%]],0)</f>
        <v>73</v>
      </c>
      <c r="P598" s="2">
        <f>ROUND(Table1[[#This Row],[danceability_%]], -1)</f>
        <v>70</v>
      </c>
      <c r="Q598">
        <v>62</v>
      </c>
      <c r="R598">
        <v>75</v>
      </c>
      <c r="S598">
        <v>0</v>
      </c>
      <c r="T598">
        <v>0</v>
      </c>
      <c r="U598">
        <v>34</v>
      </c>
      <c r="V598">
        <v>8</v>
      </c>
    </row>
    <row r="599" spans="1:22" x14ac:dyDescent="0.45">
      <c r="A599" t="s">
        <v>1559</v>
      </c>
      <c r="B599" t="s">
        <v>259</v>
      </c>
      <c r="C599">
        <v>1</v>
      </c>
      <c r="D599">
        <f>YEAR(Table1[[#This Row],[release_date]])</f>
        <v>2022</v>
      </c>
      <c r="E599">
        <f>MONTH(Table1[[#This Row],[release_date]])</f>
        <v>10</v>
      </c>
      <c r="F599">
        <f>DAY(Table1[[#This Row],[release_date]])</f>
        <v>17</v>
      </c>
      <c r="G599" s="4">
        <v>44851</v>
      </c>
      <c r="H599" s="4">
        <f>DATE(Table1[[#This Row],[release_year]],Table1[[#This Row],[release_month]],Table1[[#This Row],[release_day]])</f>
        <v>44851</v>
      </c>
      <c r="I599">
        <v>170709584</v>
      </c>
      <c r="J599" t="str">
        <f>UPPER(Table1[[#This Row],[key2]])</f>
        <v>E</v>
      </c>
      <c r="K599" t="s">
        <v>86</v>
      </c>
      <c r="L599" t="s">
        <v>27</v>
      </c>
      <c r="M599" t="str">
        <f>LEFT(Table1[[#This Row],[mode]],3)</f>
        <v>Min</v>
      </c>
      <c r="N599" s="2">
        <v>73.051840841629357</v>
      </c>
      <c r="O599" s="3">
        <f>ROUNDDOWN(Table1[[#This Row],[danceability_%]],0)</f>
        <v>73</v>
      </c>
      <c r="P599" s="2">
        <f>ROUND(Table1[[#This Row],[danceability_%]], -1)</f>
        <v>70</v>
      </c>
      <c r="Q599">
        <v>65</v>
      </c>
      <c r="R599">
        <v>91</v>
      </c>
      <c r="S599">
        <v>4</v>
      </c>
      <c r="T599">
        <v>0</v>
      </c>
      <c r="U599">
        <v>48</v>
      </c>
      <c r="V599">
        <v>18</v>
      </c>
    </row>
    <row r="600" spans="1:22" x14ac:dyDescent="0.45">
      <c r="A600" t="s">
        <v>1580</v>
      </c>
      <c r="B600" t="s">
        <v>303</v>
      </c>
      <c r="C600">
        <v>2</v>
      </c>
      <c r="D600">
        <f>YEAR(Table1[[#This Row],[release_date]])</f>
        <v>2022</v>
      </c>
      <c r="E600">
        <f>MONTH(Table1[[#This Row],[release_date]])</f>
        <v>11</v>
      </c>
      <c r="F600">
        <f>DAY(Table1[[#This Row],[release_date]])</f>
        <v>4</v>
      </c>
      <c r="G600" s="4">
        <v>44869</v>
      </c>
      <c r="H600" s="4">
        <f>DATE(Table1[[#This Row],[release_year]],Table1[[#This Row],[release_month]],Table1[[#This Row],[release_day]])</f>
        <v>44869</v>
      </c>
      <c r="I600">
        <v>141720999</v>
      </c>
      <c r="J600" t="str">
        <f>UPPER(Table1[[#This Row],[key2]])</f>
        <v>C#</v>
      </c>
      <c r="K600" t="s">
        <v>1602</v>
      </c>
      <c r="L600" t="s">
        <v>16</v>
      </c>
      <c r="M600" t="str">
        <f>LEFT(Table1[[#This Row],[mode]],3)</f>
        <v>Maj</v>
      </c>
      <c r="N600" s="2">
        <v>73.698369246302221</v>
      </c>
      <c r="O600" s="3">
        <f>ROUNDDOWN(Table1[[#This Row],[danceability_%]],0)</f>
        <v>73</v>
      </c>
      <c r="P600" s="2">
        <f>ROUND(Table1[[#This Row],[danceability_%]], -1)</f>
        <v>70</v>
      </c>
      <c r="Q600">
        <v>25</v>
      </c>
      <c r="R600">
        <v>61</v>
      </c>
      <c r="S600">
        <v>1</v>
      </c>
      <c r="T600">
        <v>0</v>
      </c>
      <c r="U600">
        <v>32</v>
      </c>
      <c r="V600">
        <v>7</v>
      </c>
    </row>
    <row r="601" spans="1:22" x14ac:dyDescent="0.45">
      <c r="A601" t="s">
        <v>79</v>
      </c>
      <c r="B601" t="s">
        <v>80</v>
      </c>
      <c r="C601">
        <v>1</v>
      </c>
      <c r="D601">
        <f>YEAR(Table1[[#This Row],[release_date]])</f>
        <v>2023</v>
      </c>
      <c r="E601">
        <f>MONTH(Table1[[#This Row],[release_date]])</f>
        <v>7</v>
      </c>
      <c r="F601">
        <f>DAY(Table1[[#This Row],[release_date]])</f>
        <v>13</v>
      </c>
      <c r="G601" s="4">
        <v>45120</v>
      </c>
      <c r="H601" s="4">
        <f>DATE(Table1[[#This Row],[release_year]],Table1[[#This Row],[release_month]],Table1[[#This Row],[release_day]])</f>
        <v>45120</v>
      </c>
      <c r="I601">
        <v>22581161</v>
      </c>
      <c r="J601" t="str">
        <f>UPPER(Table1[[#This Row],[key2]])</f>
        <v>F</v>
      </c>
      <c r="K601" t="s">
        <v>21</v>
      </c>
      <c r="L601" t="s">
        <v>27</v>
      </c>
      <c r="M601" t="str">
        <f>LEFT(Table1[[#This Row],[mode]],3)</f>
        <v>Min</v>
      </c>
      <c r="N601" s="2">
        <v>74.797919822866987</v>
      </c>
      <c r="O601" s="3">
        <f>ROUNDDOWN(Table1[[#This Row],[danceability_%]],0)</f>
        <v>74</v>
      </c>
      <c r="P601" s="2">
        <f>ROUND(Table1[[#This Row],[danceability_%]], -1)</f>
        <v>70</v>
      </c>
      <c r="Q601">
        <v>35</v>
      </c>
      <c r="R601">
        <v>84</v>
      </c>
      <c r="S601">
        <v>0</v>
      </c>
      <c r="T601">
        <v>0</v>
      </c>
      <c r="U601">
        <v>11</v>
      </c>
      <c r="V601">
        <v>6</v>
      </c>
    </row>
    <row r="602" spans="1:22" x14ac:dyDescent="0.45">
      <c r="A602" t="s">
        <v>191</v>
      </c>
      <c r="B602" t="s">
        <v>192</v>
      </c>
      <c r="C602">
        <v>1</v>
      </c>
      <c r="D602">
        <f>YEAR(Table1[[#This Row],[release_date]])</f>
        <v>2023</v>
      </c>
      <c r="E602">
        <f>MONTH(Table1[[#This Row],[release_date]])</f>
        <v>3</v>
      </c>
      <c r="F602">
        <f>DAY(Table1[[#This Row],[release_date]])</f>
        <v>17</v>
      </c>
      <c r="G602" s="4">
        <v>45002</v>
      </c>
      <c r="H602" s="4">
        <f>DATE(Table1[[#This Row],[release_year]],Table1[[#This Row],[release_month]],Table1[[#This Row],[release_day]])</f>
        <v>45002</v>
      </c>
      <c r="I602">
        <v>95131998</v>
      </c>
      <c r="J602" t="str">
        <f>UPPER(Table1[[#This Row],[key2]])</f>
        <v>C#</v>
      </c>
      <c r="K602" t="s">
        <v>1602</v>
      </c>
      <c r="L602" t="s">
        <v>27</v>
      </c>
      <c r="M602" t="str">
        <f>LEFT(Table1[[#This Row],[mode]],3)</f>
        <v>Min</v>
      </c>
      <c r="N602" s="2">
        <v>74.270087660142806</v>
      </c>
      <c r="O602" s="3">
        <f>ROUNDDOWN(Table1[[#This Row],[danceability_%]],0)</f>
        <v>74</v>
      </c>
      <c r="P602" s="2">
        <f>ROUND(Table1[[#This Row],[danceability_%]], -1)</f>
        <v>70</v>
      </c>
      <c r="Q602">
        <v>76</v>
      </c>
      <c r="R602">
        <v>76</v>
      </c>
      <c r="S602">
        <v>6</v>
      </c>
      <c r="T602">
        <v>0</v>
      </c>
      <c r="U602">
        <v>10</v>
      </c>
      <c r="V602">
        <v>9</v>
      </c>
    </row>
    <row r="603" spans="1:22" x14ac:dyDescent="0.45">
      <c r="A603" t="s">
        <v>223</v>
      </c>
      <c r="B603" t="s">
        <v>224</v>
      </c>
      <c r="C603">
        <v>2</v>
      </c>
      <c r="D603">
        <f>YEAR(Table1[[#This Row],[release_date]])</f>
        <v>2012</v>
      </c>
      <c r="E603">
        <f>MONTH(Table1[[#This Row],[release_date]])</f>
        <v>1</v>
      </c>
      <c r="F603">
        <f>DAY(Table1[[#This Row],[release_date]])</f>
        <v>1</v>
      </c>
      <c r="G603" s="4">
        <v>40909</v>
      </c>
      <c r="H603" s="4">
        <f>DATE(Table1[[#This Row],[release_year]],Table1[[#This Row],[release_month]],Table1[[#This Row],[release_day]])</f>
        <v>40909</v>
      </c>
      <c r="I603">
        <v>1093605526</v>
      </c>
      <c r="J603" t="str">
        <f>UPPER(Table1[[#This Row],[key2]])</f>
        <v>E</v>
      </c>
      <c r="K603" t="s">
        <v>86</v>
      </c>
      <c r="L603" t="s">
        <v>27</v>
      </c>
      <c r="M603" t="str">
        <f>LEFT(Table1[[#This Row],[mode]],3)</f>
        <v>Min</v>
      </c>
      <c r="N603" s="2">
        <v>74.094526797281205</v>
      </c>
      <c r="O603" s="3">
        <f>ROUNDDOWN(Table1[[#This Row],[danceability_%]],0)</f>
        <v>74</v>
      </c>
      <c r="P603" s="2">
        <f>ROUND(Table1[[#This Row],[danceability_%]], -1)</f>
        <v>70</v>
      </c>
      <c r="Q603">
        <v>37</v>
      </c>
      <c r="R603">
        <v>53</v>
      </c>
      <c r="S603">
        <v>7</v>
      </c>
      <c r="T603">
        <v>0</v>
      </c>
      <c r="U603">
        <v>21</v>
      </c>
      <c r="V603">
        <v>10</v>
      </c>
    </row>
    <row r="604" spans="1:22" x14ac:dyDescent="0.45">
      <c r="A604" t="s">
        <v>244</v>
      </c>
      <c r="B604" t="s">
        <v>245</v>
      </c>
      <c r="C604">
        <v>1</v>
      </c>
      <c r="D604">
        <f>YEAR(Table1[[#This Row],[release_date]])</f>
        <v>2022</v>
      </c>
      <c r="E604">
        <f>MONTH(Table1[[#This Row],[release_date]])</f>
        <v>7</v>
      </c>
      <c r="F604">
        <f>DAY(Table1[[#This Row],[release_date]])</f>
        <v>15</v>
      </c>
      <c r="G604" s="4">
        <v>44757</v>
      </c>
      <c r="H604" s="4">
        <f>DATE(Table1[[#This Row],[release_year]],Table1[[#This Row],[release_month]],Table1[[#This Row],[release_day]])</f>
        <v>44757</v>
      </c>
      <c r="I604">
        <v>342897938</v>
      </c>
      <c r="J604" t="str">
        <f>UPPER(Table1[[#This Row],[key2]])</f>
        <v>G#</v>
      </c>
      <c r="K604" t="s">
        <v>1605</v>
      </c>
      <c r="L604" t="s">
        <v>16</v>
      </c>
      <c r="M604" t="str">
        <f>LEFT(Table1[[#This Row],[mode]],3)</f>
        <v>Maj</v>
      </c>
      <c r="N604" s="2">
        <v>74.52356084959338</v>
      </c>
      <c r="O604" s="3">
        <f>ROUNDDOWN(Table1[[#This Row],[danceability_%]],0)</f>
        <v>74</v>
      </c>
      <c r="P604" s="2">
        <f>ROUND(Table1[[#This Row],[danceability_%]], -1)</f>
        <v>70</v>
      </c>
      <c r="Q604">
        <v>68</v>
      </c>
      <c r="R604">
        <v>68</v>
      </c>
      <c r="S604">
        <v>3</v>
      </c>
      <c r="T604">
        <v>0</v>
      </c>
      <c r="U604">
        <v>26</v>
      </c>
      <c r="V604">
        <v>4</v>
      </c>
    </row>
    <row r="605" spans="1:22" x14ac:dyDescent="0.45">
      <c r="A605" t="s">
        <v>289</v>
      </c>
      <c r="B605" t="s">
        <v>290</v>
      </c>
      <c r="C605">
        <v>1</v>
      </c>
      <c r="D605">
        <f>YEAR(Table1[[#This Row],[release_date]])</f>
        <v>2023</v>
      </c>
      <c r="E605">
        <f>MONTH(Table1[[#This Row],[release_date]])</f>
        <v>1</v>
      </c>
      <c r="F605">
        <f>DAY(Table1[[#This Row],[release_date]])</f>
        <v>27</v>
      </c>
      <c r="G605" s="4">
        <v>44953</v>
      </c>
      <c r="H605" s="4">
        <f>DATE(Table1[[#This Row],[release_year]],Table1[[#This Row],[release_month]],Table1[[#This Row],[release_day]])</f>
        <v>44953</v>
      </c>
      <c r="I605">
        <v>255932395</v>
      </c>
      <c r="J605" t="str">
        <f>UPPER(Table1[[#This Row],[key2]])</f>
        <v>G</v>
      </c>
      <c r="K605" t="s">
        <v>59</v>
      </c>
      <c r="L605" t="s">
        <v>27</v>
      </c>
      <c r="M605" t="str">
        <f>LEFT(Table1[[#This Row],[mode]],3)</f>
        <v>Min</v>
      </c>
      <c r="N605" s="2">
        <v>74.675999952525629</v>
      </c>
      <c r="O605" s="3">
        <f>ROUNDDOWN(Table1[[#This Row],[danceability_%]],0)</f>
        <v>74</v>
      </c>
      <c r="P605" s="2">
        <f>ROUND(Table1[[#This Row],[danceability_%]], -1)</f>
        <v>70</v>
      </c>
      <c r="Q605">
        <v>96</v>
      </c>
      <c r="R605">
        <v>80</v>
      </c>
      <c r="S605">
        <v>18</v>
      </c>
      <c r="T605">
        <v>0</v>
      </c>
      <c r="U605">
        <v>5</v>
      </c>
      <c r="V605">
        <v>5</v>
      </c>
    </row>
    <row r="606" spans="1:22" x14ac:dyDescent="0.45">
      <c r="A606" t="s">
        <v>350</v>
      </c>
      <c r="B606" t="s">
        <v>351</v>
      </c>
      <c r="C606">
        <v>1</v>
      </c>
      <c r="D606">
        <f>YEAR(Table1[[#This Row],[release_date]])</f>
        <v>2023</v>
      </c>
      <c r="E606">
        <f>MONTH(Table1[[#This Row],[release_date]])</f>
        <v>5</v>
      </c>
      <c r="F606">
        <f>DAY(Table1[[#This Row],[release_date]])</f>
        <v>19</v>
      </c>
      <c r="G606" s="4">
        <v>45065</v>
      </c>
      <c r="H606" s="4">
        <f>DATE(Table1[[#This Row],[release_year]],Table1[[#This Row],[release_month]],Table1[[#This Row],[release_day]])</f>
        <v>45065</v>
      </c>
      <c r="I606">
        <v>47956378</v>
      </c>
      <c r="J606" t="str">
        <f>UPPER(Table1[[#This Row],[key2]])</f>
        <v>E</v>
      </c>
      <c r="K606" t="s">
        <v>86</v>
      </c>
      <c r="L606" t="s">
        <v>27</v>
      </c>
      <c r="M606" t="str">
        <f>LEFT(Table1[[#This Row],[mode]],3)</f>
        <v>Min</v>
      </c>
      <c r="N606" s="2">
        <v>74.02194021776954</v>
      </c>
      <c r="O606" s="3">
        <f>ROUNDDOWN(Table1[[#This Row],[danceability_%]],0)</f>
        <v>74</v>
      </c>
      <c r="P606" s="2">
        <f>ROUND(Table1[[#This Row],[danceability_%]], -1)</f>
        <v>70</v>
      </c>
      <c r="Q606">
        <v>36</v>
      </c>
      <c r="R606">
        <v>63</v>
      </c>
      <c r="S606">
        <v>26</v>
      </c>
      <c r="T606">
        <v>0</v>
      </c>
      <c r="U606">
        <v>27</v>
      </c>
      <c r="V606">
        <v>5</v>
      </c>
    </row>
    <row r="607" spans="1:22" x14ac:dyDescent="0.45">
      <c r="A607" t="s">
        <v>365</v>
      </c>
      <c r="B607" t="s">
        <v>366</v>
      </c>
      <c r="C607">
        <v>1</v>
      </c>
      <c r="D607">
        <f>YEAR(Table1[[#This Row],[release_date]])</f>
        <v>1968</v>
      </c>
      <c r="E607">
        <f>MONTH(Table1[[#This Row],[release_date]])</f>
        <v>7</v>
      </c>
      <c r="F607">
        <f>DAY(Table1[[#This Row],[release_date]])</f>
        <v>1</v>
      </c>
      <c r="G607" s="4">
        <v>25020</v>
      </c>
      <c r="H607" s="4">
        <f>DATE(Table1[[#This Row],[release_year]],Table1[[#This Row],[release_month]],Table1[[#This Row],[release_day]])</f>
        <v>25020</v>
      </c>
      <c r="I607">
        <v>1145727611</v>
      </c>
      <c r="J607" t="str">
        <f>UPPER(Table1[[#This Row],[key2]])</f>
        <v/>
      </c>
      <c r="L607" t="s">
        <v>16</v>
      </c>
      <c r="M607" t="str">
        <f>LEFT(Table1[[#This Row],[mode]],3)</f>
        <v>Maj</v>
      </c>
      <c r="N607" s="2">
        <v>74.767016909035732</v>
      </c>
      <c r="O607" s="3">
        <f>ROUNDDOWN(Table1[[#This Row],[danceability_%]],0)</f>
        <v>74</v>
      </c>
      <c r="P607" s="2">
        <f>ROUND(Table1[[#This Row],[danceability_%]], -1)</f>
        <v>70</v>
      </c>
      <c r="Q607">
        <v>76</v>
      </c>
      <c r="R607">
        <v>70</v>
      </c>
      <c r="S607">
        <v>7</v>
      </c>
      <c r="T607">
        <v>0</v>
      </c>
      <c r="U607">
        <v>13</v>
      </c>
      <c r="V607">
        <v>3</v>
      </c>
    </row>
    <row r="608" spans="1:22" x14ac:dyDescent="0.45">
      <c r="A608" t="s">
        <v>414</v>
      </c>
      <c r="B608" t="s">
        <v>251</v>
      </c>
      <c r="C608">
        <v>1</v>
      </c>
      <c r="D608">
        <f>YEAR(Table1[[#This Row],[release_date]])</f>
        <v>2022</v>
      </c>
      <c r="E608">
        <f>MONTH(Table1[[#This Row],[release_date]])</f>
        <v>12</v>
      </c>
      <c r="F608">
        <f>DAY(Table1[[#This Row],[release_date]])</f>
        <v>2</v>
      </c>
      <c r="G608" s="4">
        <v>44897</v>
      </c>
      <c r="H608" s="4">
        <f>DATE(Table1[[#This Row],[release_year]],Table1[[#This Row],[release_month]],Table1[[#This Row],[release_day]])</f>
        <v>44897</v>
      </c>
      <c r="I608">
        <v>345031710</v>
      </c>
      <c r="J608" t="str">
        <f>UPPER(Table1[[#This Row],[key2]])</f>
        <v>G#</v>
      </c>
      <c r="K608" t="s">
        <v>1605</v>
      </c>
      <c r="L608" t="s">
        <v>27</v>
      </c>
      <c r="M608" t="str">
        <f>LEFT(Table1[[#This Row],[mode]],3)</f>
        <v>Min</v>
      </c>
      <c r="N608" s="2">
        <v>74.264622915976204</v>
      </c>
      <c r="O608" s="3">
        <f>ROUNDDOWN(Table1[[#This Row],[danceability_%]],0)</f>
        <v>74</v>
      </c>
      <c r="P608" s="2">
        <f>ROUND(Table1[[#This Row],[danceability_%]], -1)</f>
        <v>70</v>
      </c>
      <c r="Q608">
        <v>61</v>
      </c>
      <c r="R608">
        <v>83</v>
      </c>
      <c r="S608">
        <v>11</v>
      </c>
      <c r="T608">
        <v>0</v>
      </c>
      <c r="U608">
        <v>35</v>
      </c>
      <c r="V608">
        <v>6</v>
      </c>
    </row>
    <row r="609" spans="1:22" x14ac:dyDescent="0.45">
      <c r="A609" t="s">
        <v>491</v>
      </c>
      <c r="B609" t="s">
        <v>492</v>
      </c>
      <c r="C609">
        <v>1</v>
      </c>
      <c r="D609">
        <f>YEAR(Table1[[#This Row],[release_date]])</f>
        <v>1997</v>
      </c>
      <c r="E609">
        <f>MONTH(Table1[[#This Row],[release_date]])</f>
        <v>1</v>
      </c>
      <c r="F609">
        <f>DAY(Table1[[#This Row],[release_date]])</f>
        <v>1</v>
      </c>
      <c r="G609" s="4">
        <v>35431</v>
      </c>
      <c r="H609" s="4">
        <f>DATE(Table1[[#This Row],[release_year]],Table1[[#This Row],[release_month]],Table1[[#This Row],[release_day]])</f>
        <v>35431</v>
      </c>
      <c r="I609">
        <v>103762518</v>
      </c>
      <c r="J609" t="str">
        <f>UPPER(Table1[[#This Row],[key2]])</f>
        <v>F</v>
      </c>
      <c r="K609" t="s">
        <v>21</v>
      </c>
      <c r="L609" t="s">
        <v>16</v>
      </c>
      <c r="M609" t="str">
        <f>LEFT(Table1[[#This Row],[mode]],3)</f>
        <v>Maj</v>
      </c>
      <c r="N609" s="2">
        <v>74.671577933901787</v>
      </c>
      <c r="O609" s="3">
        <f>ROUNDDOWN(Table1[[#This Row],[danceability_%]],0)</f>
        <v>74</v>
      </c>
      <c r="P609" s="2">
        <f>ROUND(Table1[[#This Row],[danceability_%]], -1)</f>
        <v>70</v>
      </c>
      <c r="Q609">
        <v>75</v>
      </c>
      <c r="R609">
        <v>73</v>
      </c>
      <c r="S609">
        <v>42</v>
      </c>
      <c r="T609">
        <v>0</v>
      </c>
      <c r="U609">
        <v>9</v>
      </c>
      <c r="V609">
        <v>4</v>
      </c>
    </row>
    <row r="610" spans="1:22" x14ac:dyDescent="0.45">
      <c r="A610" t="s">
        <v>565</v>
      </c>
      <c r="B610" t="s">
        <v>566</v>
      </c>
      <c r="C610">
        <v>1</v>
      </c>
      <c r="D610">
        <f>YEAR(Table1[[#This Row],[release_date]])</f>
        <v>2022</v>
      </c>
      <c r="E610">
        <f>MONTH(Table1[[#This Row],[release_date]])</f>
        <v>12</v>
      </c>
      <c r="F610">
        <f>DAY(Table1[[#This Row],[release_date]])</f>
        <v>9</v>
      </c>
      <c r="G610" s="4">
        <v>44904</v>
      </c>
      <c r="H610" s="4">
        <f>DATE(Table1[[#This Row],[release_year]],Table1[[#This Row],[release_month]],Table1[[#This Row],[release_day]])</f>
        <v>44904</v>
      </c>
      <c r="I610">
        <v>267789608</v>
      </c>
      <c r="J610" t="str">
        <f>UPPER(Table1[[#This Row],[key2]])</f>
        <v>F#</v>
      </c>
      <c r="K610" t="s">
        <v>1604</v>
      </c>
      <c r="L610" t="s">
        <v>16</v>
      </c>
      <c r="M610" t="str">
        <f>LEFT(Table1[[#This Row],[mode]],3)</f>
        <v>Maj</v>
      </c>
      <c r="N610" s="2">
        <v>74.990074679437797</v>
      </c>
      <c r="O610" s="3">
        <f>ROUNDDOWN(Table1[[#This Row],[danceability_%]],0)</f>
        <v>74</v>
      </c>
      <c r="P610" s="2">
        <f>ROUND(Table1[[#This Row],[danceability_%]], -1)</f>
        <v>70</v>
      </c>
      <c r="Q610">
        <v>79</v>
      </c>
      <c r="R610">
        <v>87</v>
      </c>
      <c r="S610">
        <v>45</v>
      </c>
      <c r="T610">
        <v>0</v>
      </c>
      <c r="U610">
        <v>30</v>
      </c>
      <c r="V610">
        <v>3</v>
      </c>
    </row>
    <row r="611" spans="1:22" x14ac:dyDescent="0.45">
      <c r="A611" t="s">
        <v>618</v>
      </c>
      <c r="B611" t="s">
        <v>619</v>
      </c>
      <c r="C611">
        <v>1</v>
      </c>
      <c r="D611">
        <f>YEAR(Table1[[#This Row],[release_date]])</f>
        <v>2022</v>
      </c>
      <c r="E611">
        <f>MONTH(Table1[[#This Row],[release_date]])</f>
        <v>12</v>
      </c>
      <c r="F611">
        <f>DAY(Table1[[#This Row],[release_date]])</f>
        <v>15</v>
      </c>
      <c r="G611" s="4">
        <v>44910</v>
      </c>
      <c r="H611" s="4">
        <f>DATE(Table1[[#This Row],[release_year]],Table1[[#This Row],[release_month]],Table1[[#This Row],[release_day]])</f>
        <v>44910</v>
      </c>
      <c r="I611">
        <v>298063749</v>
      </c>
      <c r="J611" t="str">
        <f>UPPER(Table1[[#This Row],[key2]])</f>
        <v>D</v>
      </c>
      <c r="K611" t="s">
        <v>38</v>
      </c>
      <c r="L611" t="s">
        <v>27</v>
      </c>
      <c r="M611" t="str">
        <f>LEFT(Table1[[#This Row],[mode]],3)</f>
        <v>Min</v>
      </c>
      <c r="N611" s="2">
        <v>74.707141093217217</v>
      </c>
      <c r="O611" s="3">
        <f>ROUNDDOWN(Table1[[#This Row],[danceability_%]],0)</f>
        <v>74</v>
      </c>
      <c r="P611" s="2">
        <f>ROUND(Table1[[#This Row],[danceability_%]], -1)</f>
        <v>70</v>
      </c>
      <c r="Q611">
        <v>51</v>
      </c>
      <c r="R611">
        <v>45</v>
      </c>
      <c r="S611">
        <v>86</v>
      </c>
      <c r="T611">
        <v>0</v>
      </c>
      <c r="U611">
        <v>21</v>
      </c>
      <c r="V611">
        <v>38</v>
      </c>
    </row>
    <row r="612" spans="1:22" x14ac:dyDescent="0.45">
      <c r="A612" t="s">
        <v>651</v>
      </c>
      <c r="B612" t="s">
        <v>652</v>
      </c>
      <c r="C612">
        <v>2</v>
      </c>
      <c r="D612">
        <f>YEAR(Table1[[#This Row],[release_date]])</f>
        <v>2022</v>
      </c>
      <c r="E612">
        <f>MONTH(Table1[[#This Row],[release_date]])</f>
        <v>6</v>
      </c>
      <c r="F612">
        <f>DAY(Table1[[#This Row],[release_date]])</f>
        <v>3</v>
      </c>
      <c r="G612" s="4">
        <v>44715</v>
      </c>
      <c r="H612" s="4">
        <f>DATE(Table1[[#This Row],[release_year]],Table1[[#This Row],[release_month]],Table1[[#This Row],[release_day]])</f>
        <v>44715</v>
      </c>
      <c r="I612">
        <v>609293408</v>
      </c>
      <c r="J612" t="str">
        <f>UPPER(Table1[[#This Row],[key2]])</f>
        <v>F</v>
      </c>
      <c r="K612" t="s">
        <v>21</v>
      </c>
      <c r="L612" t="s">
        <v>16</v>
      </c>
      <c r="M612" t="str">
        <f>LEFT(Table1[[#This Row],[mode]],3)</f>
        <v>Maj</v>
      </c>
      <c r="N612" s="2">
        <v>74.50074718827787</v>
      </c>
      <c r="O612" s="3">
        <f>ROUNDDOWN(Table1[[#This Row],[danceability_%]],0)</f>
        <v>74</v>
      </c>
      <c r="P612" s="2">
        <f>ROUND(Table1[[#This Row],[danceability_%]], -1)</f>
        <v>70</v>
      </c>
      <c r="Q612">
        <v>43</v>
      </c>
      <c r="R612">
        <v>69</v>
      </c>
      <c r="S612">
        <v>12</v>
      </c>
      <c r="T612">
        <v>0</v>
      </c>
      <c r="U612">
        <v>12</v>
      </c>
      <c r="V612">
        <v>7</v>
      </c>
    </row>
    <row r="613" spans="1:22" x14ac:dyDescent="0.45">
      <c r="A613" t="s">
        <v>675</v>
      </c>
      <c r="B613" t="s">
        <v>676</v>
      </c>
      <c r="C613">
        <v>2</v>
      </c>
      <c r="D613">
        <f>YEAR(Table1[[#This Row],[release_date]])</f>
        <v>2022</v>
      </c>
      <c r="E613">
        <f>MONTH(Table1[[#This Row],[release_date]])</f>
        <v>9</v>
      </c>
      <c r="F613">
        <f>DAY(Table1[[#This Row],[release_date]])</f>
        <v>29</v>
      </c>
      <c r="G613" s="4">
        <v>44833</v>
      </c>
      <c r="H613" s="4">
        <f>DATE(Table1[[#This Row],[release_year]],Table1[[#This Row],[release_month]],Table1[[#This Row],[release_day]])</f>
        <v>44833</v>
      </c>
      <c r="I613">
        <v>309483971</v>
      </c>
      <c r="J613" t="str">
        <f>UPPER(Table1[[#This Row],[key2]])</f>
        <v>F</v>
      </c>
      <c r="K613" t="s">
        <v>21</v>
      </c>
      <c r="L613" t="s">
        <v>27</v>
      </c>
      <c r="M613" t="str">
        <f>LEFT(Table1[[#This Row],[mode]],3)</f>
        <v>Min</v>
      </c>
      <c r="N613" s="2">
        <v>74.2628502752614</v>
      </c>
      <c r="O613" s="3">
        <f>ROUNDDOWN(Table1[[#This Row],[danceability_%]],0)</f>
        <v>74</v>
      </c>
      <c r="P613" s="2">
        <f>ROUND(Table1[[#This Row],[danceability_%]], -1)</f>
        <v>70</v>
      </c>
      <c r="Q613">
        <v>64</v>
      </c>
      <c r="R613">
        <v>73</v>
      </c>
      <c r="S613">
        <v>6</v>
      </c>
      <c r="T613">
        <v>0</v>
      </c>
      <c r="U613">
        <v>10</v>
      </c>
      <c r="V613">
        <v>6</v>
      </c>
    </row>
    <row r="614" spans="1:22" x14ac:dyDescent="0.45">
      <c r="A614" t="s">
        <v>737</v>
      </c>
      <c r="B614" t="s">
        <v>738</v>
      </c>
      <c r="C614">
        <v>2</v>
      </c>
      <c r="D614">
        <f>YEAR(Table1[[#This Row],[release_date]])</f>
        <v>2021</v>
      </c>
      <c r="E614">
        <f>MONTH(Table1[[#This Row],[release_date]])</f>
        <v>7</v>
      </c>
      <c r="F614">
        <f>DAY(Table1[[#This Row],[release_date]])</f>
        <v>23</v>
      </c>
      <c r="G614" s="4">
        <v>44400</v>
      </c>
      <c r="H614" s="4">
        <f>DATE(Table1[[#This Row],[release_year]],Table1[[#This Row],[release_month]],Table1[[#This Row],[release_day]])</f>
        <v>44400</v>
      </c>
      <c r="I614">
        <v>1814349763</v>
      </c>
      <c r="J614" t="str">
        <f>UPPER(Table1[[#This Row],[key2]])</f>
        <v>D#</v>
      </c>
      <c r="K614" t="s">
        <v>1603</v>
      </c>
      <c r="L614" t="s">
        <v>27</v>
      </c>
      <c r="M614" t="str">
        <f>LEFT(Table1[[#This Row],[mode]],3)</f>
        <v>Min</v>
      </c>
      <c r="N614" s="2">
        <v>74.203186090997391</v>
      </c>
      <c r="O614" s="3">
        <f>ROUNDDOWN(Table1[[#This Row],[danceability_%]],0)</f>
        <v>74</v>
      </c>
      <c r="P614" s="2">
        <f>ROUND(Table1[[#This Row],[danceability_%]], -1)</f>
        <v>70</v>
      </c>
      <c r="Q614">
        <v>89</v>
      </c>
      <c r="R614">
        <v>70</v>
      </c>
      <c r="S614">
        <v>2</v>
      </c>
      <c r="T614">
        <v>0</v>
      </c>
      <c r="U614">
        <v>5</v>
      </c>
      <c r="V614">
        <v>6</v>
      </c>
    </row>
    <row r="615" spans="1:22" x14ac:dyDescent="0.45">
      <c r="A615" t="s">
        <v>787</v>
      </c>
      <c r="B615" t="s">
        <v>788</v>
      </c>
      <c r="C615">
        <v>2</v>
      </c>
      <c r="D615">
        <f>YEAR(Table1[[#This Row],[release_date]])</f>
        <v>2012</v>
      </c>
      <c r="E615">
        <f>MONTH(Table1[[#This Row],[release_date]])</f>
        <v>1</v>
      </c>
      <c r="F615">
        <f>DAY(Table1[[#This Row],[release_date]])</f>
        <v>1</v>
      </c>
      <c r="G615" s="4">
        <v>40909</v>
      </c>
      <c r="H615" s="4">
        <f>DATE(Table1[[#This Row],[release_year]],Table1[[#This Row],[release_month]],Table1[[#This Row],[release_day]])</f>
        <v>40909</v>
      </c>
      <c r="I615">
        <v>1479264469</v>
      </c>
      <c r="J615" t="str">
        <f>UPPER(Table1[[#This Row],[key2]])</f>
        <v>E</v>
      </c>
      <c r="K615" t="s">
        <v>86</v>
      </c>
      <c r="L615" t="s">
        <v>16</v>
      </c>
      <c r="M615" t="str">
        <f>LEFT(Table1[[#This Row],[mode]],3)</f>
        <v>Maj</v>
      </c>
      <c r="N615" s="2">
        <v>74.172130433367812</v>
      </c>
      <c r="O615" s="3">
        <f>ROUNDDOWN(Table1[[#This Row],[danceability_%]],0)</f>
        <v>74</v>
      </c>
      <c r="P615" s="2">
        <f>ROUND(Table1[[#This Row],[danceability_%]], -1)</f>
        <v>70</v>
      </c>
      <c r="Q615">
        <v>51</v>
      </c>
      <c r="R615">
        <v>74</v>
      </c>
      <c r="S615">
        <v>2</v>
      </c>
      <c r="T615">
        <v>0</v>
      </c>
      <c r="U615">
        <v>29</v>
      </c>
      <c r="V615">
        <v>4</v>
      </c>
    </row>
    <row r="616" spans="1:22" x14ac:dyDescent="0.45">
      <c r="A616" t="s">
        <v>791</v>
      </c>
      <c r="B616" t="s">
        <v>792</v>
      </c>
      <c r="C616">
        <v>1</v>
      </c>
      <c r="D616">
        <f>YEAR(Table1[[#This Row],[release_date]])</f>
        <v>1984</v>
      </c>
      <c r="E616">
        <f>MONTH(Table1[[#This Row],[release_date]])</f>
        <v>1</v>
      </c>
      <c r="F616">
        <f>DAY(Table1[[#This Row],[release_date]])</f>
        <v>1</v>
      </c>
      <c r="G616" s="4">
        <v>30682</v>
      </c>
      <c r="H616" s="4">
        <f>DATE(Table1[[#This Row],[release_year]],Table1[[#This Row],[release_month]],Table1[[#This Row],[release_day]])</f>
        <v>30682</v>
      </c>
      <c r="I616">
        <v>1159176109</v>
      </c>
      <c r="J616" t="str">
        <f>UPPER(Table1[[#This Row],[key2]])</f>
        <v>B</v>
      </c>
      <c r="K616" t="s">
        <v>15</v>
      </c>
      <c r="L616" t="s">
        <v>27</v>
      </c>
      <c r="M616" t="str">
        <f>LEFT(Table1[[#This Row],[mode]],3)</f>
        <v>Min</v>
      </c>
      <c r="N616" s="2">
        <v>74.55032183258254</v>
      </c>
      <c r="O616" s="3">
        <f>ROUNDDOWN(Table1[[#This Row],[danceability_%]],0)</f>
        <v>74</v>
      </c>
      <c r="P616" s="2">
        <f>ROUND(Table1[[#This Row],[danceability_%]], -1)</f>
        <v>70</v>
      </c>
      <c r="Q616">
        <v>88</v>
      </c>
      <c r="R616">
        <v>65</v>
      </c>
      <c r="S616">
        <v>28</v>
      </c>
      <c r="T616">
        <v>0</v>
      </c>
      <c r="U616">
        <v>46</v>
      </c>
      <c r="V616">
        <v>3</v>
      </c>
    </row>
    <row r="617" spans="1:22" x14ac:dyDescent="0.45">
      <c r="A617" t="s">
        <v>795</v>
      </c>
      <c r="B617" t="s">
        <v>796</v>
      </c>
      <c r="C617">
        <v>1</v>
      </c>
      <c r="D617">
        <f>YEAR(Table1[[#This Row],[release_date]])</f>
        <v>1957</v>
      </c>
      <c r="E617">
        <f>MONTH(Table1[[#This Row],[release_date]])</f>
        <v>1</v>
      </c>
      <c r="F617">
        <f>DAY(Table1[[#This Row],[release_date]])</f>
        <v>1</v>
      </c>
      <c r="G617" s="4">
        <v>20821</v>
      </c>
      <c r="H617" s="4">
        <f>DATE(Table1[[#This Row],[release_year]],Table1[[#This Row],[release_month]],Table1[[#This Row],[release_day]])</f>
        <v>20821</v>
      </c>
      <c r="I617">
        <v>741301563</v>
      </c>
      <c r="J617" t="str">
        <f>UPPER(Table1[[#This Row],[key2]])</f>
        <v>D</v>
      </c>
      <c r="K617" t="s">
        <v>38</v>
      </c>
      <c r="L617" t="s">
        <v>16</v>
      </c>
      <c r="M617" t="str">
        <f>LEFT(Table1[[#This Row],[mode]],3)</f>
        <v>Maj</v>
      </c>
      <c r="N617" s="2">
        <v>74.874114424372181</v>
      </c>
      <c r="O617" s="3">
        <f>ROUNDDOWN(Table1[[#This Row],[danceability_%]],0)</f>
        <v>74</v>
      </c>
      <c r="P617" s="2">
        <f>ROUND(Table1[[#This Row],[danceability_%]], -1)</f>
        <v>70</v>
      </c>
      <c r="Q617">
        <v>78</v>
      </c>
      <c r="R617">
        <v>37</v>
      </c>
      <c r="S617">
        <v>84</v>
      </c>
      <c r="T617">
        <v>0</v>
      </c>
      <c r="U617">
        <v>6</v>
      </c>
      <c r="V617">
        <v>3</v>
      </c>
    </row>
    <row r="618" spans="1:22" x14ac:dyDescent="0.45">
      <c r="A618" t="s">
        <v>900</v>
      </c>
      <c r="B618" t="s">
        <v>110</v>
      </c>
      <c r="C618">
        <v>1</v>
      </c>
      <c r="D618">
        <f>YEAR(Table1[[#This Row],[release_date]])</f>
        <v>2022</v>
      </c>
      <c r="E618">
        <f>MONTH(Table1[[#This Row],[release_date]])</f>
        <v>1</v>
      </c>
      <c r="F618">
        <f>DAY(Table1[[#This Row],[release_date]])</f>
        <v>7</v>
      </c>
      <c r="G618" s="4">
        <v>44568</v>
      </c>
      <c r="H618" s="4">
        <f>DATE(Table1[[#This Row],[release_year]],Table1[[#This Row],[release_month]],Table1[[#This Row],[release_day]])</f>
        <v>44568</v>
      </c>
      <c r="I618">
        <v>116903579</v>
      </c>
      <c r="J618" t="str">
        <f>UPPER(Table1[[#This Row],[key2]])</f>
        <v>F#</v>
      </c>
      <c r="K618" t="s">
        <v>1604</v>
      </c>
      <c r="L618" t="s">
        <v>27</v>
      </c>
      <c r="M618" t="str">
        <f>LEFT(Table1[[#This Row],[mode]],3)</f>
        <v>Min</v>
      </c>
      <c r="N618" s="2">
        <v>74.252168881925542</v>
      </c>
      <c r="O618" s="3">
        <f>ROUNDDOWN(Table1[[#This Row],[danceability_%]],0)</f>
        <v>74</v>
      </c>
      <c r="P618" s="2">
        <f>ROUND(Table1[[#This Row],[danceability_%]], -1)</f>
        <v>70</v>
      </c>
      <c r="Q618">
        <v>35</v>
      </c>
      <c r="R618">
        <v>73</v>
      </c>
      <c r="S618">
        <v>0</v>
      </c>
      <c r="T618">
        <v>0</v>
      </c>
      <c r="U618">
        <v>21</v>
      </c>
      <c r="V618">
        <v>5</v>
      </c>
    </row>
    <row r="619" spans="1:22" x14ac:dyDescent="0.45">
      <c r="A619" t="s">
        <v>915</v>
      </c>
      <c r="B619" t="s">
        <v>916</v>
      </c>
      <c r="C619">
        <v>1</v>
      </c>
      <c r="D619">
        <f>YEAR(Table1[[#This Row],[release_date]])</f>
        <v>2019</v>
      </c>
      <c r="E619">
        <f>MONTH(Table1[[#This Row],[release_date]])</f>
        <v>7</v>
      </c>
      <c r="F619">
        <f>DAY(Table1[[#This Row],[release_date]])</f>
        <v>26</v>
      </c>
      <c r="G619" s="4">
        <v>43672</v>
      </c>
      <c r="H619" s="4">
        <f>DATE(Table1[[#This Row],[release_year]],Table1[[#This Row],[release_month]],Table1[[#This Row],[release_day]])</f>
        <v>43672</v>
      </c>
      <c r="I619">
        <v>726837877</v>
      </c>
      <c r="J619" t="str">
        <f>UPPER(Table1[[#This Row],[key2]])</f>
        <v>F</v>
      </c>
      <c r="K619" t="s">
        <v>21</v>
      </c>
      <c r="L619" t="s">
        <v>27</v>
      </c>
      <c r="M619" t="str">
        <f>LEFT(Table1[[#This Row],[mode]],3)</f>
        <v>Min</v>
      </c>
      <c r="N619" s="2">
        <v>74.103240515548478</v>
      </c>
      <c r="O619" s="3">
        <f>ROUNDDOWN(Table1[[#This Row],[danceability_%]],0)</f>
        <v>74</v>
      </c>
      <c r="P619" s="2">
        <f>ROUND(Table1[[#This Row],[danceability_%]], -1)</f>
        <v>70</v>
      </c>
      <c r="Q619">
        <v>53</v>
      </c>
      <c r="R619">
        <v>73</v>
      </c>
      <c r="S619">
        <v>61</v>
      </c>
      <c r="T619">
        <v>0</v>
      </c>
      <c r="U619">
        <v>13</v>
      </c>
      <c r="V619">
        <v>4</v>
      </c>
    </row>
    <row r="620" spans="1:22" x14ac:dyDescent="0.45">
      <c r="A620" t="s">
        <v>921</v>
      </c>
      <c r="B620" t="s">
        <v>698</v>
      </c>
      <c r="C620">
        <v>1</v>
      </c>
      <c r="D620">
        <f>YEAR(Table1[[#This Row],[release_date]])</f>
        <v>2021</v>
      </c>
      <c r="E620">
        <f>MONTH(Table1[[#This Row],[release_date]])</f>
        <v>9</v>
      </c>
      <c r="F620">
        <f>DAY(Table1[[#This Row],[release_date]])</f>
        <v>17</v>
      </c>
      <c r="G620" s="4">
        <v>44456</v>
      </c>
      <c r="H620" s="4">
        <f>DATE(Table1[[#This Row],[release_year]],Table1[[#This Row],[release_month]],Table1[[#This Row],[release_day]])</f>
        <v>44456</v>
      </c>
      <c r="I620">
        <v>920797189</v>
      </c>
      <c r="J620" t="str">
        <f>UPPER(Table1[[#This Row],[key2]])</f>
        <v>C#</v>
      </c>
      <c r="K620" t="s">
        <v>1602</v>
      </c>
      <c r="L620" t="s">
        <v>27</v>
      </c>
      <c r="M620" t="str">
        <f>LEFT(Table1[[#This Row],[mode]],3)</f>
        <v>Min</v>
      </c>
      <c r="N620" s="2">
        <v>74.351916699580372</v>
      </c>
      <c r="O620" s="3">
        <f>ROUNDDOWN(Table1[[#This Row],[danceability_%]],0)</f>
        <v>74</v>
      </c>
      <c r="P620" s="2">
        <f>ROUND(Table1[[#This Row],[danceability_%]], -1)</f>
        <v>70</v>
      </c>
      <c r="Q620">
        <v>55</v>
      </c>
      <c r="R620">
        <v>85</v>
      </c>
      <c r="S620">
        <v>1</v>
      </c>
      <c r="T620">
        <v>0</v>
      </c>
      <c r="U620">
        <v>5</v>
      </c>
      <c r="V620">
        <v>22</v>
      </c>
    </row>
    <row r="621" spans="1:22" x14ac:dyDescent="0.45">
      <c r="A621" t="s">
        <v>994</v>
      </c>
      <c r="B621" t="s">
        <v>995</v>
      </c>
      <c r="C621">
        <v>1</v>
      </c>
      <c r="D621">
        <f>YEAR(Table1[[#This Row],[release_date]])</f>
        <v>2021</v>
      </c>
      <c r="E621">
        <f>MONTH(Table1[[#This Row],[release_date]])</f>
        <v>11</v>
      </c>
      <c r="F621">
        <f>DAY(Table1[[#This Row],[release_date]])</f>
        <v>5</v>
      </c>
      <c r="G621" s="4">
        <v>44505</v>
      </c>
      <c r="H621" s="4">
        <f>DATE(Table1[[#This Row],[release_year]],Table1[[#This Row],[release_month]],Table1[[#This Row],[release_day]])</f>
        <v>44505</v>
      </c>
      <c r="I621">
        <v>245095641</v>
      </c>
      <c r="J621" t="str">
        <f>UPPER(Table1[[#This Row],[key2]])</f>
        <v>D</v>
      </c>
      <c r="K621" t="s">
        <v>38</v>
      </c>
      <c r="L621" t="s">
        <v>16</v>
      </c>
      <c r="M621" t="str">
        <f>LEFT(Table1[[#This Row],[mode]],3)</f>
        <v>Maj</v>
      </c>
      <c r="N621" s="2">
        <v>74.393060964189104</v>
      </c>
      <c r="O621" s="3">
        <f>ROUNDDOWN(Table1[[#This Row],[danceability_%]],0)</f>
        <v>74</v>
      </c>
      <c r="P621" s="2">
        <f>ROUND(Table1[[#This Row],[danceability_%]], -1)</f>
        <v>70</v>
      </c>
      <c r="Q621">
        <v>39</v>
      </c>
      <c r="R621">
        <v>65</v>
      </c>
      <c r="S621">
        <v>5</v>
      </c>
      <c r="T621">
        <v>1</v>
      </c>
      <c r="U621">
        <v>11</v>
      </c>
      <c r="V621">
        <v>35</v>
      </c>
    </row>
    <row r="622" spans="1:22" x14ac:dyDescent="0.45">
      <c r="A622" t="s">
        <v>1055</v>
      </c>
      <c r="B622" t="s">
        <v>1056</v>
      </c>
      <c r="C622">
        <v>2</v>
      </c>
      <c r="D622">
        <f>YEAR(Table1[[#This Row],[release_date]])</f>
        <v>2016</v>
      </c>
      <c r="E622">
        <f>MONTH(Table1[[#This Row],[release_date]])</f>
        <v>11</v>
      </c>
      <c r="F622">
        <f>DAY(Table1[[#This Row],[release_date]])</f>
        <v>18</v>
      </c>
      <c r="G622" s="4">
        <v>42692</v>
      </c>
      <c r="H622" s="4">
        <f>DATE(Table1[[#This Row],[release_year]],Table1[[#This Row],[release_month]],Table1[[#This Row],[release_day]])</f>
        <v>42692</v>
      </c>
      <c r="I622">
        <v>956865266</v>
      </c>
      <c r="J622" t="str">
        <f>UPPER(Table1[[#This Row],[key2]])</f>
        <v>G</v>
      </c>
      <c r="K622" t="s">
        <v>59</v>
      </c>
      <c r="L622" t="s">
        <v>16</v>
      </c>
      <c r="M622" t="str">
        <f>LEFT(Table1[[#This Row],[mode]],3)</f>
        <v>Maj</v>
      </c>
      <c r="N622" s="2">
        <v>74.630478921809967</v>
      </c>
      <c r="O622" s="3">
        <f>ROUNDDOWN(Table1[[#This Row],[danceability_%]],0)</f>
        <v>74</v>
      </c>
      <c r="P622" s="2">
        <f>ROUND(Table1[[#This Row],[danceability_%]], -1)</f>
        <v>70</v>
      </c>
      <c r="Q622">
        <v>45</v>
      </c>
      <c r="R622">
        <v>89</v>
      </c>
      <c r="S622">
        <v>5</v>
      </c>
      <c r="T622">
        <v>0</v>
      </c>
      <c r="U622">
        <v>26</v>
      </c>
      <c r="V622">
        <v>13</v>
      </c>
    </row>
    <row r="623" spans="1:22" x14ac:dyDescent="0.45">
      <c r="A623" t="s">
        <v>1103</v>
      </c>
      <c r="B623" t="s">
        <v>1104</v>
      </c>
      <c r="C623">
        <v>3</v>
      </c>
      <c r="D623">
        <f>YEAR(Table1[[#This Row],[release_date]])</f>
        <v>2021</v>
      </c>
      <c r="E623">
        <f>MONTH(Table1[[#This Row],[release_date]])</f>
        <v>6</v>
      </c>
      <c r="F623">
        <f>DAY(Table1[[#This Row],[release_date]])</f>
        <v>24</v>
      </c>
      <c r="G623" s="4">
        <v>44371</v>
      </c>
      <c r="H623" s="4">
        <f>DATE(Table1[[#This Row],[release_year]],Table1[[#This Row],[release_month]],Table1[[#This Row],[release_day]])</f>
        <v>44371</v>
      </c>
      <c r="I623">
        <v>528544703</v>
      </c>
      <c r="J623" t="str">
        <f>UPPER(Table1[[#This Row],[key2]])</f>
        <v>F#</v>
      </c>
      <c r="K623" t="s">
        <v>1604</v>
      </c>
      <c r="L623" t="s">
        <v>27</v>
      </c>
      <c r="M623" t="str">
        <f>LEFT(Table1[[#This Row],[mode]],3)</f>
        <v>Min</v>
      </c>
      <c r="N623" s="2">
        <v>74.306970424313263</v>
      </c>
      <c r="O623" s="3">
        <f>ROUNDDOWN(Table1[[#This Row],[danceability_%]],0)</f>
        <v>74</v>
      </c>
      <c r="P623" s="2">
        <f>ROUND(Table1[[#This Row],[danceability_%]], -1)</f>
        <v>70</v>
      </c>
      <c r="Q623">
        <v>79</v>
      </c>
      <c r="R623">
        <v>66</v>
      </c>
      <c r="S623">
        <v>11</v>
      </c>
      <c r="T623">
        <v>0</v>
      </c>
      <c r="U623">
        <v>8</v>
      </c>
      <c r="V623">
        <v>16</v>
      </c>
    </row>
    <row r="624" spans="1:22" x14ac:dyDescent="0.45">
      <c r="A624" t="s">
        <v>1108</v>
      </c>
      <c r="B624" t="s">
        <v>422</v>
      </c>
      <c r="C624">
        <v>1</v>
      </c>
      <c r="D624">
        <f>YEAR(Table1[[#This Row],[release_date]])</f>
        <v>2022</v>
      </c>
      <c r="E624">
        <f>MONTH(Table1[[#This Row],[release_date]])</f>
        <v>1</v>
      </c>
      <c r="F624">
        <f>DAY(Table1[[#This Row],[release_date]])</f>
        <v>10</v>
      </c>
      <c r="G624" s="4">
        <v>44571</v>
      </c>
      <c r="H624" s="4">
        <f>DATE(Table1[[#This Row],[release_year]],Table1[[#This Row],[release_month]],Table1[[#This Row],[release_day]])</f>
        <v>44571</v>
      </c>
      <c r="I624">
        <v>211372494</v>
      </c>
      <c r="J624" t="str">
        <f>UPPER(Table1[[#This Row],[key2]])</f>
        <v>G</v>
      </c>
      <c r="K624" t="s">
        <v>59</v>
      </c>
      <c r="L624" t="s">
        <v>27</v>
      </c>
      <c r="M624" t="str">
        <f>LEFT(Table1[[#This Row],[mode]],3)</f>
        <v>Min</v>
      </c>
      <c r="N624" s="2">
        <v>74.740946497732466</v>
      </c>
      <c r="O624" s="3">
        <f>ROUNDDOWN(Table1[[#This Row],[danceability_%]],0)</f>
        <v>74</v>
      </c>
      <c r="P624" s="2">
        <f>ROUND(Table1[[#This Row],[danceability_%]], -1)</f>
        <v>70</v>
      </c>
      <c r="Q624">
        <v>65</v>
      </c>
      <c r="R624">
        <v>67</v>
      </c>
      <c r="S624">
        <v>46</v>
      </c>
      <c r="T624">
        <v>0</v>
      </c>
      <c r="U624">
        <v>36</v>
      </c>
      <c r="V624">
        <v>4</v>
      </c>
    </row>
    <row r="625" spans="1:22" x14ac:dyDescent="0.45">
      <c r="A625" t="s">
        <v>1182</v>
      </c>
      <c r="B625" t="s">
        <v>1183</v>
      </c>
      <c r="C625">
        <v>1</v>
      </c>
      <c r="D625">
        <f>YEAR(Table1[[#This Row],[release_date]])</f>
        <v>2022</v>
      </c>
      <c r="E625">
        <f>MONTH(Table1[[#This Row],[release_date]])</f>
        <v>1</v>
      </c>
      <c r="F625">
        <f>DAY(Table1[[#This Row],[release_date]])</f>
        <v>28</v>
      </c>
      <c r="G625" s="4">
        <v>44589</v>
      </c>
      <c r="H625" s="4">
        <f>DATE(Table1[[#This Row],[release_year]],Table1[[#This Row],[release_month]],Table1[[#This Row],[release_day]])</f>
        <v>44589</v>
      </c>
      <c r="I625">
        <v>258714692</v>
      </c>
      <c r="J625" t="str">
        <f>UPPER(Table1[[#This Row],[key2]])</f>
        <v>G#</v>
      </c>
      <c r="K625" t="s">
        <v>1605</v>
      </c>
      <c r="L625" t="s">
        <v>27</v>
      </c>
      <c r="M625" t="str">
        <f>LEFT(Table1[[#This Row],[mode]],3)</f>
        <v>Min</v>
      </c>
      <c r="N625" s="2">
        <v>74.790084673334619</v>
      </c>
      <c r="O625" s="3">
        <f>ROUNDDOWN(Table1[[#This Row],[danceability_%]],0)</f>
        <v>74</v>
      </c>
      <c r="P625" s="2">
        <f>ROUND(Table1[[#This Row],[danceability_%]], -1)</f>
        <v>70</v>
      </c>
      <c r="Q625">
        <v>61</v>
      </c>
      <c r="R625">
        <v>52</v>
      </c>
      <c r="S625">
        <v>30</v>
      </c>
      <c r="T625">
        <v>0</v>
      </c>
      <c r="U625">
        <v>26</v>
      </c>
      <c r="V625">
        <v>9</v>
      </c>
    </row>
    <row r="626" spans="1:22" x14ac:dyDescent="0.45">
      <c r="A626" t="s">
        <v>1211</v>
      </c>
      <c r="B626" t="s">
        <v>1212</v>
      </c>
      <c r="C626">
        <v>2</v>
      </c>
      <c r="D626">
        <f>YEAR(Table1[[#This Row],[release_date]])</f>
        <v>2020</v>
      </c>
      <c r="E626">
        <f>MONTH(Table1[[#This Row],[release_date]])</f>
        <v>2</v>
      </c>
      <c r="F626">
        <f>DAY(Table1[[#This Row],[release_date]])</f>
        <v>29</v>
      </c>
      <c r="G626" s="4">
        <v>43890</v>
      </c>
      <c r="H626" s="4">
        <f>DATE(Table1[[#This Row],[release_year]],Table1[[#This Row],[release_month]],Table1[[#This Row],[release_day]])</f>
        <v>43890</v>
      </c>
      <c r="I626">
        <v>759208783</v>
      </c>
      <c r="J626" t="str">
        <f>UPPER(Table1[[#This Row],[key2]])</f>
        <v>C#</v>
      </c>
      <c r="K626" t="s">
        <v>1602</v>
      </c>
      <c r="L626" t="s">
        <v>16</v>
      </c>
      <c r="M626" t="str">
        <f>LEFT(Table1[[#This Row],[mode]],3)</f>
        <v>Maj</v>
      </c>
      <c r="N626" s="2">
        <v>74.50988422613419</v>
      </c>
      <c r="O626" s="3">
        <f>ROUNDDOWN(Table1[[#This Row],[danceability_%]],0)</f>
        <v>74</v>
      </c>
      <c r="P626" s="2">
        <f>ROUND(Table1[[#This Row],[danceability_%]], -1)</f>
        <v>70</v>
      </c>
      <c r="Q626">
        <v>59</v>
      </c>
      <c r="R626">
        <v>87</v>
      </c>
      <c r="S626">
        <v>3</v>
      </c>
      <c r="T626">
        <v>0</v>
      </c>
      <c r="U626">
        <v>8</v>
      </c>
      <c r="V626">
        <v>5</v>
      </c>
    </row>
    <row r="627" spans="1:22" x14ac:dyDescent="0.45">
      <c r="A627" t="s">
        <v>1506</v>
      </c>
      <c r="B627" t="s">
        <v>251</v>
      </c>
      <c r="C627">
        <v>1</v>
      </c>
      <c r="D627">
        <f>YEAR(Table1[[#This Row],[release_date]])</f>
        <v>2022</v>
      </c>
      <c r="E627">
        <f>MONTH(Table1[[#This Row],[release_date]])</f>
        <v>8</v>
      </c>
      <c r="F627">
        <f>DAY(Table1[[#This Row],[release_date]])</f>
        <v>5</v>
      </c>
      <c r="G627" s="4">
        <v>44778</v>
      </c>
      <c r="H627" s="4">
        <f>DATE(Table1[[#This Row],[release_year]],Table1[[#This Row],[release_month]],Table1[[#This Row],[release_day]])</f>
        <v>44778</v>
      </c>
      <c r="I627">
        <v>179061440</v>
      </c>
      <c r="J627" t="str">
        <f>UPPER(Table1[[#This Row],[key2]])</f>
        <v>G#</v>
      </c>
      <c r="K627" t="s">
        <v>1605</v>
      </c>
      <c r="L627" t="s">
        <v>27</v>
      </c>
      <c r="M627" t="str">
        <f>LEFT(Table1[[#This Row],[mode]],3)</f>
        <v>Min</v>
      </c>
      <c r="N627" s="2">
        <v>74.660526015666861</v>
      </c>
      <c r="O627" s="3">
        <f>ROUNDDOWN(Table1[[#This Row],[danceability_%]],0)</f>
        <v>74</v>
      </c>
      <c r="P627" s="2">
        <f>ROUND(Table1[[#This Row],[danceability_%]], -1)</f>
        <v>70</v>
      </c>
      <c r="Q627">
        <v>46</v>
      </c>
      <c r="R627">
        <v>58</v>
      </c>
      <c r="S627">
        <v>15</v>
      </c>
      <c r="T627">
        <v>0</v>
      </c>
      <c r="U627">
        <v>13</v>
      </c>
      <c r="V627">
        <v>8</v>
      </c>
    </row>
    <row r="628" spans="1:22" x14ac:dyDescent="0.45">
      <c r="A628" t="s">
        <v>1533</v>
      </c>
      <c r="B628" t="s">
        <v>1534</v>
      </c>
      <c r="C628">
        <v>2</v>
      </c>
      <c r="D628">
        <f>YEAR(Table1[[#This Row],[release_date]])</f>
        <v>2022</v>
      </c>
      <c r="E628">
        <f>MONTH(Table1[[#This Row],[release_date]])</f>
        <v>6</v>
      </c>
      <c r="F628">
        <f>DAY(Table1[[#This Row],[release_date]])</f>
        <v>15</v>
      </c>
      <c r="G628" s="4">
        <v>44727</v>
      </c>
      <c r="H628" s="4">
        <f>DATE(Table1[[#This Row],[release_year]],Table1[[#This Row],[release_month]],Table1[[#This Row],[release_day]])</f>
        <v>44727</v>
      </c>
      <c r="I628">
        <v>244585109</v>
      </c>
      <c r="J628" t="str">
        <f>UPPER(Table1[[#This Row],[key2]])</f>
        <v/>
      </c>
      <c r="L628" t="s">
        <v>16</v>
      </c>
      <c r="M628" t="str">
        <f>LEFT(Table1[[#This Row],[mode]],3)</f>
        <v>Maj</v>
      </c>
      <c r="N628" s="2">
        <v>74.737131568363239</v>
      </c>
      <c r="O628" s="3">
        <f>ROUNDDOWN(Table1[[#This Row],[danceability_%]],0)</f>
        <v>74</v>
      </c>
      <c r="P628" s="2">
        <f>ROUND(Table1[[#This Row],[danceability_%]], -1)</f>
        <v>70</v>
      </c>
      <c r="Q628">
        <v>71</v>
      </c>
      <c r="R628">
        <v>89</v>
      </c>
      <c r="S628">
        <v>24</v>
      </c>
      <c r="T628">
        <v>61</v>
      </c>
      <c r="U628">
        <v>15</v>
      </c>
      <c r="V628">
        <v>5</v>
      </c>
    </row>
    <row r="629" spans="1:22" x14ac:dyDescent="0.45">
      <c r="A629" t="s">
        <v>1568</v>
      </c>
      <c r="B629" t="s">
        <v>1293</v>
      </c>
      <c r="C629">
        <v>1</v>
      </c>
      <c r="D629">
        <f>YEAR(Table1[[#This Row],[release_date]])</f>
        <v>2022</v>
      </c>
      <c r="E629">
        <f>MONTH(Table1[[#This Row],[release_date]])</f>
        <v>10</v>
      </c>
      <c r="F629">
        <f>DAY(Table1[[#This Row],[release_date]])</f>
        <v>14</v>
      </c>
      <c r="G629" s="4">
        <v>44848</v>
      </c>
      <c r="H629" s="4">
        <f>DATE(Table1[[#This Row],[release_year]],Table1[[#This Row],[release_month]],Table1[[#This Row],[release_day]])</f>
        <v>44848</v>
      </c>
      <c r="I629">
        <v>85559365</v>
      </c>
      <c r="J629" t="str">
        <f>UPPER(Table1[[#This Row],[key2]])</f>
        <v>F</v>
      </c>
      <c r="K629" t="s">
        <v>21</v>
      </c>
      <c r="L629" t="s">
        <v>27</v>
      </c>
      <c r="M629" t="str">
        <f>LEFT(Table1[[#This Row],[mode]],3)</f>
        <v>Min</v>
      </c>
      <c r="N629" s="2">
        <v>74.293615535272039</v>
      </c>
      <c r="O629" s="3">
        <f>ROUNDDOWN(Table1[[#This Row],[danceability_%]],0)</f>
        <v>74</v>
      </c>
      <c r="P629" s="2">
        <f>ROUND(Table1[[#This Row],[danceability_%]], -1)</f>
        <v>70</v>
      </c>
      <c r="Q629">
        <v>22</v>
      </c>
      <c r="R629">
        <v>67</v>
      </c>
      <c r="S629">
        <v>0</v>
      </c>
      <c r="T629">
        <v>0</v>
      </c>
      <c r="U629">
        <v>11</v>
      </c>
      <c r="V629">
        <v>46</v>
      </c>
    </row>
    <row r="630" spans="1:22" x14ac:dyDescent="0.45">
      <c r="A630" t="s">
        <v>93</v>
      </c>
      <c r="B630" t="s">
        <v>23</v>
      </c>
      <c r="C630">
        <v>1</v>
      </c>
      <c r="D630">
        <f>YEAR(Table1[[#This Row],[release_date]])</f>
        <v>2014</v>
      </c>
      <c r="E630">
        <f>MONTH(Table1[[#This Row],[release_date]])</f>
        <v>1</v>
      </c>
      <c r="F630">
        <f>DAY(Table1[[#This Row],[release_date]])</f>
        <v>1</v>
      </c>
      <c r="G630" s="4">
        <v>41640</v>
      </c>
      <c r="H630" s="4">
        <f>DATE(Table1[[#This Row],[release_year]],Table1[[#This Row],[release_month]],Table1[[#This Row],[release_day]])</f>
        <v>41640</v>
      </c>
      <c r="I630">
        <v>1355959075</v>
      </c>
      <c r="J630" t="str">
        <f>UPPER(Table1[[#This Row],[key2]])</f>
        <v>F</v>
      </c>
      <c r="K630" t="s">
        <v>21</v>
      </c>
      <c r="L630" t="s">
        <v>16</v>
      </c>
      <c r="M630" t="str">
        <f>LEFT(Table1[[#This Row],[mode]],3)</f>
        <v>Maj</v>
      </c>
      <c r="N630" s="2">
        <v>75.710009080494629</v>
      </c>
      <c r="O630" s="3">
        <f>ROUNDDOWN(Table1[[#This Row],[danceability_%]],0)</f>
        <v>75</v>
      </c>
      <c r="P630" s="2">
        <f>ROUND(Table1[[#This Row],[danceability_%]], -1)</f>
        <v>80</v>
      </c>
      <c r="Q630">
        <v>57</v>
      </c>
      <c r="R630">
        <v>68</v>
      </c>
      <c r="S630">
        <v>9</v>
      </c>
      <c r="T630">
        <v>0</v>
      </c>
      <c r="U630">
        <v>13</v>
      </c>
      <c r="V630">
        <v>6</v>
      </c>
    </row>
    <row r="631" spans="1:22" x14ac:dyDescent="0.45">
      <c r="A631" t="s">
        <v>241</v>
      </c>
      <c r="B631" t="s">
        <v>97</v>
      </c>
      <c r="C631">
        <v>2</v>
      </c>
      <c r="D631">
        <f>YEAR(Table1[[#This Row],[release_date]])</f>
        <v>2023</v>
      </c>
      <c r="E631">
        <f>MONTH(Table1[[#This Row],[release_date]])</f>
        <v>6</v>
      </c>
      <c r="F631">
        <f>DAY(Table1[[#This Row],[release_date]])</f>
        <v>22</v>
      </c>
      <c r="G631" s="4">
        <v>45099</v>
      </c>
      <c r="H631" s="4">
        <f>DATE(Table1[[#This Row],[release_year]],Table1[[#This Row],[release_month]],Table1[[#This Row],[release_day]])</f>
        <v>45099</v>
      </c>
      <c r="I631">
        <v>55842345</v>
      </c>
      <c r="J631" t="str">
        <f>UPPER(Table1[[#This Row],[key2]])</f>
        <v>A</v>
      </c>
      <c r="K631" t="s">
        <v>24</v>
      </c>
      <c r="L631" t="s">
        <v>27</v>
      </c>
      <c r="M631" t="str">
        <f>LEFT(Table1[[#This Row],[mode]],3)</f>
        <v>Min</v>
      </c>
      <c r="N631" s="2">
        <v>75.108745475526092</v>
      </c>
      <c r="O631" s="3">
        <f>ROUNDDOWN(Table1[[#This Row],[danceability_%]],0)</f>
        <v>75</v>
      </c>
      <c r="P631" s="2">
        <f>ROUND(Table1[[#This Row],[danceability_%]], -1)</f>
        <v>80</v>
      </c>
      <c r="Q631">
        <v>79</v>
      </c>
      <c r="R631">
        <v>63</v>
      </c>
      <c r="S631">
        <v>33</v>
      </c>
      <c r="T631">
        <v>0</v>
      </c>
      <c r="U631">
        <v>15</v>
      </c>
      <c r="V631">
        <v>4</v>
      </c>
    </row>
    <row r="632" spans="1:22" x14ac:dyDescent="0.45">
      <c r="A632" t="s">
        <v>266</v>
      </c>
      <c r="B632" t="s">
        <v>267</v>
      </c>
      <c r="C632">
        <v>3</v>
      </c>
      <c r="D632">
        <f>YEAR(Table1[[#This Row],[release_date]])</f>
        <v>2022</v>
      </c>
      <c r="E632">
        <f>MONTH(Table1[[#This Row],[release_date]])</f>
        <v>12</v>
      </c>
      <c r="F632">
        <f>DAY(Table1[[#This Row],[release_date]])</f>
        <v>2</v>
      </c>
      <c r="G632" s="4">
        <v>44897</v>
      </c>
      <c r="H632" s="4">
        <f>DATE(Table1[[#This Row],[release_year]],Table1[[#This Row],[release_month]],Table1[[#This Row],[release_day]])</f>
        <v>44897</v>
      </c>
      <c r="I632">
        <v>276259178</v>
      </c>
      <c r="J632" t="str">
        <f>UPPER(Table1[[#This Row],[key2]])</f>
        <v>C#</v>
      </c>
      <c r="K632" t="s">
        <v>1602</v>
      </c>
      <c r="L632" t="s">
        <v>27</v>
      </c>
      <c r="M632" t="str">
        <f>LEFT(Table1[[#This Row],[mode]],3)</f>
        <v>Min</v>
      </c>
      <c r="N632" s="2">
        <v>75.54361728054127</v>
      </c>
      <c r="O632" s="3">
        <f>ROUNDDOWN(Table1[[#This Row],[danceability_%]],0)</f>
        <v>75</v>
      </c>
      <c r="P632" s="2">
        <f>ROUND(Table1[[#This Row],[danceability_%]], -1)</f>
        <v>80</v>
      </c>
      <c r="Q632">
        <v>48</v>
      </c>
      <c r="R632">
        <v>53</v>
      </c>
      <c r="S632">
        <v>18</v>
      </c>
      <c r="T632">
        <v>0</v>
      </c>
      <c r="U632">
        <v>18</v>
      </c>
      <c r="V632">
        <v>34</v>
      </c>
    </row>
    <row r="633" spans="1:22" x14ac:dyDescent="0.45">
      <c r="A633" t="s">
        <v>378</v>
      </c>
      <c r="B633" t="s">
        <v>379</v>
      </c>
      <c r="C633">
        <v>1</v>
      </c>
      <c r="D633">
        <f>YEAR(Table1[[#This Row],[release_date]])</f>
        <v>2023</v>
      </c>
      <c r="E633">
        <f>MONTH(Table1[[#This Row],[release_date]])</f>
        <v>5</v>
      </c>
      <c r="F633">
        <f>DAY(Table1[[#This Row],[release_date]])</f>
        <v>11</v>
      </c>
      <c r="G633" s="4">
        <v>45057</v>
      </c>
      <c r="H633" s="4">
        <f>DATE(Table1[[#This Row],[release_year]],Table1[[#This Row],[release_month]],Table1[[#This Row],[release_day]])</f>
        <v>45057</v>
      </c>
      <c r="I633">
        <v>123124076</v>
      </c>
      <c r="J633" t="str">
        <f>UPPER(Table1[[#This Row],[key2]])</f>
        <v>B</v>
      </c>
      <c r="K633" t="s">
        <v>15</v>
      </c>
      <c r="L633" t="s">
        <v>16</v>
      </c>
      <c r="M633" t="str">
        <f>LEFT(Table1[[#This Row],[mode]],3)</f>
        <v>Maj</v>
      </c>
      <c r="N633" s="2">
        <v>75.984335784823259</v>
      </c>
      <c r="O633" s="3">
        <f>ROUNDDOWN(Table1[[#This Row],[danceability_%]],0)</f>
        <v>75</v>
      </c>
      <c r="P633" s="2">
        <f>ROUND(Table1[[#This Row],[danceability_%]], -1)</f>
        <v>80</v>
      </c>
      <c r="Q633">
        <v>35</v>
      </c>
      <c r="R633">
        <v>48</v>
      </c>
      <c r="S633">
        <v>84</v>
      </c>
      <c r="T633">
        <v>0</v>
      </c>
      <c r="U633">
        <v>10</v>
      </c>
      <c r="V633">
        <v>12</v>
      </c>
    </row>
    <row r="634" spans="1:22" x14ac:dyDescent="0.45">
      <c r="A634" t="s">
        <v>522</v>
      </c>
      <c r="B634" t="s">
        <v>33</v>
      </c>
      <c r="C634">
        <v>1</v>
      </c>
      <c r="D634">
        <f>YEAR(Table1[[#This Row],[release_date]])</f>
        <v>2022</v>
      </c>
      <c r="E634">
        <f>MONTH(Table1[[#This Row],[release_date]])</f>
        <v>11</v>
      </c>
      <c r="F634">
        <f>DAY(Table1[[#This Row],[release_date]])</f>
        <v>4</v>
      </c>
      <c r="G634" s="4">
        <v>44869</v>
      </c>
      <c r="H634" s="4">
        <f>DATE(Table1[[#This Row],[release_year]],Table1[[#This Row],[release_month]],Table1[[#This Row],[release_day]])</f>
        <v>44869</v>
      </c>
      <c r="I634">
        <v>381161027</v>
      </c>
      <c r="J634" t="str">
        <f>UPPER(Table1[[#This Row],[key2]])</f>
        <v>B</v>
      </c>
      <c r="K634" t="s">
        <v>15</v>
      </c>
      <c r="L634" t="s">
        <v>27</v>
      </c>
      <c r="M634" t="str">
        <f>LEFT(Table1[[#This Row],[mode]],3)</f>
        <v>Min</v>
      </c>
      <c r="N634" s="2">
        <v>75.830043790412503</v>
      </c>
      <c r="O634" s="3">
        <f>ROUNDDOWN(Table1[[#This Row],[danceability_%]],0)</f>
        <v>75</v>
      </c>
      <c r="P634" s="2">
        <f>ROUND(Table1[[#This Row],[danceability_%]], -1)</f>
        <v>80</v>
      </c>
      <c r="Q634">
        <v>55</v>
      </c>
      <c r="R634">
        <v>76</v>
      </c>
      <c r="S634">
        <v>25</v>
      </c>
      <c r="T634">
        <v>0</v>
      </c>
      <c r="U634">
        <v>10</v>
      </c>
      <c r="V634">
        <v>15</v>
      </c>
    </row>
    <row r="635" spans="1:22" x14ac:dyDescent="0.45">
      <c r="A635" t="s">
        <v>659</v>
      </c>
      <c r="B635" t="s">
        <v>660</v>
      </c>
      <c r="C635">
        <v>1</v>
      </c>
      <c r="D635">
        <f>YEAR(Table1[[#This Row],[release_date]])</f>
        <v>2017</v>
      </c>
      <c r="E635">
        <f>MONTH(Table1[[#This Row],[release_date]])</f>
        <v>8</v>
      </c>
      <c r="F635">
        <f>DAY(Table1[[#This Row],[release_date]])</f>
        <v>25</v>
      </c>
      <c r="G635" s="4">
        <v>42972</v>
      </c>
      <c r="H635" s="4">
        <f>DATE(Table1[[#This Row],[release_year]],Table1[[#This Row],[release_month]],Table1[[#This Row],[release_day]])</f>
        <v>42972</v>
      </c>
      <c r="I635">
        <v>1022258230</v>
      </c>
      <c r="J635" t="str">
        <f>UPPER(Table1[[#This Row],[key2]])</f>
        <v>B</v>
      </c>
      <c r="K635" t="s">
        <v>15</v>
      </c>
      <c r="L635" t="s">
        <v>27</v>
      </c>
      <c r="M635" t="str">
        <f>LEFT(Table1[[#This Row],[mode]],3)</f>
        <v>Min</v>
      </c>
      <c r="N635" s="2">
        <v>75.638028980290301</v>
      </c>
      <c r="O635" s="3">
        <f>ROUNDDOWN(Table1[[#This Row],[danceability_%]],0)</f>
        <v>75</v>
      </c>
      <c r="P635" s="2">
        <f>ROUND(Table1[[#This Row],[danceability_%]], -1)</f>
        <v>80</v>
      </c>
      <c r="Q635">
        <v>18</v>
      </c>
      <c r="R635">
        <v>25</v>
      </c>
      <c r="S635">
        <v>78</v>
      </c>
      <c r="T635">
        <v>0</v>
      </c>
      <c r="U635">
        <v>11</v>
      </c>
      <c r="V635">
        <v>26</v>
      </c>
    </row>
    <row r="636" spans="1:22" x14ac:dyDescent="0.45">
      <c r="A636" t="s">
        <v>663</v>
      </c>
      <c r="B636" t="s">
        <v>664</v>
      </c>
      <c r="C636">
        <v>2</v>
      </c>
      <c r="D636">
        <f>YEAR(Table1[[#This Row],[release_date]])</f>
        <v>2019</v>
      </c>
      <c r="E636">
        <f>MONTH(Table1[[#This Row],[release_date]])</f>
        <v>6</v>
      </c>
      <c r="F636">
        <f>DAY(Table1[[#This Row],[release_date]])</f>
        <v>28</v>
      </c>
      <c r="G636" s="4">
        <v>43644</v>
      </c>
      <c r="H636" s="4">
        <f>DATE(Table1[[#This Row],[release_year]],Table1[[#This Row],[release_month]],Table1[[#This Row],[release_day]])</f>
        <v>43644</v>
      </c>
      <c r="I636">
        <v>1435127549</v>
      </c>
      <c r="J636" t="str">
        <f>UPPER(Table1[[#This Row],[key2]])</f>
        <v>G</v>
      </c>
      <c r="K636" t="s">
        <v>59</v>
      </c>
      <c r="L636" t="s">
        <v>16</v>
      </c>
      <c r="M636" t="str">
        <f>LEFT(Table1[[#This Row],[mode]],3)</f>
        <v>Maj</v>
      </c>
      <c r="N636" s="2">
        <v>75.379608410976729</v>
      </c>
      <c r="O636" s="3">
        <f>ROUNDDOWN(Table1[[#This Row],[danceability_%]],0)</f>
        <v>75</v>
      </c>
      <c r="P636" s="2">
        <f>ROUND(Table1[[#This Row],[danceability_%]], -1)</f>
        <v>80</v>
      </c>
      <c r="Q636">
        <v>43</v>
      </c>
      <c r="R636">
        <v>65</v>
      </c>
      <c r="S636">
        <v>15</v>
      </c>
      <c r="T636">
        <v>0</v>
      </c>
      <c r="U636">
        <v>11</v>
      </c>
      <c r="V636">
        <v>32</v>
      </c>
    </row>
    <row r="637" spans="1:22" x14ac:dyDescent="0.45">
      <c r="A637" t="s">
        <v>824</v>
      </c>
      <c r="B637" t="s">
        <v>825</v>
      </c>
      <c r="C637">
        <v>1</v>
      </c>
      <c r="D637">
        <f>YEAR(Table1[[#This Row],[release_date]])</f>
        <v>1979</v>
      </c>
      <c r="E637">
        <f>MONTH(Table1[[#This Row],[release_date]])</f>
        <v>11</v>
      </c>
      <c r="F637">
        <f>DAY(Table1[[#This Row],[release_date]])</f>
        <v>16</v>
      </c>
      <c r="G637" s="4">
        <v>29175</v>
      </c>
      <c r="H637" s="4">
        <f>DATE(Table1[[#This Row],[release_year]],Table1[[#This Row],[release_month]],Table1[[#This Row],[release_day]])</f>
        <v>29175</v>
      </c>
      <c r="I637">
        <v>403939487</v>
      </c>
      <c r="J637" t="str">
        <f>UPPER(Table1[[#This Row],[key2]])</f>
        <v>B</v>
      </c>
      <c r="K637" t="s">
        <v>15</v>
      </c>
      <c r="L637" t="s">
        <v>16</v>
      </c>
      <c r="M637" t="str">
        <f>LEFT(Table1[[#This Row],[mode]],3)</f>
        <v>Maj</v>
      </c>
      <c r="N637" s="2">
        <v>75.702880642001958</v>
      </c>
      <c r="O637" s="3">
        <f>ROUNDDOWN(Table1[[#This Row],[danceability_%]],0)</f>
        <v>75</v>
      </c>
      <c r="P637" s="2">
        <f>ROUND(Table1[[#This Row],[danceability_%]], -1)</f>
        <v>80</v>
      </c>
      <c r="Q637">
        <v>74</v>
      </c>
      <c r="R637">
        <v>58</v>
      </c>
      <c r="S637">
        <v>36</v>
      </c>
      <c r="T637">
        <v>0</v>
      </c>
      <c r="U637">
        <v>9</v>
      </c>
      <c r="V637">
        <v>3</v>
      </c>
    </row>
    <row r="638" spans="1:22" x14ac:dyDescent="0.45">
      <c r="A638" t="s">
        <v>911</v>
      </c>
      <c r="B638" t="s">
        <v>912</v>
      </c>
      <c r="C638">
        <v>2</v>
      </c>
      <c r="D638">
        <f>YEAR(Table1[[#This Row],[release_date]])</f>
        <v>2022</v>
      </c>
      <c r="E638">
        <f>MONTH(Table1[[#This Row],[release_date]])</f>
        <v>1</v>
      </c>
      <c r="F638">
        <f>DAY(Table1[[#This Row],[release_date]])</f>
        <v>7</v>
      </c>
      <c r="G638" s="4">
        <v>44568</v>
      </c>
      <c r="H638" s="4">
        <f>DATE(Table1[[#This Row],[release_year]],Table1[[#This Row],[release_month]],Table1[[#This Row],[release_day]])</f>
        <v>44568</v>
      </c>
      <c r="I638">
        <v>91656026</v>
      </c>
      <c r="J638" t="str">
        <f>UPPER(Table1[[#This Row],[key2]])</f>
        <v>D</v>
      </c>
      <c r="K638" t="s">
        <v>38</v>
      </c>
      <c r="L638" t="s">
        <v>16</v>
      </c>
      <c r="M638" t="str">
        <f>LEFT(Table1[[#This Row],[mode]],3)</f>
        <v>Maj</v>
      </c>
      <c r="N638" s="2">
        <v>75.004479068167342</v>
      </c>
      <c r="O638" s="3">
        <f>ROUNDDOWN(Table1[[#This Row],[danceability_%]],0)</f>
        <v>75</v>
      </c>
      <c r="P638" s="2">
        <f>ROUND(Table1[[#This Row],[danceability_%]], -1)</f>
        <v>80</v>
      </c>
      <c r="Q638">
        <v>85</v>
      </c>
      <c r="R638">
        <v>84</v>
      </c>
      <c r="S638">
        <v>10</v>
      </c>
      <c r="T638">
        <v>0</v>
      </c>
      <c r="U638">
        <v>31</v>
      </c>
      <c r="V638">
        <v>19</v>
      </c>
    </row>
    <row r="639" spans="1:22" x14ac:dyDescent="0.45">
      <c r="A639" t="s">
        <v>926</v>
      </c>
      <c r="B639" t="s">
        <v>927</v>
      </c>
      <c r="C639">
        <v>2</v>
      </c>
      <c r="D639">
        <f>YEAR(Table1[[#This Row],[release_date]])</f>
        <v>2020</v>
      </c>
      <c r="E639">
        <f>MONTH(Table1[[#This Row],[release_date]])</f>
        <v>9</v>
      </c>
      <c r="F639">
        <f>DAY(Table1[[#This Row],[release_date]])</f>
        <v>21</v>
      </c>
      <c r="G639" s="4">
        <v>44095</v>
      </c>
      <c r="H639" s="4">
        <f>DATE(Table1[[#This Row],[release_year]],Table1[[#This Row],[release_month]],Table1[[#This Row],[release_day]])</f>
        <v>44095</v>
      </c>
      <c r="I639">
        <v>578207856</v>
      </c>
      <c r="J639" t="str">
        <f>UPPER(Table1[[#This Row],[key2]])</f>
        <v>D</v>
      </c>
      <c r="K639" t="s">
        <v>38</v>
      </c>
      <c r="L639" t="s">
        <v>16</v>
      </c>
      <c r="M639" t="str">
        <f>LEFT(Table1[[#This Row],[mode]],3)</f>
        <v>Maj</v>
      </c>
      <c r="N639" s="2">
        <v>75.415019663211169</v>
      </c>
      <c r="O639" s="3">
        <f>ROUNDDOWN(Table1[[#This Row],[danceability_%]],0)</f>
        <v>75</v>
      </c>
      <c r="P639" s="2">
        <f>ROUND(Table1[[#This Row],[danceability_%]], -1)</f>
        <v>80</v>
      </c>
      <c r="Q639">
        <v>36</v>
      </c>
      <c r="R639">
        <v>76</v>
      </c>
      <c r="S639">
        <v>12</v>
      </c>
      <c r="T639">
        <v>0</v>
      </c>
      <c r="U639">
        <v>10</v>
      </c>
      <c r="V639">
        <v>10</v>
      </c>
    </row>
    <row r="640" spans="1:22" x14ac:dyDescent="0.45">
      <c r="A640" t="s">
        <v>932</v>
      </c>
      <c r="B640" t="s">
        <v>933</v>
      </c>
      <c r="C640">
        <v>2</v>
      </c>
      <c r="D640">
        <f>YEAR(Table1[[#This Row],[release_date]])</f>
        <v>2021</v>
      </c>
      <c r="E640">
        <f>MONTH(Table1[[#This Row],[release_date]])</f>
        <v>11</v>
      </c>
      <c r="F640">
        <f>DAY(Table1[[#This Row],[release_date]])</f>
        <v>4</v>
      </c>
      <c r="G640" s="4">
        <v>44504</v>
      </c>
      <c r="H640" s="4">
        <f>DATE(Table1[[#This Row],[release_year]],Table1[[#This Row],[release_month]],Table1[[#This Row],[release_day]])</f>
        <v>44504</v>
      </c>
      <c r="I640">
        <v>656013912</v>
      </c>
      <c r="J640" t="str">
        <f>UPPER(Table1[[#This Row],[key2]])</f>
        <v>G</v>
      </c>
      <c r="K640" t="s">
        <v>59</v>
      </c>
      <c r="L640" t="s">
        <v>27</v>
      </c>
      <c r="M640" t="str">
        <f>LEFT(Table1[[#This Row],[mode]],3)</f>
        <v>Min</v>
      </c>
      <c r="N640" s="2">
        <v>75.316268371324696</v>
      </c>
      <c r="O640" s="3">
        <f>ROUNDDOWN(Table1[[#This Row],[danceability_%]],0)</f>
        <v>75</v>
      </c>
      <c r="P640" s="2">
        <f>ROUND(Table1[[#This Row],[danceability_%]], -1)</f>
        <v>80</v>
      </c>
      <c r="Q640">
        <v>46</v>
      </c>
      <c r="R640">
        <v>76</v>
      </c>
      <c r="S640">
        <v>3</v>
      </c>
      <c r="T640">
        <v>0</v>
      </c>
      <c r="U640">
        <v>9</v>
      </c>
      <c r="V640">
        <v>4</v>
      </c>
    </row>
    <row r="641" spans="1:22" x14ac:dyDescent="0.45">
      <c r="A641" t="s">
        <v>970</v>
      </c>
      <c r="B641" t="s">
        <v>971</v>
      </c>
      <c r="C641">
        <v>1</v>
      </c>
      <c r="D641">
        <f>YEAR(Table1[[#This Row],[release_date]])</f>
        <v>2021</v>
      </c>
      <c r="E641">
        <f>MONTH(Table1[[#This Row],[release_date]])</f>
        <v>10</v>
      </c>
      <c r="F641">
        <f>DAY(Table1[[#This Row],[release_date]])</f>
        <v>22</v>
      </c>
      <c r="G641" s="4">
        <v>44491</v>
      </c>
      <c r="H641" s="4">
        <f>DATE(Table1[[#This Row],[release_year]],Table1[[#This Row],[release_month]],Table1[[#This Row],[release_day]])</f>
        <v>44491</v>
      </c>
      <c r="I641">
        <v>510876816</v>
      </c>
      <c r="J641" t="str">
        <f>UPPER(Table1[[#This Row],[key2]])</f>
        <v>B</v>
      </c>
      <c r="K641" t="s">
        <v>15</v>
      </c>
      <c r="L641" t="s">
        <v>27</v>
      </c>
      <c r="M641" t="str">
        <f>LEFT(Table1[[#This Row],[mode]],3)</f>
        <v>Min</v>
      </c>
      <c r="N641" s="2">
        <v>75.928022535947534</v>
      </c>
      <c r="O641" s="3">
        <f>ROUNDDOWN(Table1[[#This Row],[danceability_%]],0)</f>
        <v>75</v>
      </c>
      <c r="P641" s="2">
        <f>ROUND(Table1[[#This Row],[danceability_%]], -1)</f>
        <v>80</v>
      </c>
      <c r="Q641">
        <v>93</v>
      </c>
      <c r="R641">
        <v>86</v>
      </c>
      <c r="S641">
        <v>8</v>
      </c>
      <c r="T641">
        <v>0</v>
      </c>
      <c r="U641">
        <v>14</v>
      </c>
      <c r="V641">
        <v>3</v>
      </c>
    </row>
    <row r="642" spans="1:22" x14ac:dyDescent="0.45">
      <c r="A642" t="s">
        <v>993</v>
      </c>
      <c r="B642" t="s">
        <v>205</v>
      </c>
      <c r="C642">
        <v>1</v>
      </c>
      <c r="D642">
        <f>YEAR(Table1[[#This Row],[release_date]])</f>
        <v>2020</v>
      </c>
      <c r="E642">
        <f>MONTH(Table1[[#This Row],[release_date]])</f>
        <v>8</v>
      </c>
      <c r="F642">
        <f>DAY(Table1[[#This Row],[release_date]])</f>
        <v>21</v>
      </c>
      <c r="G642" s="4">
        <v>44064</v>
      </c>
      <c r="H642" s="4">
        <f>DATE(Table1[[#This Row],[release_year]],Table1[[#This Row],[release_month]],Table1[[#This Row],[release_day]])</f>
        <v>44064</v>
      </c>
      <c r="I642">
        <v>1692897992</v>
      </c>
      <c r="J642" t="str">
        <f>UPPER(Table1[[#This Row],[key2]])</f>
        <v>F#</v>
      </c>
      <c r="K642" t="s">
        <v>1604</v>
      </c>
      <c r="L642" t="s">
        <v>27</v>
      </c>
      <c r="M642" t="str">
        <f>LEFT(Table1[[#This Row],[mode]],3)</f>
        <v>Min</v>
      </c>
      <c r="N642" s="2">
        <v>75.495002258994802</v>
      </c>
      <c r="O642" s="3">
        <f>ROUNDDOWN(Table1[[#This Row],[danceability_%]],0)</f>
        <v>75</v>
      </c>
      <c r="P642" s="2">
        <f>ROUND(Table1[[#This Row],[danceability_%]], -1)</f>
        <v>80</v>
      </c>
      <c r="Q642">
        <v>74</v>
      </c>
      <c r="R642">
        <v>77</v>
      </c>
      <c r="S642">
        <v>1</v>
      </c>
      <c r="T642">
        <v>0</v>
      </c>
      <c r="U642">
        <v>9</v>
      </c>
      <c r="V642">
        <v>10</v>
      </c>
    </row>
    <row r="643" spans="1:22" x14ac:dyDescent="0.45">
      <c r="A643" t="s">
        <v>1048</v>
      </c>
      <c r="B643" t="s">
        <v>925</v>
      </c>
      <c r="C643">
        <v>1</v>
      </c>
      <c r="D643">
        <f>YEAR(Table1[[#This Row],[release_date]])</f>
        <v>2021</v>
      </c>
      <c r="E643">
        <f>MONTH(Table1[[#This Row],[release_date]])</f>
        <v>3</v>
      </c>
      <c r="F643">
        <f>DAY(Table1[[#This Row],[release_date]])</f>
        <v>19</v>
      </c>
      <c r="G643" s="4">
        <v>44274</v>
      </c>
      <c r="H643" s="4">
        <f>DATE(Table1[[#This Row],[release_year]],Table1[[#This Row],[release_month]],Table1[[#This Row],[release_day]])</f>
        <v>44274</v>
      </c>
      <c r="I643">
        <v>851070493</v>
      </c>
      <c r="J643" t="str">
        <f>UPPER(Table1[[#This Row],[key2]])</f>
        <v>C#</v>
      </c>
      <c r="K643" t="s">
        <v>1602</v>
      </c>
      <c r="L643" t="s">
        <v>16</v>
      </c>
      <c r="M643" t="str">
        <f>LEFT(Table1[[#This Row],[mode]],3)</f>
        <v>Maj</v>
      </c>
      <c r="N643" s="2">
        <v>75.994873841879453</v>
      </c>
      <c r="O643" s="3">
        <f>ROUNDDOWN(Table1[[#This Row],[danceability_%]],0)</f>
        <v>75</v>
      </c>
      <c r="P643" s="2">
        <f>ROUND(Table1[[#This Row],[danceability_%]], -1)</f>
        <v>80</v>
      </c>
      <c r="Q643">
        <v>96</v>
      </c>
      <c r="R643">
        <v>61</v>
      </c>
      <c r="S643">
        <v>0</v>
      </c>
      <c r="T643">
        <v>0</v>
      </c>
      <c r="U643">
        <v>18</v>
      </c>
      <c r="V643">
        <v>4</v>
      </c>
    </row>
    <row r="644" spans="1:22" x14ac:dyDescent="0.45">
      <c r="A644" t="s">
        <v>904</v>
      </c>
      <c r="B644" t="s">
        <v>110</v>
      </c>
      <c r="C644">
        <v>1</v>
      </c>
      <c r="D644">
        <f>YEAR(Table1[[#This Row],[release_date]])</f>
        <v>2021</v>
      </c>
      <c r="E644">
        <f>MONTH(Table1[[#This Row],[release_date]])</f>
        <v>8</v>
      </c>
      <c r="F644">
        <f>DAY(Table1[[#This Row],[release_date]])</f>
        <v>6</v>
      </c>
      <c r="G644" s="4">
        <v>44414</v>
      </c>
      <c r="H644" s="4">
        <f>DATE(Table1[[#This Row],[release_year]],Table1[[#This Row],[release_month]],Table1[[#This Row],[release_day]])</f>
        <v>44414</v>
      </c>
      <c r="I644">
        <v>432702334</v>
      </c>
      <c r="J644" t="str">
        <f>UPPER(Table1[[#This Row],[key2]])</f>
        <v>G#</v>
      </c>
      <c r="K644" t="s">
        <v>1605</v>
      </c>
      <c r="L644" t="s">
        <v>16</v>
      </c>
      <c r="M644" t="str">
        <f>LEFT(Table1[[#This Row],[mode]],3)</f>
        <v>Maj</v>
      </c>
      <c r="N644" s="2">
        <v>75.119939387793721</v>
      </c>
      <c r="O644" s="3">
        <f>ROUNDDOWN(Table1[[#This Row],[danceability_%]],0)</f>
        <v>75</v>
      </c>
      <c r="P644" s="2">
        <f>ROUND(Table1[[#This Row],[danceability_%]], -1)</f>
        <v>80</v>
      </c>
      <c r="Q644">
        <v>53</v>
      </c>
      <c r="R644">
        <v>74</v>
      </c>
      <c r="S644">
        <v>2</v>
      </c>
      <c r="T644">
        <v>0</v>
      </c>
      <c r="U644">
        <v>11</v>
      </c>
      <c r="V644">
        <v>5</v>
      </c>
    </row>
    <row r="645" spans="1:22" x14ac:dyDescent="0.45">
      <c r="A645" t="s">
        <v>1105</v>
      </c>
      <c r="B645" t="s">
        <v>778</v>
      </c>
      <c r="C645">
        <v>1</v>
      </c>
      <c r="D645">
        <f>YEAR(Table1[[#This Row],[release_date]])</f>
        <v>2019</v>
      </c>
      <c r="E645">
        <f>MONTH(Table1[[#This Row],[release_date]])</f>
        <v>11</v>
      </c>
      <c r="F645">
        <f>DAY(Table1[[#This Row],[release_date]])</f>
        <v>7</v>
      </c>
      <c r="G645" s="4">
        <v>43776</v>
      </c>
      <c r="H645" s="4">
        <f>DATE(Table1[[#This Row],[release_year]],Table1[[#This Row],[release_month]],Table1[[#This Row],[release_day]])</f>
        <v>43776</v>
      </c>
      <c r="I645">
        <v>865640097</v>
      </c>
      <c r="J645" t="str">
        <f>UPPER(Table1[[#This Row],[key2]])</f>
        <v>B</v>
      </c>
      <c r="K645" t="s">
        <v>15</v>
      </c>
      <c r="L645" t="s">
        <v>16</v>
      </c>
      <c r="M645" t="str">
        <f>LEFT(Table1[[#This Row],[mode]],3)</f>
        <v>Maj</v>
      </c>
      <c r="N645" s="2">
        <v>75.952521056937485</v>
      </c>
      <c r="O645" s="3">
        <f>ROUNDDOWN(Table1[[#This Row],[danceability_%]],0)</f>
        <v>75</v>
      </c>
      <c r="P645" s="2">
        <f>ROUND(Table1[[#This Row],[danceability_%]], -1)</f>
        <v>80</v>
      </c>
      <c r="Q645">
        <v>19</v>
      </c>
      <c r="R645">
        <v>46</v>
      </c>
      <c r="S645">
        <v>21</v>
      </c>
      <c r="T645">
        <v>4</v>
      </c>
      <c r="U645">
        <v>34</v>
      </c>
      <c r="V645">
        <v>8</v>
      </c>
    </row>
    <row r="646" spans="1:22" x14ac:dyDescent="0.45">
      <c r="A646" t="s">
        <v>1260</v>
      </c>
      <c r="B646" t="s">
        <v>1261</v>
      </c>
      <c r="C646">
        <v>2</v>
      </c>
      <c r="D646">
        <f>YEAR(Table1[[#This Row],[release_date]])</f>
        <v>2016</v>
      </c>
      <c r="E646">
        <f>MONTH(Table1[[#This Row],[release_date]])</f>
        <v>5</v>
      </c>
      <c r="F646">
        <f>DAY(Table1[[#This Row],[release_date]])</f>
        <v>31</v>
      </c>
      <c r="G646" s="4">
        <v>42521</v>
      </c>
      <c r="H646" s="4">
        <f>DATE(Table1[[#This Row],[release_year]],Table1[[#This Row],[release_month]],Table1[[#This Row],[release_day]])</f>
        <v>42521</v>
      </c>
      <c r="I646">
        <v>2591224264</v>
      </c>
      <c r="J646" t="str">
        <f>UPPER(Table1[[#This Row],[key2]])</f>
        <v>G#</v>
      </c>
      <c r="K646" t="s">
        <v>1605</v>
      </c>
      <c r="L646" t="s">
        <v>16</v>
      </c>
      <c r="M646" t="str">
        <f>LEFT(Table1[[#This Row],[mode]],3)</f>
        <v>Maj</v>
      </c>
      <c r="N646" s="2">
        <v>75.906184523690072</v>
      </c>
      <c r="O646" s="3">
        <f>ROUNDDOWN(Table1[[#This Row],[danceability_%]],0)</f>
        <v>75</v>
      </c>
      <c r="P646" s="2">
        <f>ROUND(Table1[[#This Row],[danceability_%]], -1)</f>
        <v>80</v>
      </c>
      <c r="Q646">
        <v>64</v>
      </c>
      <c r="R646">
        <v>52</v>
      </c>
      <c r="S646">
        <v>41</v>
      </c>
      <c r="T646">
        <v>0</v>
      </c>
      <c r="U646">
        <v>11</v>
      </c>
      <c r="V646">
        <v>3</v>
      </c>
    </row>
    <row r="647" spans="1:22" x14ac:dyDescent="0.45">
      <c r="A647" t="s">
        <v>1574</v>
      </c>
      <c r="B647" t="s">
        <v>1575</v>
      </c>
      <c r="C647">
        <v>3</v>
      </c>
      <c r="D647">
        <f>YEAR(Table1[[#This Row],[release_date]])</f>
        <v>2022</v>
      </c>
      <c r="E647">
        <f>MONTH(Table1[[#This Row],[release_date]])</f>
        <v>11</v>
      </c>
      <c r="F647">
        <f>DAY(Table1[[#This Row],[release_date]])</f>
        <v>4</v>
      </c>
      <c r="G647" s="4">
        <v>44869</v>
      </c>
      <c r="H647" s="4">
        <f>DATE(Table1[[#This Row],[release_year]],Table1[[#This Row],[release_month]],Table1[[#This Row],[release_day]])</f>
        <v>44869</v>
      </c>
      <c r="I647">
        <v>191333656</v>
      </c>
      <c r="J647" t="str">
        <f>UPPER(Table1[[#This Row],[key2]])</f>
        <v>E</v>
      </c>
      <c r="K647" t="s">
        <v>86</v>
      </c>
      <c r="L647" t="s">
        <v>27</v>
      </c>
      <c r="M647" t="str">
        <f>LEFT(Table1[[#This Row],[mode]],3)</f>
        <v>Min</v>
      </c>
      <c r="N647" s="2">
        <v>75.304940445087212</v>
      </c>
      <c r="O647" s="3">
        <f>ROUNDDOWN(Table1[[#This Row],[danceability_%]],0)</f>
        <v>75</v>
      </c>
      <c r="P647" s="2">
        <f>ROUND(Table1[[#This Row],[danceability_%]], -1)</f>
        <v>80</v>
      </c>
      <c r="Q647">
        <v>45</v>
      </c>
      <c r="R647">
        <v>63</v>
      </c>
      <c r="S647">
        <v>6</v>
      </c>
      <c r="T647">
        <v>0</v>
      </c>
      <c r="U647">
        <v>35</v>
      </c>
      <c r="V647">
        <v>12</v>
      </c>
    </row>
    <row r="648" spans="1:22" x14ac:dyDescent="0.45">
      <c r="A648" t="s">
        <v>1577</v>
      </c>
      <c r="B648" t="s">
        <v>23</v>
      </c>
      <c r="C648">
        <v>1</v>
      </c>
      <c r="D648">
        <f>YEAR(Table1[[#This Row],[release_date]])</f>
        <v>2022</v>
      </c>
      <c r="E648">
        <f>MONTH(Table1[[#This Row],[release_date]])</f>
        <v>10</v>
      </c>
      <c r="F648">
        <f>DAY(Table1[[#This Row],[release_date]])</f>
        <v>21</v>
      </c>
      <c r="G648" s="4">
        <v>44855</v>
      </c>
      <c r="H648" s="4">
        <f>DATE(Table1[[#This Row],[release_year]],Table1[[#This Row],[release_month]],Table1[[#This Row],[release_day]])</f>
        <v>44855</v>
      </c>
      <c r="I648">
        <v>223064273</v>
      </c>
      <c r="J648" t="str">
        <f>UPPER(Table1[[#This Row],[key2]])</f>
        <v>G</v>
      </c>
      <c r="K648" t="s">
        <v>59</v>
      </c>
      <c r="L648" t="s">
        <v>16</v>
      </c>
      <c r="M648" t="str">
        <f>LEFT(Table1[[#This Row],[mode]],3)</f>
        <v>Maj</v>
      </c>
      <c r="N648" s="2">
        <v>75.030104807479603</v>
      </c>
      <c r="O648" s="3">
        <f>ROUNDDOWN(Table1[[#This Row],[danceability_%]],0)</f>
        <v>75</v>
      </c>
      <c r="P648" s="2">
        <f>ROUND(Table1[[#This Row],[danceability_%]], -1)</f>
        <v>80</v>
      </c>
      <c r="Q648">
        <v>11</v>
      </c>
      <c r="R648">
        <v>50</v>
      </c>
      <c r="S648">
        <v>20</v>
      </c>
      <c r="T648">
        <v>0</v>
      </c>
      <c r="U648">
        <v>30</v>
      </c>
      <c r="V648">
        <v>17</v>
      </c>
    </row>
    <row r="649" spans="1:22" x14ac:dyDescent="0.45">
      <c r="A649" t="s">
        <v>98</v>
      </c>
      <c r="B649" t="s">
        <v>99</v>
      </c>
      <c r="C649">
        <v>2</v>
      </c>
      <c r="D649">
        <f>YEAR(Table1[[#This Row],[release_date]])</f>
        <v>2018</v>
      </c>
      <c r="E649">
        <f>MONTH(Table1[[#This Row],[release_date]])</f>
        <v>10</v>
      </c>
      <c r="F649">
        <f>DAY(Table1[[#This Row],[release_date]])</f>
        <v>9</v>
      </c>
      <c r="G649" s="4">
        <v>43382</v>
      </c>
      <c r="H649" s="4">
        <f>DATE(Table1[[#This Row],[release_year]],Table1[[#This Row],[release_month]],Table1[[#This Row],[release_day]])</f>
        <v>43382</v>
      </c>
      <c r="I649">
        <v>2808096550</v>
      </c>
      <c r="J649" t="str">
        <f>UPPER(Table1[[#This Row],[key2]])</f>
        <v>D</v>
      </c>
      <c r="K649" t="s">
        <v>38</v>
      </c>
      <c r="L649" t="s">
        <v>16</v>
      </c>
      <c r="M649" t="str">
        <f>LEFT(Table1[[#This Row],[mode]],3)</f>
        <v>Maj</v>
      </c>
      <c r="N649" s="2">
        <v>76.865448553233406</v>
      </c>
      <c r="O649" s="3">
        <f>ROUNDDOWN(Table1[[#This Row],[danceability_%]],0)</f>
        <v>76</v>
      </c>
      <c r="P649" s="2">
        <f>ROUND(Table1[[#This Row],[danceability_%]], -1)</f>
        <v>80</v>
      </c>
      <c r="Q649">
        <v>91</v>
      </c>
      <c r="R649">
        <v>50</v>
      </c>
      <c r="S649">
        <v>54</v>
      </c>
      <c r="T649">
        <v>0</v>
      </c>
      <c r="U649">
        <v>7</v>
      </c>
      <c r="V649">
        <v>5</v>
      </c>
    </row>
    <row r="650" spans="1:22" x14ac:dyDescent="0.45">
      <c r="A650" t="s">
        <v>152</v>
      </c>
      <c r="B650" t="s">
        <v>153</v>
      </c>
      <c r="C650">
        <v>1</v>
      </c>
      <c r="D650">
        <f>YEAR(Table1[[#This Row],[release_date]])</f>
        <v>2020</v>
      </c>
      <c r="E650">
        <f>MONTH(Table1[[#This Row],[release_date]])</f>
        <v>6</v>
      </c>
      <c r="F650">
        <f>DAY(Table1[[#This Row],[release_date]])</f>
        <v>28</v>
      </c>
      <c r="G650" s="4">
        <v>44010</v>
      </c>
      <c r="H650" s="4">
        <f>DATE(Table1[[#This Row],[release_year]],Table1[[#This Row],[release_month]],Table1[[#This Row],[release_day]])</f>
        <v>44010</v>
      </c>
      <c r="I650">
        <v>2557975762</v>
      </c>
      <c r="J650" t="str">
        <f>UPPER(Table1[[#This Row],[key2]])</f>
        <v>B</v>
      </c>
      <c r="K650" t="s">
        <v>15</v>
      </c>
      <c r="L650" t="s">
        <v>16</v>
      </c>
      <c r="M650" t="str">
        <f>LEFT(Table1[[#This Row],[mode]],3)</f>
        <v>Maj</v>
      </c>
      <c r="N650" s="2">
        <v>76.374858046860965</v>
      </c>
      <c r="O650" s="3">
        <f>ROUNDDOWN(Table1[[#This Row],[danceability_%]],0)</f>
        <v>76</v>
      </c>
      <c r="P650" s="2">
        <f>ROUND(Table1[[#This Row],[danceability_%]], -1)</f>
        <v>80</v>
      </c>
      <c r="Q650">
        <v>53</v>
      </c>
      <c r="R650">
        <v>53</v>
      </c>
      <c r="S650">
        <v>44</v>
      </c>
      <c r="T650">
        <v>0</v>
      </c>
      <c r="U650">
        <v>9</v>
      </c>
      <c r="V650">
        <v>9</v>
      </c>
    </row>
    <row r="651" spans="1:22" x14ac:dyDescent="0.45">
      <c r="A651" t="s">
        <v>268</v>
      </c>
      <c r="B651" t="s">
        <v>269</v>
      </c>
      <c r="C651">
        <v>5</v>
      </c>
      <c r="D651">
        <f>YEAR(Table1[[#This Row],[release_date]])</f>
        <v>2023</v>
      </c>
      <c r="E651">
        <f>MONTH(Table1[[#This Row],[release_date]])</f>
        <v>5</v>
      </c>
      <c r="F651">
        <f>DAY(Table1[[#This Row],[release_date]])</f>
        <v>22</v>
      </c>
      <c r="G651" s="4">
        <v>45068</v>
      </c>
      <c r="H651" s="4">
        <f>DATE(Table1[[#This Row],[release_year]],Table1[[#This Row],[release_month]],Table1[[#This Row],[release_day]])</f>
        <v>45068</v>
      </c>
      <c r="I651">
        <v>54225632</v>
      </c>
      <c r="J651" t="str">
        <f>UPPER(Table1[[#This Row],[key2]])</f>
        <v>G</v>
      </c>
      <c r="K651" t="s">
        <v>59</v>
      </c>
      <c r="L651" t="s">
        <v>27</v>
      </c>
      <c r="M651" t="str">
        <f>LEFT(Table1[[#This Row],[mode]],3)</f>
        <v>Min</v>
      </c>
      <c r="N651" s="2">
        <v>76.691232564306304</v>
      </c>
      <c r="O651" s="3">
        <f>ROUNDDOWN(Table1[[#This Row],[danceability_%]],0)</f>
        <v>76</v>
      </c>
      <c r="P651" s="2">
        <f>ROUND(Table1[[#This Row],[danceability_%]], -1)</f>
        <v>80</v>
      </c>
      <c r="Q651">
        <v>96</v>
      </c>
      <c r="R651">
        <v>72</v>
      </c>
      <c r="S651">
        <v>32</v>
      </c>
      <c r="T651">
        <v>0</v>
      </c>
      <c r="U651">
        <v>9</v>
      </c>
      <c r="V651">
        <v>4</v>
      </c>
    </row>
    <row r="652" spans="1:22" x14ac:dyDescent="0.45">
      <c r="A652" t="s">
        <v>423</v>
      </c>
      <c r="B652" t="s">
        <v>424</v>
      </c>
      <c r="C652">
        <v>2</v>
      </c>
      <c r="D652">
        <f>YEAR(Table1[[#This Row],[release_date]])</f>
        <v>2023</v>
      </c>
      <c r="E652">
        <f>MONTH(Table1[[#This Row],[release_date]])</f>
        <v>5</v>
      </c>
      <c r="F652">
        <f>DAY(Table1[[#This Row],[release_date]])</f>
        <v>26</v>
      </c>
      <c r="G652" s="4">
        <v>45072</v>
      </c>
      <c r="H652" s="4">
        <f>DATE(Table1[[#This Row],[release_year]],Table1[[#This Row],[release_month]],Table1[[#This Row],[release_day]])</f>
        <v>45072</v>
      </c>
      <c r="I652">
        <v>46065667</v>
      </c>
      <c r="J652" t="str">
        <f>UPPER(Table1[[#This Row],[key2]])</f>
        <v>B</v>
      </c>
      <c r="K652" t="s">
        <v>15</v>
      </c>
      <c r="L652" t="s">
        <v>16</v>
      </c>
      <c r="M652" t="str">
        <f>LEFT(Table1[[#This Row],[mode]],3)</f>
        <v>Maj</v>
      </c>
      <c r="N652" s="2">
        <v>76.293766628016826</v>
      </c>
      <c r="O652" s="3">
        <f>ROUNDDOWN(Table1[[#This Row],[danceability_%]],0)</f>
        <v>76</v>
      </c>
      <c r="P652" s="2">
        <f>ROUND(Table1[[#This Row],[danceability_%]], -1)</f>
        <v>80</v>
      </c>
      <c r="Q652">
        <v>61</v>
      </c>
      <c r="R652">
        <v>58</v>
      </c>
      <c r="S652">
        <v>6</v>
      </c>
      <c r="T652">
        <v>0</v>
      </c>
      <c r="U652">
        <v>16</v>
      </c>
      <c r="V652">
        <v>3</v>
      </c>
    </row>
    <row r="653" spans="1:22" x14ac:dyDescent="0.45">
      <c r="A653" t="s">
        <v>508</v>
      </c>
      <c r="B653" t="s">
        <v>509</v>
      </c>
      <c r="C653">
        <v>2</v>
      </c>
      <c r="D653">
        <f>YEAR(Table1[[#This Row],[release_date]])</f>
        <v>2022</v>
      </c>
      <c r="E653">
        <f>MONTH(Table1[[#This Row],[release_date]])</f>
        <v>12</v>
      </c>
      <c r="F653">
        <f>DAY(Table1[[#This Row],[release_date]])</f>
        <v>30</v>
      </c>
      <c r="G653" s="4">
        <v>44925</v>
      </c>
      <c r="H653" s="4">
        <f>DATE(Table1[[#This Row],[release_year]],Table1[[#This Row],[release_month]],Table1[[#This Row],[release_day]])</f>
        <v>44925</v>
      </c>
      <c r="I653">
        <v>158950978</v>
      </c>
      <c r="J653" t="str">
        <f>UPPER(Table1[[#This Row],[key2]])</f>
        <v>E</v>
      </c>
      <c r="K653" t="s">
        <v>86</v>
      </c>
      <c r="L653" t="s">
        <v>27</v>
      </c>
      <c r="M653" t="str">
        <f>LEFT(Table1[[#This Row],[mode]],3)</f>
        <v>Min</v>
      </c>
      <c r="N653" s="2">
        <v>76.337082442387384</v>
      </c>
      <c r="O653" s="3">
        <f>ROUNDDOWN(Table1[[#This Row],[danceability_%]],0)</f>
        <v>76</v>
      </c>
      <c r="P653" s="2">
        <f>ROUND(Table1[[#This Row],[danceability_%]], -1)</f>
        <v>80</v>
      </c>
      <c r="Q653">
        <v>80</v>
      </c>
      <c r="R653">
        <v>81</v>
      </c>
      <c r="S653">
        <v>19</v>
      </c>
      <c r="T653">
        <v>0</v>
      </c>
      <c r="U653">
        <v>6</v>
      </c>
      <c r="V653">
        <v>9</v>
      </c>
    </row>
    <row r="654" spans="1:22" x14ac:dyDescent="0.45">
      <c r="A654" t="s">
        <v>510</v>
      </c>
      <c r="B654" t="s">
        <v>511</v>
      </c>
      <c r="C654">
        <v>2</v>
      </c>
      <c r="D654">
        <f>YEAR(Table1[[#This Row],[release_date]])</f>
        <v>2023</v>
      </c>
      <c r="E654">
        <f>MONTH(Table1[[#This Row],[release_date]])</f>
        <v>4</v>
      </c>
      <c r="F654">
        <f>DAY(Table1[[#This Row],[release_date]])</f>
        <v>25</v>
      </c>
      <c r="G654" s="4">
        <v>45041</v>
      </c>
      <c r="H654" s="4">
        <f>DATE(Table1[[#This Row],[release_year]],Table1[[#This Row],[release_month]],Table1[[#This Row],[release_day]])</f>
        <v>45041</v>
      </c>
      <c r="I654">
        <v>76910644</v>
      </c>
      <c r="J654" t="str">
        <f>UPPER(Table1[[#This Row],[key2]])</f>
        <v>B</v>
      </c>
      <c r="K654" t="s">
        <v>15</v>
      </c>
      <c r="L654" t="s">
        <v>27</v>
      </c>
      <c r="M654" t="str">
        <f>LEFT(Table1[[#This Row],[mode]],3)</f>
        <v>Min</v>
      </c>
      <c r="N654" s="2">
        <v>76.98264327655248</v>
      </c>
      <c r="O654" s="3">
        <f>ROUNDDOWN(Table1[[#This Row],[danceability_%]],0)</f>
        <v>76</v>
      </c>
      <c r="P654" s="2">
        <f>ROUND(Table1[[#This Row],[danceability_%]], -1)</f>
        <v>80</v>
      </c>
      <c r="Q654">
        <v>26</v>
      </c>
      <c r="R654">
        <v>70</v>
      </c>
      <c r="S654">
        <v>1</v>
      </c>
      <c r="T654">
        <v>0</v>
      </c>
      <c r="U654">
        <v>41</v>
      </c>
      <c r="V654">
        <v>6</v>
      </c>
    </row>
    <row r="655" spans="1:22" x14ac:dyDescent="0.45">
      <c r="A655" t="s">
        <v>578</v>
      </c>
      <c r="B655" t="s">
        <v>579</v>
      </c>
      <c r="C655">
        <v>2</v>
      </c>
      <c r="D655">
        <f>YEAR(Table1[[#This Row],[release_date]])</f>
        <v>2022</v>
      </c>
      <c r="E655">
        <f>MONTH(Table1[[#This Row],[release_date]])</f>
        <v>4</v>
      </c>
      <c r="F655">
        <f>DAY(Table1[[#This Row],[release_date]])</f>
        <v>1</v>
      </c>
      <c r="G655" s="4">
        <v>44652</v>
      </c>
      <c r="H655" s="4">
        <f>DATE(Table1[[#This Row],[release_year]],Table1[[#This Row],[release_month]],Table1[[#This Row],[release_day]])</f>
        <v>44652</v>
      </c>
      <c r="I655">
        <v>477033549</v>
      </c>
      <c r="J655" t="str">
        <f>UPPER(Table1[[#This Row],[key2]])</f>
        <v>F</v>
      </c>
      <c r="K655" t="s">
        <v>21</v>
      </c>
      <c r="L655" t="s">
        <v>27</v>
      </c>
      <c r="M655" t="str">
        <f>LEFT(Table1[[#This Row],[mode]],3)</f>
        <v>Min</v>
      </c>
      <c r="N655" s="2">
        <v>76.312830879091209</v>
      </c>
      <c r="O655" s="3">
        <f>ROUNDDOWN(Table1[[#This Row],[danceability_%]],0)</f>
        <v>76</v>
      </c>
      <c r="P655" s="2">
        <f>ROUND(Table1[[#This Row],[danceability_%]], -1)</f>
        <v>80</v>
      </c>
      <c r="Q655">
        <v>46</v>
      </c>
      <c r="R655">
        <v>79</v>
      </c>
      <c r="S655">
        <v>31</v>
      </c>
      <c r="T655">
        <v>0</v>
      </c>
      <c r="U655">
        <v>7</v>
      </c>
      <c r="V655">
        <v>6</v>
      </c>
    </row>
    <row r="656" spans="1:22" x14ac:dyDescent="0.45">
      <c r="A656" t="s">
        <v>654</v>
      </c>
      <c r="B656" t="s">
        <v>33</v>
      </c>
      <c r="C656">
        <v>1</v>
      </c>
      <c r="D656">
        <f>YEAR(Table1[[#This Row],[release_date]])</f>
        <v>2022</v>
      </c>
      <c r="E656">
        <f>MONTH(Table1[[#This Row],[release_date]])</f>
        <v>9</v>
      </c>
      <c r="F656">
        <f>DAY(Table1[[#This Row],[release_date]])</f>
        <v>8</v>
      </c>
      <c r="G656" s="4">
        <v>44812</v>
      </c>
      <c r="H656" s="4">
        <f>DATE(Table1[[#This Row],[release_year]],Table1[[#This Row],[release_month]],Table1[[#This Row],[release_day]])</f>
        <v>44812</v>
      </c>
      <c r="I656">
        <v>362361576</v>
      </c>
      <c r="J656" t="str">
        <f>UPPER(Table1[[#This Row],[key2]])</f>
        <v/>
      </c>
      <c r="L656" t="s">
        <v>27</v>
      </c>
      <c r="M656" t="str">
        <f>LEFT(Table1[[#This Row],[mode]],3)</f>
        <v>Min</v>
      </c>
      <c r="N656" s="2">
        <v>76.156097854842486</v>
      </c>
      <c r="O656" s="3">
        <f>ROUNDDOWN(Table1[[#This Row],[danceability_%]],0)</f>
        <v>76</v>
      </c>
      <c r="P656" s="2">
        <f>ROUND(Table1[[#This Row],[danceability_%]], -1)</f>
        <v>80</v>
      </c>
      <c r="Q656">
        <v>49</v>
      </c>
      <c r="R656">
        <v>56</v>
      </c>
      <c r="S656">
        <v>80</v>
      </c>
      <c r="T656">
        <v>12</v>
      </c>
      <c r="U656">
        <v>10</v>
      </c>
      <c r="V656">
        <v>13</v>
      </c>
    </row>
    <row r="657" spans="1:22" x14ac:dyDescent="0.45">
      <c r="A657" t="s">
        <v>897</v>
      </c>
      <c r="B657" t="s">
        <v>898</v>
      </c>
      <c r="C657">
        <v>1</v>
      </c>
      <c r="D657">
        <f>YEAR(Table1[[#This Row],[release_date]])</f>
        <v>2021</v>
      </c>
      <c r="E657">
        <f>MONTH(Table1[[#This Row],[release_date]])</f>
        <v>6</v>
      </c>
      <c r="F657">
        <f>DAY(Table1[[#This Row],[release_date]])</f>
        <v>24</v>
      </c>
      <c r="G657" s="4">
        <v>44371</v>
      </c>
      <c r="H657" s="4">
        <f>DATE(Table1[[#This Row],[release_year]],Table1[[#This Row],[release_month]],Table1[[#This Row],[release_day]])</f>
        <v>44371</v>
      </c>
      <c r="I657">
        <v>1309887447</v>
      </c>
      <c r="J657" t="str">
        <f>UPPER(Table1[[#This Row],[key2]])</f>
        <v>G</v>
      </c>
      <c r="K657" t="s">
        <v>59</v>
      </c>
      <c r="L657" t="s">
        <v>16</v>
      </c>
      <c r="M657" t="str">
        <f>LEFT(Table1[[#This Row],[mode]],3)</f>
        <v>Maj</v>
      </c>
      <c r="N657" s="2">
        <v>76.842432874209891</v>
      </c>
      <c r="O657" s="3">
        <f>ROUNDDOWN(Table1[[#This Row],[danceability_%]],0)</f>
        <v>76</v>
      </c>
      <c r="P657" s="2">
        <f>ROUND(Table1[[#This Row],[danceability_%]], -1)</f>
        <v>80</v>
      </c>
      <c r="Q657">
        <v>44</v>
      </c>
      <c r="R657">
        <v>77</v>
      </c>
      <c r="S657">
        <v>1</v>
      </c>
      <c r="T657">
        <v>0</v>
      </c>
      <c r="U657">
        <v>13</v>
      </c>
      <c r="V657">
        <v>3</v>
      </c>
    </row>
    <row r="658" spans="1:22" x14ac:dyDescent="0.45">
      <c r="A658" t="s">
        <v>1038</v>
      </c>
      <c r="B658" t="s">
        <v>1039</v>
      </c>
      <c r="C658">
        <v>1</v>
      </c>
      <c r="D658">
        <f>YEAR(Table1[[#This Row],[release_date]])</f>
        <v>2021</v>
      </c>
      <c r="E658">
        <f>MONTH(Table1[[#This Row],[release_date]])</f>
        <v>7</v>
      </c>
      <c r="F658">
        <f>DAY(Table1[[#This Row],[release_date]])</f>
        <v>8</v>
      </c>
      <c r="G658" s="4">
        <v>44385</v>
      </c>
      <c r="H658" s="4">
        <f>DATE(Table1[[#This Row],[release_year]],Table1[[#This Row],[release_month]],Table1[[#This Row],[release_day]])</f>
        <v>44385</v>
      </c>
      <c r="I658">
        <v>513643924</v>
      </c>
      <c r="J658" t="str">
        <f>UPPER(Table1[[#This Row],[key2]])</f>
        <v>F</v>
      </c>
      <c r="K658" t="s">
        <v>21</v>
      </c>
      <c r="L658" t="s">
        <v>16</v>
      </c>
      <c r="M658" t="str">
        <f>LEFT(Table1[[#This Row],[mode]],3)</f>
        <v>Maj</v>
      </c>
      <c r="N658" s="2">
        <v>76.758091956697555</v>
      </c>
      <c r="O658" s="3">
        <f>ROUNDDOWN(Table1[[#This Row],[danceability_%]],0)</f>
        <v>76</v>
      </c>
      <c r="P658" s="2">
        <f>ROUND(Table1[[#This Row],[danceability_%]], -1)</f>
        <v>80</v>
      </c>
      <c r="Q658">
        <v>63</v>
      </c>
      <c r="R658">
        <v>77</v>
      </c>
      <c r="S658">
        <v>14</v>
      </c>
      <c r="T658">
        <v>0</v>
      </c>
      <c r="U658">
        <v>15</v>
      </c>
      <c r="V658">
        <v>22</v>
      </c>
    </row>
    <row r="659" spans="1:22" x14ac:dyDescent="0.45">
      <c r="A659" t="s">
        <v>1066</v>
      </c>
      <c r="B659" t="s">
        <v>1067</v>
      </c>
      <c r="C659">
        <v>2</v>
      </c>
      <c r="D659">
        <f>YEAR(Table1[[#This Row],[release_date]])</f>
        <v>2021</v>
      </c>
      <c r="E659">
        <f>MONTH(Table1[[#This Row],[release_date]])</f>
        <v>9</v>
      </c>
      <c r="F659">
        <f>DAY(Table1[[#This Row],[release_date]])</f>
        <v>2</v>
      </c>
      <c r="G659" s="4">
        <v>44441</v>
      </c>
      <c r="H659" s="4">
        <f>DATE(Table1[[#This Row],[release_year]],Table1[[#This Row],[release_month]],Table1[[#This Row],[release_day]])</f>
        <v>44441</v>
      </c>
      <c r="I659">
        <v>355219175</v>
      </c>
      <c r="J659" t="str">
        <f>UPPER(Table1[[#This Row],[key2]])</f>
        <v>G#</v>
      </c>
      <c r="K659" t="s">
        <v>1605</v>
      </c>
      <c r="L659" t="s">
        <v>16</v>
      </c>
      <c r="M659" t="str">
        <f>LEFT(Table1[[#This Row],[mode]],3)</f>
        <v>Maj</v>
      </c>
      <c r="N659" s="2">
        <v>76.333570689936479</v>
      </c>
      <c r="O659" s="3">
        <f>ROUNDDOWN(Table1[[#This Row],[danceability_%]],0)</f>
        <v>76</v>
      </c>
      <c r="P659" s="2">
        <f>ROUND(Table1[[#This Row],[danceability_%]], -1)</f>
        <v>80</v>
      </c>
      <c r="Q659">
        <v>58</v>
      </c>
      <c r="R659">
        <v>84</v>
      </c>
      <c r="S659">
        <v>10</v>
      </c>
      <c r="T659">
        <v>0</v>
      </c>
      <c r="U659">
        <v>13</v>
      </c>
      <c r="V659">
        <v>10</v>
      </c>
    </row>
    <row r="660" spans="1:22" x14ac:dyDescent="0.45">
      <c r="A660" t="s">
        <v>1171</v>
      </c>
      <c r="B660" t="s">
        <v>1172</v>
      </c>
      <c r="C660">
        <v>1</v>
      </c>
      <c r="D660">
        <f>YEAR(Table1[[#This Row],[release_date]])</f>
        <v>2021</v>
      </c>
      <c r="E660">
        <f>MONTH(Table1[[#This Row],[release_date]])</f>
        <v>12</v>
      </c>
      <c r="F660">
        <f>DAY(Table1[[#This Row],[release_date]])</f>
        <v>17</v>
      </c>
      <c r="G660" s="4">
        <v>44547</v>
      </c>
      <c r="H660" s="4">
        <f>DATE(Table1[[#This Row],[release_year]],Table1[[#This Row],[release_month]],Table1[[#This Row],[release_day]])</f>
        <v>44547</v>
      </c>
      <c r="I660">
        <v>231996128</v>
      </c>
      <c r="J660" t="str">
        <f>UPPER(Table1[[#This Row],[key2]])</f>
        <v>A</v>
      </c>
      <c r="K660" t="s">
        <v>24</v>
      </c>
      <c r="L660" t="s">
        <v>16</v>
      </c>
      <c r="M660" t="str">
        <f>LEFT(Table1[[#This Row],[mode]],3)</f>
        <v>Maj</v>
      </c>
      <c r="N660" s="2">
        <v>76.324147982315608</v>
      </c>
      <c r="O660" s="3">
        <f>ROUNDDOWN(Table1[[#This Row],[danceability_%]],0)</f>
        <v>76</v>
      </c>
      <c r="P660" s="2">
        <f>ROUND(Table1[[#This Row],[danceability_%]], -1)</f>
        <v>80</v>
      </c>
      <c r="Q660">
        <v>92</v>
      </c>
      <c r="R660">
        <v>62</v>
      </c>
      <c r="S660">
        <v>6</v>
      </c>
      <c r="T660">
        <v>0</v>
      </c>
      <c r="U660">
        <v>8</v>
      </c>
      <c r="V660">
        <v>13</v>
      </c>
    </row>
    <row r="661" spans="1:22" x14ac:dyDescent="0.45">
      <c r="A661" t="s">
        <v>1207</v>
      </c>
      <c r="B661" t="s">
        <v>1208</v>
      </c>
      <c r="C661">
        <v>2</v>
      </c>
      <c r="D661">
        <f>YEAR(Table1[[#This Row],[release_date]])</f>
        <v>2019</v>
      </c>
      <c r="E661">
        <f>MONTH(Table1[[#This Row],[release_date]])</f>
        <v>6</v>
      </c>
      <c r="F661">
        <f>DAY(Table1[[#This Row],[release_date]])</f>
        <v>19</v>
      </c>
      <c r="G661" s="4">
        <v>43635</v>
      </c>
      <c r="H661" s="4">
        <f>DATE(Table1[[#This Row],[release_year]],Table1[[#This Row],[release_month]],Table1[[#This Row],[release_day]])</f>
        <v>43635</v>
      </c>
      <c r="I661">
        <v>2484812918</v>
      </c>
      <c r="J661" t="str">
        <f>UPPER(Table1[[#This Row],[key2]])</f>
        <v>A</v>
      </c>
      <c r="K661" t="s">
        <v>24</v>
      </c>
      <c r="L661" t="s">
        <v>27</v>
      </c>
      <c r="M661" t="str">
        <f>LEFT(Table1[[#This Row],[mode]],3)</f>
        <v>Min</v>
      </c>
      <c r="N661" s="2">
        <v>76.103656646123511</v>
      </c>
      <c r="O661" s="3">
        <f>ROUNDDOWN(Table1[[#This Row],[danceability_%]],0)</f>
        <v>76</v>
      </c>
      <c r="P661" s="2">
        <f>ROUND(Table1[[#This Row],[danceability_%]], -1)</f>
        <v>80</v>
      </c>
      <c r="Q661">
        <v>77</v>
      </c>
      <c r="R661">
        <v>52</v>
      </c>
      <c r="S661">
        <v>4</v>
      </c>
      <c r="T661">
        <v>0</v>
      </c>
      <c r="U661">
        <v>8</v>
      </c>
      <c r="V661">
        <v>3</v>
      </c>
    </row>
    <row r="662" spans="1:22" x14ac:dyDescent="0.45">
      <c r="A662" t="s">
        <v>1216</v>
      </c>
      <c r="B662" t="s">
        <v>1217</v>
      </c>
      <c r="C662">
        <v>2</v>
      </c>
      <c r="D662">
        <f>YEAR(Table1[[#This Row],[release_date]])</f>
        <v>2022</v>
      </c>
      <c r="E662">
        <f>MONTH(Table1[[#This Row],[release_date]])</f>
        <v>3</v>
      </c>
      <c r="F662">
        <f>DAY(Table1[[#This Row],[release_date]])</f>
        <v>4</v>
      </c>
      <c r="G662" s="4">
        <v>44624</v>
      </c>
      <c r="H662" s="4">
        <f>DATE(Table1[[#This Row],[release_year]],Table1[[#This Row],[release_month]],Table1[[#This Row],[release_day]])</f>
        <v>44624</v>
      </c>
      <c r="I662">
        <v>756907987</v>
      </c>
      <c r="J662" t="str">
        <f>UPPER(Table1[[#This Row],[key2]])</f>
        <v>G#</v>
      </c>
      <c r="K662" t="s">
        <v>1605</v>
      </c>
      <c r="L662" t="s">
        <v>16</v>
      </c>
      <c r="M662" t="str">
        <f>LEFT(Table1[[#This Row],[mode]],3)</f>
        <v>Maj</v>
      </c>
      <c r="N662" s="2">
        <v>76.453116401282642</v>
      </c>
      <c r="O662" s="3">
        <f>ROUNDDOWN(Table1[[#This Row],[danceability_%]],0)</f>
        <v>76</v>
      </c>
      <c r="P662" s="2">
        <f>ROUND(Table1[[#This Row],[danceability_%]], -1)</f>
        <v>80</v>
      </c>
      <c r="Q662">
        <v>96</v>
      </c>
      <c r="R662">
        <v>70</v>
      </c>
      <c r="S662">
        <v>18</v>
      </c>
      <c r="T662">
        <v>0</v>
      </c>
      <c r="U662">
        <v>33</v>
      </c>
      <c r="V662">
        <v>4</v>
      </c>
    </row>
    <row r="663" spans="1:22" x14ac:dyDescent="0.45">
      <c r="A663" t="s">
        <v>1247</v>
      </c>
      <c r="B663" t="s">
        <v>26</v>
      </c>
      <c r="C663">
        <v>1</v>
      </c>
      <c r="D663">
        <f>YEAR(Table1[[#This Row],[release_date]])</f>
        <v>2020</v>
      </c>
      <c r="E663">
        <f>MONTH(Table1[[#This Row],[release_date]])</f>
        <v>2</v>
      </c>
      <c r="F663">
        <f>DAY(Table1[[#This Row],[release_date]])</f>
        <v>29</v>
      </c>
      <c r="G663" s="4">
        <v>43890</v>
      </c>
      <c r="H663" s="4">
        <f>DATE(Table1[[#This Row],[release_year]],Table1[[#This Row],[release_month]],Table1[[#This Row],[release_day]])</f>
        <v>43890</v>
      </c>
      <c r="I663">
        <v>312622938</v>
      </c>
      <c r="J663" t="str">
        <f>UPPER(Table1[[#This Row],[key2]])</f>
        <v>C#</v>
      </c>
      <c r="K663" t="s">
        <v>1602</v>
      </c>
      <c r="L663" t="s">
        <v>27</v>
      </c>
      <c r="M663" t="str">
        <f>LEFT(Table1[[#This Row],[mode]],3)</f>
        <v>Min</v>
      </c>
      <c r="N663" s="2">
        <v>76.878669405097355</v>
      </c>
      <c r="O663" s="3">
        <f>ROUNDDOWN(Table1[[#This Row],[danceability_%]],0)</f>
        <v>76</v>
      </c>
      <c r="P663" s="2">
        <f>ROUND(Table1[[#This Row],[danceability_%]], -1)</f>
        <v>80</v>
      </c>
      <c r="Q663">
        <v>81</v>
      </c>
      <c r="R663">
        <v>80</v>
      </c>
      <c r="S663">
        <v>20</v>
      </c>
      <c r="T663">
        <v>0</v>
      </c>
      <c r="U663">
        <v>25</v>
      </c>
      <c r="V663">
        <v>4</v>
      </c>
    </row>
    <row r="664" spans="1:22" x14ac:dyDescent="0.45">
      <c r="A664" t="s">
        <v>1277</v>
      </c>
      <c r="B664" t="s">
        <v>1278</v>
      </c>
      <c r="C664">
        <v>1</v>
      </c>
      <c r="D664">
        <f>YEAR(Table1[[#This Row],[release_date]])</f>
        <v>2015</v>
      </c>
      <c r="E664">
        <f>MONTH(Table1[[#This Row],[release_date]])</f>
        <v>1</v>
      </c>
      <c r="F664">
        <f>DAY(Table1[[#This Row],[release_date]])</f>
        <v>11</v>
      </c>
      <c r="G664" s="4">
        <v>42015</v>
      </c>
      <c r="H664" s="4">
        <f>DATE(Table1[[#This Row],[release_year]],Table1[[#This Row],[release_month]],Table1[[#This Row],[release_day]])</f>
        <v>42015</v>
      </c>
      <c r="I664">
        <v>924193303</v>
      </c>
      <c r="J664" t="str">
        <f>UPPER(Table1[[#This Row],[key2]])</f>
        <v>D#</v>
      </c>
      <c r="K664" t="s">
        <v>1603</v>
      </c>
      <c r="L664" t="s">
        <v>27</v>
      </c>
      <c r="M664" t="str">
        <f>LEFT(Table1[[#This Row],[mode]],3)</f>
        <v>Min</v>
      </c>
      <c r="N664" s="2">
        <v>76.564151915637453</v>
      </c>
      <c r="O664" s="3">
        <f>ROUNDDOWN(Table1[[#This Row],[danceability_%]],0)</f>
        <v>76</v>
      </c>
      <c r="P664" s="2">
        <f>ROUND(Table1[[#This Row],[danceability_%]], -1)</f>
        <v>80</v>
      </c>
      <c r="Q664">
        <v>63</v>
      </c>
      <c r="R664">
        <v>71</v>
      </c>
      <c r="S664">
        <v>3</v>
      </c>
      <c r="T664">
        <v>0</v>
      </c>
      <c r="U664">
        <v>10</v>
      </c>
      <c r="V664">
        <v>3</v>
      </c>
    </row>
    <row r="665" spans="1:22" x14ac:dyDescent="0.45">
      <c r="A665" t="s">
        <v>1407</v>
      </c>
      <c r="B665" t="s">
        <v>1174</v>
      </c>
      <c r="C665">
        <v>1</v>
      </c>
      <c r="D665">
        <f>YEAR(Table1[[#This Row],[release_date]])</f>
        <v>2022</v>
      </c>
      <c r="E665">
        <f>MONTH(Table1[[#This Row],[release_date]])</f>
        <v>5</v>
      </c>
      <c r="F665">
        <f>DAY(Table1[[#This Row],[release_date]])</f>
        <v>8</v>
      </c>
      <c r="G665" s="4">
        <v>44689</v>
      </c>
      <c r="H665" s="4">
        <f>DATE(Table1[[#This Row],[release_year]],Table1[[#This Row],[release_month]],Table1[[#This Row],[release_day]])</f>
        <v>44689</v>
      </c>
      <c r="I665">
        <v>71423324</v>
      </c>
      <c r="J665" t="str">
        <f>UPPER(Table1[[#This Row],[key2]])</f>
        <v>G#</v>
      </c>
      <c r="K665" t="s">
        <v>1605</v>
      </c>
      <c r="L665" t="s">
        <v>27</v>
      </c>
      <c r="M665" t="str">
        <f>LEFT(Table1[[#This Row],[mode]],3)</f>
        <v>Min</v>
      </c>
      <c r="N665" s="2">
        <v>76.063754657017768</v>
      </c>
      <c r="O665" s="3">
        <f>ROUNDDOWN(Table1[[#This Row],[danceability_%]],0)</f>
        <v>76</v>
      </c>
      <c r="P665" s="2">
        <f>ROUND(Table1[[#This Row],[danceability_%]], -1)</f>
        <v>80</v>
      </c>
      <c r="Q665">
        <v>79</v>
      </c>
      <c r="R665">
        <v>81</v>
      </c>
      <c r="S665">
        <v>18</v>
      </c>
      <c r="T665">
        <v>0</v>
      </c>
      <c r="U665">
        <v>6</v>
      </c>
      <c r="V665">
        <v>34</v>
      </c>
    </row>
    <row r="666" spans="1:22" x14ac:dyDescent="0.45">
      <c r="A666" t="s">
        <v>104</v>
      </c>
      <c r="B666" t="s">
        <v>105</v>
      </c>
      <c r="C666">
        <v>3</v>
      </c>
      <c r="D666">
        <f>YEAR(Table1[[#This Row],[release_date]])</f>
        <v>2023</v>
      </c>
      <c r="E666">
        <f>MONTH(Table1[[#This Row],[release_date]])</f>
        <v>6</v>
      </c>
      <c r="F666">
        <f>DAY(Table1[[#This Row],[release_date]])</f>
        <v>23</v>
      </c>
      <c r="G666" s="4">
        <v>45100</v>
      </c>
      <c r="H666" s="4">
        <f>DATE(Table1[[#This Row],[release_year]],Table1[[#This Row],[release_month]],Table1[[#This Row],[release_day]])</f>
        <v>45100</v>
      </c>
      <c r="I666">
        <v>65156199</v>
      </c>
      <c r="J666" t="str">
        <f>UPPER(Table1[[#This Row],[key2]])</f>
        <v/>
      </c>
      <c r="L666" t="s">
        <v>16</v>
      </c>
      <c r="M666" t="str">
        <f>LEFT(Table1[[#This Row],[mode]],3)</f>
        <v>Maj</v>
      </c>
      <c r="N666" s="2">
        <v>77.073461903189838</v>
      </c>
      <c r="O666" s="3">
        <f>ROUNDDOWN(Table1[[#This Row],[danceability_%]],0)</f>
        <v>77</v>
      </c>
      <c r="P666" s="2">
        <f>ROUND(Table1[[#This Row],[danceability_%]], -1)</f>
        <v>80</v>
      </c>
      <c r="Q666">
        <v>75</v>
      </c>
      <c r="R666">
        <v>58</v>
      </c>
      <c r="S666">
        <v>52</v>
      </c>
      <c r="T666">
        <v>0</v>
      </c>
      <c r="U666">
        <v>23</v>
      </c>
      <c r="V666">
        <v>25</v>
      </c>
    </row>
    <row r="667" spans="1:22" x14ac:dyDescent="0.45">
      <c r="A667" t="s">
        <v>138</v>
      </c>
      <c r="B667" t="s">
        <v>139</v>
      </c>
      <c r="C667">
        <v>2</v>
      </c>
      <c r="D667">
        <f>YEAR(Table1[[#This Row],[release_date]])</f>
        <v>2023</v>
      </c>
      <c r="E667">
        <f>MONTH(Table1[[#This Row],[release_date]])</f>
        <v>3</v>
      </c>
      <c r="F667">
        <f>DAY(Table1[[#This Row],[release_date]])</f>
        <v>24</v>
      </c>
      <c r="G667" s="4">
        <v>45009</v>
      </c>
      <c r="H667" s="4">
        <f>DATE(Table1[[#This Row],[release_year]],Table1[[#This Row],[release_month]],Table1[[#This Row],[release_day]])</f>
        <v>45009</v>
      </c>
      <c r="I667">
        <v>357925728</v>
      </c>
      <c r="J667" t="str">
        <f>UPPER(Table1[[#This Row],[key2]])</f>
        <v>F</v>
      </c>
      <c r="K667" t="s">
        <v>21</v>
      </c>
      <c r="L667" t="s">
        <v>27</v>
      </c>
      <c r="M667" t="str">
        <f>LEFT(Table1[[#This Row],[mode]],3)</f>
        <v>Min</v>
      </c>
      <c r="N667" s="2">
        <v>77.723449514980871</v>
      </c>
      <c r="O667" s="3">
        <f>ROUNDDOWN(Table1[[#This Row],[danceability_%]],0)</f>
        <v>77</v>
      </c>
      <c r="P667" s="2">
        <f>ROUND(Table1[[#This Row],[danceability_%]], -1)</f>
        <v>80</v>
      </c>
      <c r="Q667">
        <v>53</v>
      </c>
      <c r="R667">
        <v>64</v>
      </c>
      <c r="S667">
        <v>74</v>
      </c>
      <c r="T667">
        <v>0</v>
      </c>
      <c r="U667">
        <v>17</v>
      </c>
      <c r="V667">
        <v>14</v>
      </c>
    </row>
    <row r="668" spans="1:22" x14ac:dyDescent="0.45">
      <c r="A668" t="s">
        <v>150</v>
      </c>
      <c r="B668" t="s">
        <v>151</v>
      </c>
      <c r="C668">
        <v>2</v>
      </c>
      <c r="D668">
        <f>YEAR(Table1[[#This Row],[release_date]])</f>
        <v>2023</v>
      </c>
      <c r="E668">
        <f>MONTH(Table1[[#This Row],[release_date]])</f>
        <v>6</v>
      </c>
      <c r="F668">
        <f>DAY(Table1[[#This Row],[release_date]])</f>
        <v>23</v>
      </c>
      <c r="G668" s="4">
        <v>45100</v>
      </c>
      <c r="H668" s="4">
        <f>DATE(Table1[[#This Row],[release_year]],Table1[[#This Row],[release_month]],Table1[[#This Row],[release_day]])</f>
        <v>45100</v>
      </c>
      <c r="I668">
        <v>54266102</v>
      </c>
      <c r="J668" t="str">
        <f>UPPER(Table1[[#This Row],[key2]])</f>
        <v>C#</v>
      </c>
      <c r="K668" t="s">
        <v>1602</v>
      </c>
      <c r="L668" t="s">
        <v>27</v>
      </c>
      <c r="M668" t="str">
        <f>LEFT(Table1[[#This Row],[mode]],3)</f>
        <v>Min</v>
      </c>
      <c r="N668" s="2">
        <v>77.85440731995817</v>
      </c>
      <c r="O668" s="3">
        <f>ROUNDDOWN(Table1[[#This Row],[danceability_%]],0)</f>
        <v>77</v>
      </c>
      <c r="P668" s="2">
        <f>ROUND(Table1[[#This Row],[danceability_%]], -1)</f>
        <v>80</v>
      </c>
      <c r="Q668">
        <v>84</v>
      </c>
      <c r="R668">
        <v>89</v>
      </c>
      <c r="S668">
        <v>17</v>
      </c>
      <c r="T668">
        <v>0</v>
      </c>
      <c r="U668">
        <v>43</v>
      </c>
      <c r="V668">
        <v>5</v>
      </c>
    </row>
    <row r="669" spans="1:22" x14ac:dyDescent="0.45">
      <c r="A669" t="s">
        <v>219</v>
      </c>
      <c r="B669" t="s">
        <v>220</v>
      </c>
      <c r="C669">
        <v>1</v>
      </c>
      <c r="D669">
        <f>YEAR(Table1[[#This Row],[release_date]])</f>
        <v>2021</v>
      </c>
      <c r="E669">
        <f>MONTH(Table1[[#This Row],[release_date]])</f>
        <v>3</v>
      </c>
      <c r="F669">
        <f>DAY(Table1[[#This Row],[release_date]])</f>
        <v>11</v>
      </c>
      <c r="G669" s="4">
        <v>44266</v>
      </c>
      <c r="H669" s="4">
        <f>DATE(Table1[[#This Row],[release_year]],Table1[[#This Row],[release_month]],Table1[[#This Row],[release_day]])</f>
        <v>44266</v>
      </c>
      <c r="I669">
        <v>838079900</v>
      </c>
      <c r="J669" t="str">
        <f>UPPER(Table1[[#This Row],[key2]])</f>
        <v>F</v>
      </c>
      <c r="K669" t="s">
        <v>21</v>
      </c>
      <c r="L669" t="s">
        <v>27</v>
      </c>
      <c r="M669" t="str">
        <f>LEFT(Table1[[#This Row],[mode]],3)</f>
        <v>Min</v>
      </c>
      <c r="N669" s="2">
        <v>77.218170245149125</v>
      </c>
      <c r="O669" s="3">
        <f>ROUNDDOWN(Table1[[#This Row],[danceability_%]],0)</f>
        <v>77</v>
      </c>
      <c r="P669" s="2">
        <f>ROUND(Table1[[#This Row],[danceability_%]], -1)</f>
        <v>80</v>
      </c>
      <c r="Q669">
        <v>65</v>
      </c>
      <c r="R669">
        <v>72</v>
      </c>
      <c r="S669">
        <v>2</v>
      </c>
      <c r="T669">
        <v>0</v>
      </c>
      <c r="U669">
        <v>7</v>
      </c>
      <c r="V669">
        <v>5</v>
      </c>
    </row>
    <row r="670" spans="1:22" x14ac:dyDescent="0.45">
      <c r="A670" t="s">
        <v>227</v>
      </c>
      <c r="B670" t="s">
        <v>228</v>
      </c>
      <c r="C670">
        <v>2</v>
      </c>
      <c r="D670">
        <f>YEAR(Table1[[#This Row],[release_date]])</f>
        <v>2023</v>
      </c>
      <c r="E670">
        <f>MONTH(Table1[[#This Row],[release_date]])</f>
        <v>6</v>
      </c>
      <c r="F670">
        <f>DAY(Table1[[#This Row],[release_date]])</f>
        <v>22</v>
      </c>
      <c r="G670" s="4">
        <v>45099</v>
      </c>
      <c r="H670" s="4">
        <f>DATE(Table1[[#This Row],[release_year]],Table1[[#This Row],[release_month]],Table1[[#This Row],[release_day]])</f>
        <v>45099</v>
      </c>
      <c r="I670">
        <v>39058561</v>
      </c>
      <c r="J670" t="str">
        <f>UPPER(Table1[[#This Row],[key2]])</f>
        <v>B</v>
      </c>
      <c r="K670" t="s">
        <v>15</v>
      </c>
      <c r="L670" t="s">
        <v>16</v>
      </c>
      <c r="M670" t="str">
        <f>LEFT(Table1[[#This Row],[mode]],3)</f>
        <v>Maj</v>
      </c>
      <c r="N670" s="2">
        <v>77.389135498860981</v>
      </c>
      <c r="O670" s="3">
        <f>ROUNDDOWN(Table1[[#This Row],[danceability_%]],0)</f>
        <v>77</v>
      </c>
      <c r="P670" s="2">
        <f>ROUND(Table1[[#This Row],[danceability_%]], -1)</f>
        <v>80</v>
      </c>
      <c r="Q670">
        <v>79</v>
      </c>
      <c r="R670">
        <v>62</v>
      </c>
      <c r="S670">
        <v>33</v>
      </c>
      <c r="T670">
        <v>1</v>
      </c>
      <c r="U670">
        <v>15</v>
      </c>
      <c r="V670">
        <v>3</v>
      </c>
    </row>
    <row r="671" spans="1:22" x14ac:dyDescent="0.45">
      <c r="A671" t="s">
        <v>273</v>
      </c>
      <c r="B671" t="s">
        <v>220</v>
      </c>
      <c r="C671">
        <v>1</v>
      </c>
      <c r="D671">
        <f>YEAR(Table1[[#This Row],[release_date]])</f>
        <v>2017</v>
      </c>
      <c r="E671">
        <f>MONTH(Table1[[#This Row],[release_date]])</f>
        <v>1</v>
      </c>
      <c r="F671">
        <f>DAY(Table1[[#This Row],[release_date]])</f>
        <v>31</v>
      </c>
      <c r="G671" s="4">
        <v>42766</v>
      </c>
      <c r="H671" s="4">
        <f>DATE(Table1[[#This Row],[release_year]],Table1[[#This Row],[release_month]],Table1[[#This Row],[release_day]])</f>
        <v>42766</v>
      </c>
      <c r="I671">
        <v>2594040133</v>
      </c>
      <c r="J671" t="str">
        <f>UPPER(Table1[[#This Row],[key2]])</f>
        <v>A#</v>
      </c>
      <c r="K671" t="s">
        <v>1601</v>
      </c>
      <c r="L671" t="s">
        <v>27</v>
      </c>
      <c r="M671" t="str">
        <f>LEFT(Table1[[#This Row],[mode]],3)</f>
        <v>Min</v>
      </c>
      <c r="N671" s="2">
        <v>77.50696890046116</v>
      </c>
      <c r="O671" s="3">
        <f>ROUNDDOWN(Table1[[#This Row],[danceability_%]],0)</f>
        <v>77</v>
      </c>
      <c r="P671" s="2">
        <f>ROUND(Table1[[#This Row],[danceability_%]], -1)</f>
        <v>80</v>
      </c>
      <c r="Q671">
        <v>74</v>
      </c>
      <c r="R671">
        <v>78</v>
      </c>
      <c r="S671">
        <v>4</v>
      </c>
      <c r="T671">
        <v>0</v>
      </c>
      <c r="U671">
        <v>23</v>
      </c>
      <c r="V671">
        <v>11</v>
      </c>
    </row>
    <row r="672" spans="1:22" x14ac:dyDescent="0.45">
      <c r="A672" t="s">
        <v>313</v>
      </c>
      <c r="B672" t="s">
        <v>314</v>
      </c>
      <c r="C672">
        <v>3</v>
      </c>
      <c r="D672">
        <f>YEAR(Table1[[#This Row],[release_date]])</f>
        <v>2016</v>
      </c>
      <c r="E672">
        <f>MONTH(Table1[[#This Row],[release_date]])</f>
        <v>4</v>
      </c>
      <c r="F672">
        <f>DAY(Table1[[#This Row],[release_date]])</f>
        <v>4</v>
      </c>
      <c r="G672" s="4">
        <v>42464</v>
      </c>
      <c r="H672" s="4">
        <f>DATE(Table1[[#This Row],[release_year]],Table1[[#This Row],[release_month]],Table1[[#This Row],[release_day]])</f>
        <v>42464</v>
      </c>
      <c r="I672">
        <v>2713922350</v>
      </c>
      <c r="J672" t="str">
        <f>UPPER(Table1[[#This Row],[key2]])</f>
        <v>C#</v>
      </c>
      <c r="K672" t="s">
        <v>1602</v>
      </c>
      <c r="L672" t="s">
        <v>16</v>
      </c>
      <c r="M672" t="str">
        <f>LEFT(Table1[[#This Row],[mode]],3)</f>
        <v>Maj</v>
      </c>
      <c r="N672" s="2">
        <v>77.324942689773721</v>
      </c>
      <c r="O672" s="3">
        <f>ROUNDDOWN(Table1[[#This Row],[danceability_%]],0)</f>
        <v>77</v>
      </c>
      <c r="P672" s="2">
        <f>ROUND(Table1[[#This Row],[danceability_%]], -1)</f>
        <v>80</v>
      </c>
      <c r="Q672">
        <v>36</v>
      </c>
      <c r="R672">
        <v>63</v>
      </c>
      <c r="S672">
        <v>1</v>
      </c>
      <c r="T672">
        <v>0</v>
      </c>
      <c r="U672">
        <v>36</v>
      </c>
      <c r="V672">
        <v>5</v>
      </c>
    </row>
    <row r="673" spans="1:22" x14ac:dyDescent="0.45">
      <c r="A673" t="s">
        <v>380</v>
      </c>
      <c r="B673" t="s">
        <v>381</v>
      </c>
      <c r="C673">
        <v>3</v>
      </c>
      <c r="D673">
        <f>YEAR(Table1[[#This Row],[release_date]])</f>
        <v>2022</v>
      </c>
      <c r="E673">
        <f>MONTH(Table1[[#This Row],[release_date]])</f>
        <v>11</v>
      </c>
      <c r="F673">
        <f>DAY(Table1[[#This Row],[release_date]])</f>
        <v>24</v>
      </c>
      <c r="G673" s="4">
        <v>44889</v>
      </c>
      <c r="H673" s="4">
        <f>DATE(Table1[[#This Row],[release_year]],Table1[[#This Row],[release_month]],Table1[[#This Row],[release_day]])</f>
        <v>44889</v>
      </c>
      <c r="I673">
        <v>463564958</v>
      </c>
      <c r="J673" t="str">
        <f>UPPER(Table1[[#This Row],[key2]])</f>
        <v>B</v>
      </c>
      <c r="K673" t="s">
        <v>15</v>
      </c>
      <c r="L673" t="s">
        <v>27</v>
      </c>
      <c r="M673" t="str">
        <f>LEFT(Table1[[#This Row],[mode]],3)</f>
        <v>Min</v>
      </c>
      <c r="N673" s="2">
        <v>77.881533796203598</v>
      </c>
      <c r="O673" s="3">
        <f>ROUNDDOWN(Table1[[#This Row],[danceability_%]],0)</f>
        <v>77</v>
      </c>
      <c r="P673" s="2">
        <f>ROUND(Table1[[#This Row],[danceability_%]], -1)</f>
        <v>80</v>
      </c>
      <c r="Q673">
        <v>79</v>
      </c>
      <c r="R673">
        <v>73</v>
      </c>
      <c r="S673">
        <v>15</v>
      </c>
      <c r="T673">
        <v>0</v>
      </c>
      <c r="U673">
        <v>27</v>
      </c>
      <c r="V673">
        <v>10</v>
      </c>
    </row>
    <row r="674" spans="1:22" x14ac:dyDescent="0.45">
      <c r="A674" t="s">
        <v>401</v>
      </c>
      <c r="B674" t="s">
        <v>402</v>
      </c>
      <c r="C674">
        <v>3</v>
      </c>
      <c r="D674">
        <f>YEAR(Table1[[#This Row],[release_date]])</f>
        <v>2023</v>
      </c>
      <c r="E674">
        <f>MONTH(Table1[[#This Row],[release_date]])</f>
        <v>6</v>
      </c>
      <c r="F674">
        <f>DAY(Table1[[#This Row],[release_date]])</f>
        <v>2</v>
      </c>
      <c r="G674" s="4">
        <v>45079</v>
      </c>
      <c r="H674" s="4">
        <f>DATE(Table1[[#This Row],[release_year]],Table1[[#This Row],[release_month]],Table1[[#This Row],[release_day]])</f>
        <v>45079</v>
      </c>
      <c r="I674">
        <v>37126685</v>
      </c>
      <c r="J674" t="str">
        <f>UPPER(Table1[[#This Row],[key2]])</f>
        <v>A</v>
      </c>
      <c r="K674" t="s">
        <v>24</v>
      </c>
      <c r="L674" t="s">
        <v>27</v>
      </c>
      <c r="M674" t="str">
        <f>LEFT(Table1[[#This Row],[mode]],3)</f>
        <v>Min</v>
      </c>
      <c r="N674" s="2">
        <v>77.297321760269568</v>
      </c>
      <c r="O674" s="3">
        <f>ROUNDDOWN(Table1[[#This Row],[danceability_%]],0)</f>
        <v>77</v>
      </c>
      <c r="P674" s="2">
        <f>ROUND(Table1[[#This Row],[danceability_%]], -1)</f>
        <v>80</v>
      </c>
      <c r="Q674">
        <v>28</v>
      </c>
      <c r="R674">
        <v>55</v>
      </c>
      <c r="S674">
        <v>18</v>
      </c>
      <c r="T674">
        <v>0</v>
      </c>
      <c r="U674">
        <v>22</v>
      </c>
      <c r="V674">
        <v>15</v>
      </c>
    </row>
    <row r="675" spans="1:22" x14ac:dyDescent="0.45">
      <c r="A675" t="s">
        <v>479</v>
      </c>
      <c r="B675" t="s">
        <v>480</v>
      </c>
      <c r="C675">
        <v>2</v>
      </c>
      <c r="D675">
        <f>YEAR(Table1[[#This Row],[release_date]])</f>
        <v>2023</v>
      </c>
      <c r="E675">
        <f>MONTH(Table1[[#This Row],[release_date]])</f>
        <v>4</v>
      </c>
      <c r="F675">
        <f>DAY(Table1[[#This Row],[release_date]])</f>
        <v>30</v>
      </c>
      <c r="G675" s="4">
        <v>45046</v>
      </c>
      <c r="H675" s="4">
        <f>DATE(Table1[[#This Row],[release_year]],Table1[[#This Row],[release_month]],Table1[[#This Row],[release_day]])</f>
        <v>45046</v>
      </c>
      <c r="I675">
        <v>77233241</v>
      </c>
      <c r="J675" t="str">
        <f>UPPER(Table1[[#This Row],[key2]])</f>
        <v>F#</v>
      </c>
      <c r="K675" t="s">
        <v>1604</v>
      </c>
      <c r="L675" t="s">
        <v>27</v>
      </c>
      <c r="M675" t="str">
        <f>LEFT(Table1[[#This Row],[mode]],3)</f>
        <v>Min</v>
      </c>
      <c r="N675" s="2">
        <v>77.326185216640141</v>
      </c>
      <c r="O675" s="3">
        <f>ROUNDDOWN(Table1[[#This Row],[danceability_%]],0)</f>
        <v>77</v>
      </c>
      <c r="P675" s="2">
        <f>ROUND(Table1[[#This Row],[danceability_%]], -1)</f>
        <v>80</v>
      </c>
      <c r="Q675">
        <v>69</v>
      </c>
      <c r="R675">
        <v>58</v>
      </c>
      <c r="S675">
        <v>39</v>
      </c>
      <c r="T675">
        <v>0</v>
      </c>
      <c r="U675">
        <v>26</v>
      </c>
      <c r="V675">
        <v>5</v>
      </c>
    </row>
    <row r="676" spans="1:22" x14ac:dyDescent="0.45">
      <c r="A676" t="s">
        <v>488</v>
      </c>
      <c r="B676" t="s">
        <v>52</v>
      </c>
      <c r="C676">
        <v>1</v>
      </c>
      <c r="D676">
        <f>YEAR(Table1[[#This Row],[release_date]])</f>
        <v>2023</v>
      </c>
      <c r="E676">
        <f>MONTH(Table1[[#This Row],[release_date]])</f>
        <v>2</v>
      </c>
      <c r="F676">
        <f>DAY(Table1[[#This Row],[release_date]])</f>
        <v>24</v>
      </c>
      <c r="G676" s="4">
        <v>44981</v>
      </c>
      <c r="H676" s="4">
        <f>DATE(Table1[[#This Row],[release_year]],Table1[[#This Row],[release_month]],Table1[[#This Row],[release_day]])</f>
        <v>44981</v>
      </c>
      <c r="I676">
        <v>139681964</v>
      </c>
      <c r="J676" t="str">
        <f>UPPER(Table1[[#This Row],[key2]])</f>
        <v>D</v>
      </c>
      <c r="K676" t="s">
        <v>38</v>
      </c>
      <c r="L676" t="s">
        <v>16</v>
      </c>
      <c r="M676" t="str">
        <f>LEFT(Table1[[#This Row],[mode]],3)</f>
        <v>Maj</v>
      </c>
      <c r="N676" s="2">
        <v>77.92710722701193</v>
      </c>
      <c r="O676" s="3">
        <f>ROUNDDOWN(Table1[[#This Row],[danceability_%]],0)</f>
        <v>77</v>
      </c>
      <c r="P676" s="2">
        <f>ROUND(Table1[[#This Row],[danceability_%]], -1)</f>
        <v>80</v>
      </c>
      <c r="Q676">
        <v>94</v>
      </c>
      <c r="R676">
        <v>66</v>
      </c>
      <c r="S676">
        <v>65</v>
      </c>
      <c r="T676">
        <v>0</v>
      </c>
      <c r="U676">
        <v>38</v>
      </c>
      <c r="V676">
        <v>3</v>
      </c>
    </row>
    <row r="677" spans="1:22" x14ac:dyDescent="0.45">
      <c r="A677" t="s">
        <v>495</v>
      </c>
      <c r="B677" t="s">
        <v>496</v>
      </c>
      <c r="C677">
        <v>1</v>
      </c>
      <c r="D677">
        <f>YEAR(Table1[[#This Row],[release_date]])</f>
        <v>2023</v>
      </c>
      <c r="E677">
        <f>MONTH(Table1[[#This Row],[release_date]])</f>
        <v>4</v>
      </c>
      <c r="F677">
        <f>DAY(Table1[[#This Row],[release_date]])</f>
        <v>24</v>
      </c>
      <c r="G677" s="4">
        <v>45040</v>
      </c>
      <c r="H677" s="4">
        <f>DATE(Table1[[#This Row],[release_year]],Table1[[#This Row],[release_month]],Table1[[#This Row],[release_day]])</f>
        <v>45040</v>
      </c>
      <c r="I677">
        <v>91221625</v>
      </c>
      <c r="J677" t="str">
        <f>UPPER(Table1[[#This Row],[key2]])</f>
        <v>G#</v>
      </c>
      <c r="K677" t="s">
        <v>1605</v>
      </c>
      <c r="L677" t="s">
        <v>16</v>
      </c>
      <c r="M677" t="str">
        <f>LEFT(Table1[[#This Row],[mode]],3)</f>
        <v>Maj</v>
      </c>
      <c r="N677" s="2">
        <v>77.376808022757331</v>
      </c>
      <c r="O677" s="3">
        <f>ROUNDDOWN(Table1[[#This Row],[danceability_%]],0)</f>
        <v>77</v>
      </c>
      <c r="P677" s="2">
        <f>ROUND(Table1[[#This Row],[danceability_%]], -1)</f>
        <v>80</v>
      </c>
      <c r="Q677">
        <v>35</v>
      </c>
      <c r="R677">
        <v>88</v>
      </c>
      <c r="S677">
        <v>16</v>
      </c>
      <c r="T677">
        <v>0</v>
      </c>
      <c r="U677">
        <v>17</v>
      </c>
      <c r="V677">
        <v>9</v>
      </c>
    </row>
    <row r="678" spans="1:22" x14ac:dyDescent="0.45">
      <c r="A678" t="s">
        <v>543</v>
      </c>
      <c r="B678" t="s">
        <v>544</v>
      </c>
      <c r="C678">
        <v>2</v>
      </c>
      <c r="D678">
        <f>YEAR(Table1[[#This Row],[release_date]])</f>
        <v>2021</v>
      </c>
      <c r="E678">
        <f>MONTH(Table1[[#This Row],[release_date]])</f>
        <v>12</v>
      </c>
      <c r="F678">
        <f>DAY(Table1[[#This Row],[release_date]])</f>
        <v>3</v>
      </c>
      <c r="G678" s="4">
        <v>44533</v>
      </c>
      <c r="H678" s="4">
        <f>DATE(Table1[[#This Row],[release_year]],Table1[[#This Row],[release_month]],Table1[[#This Row],[release_day]])</f>
        <v>44533</v>
      </c>
      <c r="I678">
        <v>652704649</v>
      </c>
      <c r="J678" t="str">
        <f>UPPER(Table1[[#This Row],[key2]])</f>
        <v>A#</v>
      </c>
      <c r="K678" t="s">
        <v>1601</v>
      </c>
      <c r="L678" t="s">
        <v>16</v>
      </c>
      <c r="M678" t="str">
        <f>LEFT(Table1[[#This Row],[mode]],3)</f>
        <v>Maj</v>
      </c>
      <c r="N678" s="2">
        <v>77.290870587617164</v>
      </c>
      <c r="O678" s="3">
        <f>ROUNDDOWN(Table1[[#This Row],[danceability_%]],0)</f>
        <v>77</v>
      </c>
      <c r="P678" s="2">
        <f>ROUND(Table1[[#This Row],[danceability_%]], -1)</f>
        <v>80</v>
      </c>
      <c r="Q678">
        <v>84</v>
      </c>
      <c r="R678">
        <v>71</v>
      </c>
      <c r="S678">
        <v>35</v>
      </c>
      <c r="T678">
        <v>0</v>
      </c>
      <c r="U678">
        <v>15</v>
      </c>
      <c r="V678">
        <v>4</v>
      </c>
    </row>
    <row r="679" spans="1:22" x14ac:dyDescent="0.45">
      <c r="A679" t="s">
        <v>597</v>
      </c>
      <c r="B679" t="s">
        <v>598</v>
      </c>
      <c r="C679">
        <v>5</v>
      </c>
      <c r="D679">
        <f>YEAR(Table1[[#This Row],[release_date]])</f>
        <v>2022</v>
      </c>
      <c r="E679">
        <f>MONTH(Table1[[#This Row],[release_date]])</f>
        <v>12</v>
      </c>
      <c r="F679">
        <f>DAY(Table1[[#This Row],[release_date]])</f>
        <v>15</v>
      </c>
      <c r="G679" s="4">
        <v>44910</v>
      </c>
      <c r="H679" s="4">
        <f>DATE(Table1[[#This Row],[release_year]],Table1[[#This Row],[release_month]],Table1[[#This Row],[release_day]])</f>
        <v>44910</v>
      </c>
      <c r="I679">
        <v>223582566</v>
      </c>
      <c r="J679" t="str">
        <f>UPPER(Table1[[#This Row],[key2]])</f>
        <v>C#</v>
      </c>
      <c r="K679" t="s">
        <v>1602</v>
      </c>
      <c r="L679" t="s">
        <v>16</v>
      </c>
      <c r="M679" t="str">
        <f>LEFT(Table1[[#This Row],[mode]],3)</f>
        <v>Maj</v>
      </c>
      <c r="N679" s="2">
        <v>77.220735135004318</v>
      </c>
      <c r="O679" s="3">
        <f>ROUNDDOWN(Table1[[#This Row],[danceability_%]],0)</f>
        <v>77</v>
      </c>
      <c r="P679" s="2">
        <f>ROUND(Table1[[#This Row],[danceability_%]], -1)</f>
        <v>80</v>
      </c>
      <c r="Q679">
        <v>72</v>
      </c>
      <c r="R679">
        <v>87</v>
      </c>
      <c r="S679">
        <v>17</v>
      </c>
      <c r="T679">
        <v>0</v>
      </c>
      <c r="U679">
        <v>7</v>
      </c>
      <c r="V679">
        <v>5</v>
      </c>
    </row>
    <row r="680" spans="1:22" x14ac:dyDescent="0.45">
      <c r="A680" t="s">
        <v>723</v>
      </c>
      <c r="B680" t="s">
        <v>724</v>
      </c>
      <c r="C680">
        <v>6</v>
      </c>
      <c r="D680">
        <f>YEAR(Table1[[#This Row],[release_date]])</f>
        <v>2022</v>
      </c>
      <c r="E680">
        <f>MONTH(Table1[[#This Row],[release_date]])</f>
        <v>12</v>
      </c>
      <c r="F680">
        <f>DAY(Table1[[#This Row],[release_date]])</f>
        <v>12</v>
      </c>
      <c r="G680" s="4">
        <v>44907</v>
      </c>
      <c r="H680" s="4">
        <f>DATE(Table1[[#This Row],[release_year]],Table1[[#This Row],[release_month]],Table1[[#This Row],[release_day]])</f>
        <v>44907</v>
      </c>
      <c r="I680">
        <v>140187018</v>
      </c>
      <c r="J680" t="str">
        <f>UPPER(Table1[[#This Row],[key2]])</f>
        <v>G#</v>
      </c>
      <c r="K680" t="s">
        <v>1605</v>
      </c>
      <c r="L680" t="s">
        <v>27</v>
      </c>
      <c r="M680" t="str">
        <f>LEFT(Table1[[#This Row],[mode]],3)</f>
        <v>Min</v>
      </c>
      <c r="N680" s="2">
        <v>77.458551920276676</v>
      </c>
      <c r="O680" s="3">
        <f>ROUNDDOWN(Table1[[#This Row],[danceability_%]],0)</f>
        <v>77</v>
      </c>
      <c r="P680" s="2">
        <f>ROUND(Table1[[#This Row],[danceability_%]], -1)</f>
        <v>80</v>
      </c>
      <c r="Q680">
        <v>65</v>
      </c>
      <c r="R680">
        <v>80</v>
      </c>
      <c r="S680">
        <v>6</v>
      </c>
      <c r="T680">
        <v>0</v>
      </c>
      <c r="U680">
        <v>15</v>
      </c>
      <c r="V680">
        <v>4</v>
      </c>
    </row>
    <row r="681" spans="1:22" x14ac:dyDescent="0.45">
      <c r="A681" t="s">
        <v>909</v>
      </c>
      <c r="B681" t="s">
        <v>910</v>
      </c>
      <c r="C681">
        <v>2</v>
      </c>
      <c r="D681">
        <f>YEAR(Table1[[#This Row],[release_date]])</f>
        <v>2021</v>
      </c>
      <c r="E681">
        <f>MONTH(Table1[[#This Row],[release_date]])</f>
        <v>4</v>
      </c>
      <c r="F681">
        <f>DAY(Table1[[#This Row],[release_date]])</f>
        <v>9</v>
      </c>
      <c r="G681" s="4">
        <v>44295</v>
      </c>
      <c r="H681" s="4">
        <f>DATE(Table1[[#This Row],[release_year]],Table1[[#This Row],[release_month]],Table1[[#This Row],[release_day]])</f>
        <v>44295</v>
      </c>
      <c r="I681">
        <v>1575467011</v>
      </c>
      <c r="J681" t="str">
        <f>UPPER(Table1[[#This Row],[key2]])</f>
        <v>G#</v>
      </c>
      <c r="K681" t="s">
        <v>1605</v>
      </c>
      <c r="L681" t="s">
        <v>16</v>
      </c>
      <c r="M681" t="str">
        <f>LEFT(Table1[[#This Row],[mode]],3)</f>
        <v>Maj</v>
      </c>
      <c r="N681" s="2">
        <v>77.740408443014886</v>
      </c>
      <c r="O681" s="3">
        <f>ROUNDDOWN(Table1[[#This Row],[danceability_%]],0)</f>
        <v>77</v>
      </c>
      <c r="P681" s="2">
        <f>ROUND(Table1[[#This Row],[danceability_%]], -1)</f>
        <v>80</v>
      </c>
      <c r="Q681">
        <v>74</v>
      </c>
      <c r="R681">
        <v>66</v>
      </c>
      <c r="S681">
        <v>30</v>
      </c>
      <c r="T681">
        <v>0</v>
      </c>
      <c r="U681">
        <v>13</v>
      </c>
      <c r="V681">
        <v>3</v>
      </c>
    </row>
    <row r="682" spans="1:22" x14ac:dyDescent="0.45">
      <c r="A682" t="s">
        <v>945</v>
      </c>
      <c r="B682" t="s">
        <v>110</v>
      </c>
      <c r="C682">
        <v>1</v>
      </c>
      <c r="D682">
        <f>YEAR(Table1[[#This Row],[release_date]])</f>
        <v>2022</v>
      </c>
      <c r="E682">
        <f>MONTH(Table1[[#This Row],[release_date]])</f>
        <v>1</v>
      </c>
      <c r="F682">
        <f>DAY(Table1[[#This Row],[release_date]])</f>
        <v>7</v>
      </c>
      <c r="G682" s="4">
        <v>44568</v>
      </c>
      <c r="H682" s="4">
        <f>DATE(Table1[[#This Row],[release_year]],Table1[[#This Row],[release_month]],Table1[[#This Row],[release_day]])</f>
        <v>44568</v>
      </c>
      <c r="I682">
        <v>63803529</v>
      </c>
      <c r="J682" t="str">
        <f>UPPER(Table1[[#This Row],[key2]])</f>
        <v>A#</v>
      </c>
      <c r="K682" t="s">
        <v>1601</v>
      </c>
      <c r="L682" t="s">
        <v>16</v>
      </c>
      <c r="M682" t="str">
        <f>LEFT(Table1[[#This Row],[mode]],3)</f>
        <v>Maj</v>
      </c>
      <c r="N682" s="2">
        <v>77.446144169627487</v>
      </c>
      <c r="O682" s="3">
        <f>ROUNDDOWN(Table1[[#This Row],[danceability_%]],0)</f>
        <v>77</v>
      </c>
      <c r="P682" s="2">
        <f>ROUND(Table1[[#This Row],[danceability_%]], -1)</f>
        <v>80</v>
      </c>
      <c r="Q682">
        <v>25</v>
      </c>
      <c r="R682">
        <v>62</v>
      </c>
      <c r="S682">
        <v>34</v>
      </c>
      <c r="T682">
        <v>0</v>
      </c>
      <c r="U682">
        <v>23</v>
      </c>
      <c r="V682">
        <v>3</v>
      </c>
    </row>
    <row r="683" spans="1:22" x14ac:dyDescent="0.45">
      <c r="A683" t="s">
        <v>967</v>
      </c>
      <c r="B683" t="s">
        <v>968</v>
      </c>
      <c r="C683">
        <v>3</v>
      </c>
      <c r="D683">
        <f>YEAR(Table1[[#This Row],[release_date]])</f>
        <v>2020</v>
      </c>
      <c r="E683">
        <f>MONTH(Table1[[#This Row],[release_date]])</f>
        <v>3</v>
      </c>
      <c r="F683">
        <f>DAY(Table1[[#This Row],[release_date]])</f>
        <v>13</v>
      </c>
      <c r="G683" s="4">
        <v>43903</v>
      </c>
      <c r="H683" s="4">
        <f>DATE(Table1[[#This Row],[release_year]],Table1[[#This Row],[release_month]],Table1[[#This Row],[release_day]])</f>
        <v>43903</v>
      </c>
      <c r="I683">
        <v>530511203</v>
      </c>
      <c r="J683" t="str">
        <f>UPPER(Table1[[#This Row],[key2]])</f>
        <v>D</v>
      </c>
      <c r="K683" t="s">
        <v>38</v>
      </c>
      <c r="L683" t="s">
        <v>16</v>
      </c>
      <c r="M683" t="str">
        <f>LEFT(Table1[[#This Row],[mode]],3)</f>
        <v>Maj</v>
      </c>
      <c r="N683" s="2">
        <v>77.58695218488694</v>
      </c>
      <c r="O683" s="3">
        <f>ROUNDDOWN(Table1[[#This Row],[danceability_%]],0)</f>
        <v>77</v>
      </c>
      <c r="P683" s="2">
        <f>ROUND(Table1[[#This Row],[danceability_%]], -1)</f>
        <v>80</v>
      </c>
      <c r="Q683">
        <v>40</v>
      </c>
      <c r="R683">
        <v>47</v>
      </c>
      <c r="S683">
        <v>2</v>
      </c>
      <c r="T683">
        <v>0</v>
      </c>
      <c r="U683">
        <v>9</v>
      </c>
      <c r="V683">
        <v>3</v>
      </c>
    </row>
    <row r="684" spans="1:22" x14ac:dyDescent="0.45">
      <c r="A684" t="s">
        <v>988</v>
      </c>
      <c r="B684" t="s">
        <v>989</v>
      </c>
      <c r="C684">
        <v>3</v>
      </c>
      <c r="D684">
        <f>YEAR(Table1[[#This Row],[release_date]])</f>
        <v>2022</v>
      </c>
      <c r="E684">
        <f>MONTH(Table1[[#This Row],[release_date]])</f>
        <v>1</v>
      </c>
      <c r="F684">
        <f>DAY(Table1[[#This Row],[release_date]])</f>
        <v>7</v>
      </c>
      <c r="G684" s="4">
        <v>44568</v>
      </c>
      <c r="H684" s="4">
        <f>DATE(Table1[[#This Row],[release_year]],Table1[[#This Row],[release_month]],Table1[[#This Row],[release_day]])</f>
        <v>44568</v>
      </c>
      <c r="I684">
        <v>311395144</v>
      </c>
      <c r="J684" t="str">
        <f>UPPER(Table1[[#This Row],[key2]])</f>
        <v>C#</v>
      </c>
      <c r="K684" t="s">
        <v>1602</v>
      </c>
      <c r="L684" t="s">
        <v>27</v>
      </c>
      <c r="M684" t="str">
        <f>LEFT(Table1[[#This Row],[mode]],3)</f>
        <v>Min</v>
      </c>
      <c r="N684" s="2">
        <v>77.637389090315878</v>
      </c>
      <c r="O684" s="3">
        <f>ROUNDDOWN(Table1[[#This Row],[danceability_%]],0)</f>
        <v>77</v>
      </c>
      <c r="P684" s="2">
        <f>ROUND(Table1[[#This Row],[danceability_%]], -1)</f>
        <v>80</v>
      </c>
      <c r="Q684">
        <v>49</v>
      </c>
      <c r="R684">
        <v>42</v>
      </c>
      <c r="S684">
        <v>1</v>
      </c>
      <c r="T684">
        <v>1</v>
      </c>
      <c r="U684">
        <v>13</v>
      </c>
      <c r="V684">
        <v>19</v>
      </c>
    </row>
    <row r="685" spans="1:22" x14ac:dyDescent="0.45">
      <c r="A685" t="s">
        <v>1004</v>
      </c>
      <c r="B685" t="s">
        <v>1005</v>
      </c>
      <c r="C685">
        <v>2</v>
      </c>
      <c r="D685">
        <f>YEAR(Table1[[#This Row],[release_date]])</f>
        <v>2021</v>
      </c>
      <c r="E685">
        <f>MONTH(Table1[[#This Row],[release_date]])</f>
        <v>8</v>
      </c>
      <c r="F685">
        <f>DAY(Table1[[#This Row],[release_date]])</f>
        <v>1</v>
      </c>
      <c r="G685" s="4">
        <v>44409</v>
      </c>
      <c r="H685" s="4">
        <f>DATE(Table1[[#This Row],[release_year]],Table1[[#This Row],[release_month]],Table1[[#This Row],[release_day]])</f>
        <v>44409</v>
      </c>
      <c r="I685">
        <v>566954746</v>
      </c>
      <c r="J685" t="str">
        <f>UPPER(Table1[[#This Row],[key2]])</f>
        <v>B</v>
      </c>
      <c r="K685" t="s">
        <v>15</v>
      </c>
      <c r="L685" t="s">
        <v>27</v>
      </c>
      <c r="M685" t="str">
        <f>LEFT(Table1[[#This Row],[mode]],3)</f>
        <v>Min</v>
      </c>
      <c r="N685" s="2">
        <v>77.697834543427064</v>
      </c>
      <c r="O685" s="3">
        <f>ROUNDDOWN(Table1[[#This Row],[danceability_%]],0)</f>
        <v>77</v>
      </c>
      <c r="P685" s="2">
        <f>ROUND(Table1[[#This Row],[danceability_%]], -1)</f>
        <v>80</v>
      </c>
      <c r="Q685">
        <v>51</v>
      </c>
      <c r="R685">
        <v>79</v>
      </c>
      <c r="S685">
        <v>20</v>
      </c>
      <c r="T685">
        <v>0</v>
      </c>
      <c r="U685">
        <v>26</v>
      </c>
      <c r="V685">
        <v>6</v>
      </c>
    </row>
    <row r="686" spans="1:22" x14ac:dyDescent="0.45">
      <c r="A686" t="s">
        <v>1009</v>
      </c>
      <c r="B686" t="s">
        <v>1010</v>
      </c>
      <c r="C686">
        <v>2</v>
      </c>
      <c r="D686">
        <f>YEAR(Table1[[#This Row],[release_date]])</f>
        <v>2021</v>
      </c>
      <c r="E686">
        <f>MONTH(Table1[[#This Row],[release_date]])</f>
        <v>11</v>
      </c>
      <c r="F686">
        <f>DAY(Table1[[#This Row],[release_date]])</f>
        <v>11</v>
      </c>
      <c r="G686" s="4">
        <v>44511</v>
      </c>
      <c r="H686" s="4">
        <f>DATE(Table1[[#This Row],[release_year]],Table1[[#This Row],[release_month]],Table1[[#This Row],[release_day]])</f>
        <v>44511</v>
      </c>
      <c r="I686">
        <v>374706940</v>
      </c>
      <c r="J686" t="str">
        <f>UPPER(Table1[[#This Row],[key2]])</f>
        <v/>
      </c>
      <c r="L686" t="s">
        <v>27</v>
      </c>
      <c r="M686" t="str">
        <f>LEFT(Table1[[#This Row],[mode]],3)</f>
        <v>Min</v>
      </c>
      <c r="N686" s="2">
        <v>77.231525711003314</v>
      </c>
      <c r="O686" s="3">
        <f>ROUNDDOWN(Table1[[#This Row],[danceability_%]],0)</f>
        <v>77</v>
      </c>
      <c r="P686" s="2">
        <f>ROUND(Table1[[#This Row],[danceability_%]], -1)</f>
        <v>80</v>
      </c>
      <c r="Q686">
        <v>82</v>
      </c>
      <c r="R686">
        <v>30</v>
      </c>
      <c r="S686">
        <v>95</v>
      </c>
      <c r="T686">
        <v>0</v>
      </c>
      <c r="U686">
        <v>13</v>
      </c>
      <c r="V686">
        <v>5</v>
      </c>
    </row>
    <row r="687" spans="1:22" x14ac:dyDescent="0.45">
      <c r="A687" t="s">
        <v>1017</v>
      </c>
      <c r="B687" t="s">
        <v>1018</v>
      </c>
      <c r="C687">
        <v>1</v>
      </c>
      <c r="D687">
        <f>YEAR(Table1[[#This Row],[release_date]])</f>
        <v>2021</v>
      </c>
      <c r="E687">
        <f>MONTH(Table1[[#This Row],[release_date]])</f>
        <v>9</v>
      </c>
      <c r="F687">
        <f>DAY(Table1[[#This Row],[release_date]])</f>
        <v>1</v>
      </c>
      <c r="G687" s="4">
        <v>44440</v>
      </c>
      <c r="H687" s="4">
        <f>DATE(Table1[[#This Row],[release_year]],Table1[[#This Row],[release_month]],Table1[[#This Row],[release_day]])</f>
        <v>44440</v>
      </c>
      <c r="I687">
        <v>363467642</v>
      </c>
      <c r="J687" t="str">
        <f>UPPER(Table1[[#This Row],[key2]])</f>
        <v>A#</v>
      </c>
      <c r="K687" t="s">
        <v>1601</v>
      </c>
      <c r="L687" t="s">
        <v>16</v>
      </c>
      <c r="M687" t="str">
        <f>LEFT(Table1[[#This Row],[mode]],3)</f>
        <v>Maj</v>
      </c>
      <c r="N687" s="2">
        <v>77.542372132596654</v>
      </c>
      <c r="O687" s="3">
        <f>ROUNDDOWN(Table1[[#This Row],[danceability_%]],0)</f>
        <v>77</v>
      </c>
      <c r="P687" s="2">
        <f>ROUND(Table1[[#This Row],[danceability_%]], -1)</f>
        <v>80</v>
      </c>
      <c r="Q687">
        <v>51</v>
      </c>
      <c r="R687">
        <v>79</v>
      </c>
      <c r="S687">
        <v>5</v>
      </c>
      <c r="T687">
        <v>0</v>
      </c>
      <c r="U687">
        <v>16</v>
      </c>
      <c r="V687">
        <v>5</v>
      </c>
    </row>
    <row r="688" spans="1:22" x14ac:dyDescent="0.45">
      <c r="A688" t="s">
        <v>1077</v>
      </c>
      <c r="B688" t="s">
        <v>962</v>
      </c>
      <c r="C688">
        <v>1</v>
      </c>
      <c r="D688">
        <f>YEAR(Table1[[#This Row],[release_date]])</f>
        <v>2021</v>
      </c>
      <c r="E688">
        <f>MONTH(Table1[[#This Row],[release_date]])</f>
        <v>6</v>
      </c>
      <c r="F688">
        <f>DAY(Table1[[#This Row],[release_date]])</f>
        <v>25</v>
      </c>
      <c r="G688" s="4">
        <v>44372</v>
      </c>
      <c r="H688" s="4">
        <f>DATE(Table1[[#This Row],[release_year]],Table1[[#This Row],[release_month]],Table1[[#This Row],[release_day]])</f>
        <v>44372</v>
      </c>
      <c r="I688">
        <v>465959382</v>
      </c>
      <c r="J688" t="str">
        <f>UPPER(Table1[[#This Row],[key2]])</f>
        <v>A</v>
      </c>
      <c r="K688" t="s">
        <v>24</v>
      </c>
      <c r="L688" t="s">
        <v>27</v>
      </c>
      <c r="M688" t="str">
        <f>LEFT(Table1[[#This Row],[mode]],3)</f>
        <v>Min</v>
      </c>
      <c r="N688" s="2">
        <v>77.385938811731648</v>
      </c>
      <c r="O688" s="3">
        <f>ROUNDDOWN(Table1[[#This Row],[danceability_%]],0)</f>
        <v>77</v>
      </c>
      <c r="P688" s="2">
        <f>ROUND(Table1[[#This Row],[danceability_%]], -1)</f>
        <v>80</v>
      </c>
      <c r="Q688">
        <v>26</v>
      </c>
      <c r="R688">
        <v>63</v>
      </c>
      <c r="S688">
        <v>58</v>
      </c>
      <c r="T688">
        <v>0</v>
      </c>
      <c r="U688">
        <v>11</v>
      </c>
      <c r="V688">
        <v>5</v>
      </c>
    </row>
    <row r="689" spans="1:22" x14ac:dyDescent="0.45">
      <c r="A689" t="s">
        <v>1118</v>
      </c>
      <c r="B689" t="s">
        <v>1119</v>
      </c>
      <c r="C689">
        <v>1</v>
      </c>
      <c r="D689">
        <f>YEAR(Table1[[#This Row],[release_date]])</f>
        <v>2019</v>
      </c>
      <c r="E689">
        <f>MONTH(Table1[[#This Row],[release_date]])</f>
        <v>9</v>
      </c>
      <c r="F689">
        <f>DAY(Table1[[#This Row],[release_date]])</f>
        <v>20</v>
      </c>
      <c r="G689" s="4">
        <v>43728</v>
      </c>
      <c r="H689" s="4">
        <f>DATE(Table1[[#This Row],[release_year]],Table1[[#This Row],[release_month]],Table1[[#This Row],[release_day]])</f>
        <v>43728</v>
      </c>
      <c r="I689">
        <v>1759567999</v>
      </c>
      <c r="J689" t="str">
        <f>UPPER(Table1[[#This Row],[key2]])</f>
        <v>B</v>
      </c>
      <c r="K689" t="s">
        <v>15</v>
      </c>
      <c r="L689" t="s">
        <v>16</v>
      </c>
      <c r="M689" t="str">
        <f>LEFT(Table1[[#This Row],[mode]],3)</f>
        <v>Maj</v>
      </c>
      <c r="N689" s="2">
        <v>77.205893208616459</v>
      </c>
      <c r="O689" s="3">
        <f>ROUNDDOWN(Table1[[#This Row],[danceability_%]],0)</f>
        <v>77</v>
      </c>
      <c r="P689" s="2">
        <f>ROUND(Table1[[#This Row],[danceability_%]], -1)</f>
        <v>80</v>
      </c>
      <c r="Q689">
        <v>60</v>
      </c>
      <c r="R689">
        <v>32</v>
      </c>
      <c r="S689">
        <v>84</v>
      </c>
      <c r="T689">
        <v>0</v>
      </c>
      <c r="U689">
        <v>8</v>
      </c>
      <c r="V689">
        <v>5</v>
      </c>
    </row>
    <row r="690" spans="1:22" x14ac:dyDescent="0.45">
      <c r="A690" t="s">
        <v>1165</v>
      </c>
      <c r="B690" t="s">
        <v>1166</v>
      </c>
      <c r="C690">
        <v>3</v>
      </c>
      <c r="D690">
        <f>YEAR(Table1[[#This Row],[release_date]])</f>
        <v>1995</v>
      </c>
      <c r="E690">
        <f>MONTH(Table1[[#This Row],[release_date]])</f>
        <v>12</v>
      </c>
      <c r="F690">
        <f>DAY(Table1[[#This Row],[release_date]])</f>
        <v>28</v>
      </c>
      <c r="G690" s="4">
        <v>35061</v>
      </c>
      <c r="H690" s="4">
        <f>DATE(Table1[[#This Row],[release_year]],Table1[[#This Row],[release_month]],Table1[[#This Row],[release_day]])</f>
        <v>35061</v>
      </c>
      <c r="I690">
        <v>579395142</v>
      </c>
      <c r="J690" t="str">
        <f>UPPER(Table1[[#This Row],[key2]])</f>
        <v>G</v>
      </c>
      <c r="K690" t="s">
        <v>59</v>
      </c>
      <c r="L690" t="s">
        <v>16</v>
      </c>
      <c r="M690" t="str">
        <f>LEFT(Table1[[#This Row],[mode]],3)</f>
        <v>Maj</v>
      </c>
      <c r="N690" s="2">
        <v>77.557965812158741</v>
      </c>
      <c r="O690" s="3">
        <f>ROUNDDOWN(Table1[[#This Row],[danceability_%]],0)</f>
        <v>77</v>
      </c>
      <c r="P690" s="2">
        <f>ROUND(Table1[[#This Row],[danceability_%]], -1)</f>
        <v>80</v>
      </c>
      <c r="Q690">
        <v>76</v>
      </c>
      <c r="R690">
        <v>84</v>
      </c>
      <c r="S690">
        <v>3</v>
      </c>
      <c r="T690">
        <v>0</v>
      </c>
      <c r="U690">
        <v>38</v>
      </c>
      <c r="V690">
        <v>4</v>
      </c>
    </row>
    <row r="691" spans="1:22" x14ac:dyDescent="0.45">
      <c r="A691" t="s">
        <v>1242</v>
      </c>
      <c r="B691" t="s">
        <v>1243</v>
      </c>
      <c r="C691">
        <v>2</v>
      </c>
      <c r="D691">
        <f>YEAR(Table1[[#This Row],[release_date]])</f>
        <v>2013</v>
      </c>
      <c r="E691">
        <f>MONTH(Table1[[#This Row],[release_date]])</f>
        <v>7</v>
      </c>
      <c r="F691">
        <f>DAY(Table1[[#This Row],[release_date]])</f>
        <v>16</v>
      </c>
      <c r="G691" s="4">
        <v>41471</v>
      </c>
      <c r="H691" s="4">
        <f>DATE(Table1[[#This Row],[release_year]],Table1[[#This Row],[release_month]],Table1[[#This Row],[release_day]])</f>
        <v>41471</v>
      </c>
      <c r="I691">
        <v>109091573</v>
      </c>
      <c r="J691" t="str">
        <f>UPPER(Table1[[#This Row],[key2]])</f>
        <v/>
      </c>
      <c r="L691" t="s">
        <v>16</v>
      </c>
      <c r="M691" t="str">
        <f>LEFT(Table1[[#This Row],[mode]],3)</f>
        <v>Maj</v>
      </c>
      <c r="N691" s="2">
        <v>77.426519489269822</v>
      </c>
      <c r="O691" s="3">
        <f>ROUNDDOWN(Table1[[#This Row],[danceability_%]],0)</f>
        <v>77</v>
      </c>
      <c r="P691" s="2">
        <f>ROUND(Table1[[#This Row],[danceability_%]], -1)</f>
        <v>80</v>
      </c>
      <c r="Q691">
        <v>68</v>
      </c>
      <c r="R691">
        <v>70</v>
      </c>
      <c r="S691">
        <v>6</v>
      </c>
      <c r="T691">
        <v>0</v>
      </c>
      <c r="U691">
        <v>17</v>
      </c>
      <c r="V691">
        <v>20</v>
      </c>
    </row>
    <row r="692" spans="1:22" x14ac:dyDescent="0.45">
      <c r="A692" t="s">
        <v>1389</v>
      </c>
      <c r="B692" t="s">
        <v>1390</v>
      </c>
      <c r="C692">
        <v>2</v>
      </c>
      <c r="D692">
        <f>YEAR(Table1[[#This Row],[release_date]])</f>
        <v>2022</v>
      </c>
      <c r="E692">
        <f>MONTH(Table1[[#This Row],[release_date]])</f>
        <v>1</v>
      </c>
      <c r="F692">
        <f>DAY(Table1[[#This Row],[release_date]])</f>
        <v>26</v>
      </c>
      <c r="G692" s="4">
        <v>44587</v>
      </c>
      <c r="H692" s="4">
        <f>DATE(Table1[[#This Row],[release_year]],Table1[[#This Row],[release_month]],Table1[[#This Row],[release_day]])</f>
        <v>44587</v>
      </c>
      <c r="I692">
        <v>300983101</v>
      </c>
      <c r="J692" t="str">
        <f>UPPER(Table1[[#This Row],[key2]])</f>
        <v>A#</v>
      </c>
      <c r="K692" t="s">
        <v>1601</v>
      </c>
      <c r="L692" t="s">
        <v>16</v>
      </c>
      <c r="M692" t="str">
        <f>LEFT(Table1[[#This Row],[mode]],3)</f>
        <v>Maj</v>
      </c>
      <c r="N692" s="2">
        <v>77.62968289890307</v>
      </c>
      <c r="O692" s="3">
        <f>ROUNDDOWN(Table1[[#This Row],[danceability_%]],0)</f>
        <v>77</v>
      </c>
      <c r="P692" s="2">
        <f>ROUND(Table1[[#This Row],[danceability_%]], -1)</f>
        <v>80</v>
      </c>
      <c r="Q692">
        <v>53</v>
      </c>
      <c r="R692">
        <v>78</v>
      </c>
      <c r="S692">
        <v>19</v>
      </c>
      <c r="T692">
        <v>0</v>
      </c>
      <c r="U692">
        <v>29</v>
      </c>
      <c r="V692">
        <v>4</v>
      </c>
    </row>
    <row r="693" spans="1:22" x14ac:dyDescent="0.45">
      <c r="A693" t="s">
        <v>1500</v>
      </c>
      <c r="B693" t="s">
        <v>1501</v>
      </c>
      <c r="C693">
        <v>3</v>
      </c>
      <c r="D693">
        <f>YEAR(Table1[[#This Row],[release_date]])</f>
        <v>2022</v>
      </c>
      <c r="E693">
        <f>MONTH(Table1[[#This Row],[release_date]])</f>
        <v>8</v>
      </c>
      <c r="F693">
        <f>DAY(Table1[[#This Row],[release_date]])</f>
        <v>5</v>
      </c>
      <c r="G693" s="4">
        <v>44778</v>
      </c>
      <c r="H693" s="4">
        <f>DATE(Table1[[#This Row],[release_year]],Table1[[#This Row],[release_month]],Table1[[#This Row],[release_day]])</f>
        <v>44778</v>
      </c>
      <c r="I693">
        <v>219196651</v>
      </c>
      <c r="J693" t="str">
        <f>UPPER(Table1[[#This Row],[key2]])</f>
        <v/>
      </c>
      <c r="L693" t="s">
        <v>16</v>
      </c>
      <c r="M693" t="str">
        <f>LEFT(Table1[[#This Row],[mode]],3)</f>
        <v>Maj</v>
      </c>
      <c r="N693" s="2">
        <v>77.264204029847605</v>
      </c>
      <c r="O693" s="3">
        <f>ROUNDDOWN(Table1[[#This Row],[danceability_%]],0)</f>
        <v>77</v>
      </c>
      <c r="P693" s="2">
        <f>ROUND(Table1[[#This Row],[danceability_%]], -1)</f>
        <v>80</v>
      </c>
      <c r="Q693">
        <v>94</v>
      </c>
      <c r="R693">
        <v>87</v>
      </c>
      <c r="S693">
        <v>2</v>
      </c>
      <c r="T693">
        <v>0</v>
      </c>
      <c r="U693">
        <v>23</v>
      </c>
      <c r="V693">
        <v>12</v>
      </c>
    </row>
    <row r="694" spans="1:22" x14ac:dyDescent="0.45">
      <c r="A694" t="s">
        <v>1520</v>
      </c>
      <c r="B694" t="s">
        <v>1521</v>
      </c>
      <c r="C694">
        <v>2</v>
      </c>
      <c r="D694">
        <f>YEAR(Table1[[#This Row],[release_date]])</f>
        <v>2022</v>
      </c>
      <c r="E694">
        <f>MONTH(Table1[[#This Row],[release_date]])</f>
        <v>8</v>
      </c>
      <c r="F694">
        <f>DAY(Table1[[#This Row],[release_date]])</f>
        <v>15</v>
      </c>
      <c r="G694" s="4">
        <v>44788</v>
      </c>
      <c r="H694" s="4">
        <f>DATE(Table1[[#This Row],[release_year]],Table1[[#This Row],[release_month]],Table1[[#This Row],[release_day]])</f>
        <v>44788</v>
      </c>
      <c r="I694">
        <v>295152154</v>
      </c>
      <c r="J694" t="str">
        <f>UPPER(Table1[[#This Row],[key2]])</f>
        <v/>
      </c>
      <c r="L694" t="s">
        <v>16</v>
      </c>
      <c r="M694" t="str">
        <f>LEFT(Table1[[#This Row],[mode]],3)</f>
        <v>Maj</v>
      </c>
      <c r="N694" s="2">
        <v>77.417080013857984</v>
      </c>
      <c r="O694" s="3">
        <f>ROUNDDOWN(Table1[[#This Row],[danceability_%]],0)</f>
        <v>77</v>
      </c>
      <c r="P694" s="2">
        <f>ROUND(Table1[[#This Row],[danceability_%]], -1)</f>
        <v>80</v>
      </c>
      <c r="Q694">
        <v>71</v>
      </c>
      <c r="R694">
        <v>75</v>
      </c>
      <c r="S694">
        <v>33</v>
      </c>
      <c r="T694">
        <v>1</v>
      </c>
      <c r="U694">
        <v>13</v>
      </c>
      <c r="V694">
        <v>4</v>
      </c>
    </row>
    <row r="695" spans="1:22" x14ac:dyDescent="0.45">
      <c r="A695" t="s">
        <v>1526</v>
      </c>
      <c r="B695" t="s">
        <v>1527</v>
      </c>
      <c r="C695">
        <v>3</v>
      </c>
      <c r="D695">
        <f>YEAR(Table1[[#This Row],[release_date]])</f>
        <v>2022</v>
      </c>
      <c r="E695">
        <f>MONTH(Table1[[#This Row],[release_date]])</f>
        <v>5</v>
      </c>
      <c r="F695">
        <f>DAY(Table1[[#This Row],[release_date]])</f>
        <v>20</v>
      </c>
      <c r="G695" s="4">
        <v>44701</v>
      </c>
      <c r="H695" s="4">
        <f>DATE(Table1[[#This Row],[release_year]],Table1[[#This Row],[release_month]],Table1[[#This Row],[release_day]])</f>
        <v>44701</v>
      </c>
      <c r="I695">
        <v>191873381</v>
      </c>
      <c r="J695" t="str">
        <f>UPPER(Table1[[#This Row],[key2]])</f>
        <v>G#</v>
      </c>
      <c r="K695" t="s">
        <v>1605</v>
      </c>
      <c r="L695" t="s">
        <v>16</v>
      </c>
      <c r="M695" t="str">
        <f>LEFT(Table1[[#This Row],[mode]],3)</f>
        <v>Maj</v>
      </c>
      <c r="N695" s="2">
        <v>77.516194728853506</v>
      </c>
      <c r="O695" s="3">
        <f>ROUNDDOWN(Table1[[#This Row],[danceability_%]],0)</f>
        <v>77</v>
      </c>
      <c r="P695" s="2">
        <f>ROUND(Table1[[#This Row],[danceability_%]], -1)</f>
        <v>80</v>
      </c>
      <c r="Q695">
        <v>74</v>
      </c>
      <c r="R695">
        <v>74</v>
      </c>
      <c r="S695">
        <v>47</v>
      </c>
      <c r="T695">
        <v>0</v>
      </c>
      <c r="U695">
        <v>34</v>
      </c>
      <c r="V695">
        <v>8</v>
      </c>
    </row>
    <row r="696" spans="1:22" x14ac:dyDescent="0.45">
      <c r="A696" t="s">
        <v>1535</v>
      </c>
      <c r="B696" t="s">
        <v>1052</v>
      </c>
      <c r="C696">
        <v>1</v>
      </c>
      <c r="D696">
        <f>YEAR(Table1[[#This Row],[release_date]])</f>
        <v>2022</v>
      </c>
      <c r="E696">
        <f>MONTH(Table1[[#This Row],[release_date]])</f>
        <v>8</v>
      </c>
      <c r="F696">
        <f>DAY(Table1[[#This Row],[release_date]])</f>
        <v>26</v>
      </c>
      <c r="G696" s="4">
        <v>44799</v>
      </c>
      <c r="H696" s="4">
        <f>DATE(Table1[[#This Row],[release_year]],Table1[[#This Row],[release_month]],Table1[[#This Row],[release_day]])</f>
        <v>44799</v>
      </c>
      <c r="I696">
        <v>189476119</v>
      </c>
      <c r="J696" t="str">
        <f>UPPER(Table1[[#This Row],[key2]])</f>
        <v>D#</v>
      </c>
      <c r="K696" t="s">
        <v>1603</v>
      </c>
      <c r="L696" t="s">
        <v>27</v>
      </c>
      <c r="M696" t="str">
        <f>LEFT(Table1[[#This Row],[mode]],3)</f>
        <v>Min</v>
      </c>
      <c r="N696" s="2">
        <v>77.455863728806705</v>
      </c>
      <c r="O696" s="3">
        <f>ROUNDDOWN(Table1[[#This Row],[danceability_%]],0)</f>
        <v>77</v>
      </c>
      <c r="P696" s="2">
        <f>ROUND(Table1[[#This Row],[danceability_%]], -1)</f>
        <v>80</v>
      </c>
      <c r="Q696">
        <v>78</v>
      </c>
      <c r="R696">
        <v>91</v>
      </c>
      <c r="S696">
        <v>14</v>
      </c>
      <c r="T696">
        <v>0</v>
      </c>
      <c r="U696">
        <v>33</v>
      </c>
      <c r="V696">
        <v>12</v>
      </c>
    </row>
    <row r="697" spans="1:22" x14ac:dyDescent="0.45">
      <c r="A697" t="s">
        <v>1582</v>
      </c>
      <c r="B697" t="s">
        <v>303</v>
      </c>
      <c r="C697">
        <v>2</v>
      </c>
      <c r="D697">
        <f>YEAR(Table1[[#This Row],[release_date]])</f>
        <v>2022</v>
      </c>
      <c r="E697">
        <f>MONTH(Table1[[#This Row],[release_date]])</f>
        <v>11</v>
      </c>
      <c r="F697">
        <f>DAY(Table1[[#This Row],[release_date]])</f>
        <v>4</v>
      </c>
      <c r="G697" s="4">
        <v>44869</v>
      </c>
      <c r="H697" s="4">
        <f>DATE(Table1[[#This Row],[release_year]],Table1[[#This Row],[release_month]],Table1[[#This Row],[release_day]])</f>
        <v>44869</v>
      </c>
      <c r="I697">
        <v>198365537</v>
      </c>
      <c r="J697" t="str">
        <f>UPPER(Table1[[#This Row],[key2]])</f>
        <v>G</v>
      </c>
      <c r="K697" t="s">
        <v>59</v>
      </c>
      <c r="L697" t="s">
        <v>16</v>
      </c>
      <c r="M697" t="str">
        <f>LEFT(Table1[[#This Row],[mode]],3)</f>
        <v>Maj</v>
      </c>
      <c r="N697" s="2">
        <v>77.755168600125913</v>
      </c>
      <c r="O697" s="3">
        <f>ROUNDDOWN(Table1[[#This Row],[danceability_%]],0)</f>
        <v>77</v>
      </c>
      <c r="P697" s="2">
        <f>ROUND(Table1[[#This Row],[danceability_%]], -1)</f>
        <v>80</v>
      </c>
      <c r="Q697">
        <v>20</v>
      </c>
      <c r="R697">
        <v>70</v>
      </c>
      <c r="S697">
        <v>1</v>
      </c>
      <c r="T697">
        <v>0</v>
      </c>
      <c r="U697">
        <v>16</v>
      </c>
      <c r="V697">
        <v>5</v>
      </c>
    </row>
    <row r="698" spans="1:22" x14ac:dyDescent="0.45">
      <c r="A698" t="s">
        <v>41</v>
      </c>
      <c r="B698" t="s">
        <v>42</v>
      </c>
      <c r="C698">
        <v>1</v>
      </c>
      <c r="D698">
        <f>YEAR(Table1[[#This Row],[release_date]])</f>
        <v>2023</v>
      </c>
      <c r="E698">
        <f>MONTH(Table1[[#This Row],[release_date]])</f>
        <v>7</v>
      </c>
      <c r="F698">
        <f>DAY(Table1[[#This Row],[release_date]])</f>
        <v>7</v>
      </c>
      <c r="G698" s="4">
        <v>45114</v>
      </c>
      <c r="H698" s="4">
        <f>DATE(Table1[[#This Row],[release_year]],Table1[[#This Row],[release_month]],Table1[[#This Row],[release_day]])</f>
        <v>45114</v>
      </c>
      <c r="I698">
        <v>58255150</v>
      </c>
      <c r="J698" t="str">
        <f>UPPER(Table1[[#This Row],[key2]])</f>
        <v>F</v>
      </c>
      <c r="K698" t="s">
        <v>21</v>
      </c>
      <c r="L698" t="s">
        <v>27</v>
      </c>
      <c r="M698" t="str">
        <f>LEFT(Table1[[#This Row],[mode]],3)</f>
        <v>Min</v>
      </c>
      <c r="N698" s="2">
        <v>78.886851991579746</v>
      </c>
      <c r="O698" s="3">
        <f>ROUNDDOWN(Table1[[#This Row],[danceability_%]],0)</f>
        <v>78</v>
      </c>
      <c r="P698" s="2">
        <f>ROUND(Table1[[#This Row],[danceability_%]], -1)</f>
        <v>80</v>
      </c>
      <c r="Q698">
        <v>52</v>
      </c>
      <c r="R698">
        <v>82</v>
      </c>
      <c r="S698">
        <v>18</v>
      </c>
      <c r="T698">
        <v>0</v>
      </c>
      <c r="U698">
        <v>15</v>
      </c>
      <c r="V698">
        <v>7</v>
      </c>
    </row>
    <row r="699" spans="1:22" x14ac:dyDescent="0.45">
      <c r="A699" t="s">
        <v>51</v>
      </c>
      <c r="B699" t="s">
        <v>52</v>
      </c>
      <c r="C699">
        <v>1</v>
      </c>
      <c r="D699">
        <f>YEAR(Table1[[#This Row],[release_date]])</f>
        <v>2023</v>
      </c>
      <c r="E699">
        <f>MONTH(Table1[[#This Row],[release_date]])</f>
        <v>2</v>
      </c>
      <c r="F699">
        <f>DAY(Table1[[#This Row],[release_date]])</f>
        <v>24</v>
      </c>
      <c r="G699" s="4">
        <v>44981</v>
      </c>
      <c r="H699" s="4">
        <f>DATE(Table1[[#This Row],[release_year]],Table1[[#This Row],[release_month]],Table1[[#This Row],[release_day]])</f>
        <v>44981</v>
      </c>
      <c r="I699">
        <v>496795686</v>
      </c>
      <c r="J699" t="str">
        <f>UPPER(Table1[[#This Row],[key2]])</f>
        <v>B</v>
      </c>
      <c r="K699" t="s">
        <v>15</v>
      </c>
      <c r="L699" t="s">
        <v>27</v>
      </c>
      <c r="M699" t="str">
        <f>LEFT(Table1[[#This Row],[mode]],3)</f>
        <v>Min</v>
      </c>
      <c r="N699" s="2">
        <v>78.389323547143292</v>
      </c>
      <c r="O699" s="3">
        <f>ROUNDDOWN(Table1[[#This Row],[danceability_%]],0)</f>
        <v>78</v>
      </c>
      <c r="P699" s="2">
        <f>ROUND(Table1[[#This Row],[danceability_%]], -1)</f>
        <v>80</v>
      </c>
      <c r="Q699">
        <v>76</v>
      </c>
      <c r="R699">
        <v>59</v>
      </c>
      <c r="S699">
        <v>43</v>
      </c>
      <c r="T699">
        <v>0</v>
      </c>
      <c r="U699">
        <v>34</v>
      </c>
      <c r="V699">
        <v>3</v>
      </c>
    </row>
    <row r="700" spans="1:22" x14ac:dyDescent="0.45">
      <c r="A700" t="s">
        <v>166</v>
      </c>
      <c r="B700" t="s">
        <v>167</v>
      </c>
      <c r="C700">
        <v>2</v>
      </c>
      <c r="D700">
        <f>YEAR(Table1[[#This Row],[release_date]])</f>
        <v>2022</v>
      </c>
      <c r="E700">
        <f>MONTH(Table1[[#This Row],[release_date]])</f>
        <v>12</v>
      </c>
      <c r="F700">
        <f>DAY(Table1[[#This Row],[release_date]])</f>
        <v>20</v>
      </c>
      <c r="G700" s="4">
        <v>44915</v>
      </c>
      <c r="H700" s="4">
        <f>DATE(Table1[[#This Row],[release_year]],Table1[[#This Row],[release_month]],Table1[[#This Row],[release_day]])</f>
        <v>44915</v>
      </c>
      <c r="I700">
        <v>585695368</v>
      </c>
      <c r="J700" t="str">
        <f>UPPER(Table1[[#This Row],[key2]])</f>
        <v>F#</v>
      </c>
      <c r="K700" t="s">
        <v>1604</v>
      </c>
      <c r="L700" t="s">
        <v>27</v>
      </c>
      <c r="M700" t="str">
        <f>LEFT(Table1[[#This Row],[mode]],3)</f>
        <v>Min</v>
      </c>
      <c r="N700" s="2">
        <v>78.174710408972459</v>
      </c>
      <c r="O700" s="3">
        <f>ROUNDDOWN(Table1[[#This Row],[danceability_%]],0)</f>
        <v>78</v>
      </c>
      <c r="P700" s="2">
        <f>ROUND(Table1[[#This Row],[danceability_%]], -1)</f>
        <v>80</v>
      </c>
      <c r="Q700">
        <v>58</v>
      </c>
      <c r="R700">
        <v>73</v>
      </c>
      <c r="S700">
        <v>5</v>
      </c>
      <c r="T700">
        <v>0</v>
      </c>
      <c r="U700">
        <v>10</v>
      </c>
      <c r="V700">
        <v>7</v>
      </c>
    </row>
    <row r="701" spans="1:22" x14ac:dyDescent="0.45">
      <c r="A701" t="s">
        <v>179</v>
      </c>
      <c r="B701" t="s">
        <v>180</v>
      </c>
      <c r="C701">
        <v>2</v>
      </c>
      <c r="D701">
        <f>YEAR(Table1[[#This Row],[release_date]])</f>
        <v>2023</v>
      </c>
      <c r="E701">
        <f>MONTH(Table1[[#This Row],[release_date]])</f>
        <v>3</v>
      </c>
      <c r="F701">
        <f>DAY(Table1[[#This Row],[release_date]])</f>
        <v>3</v>
      </c>
      <c r="G701" s="4">
        <v>44988</v>
      </c>
      <c r="H701" s="4">
        <f>DATE(Table1[[#This Row],[release_year]],Table1[[#This Row],[release_month]],Table1[[#This Row],[release_day]])</f>
        <v>44988</v>
      </c>
      <c r="I701">
        <v>223633238</v>
      </c>
      <c r="J701" t="str">
        <f>UPPER(Table1[[#This Row],[key2]])</f>
        <v>G#</v>
      </c>
      <c r="K701" t="s">
        <v>1605</v>
      </c>
      <c r="L701" t="s">
        <v>27</v>
      </c>
      <c r="M701" t="str">
        <f>LEFT(Table1[[#This Row],[mode]],3)</f>
        <v>Min</v>
      </c>
      <c r="N701" s="2">
        <v>78.298835743090208</v>
      </c>
      <c r="O701" s="3">
        <f>ROUNDDOWN(Table1[[#This Row],[danceability_%]],0)</f>
        <v>78</v>
      </c>
      <c r="P701" s="2">
        <f>ROUND(Table1[[#This Row],[danceability_%]], -1)</f>
        <v>80</v>
      </c>
      <c r="Q701">
        <v>70</v>
      </c>
      <c r="R701">
        <v>68</v>
      </c>
      <c r="S701">
        <v>3</v>
      </c>
      <c r="T701">
        <v>1</v>
      </c>
      <c r="U701">
        <v>11</v>
      </c>
      <c r="V701">
        <v>4</v>
      </c>
    </row>
    <row r="702" spans="1:22" x14ac:dyDescent="0.45">
      <c r="A702" t="s">
        <v>257</v>
      </c>
      <c r="B702" t="s">
        <v>151</v>
      </c>
      <c r="C702">
        <v>2</v>
      </c>
      <c r="D702">
        <f>YEAR(Table1[[#This Row],[release_date]])</f>
        <v>2023</v>
      </c>
      <c r="E702">
        <f>MONTH(Table1[[#This Row],[release_date]])</f>
        <v>6</v>
      </c>
      <c r="F702">
        <f>DAY(Table1[[#This Row],[release_date]])</f>
        <v>21</v>
      </c>
      <c r="G702" s="4">
        <v>45098</v>
      </c>
      <c r="H702" s="4">
        <f>DATE(Table1[[#This Row],[release_year]],Table1[[#This Row],[release_month]],Table1[[#This Row],[release_day]])</f>
        <v>45098</v>
      </c>
      <c r="I702">
        <v>66902503</v>
      </c>
      <c r="J702" t="str">
        <f>UPPER(Table1[[#This Row],[key2]])</f>
        <v>B</v>
      </c>
      <c r="K702" t="s">
        <v>15</v>
      </c>
      <c r="L702" t="s">
        <v>16</v>
      </c>
      <c r="M702" t="str">
        <f>LEFT(Table1[[#This Row],[mode]],3)</f>
        <v>Maj</v>
      </c>
      <c r="N702" s="2">
        <v>78.002838729289067</v>
      </c>
      <c r="O702" s="3">
        <f>ROUNDDOWN(Table1[[#This Row],[danceability_%]],0)</f>
        <v>78</v>
      </c>
      <c r="P702" s="2">
        <f>ROUND(Table1[[#This Row],[danceability_%]], -1)</f>
        <v>80</v>
      </c>
      <c r="Q702">
        <v>59</v>
      </c>
      <c r="R702">
        <v>65</v>
      </c>
      <c r="S702">
        <v>10</v>
      </c>
      <c r="T702">
        <v>0</v>
      </c>
      <c r="U702">
        <v>26</v>
      </c>
      <c r="V702">
        <v>5</v>
      </c>
    </row>
    <row r="703" spans="1:22" x14ac:dyDescent="0.45">
      <c r="A703" t="s">
        <v>262</v>
      </c>
      <c r="B703" t="s">
        <v>263</v>
      </c>
      <c r="C703">
        <v>2</v>
      </c>
      <c r="D703">
        <f>YEAR(Table1[[#This Row],[release_date]])</f>
        <v>2023</v>
      </c>
      <c r="E703">
        <f>MONTH(Table1[[#This Row],[release_date]])</f>
        <v>1</v>
      </c>
      <c r="F703">
        <f>DAY(Table1[[#This Row],[release_date]])</f>
        <v>11</v>
      </c>
      <c r="G703" s="4">
        <v>44937</v>
      </c>
      <c r="H703" s="4">
        <f>DATE(Table1[[#This Row],[release_year]],Table1[[#This Row],[release_month]],Table1[[#This Row],[release_day]])</f>
        <v>44937</v>
      </c>
      <c r="I703">
        <v>721975598</v>
      </c>
      <c r="J703" t="str">
        <f>UPPER(Table1[[#This Row],[key2]])</f>
        <v>D</v>
      </c>
      <c r="K703" t="s">
        <v>38</v>
      </c>
      <c r="L703" t="s">
        <v>27</v>
      </c>
      <c r="M703" t="str">
        <f>LEFT(Table1[[#This Row],[mode]],3)</f>
        <v>Min</v>
      </c>
      <c r="N703" s="2">
        <v>78.870344164131382</v>
      </c>
      <c r="O703" s="3">
        <f>ROUNDDOWN(Table1[[#This Row],[danceability_%]],0)</f>
        <v>78</v>
      </c>
      <c r="P703" s="2">
        <f>ROUND(Table1[[#This Row],[danceability_%]], -1)</f>
        <v>80</v>
      </c>
      <c r="Q703">
        <v>50</v>
      </c>
      <c r="R703">
        <v>63</v>
      </c>
      <c r="S703">
        <v>27</v>
      </c>
      <c r="T703">
        <v>0</v>
      </c>
      <c r="U703">
        <v>9</v>
      </c>
      <c r="V703">
        <v>5</v>
      </c>
    </row>
    <row r="704" spans="1:22" x14ac:dyDescent="0.45">
      <c r="A704" t="s">
        <v>293</v>
      </c>
      <c r="B704" t="s">
        <v>249</v>
      </c>
      <c r="C704">
        <v>1</v>
      </c>
      <c r="D704">
        <f>YEAR(Table1[[#This Row],[release_date]])</f>
        <v>2023</v>
      </c>
      <c r="E704">
        <f>MONTH(Table1[[#This Row],[release_date]])</f>
        <v>5</v>
      </c>
      <c r="F704">
        <f>DAY(Table1[[#This Row],[release_date]])</f>
        <v>26</v>
      </c>
      <c r="G704" s="4">
        <v>45072</v>
      </c>
      <c r="H704" s="4">
        <f>DATE(Table1[[#This Row],[release_year]],Table1[[#This Row],[release_month]],Table1[[#This Row],[release_day]])</f>
        <v>45072</v>
      </c>
      <c r="I704">
        <v>95053634</v>
      </c>
      <c r="J704" t="str">
        <f>UPPER(Table1[[#This Row],[key2]])</f>
        <v/>
      </c>
      <c r="L704" t="s">
        <v>16</v>
      </c>
      <c r="M704" t="str">
        <f>LEFT(Table1[[#This Row],[mode]],3)</f>
        <v>Maj</v>
      </c>
      <c r="N704" s="2">
        <v>78.698463695482587</v>
      </c>
      <c r="O704" s="3">
        <f>ROUNDDOWN(Table1[[#This Row],[danceability_%]],0)</f>
        <v>78</v>
      </c>
      <c r="P704" s="2">
        <f>ROUND(Table1[[#This Row],[danceability_%]], -1)</f>
        <v>80</v>
      </c>
      <c r="Q704">
        <v>70</v>
      </c>
      <c r="R704">
        <v>81</v>
      </c>
      <c r="S704">
        <v>57</v>
      </c>
      <c r="T704">
        <v>0</v>
      </c>
      <c r="U704">
        <v>10</v>
      </c>
      <c r="V704">
        <v>5</v>
      </c>
    </row>
    <row r="705" spans="1:22" x14ac:dyDescent="0.45">
      <c r="A705" t="s">
        <v>309</v>
      </c>
      <c r="B705" t="s">
        <v>310</v>
      </c>
      <c r="C705">
        <v>2</v>
      </c>
      <c r="D705">
        <f>YEAR(Table1[[#This Row],[release_date]])</f>
        <v>2023</v>
      </c>
      <c r="E705">
        <f>MONTH(Table1[[#This Row],[release_date]])</f>
        <v>1</v>
      </c>
      <c r="F705">
        <f>DAY(Table1[[#This Row],[release_date]])</f>
        <v>23</v>
      </c>
      <c r="G705" s="4">
        <v>44949</v>
      </c>
      <c r="H705" s="4">
        <f>DATE(Table1[[#This Row],[release_year]],Table1[[#This Row],[release_month]],Table1[[#This Row],[release_day]])</f>
        <v>44949</v>
      </c>
      <c r="I705">
        <v>436027885</v>
      </c>
      <c r="J705" t="str">
        <f>UPPER(Table1[[#This Row],[key2]])</f>
        <v>G</v>
      </c>
      <c r="K705" t="s">
        <v>59</v>
      </c>
      <c r="L705" t="s">
        <v>27</v>
      </c>
      <c r="M705" t="str">
        <f>LEFT(Table1[[#This Row],[mode]],3)</f>
        <v>Min</v>
      </c>
      <c r="N705" s="2">
        <v>78.81717959962613</v>
      </c>
      <c r="O705" s="3">
        <f>ROUNDDOWN(Table1[[#This Row],[danceability_%]],0)</f>
        <v>78</v>
      </c>
      <c r="P705" s="2">
        <f>ROUND(Table1[[#This Row],[danceability_%]], -1)</f>
        <v>80</v>
      </c>
      <c r="Q705">
        <v>89</v>
      </c>
      <c r="R705">
        <v>83</v>
      </c>
      <c r="S705">
        <v>10</v>
      </c>
      <c r="T705">
        <v>0</v>
      </c>
      <c r="U705">
        <v>12</v>
      </c>
      <c r="V705">
        <v>5</v>
      </c>
    </row>
    <row r="706" spans="1:22" x14ac:dyDescent="0.45">
      <c r="A706" t="s">
        <v>389</v>
      </c>
      <c r="B706" t="s">
        <v>390</v>
      </c>
      <c r="C706">
        <v>2</v>
      </c>
      <c r="D706">
        <f>YEAR(Table1[[#This Row],[release_date]])</f>
        <v>2023</v>
      </c>
      <c r="E706">
        <f>MONTH(Table1[[#This Row],[release_date]])</f>
        <v>6</v>
      </c>
      <c r="F706">
        <f>DAY(Table1[[#This Row],[release_date]])</f>
        <v>2</v>
      </c>
      <c r="G706" s="4">
        <v>45079</v>
      </c>
      <c r="H706" s="4">
        <f>DATE(Table1[[#This Row],[release_year]],Table1[[#This Row],[release_month]],Table1[[#This Row],[release_day]])</f>
        <v>45079</v>
      </c>
      <c r="I706">
        <v>70106975</v>
      </c>
      <c r="J706" t="str">
        <f>UPPER(Table1[[#This Row],[key2]])</f>
        <v>A</v>
      </c>
      <c r="K706" t="s">
        <v>24</v>
      </c>
      <c r="L706" t="s">
        <v>16</v>
      </c>
      <c r="M706" t="str">
        <f>LEFT(Table1[[#This Row],[mode]],3)</f>
        <v>Maj</v>
      </c>
      <c r="N706" s="2">
        <v>78.412264010990086</v>
      </c>
      <c r="O706" s="3">
        <f>ROUNDDOWN(Table1[[#This Row],[danceability_%]],0)</f>
        <v>78</v>
      </c>
      <c r="P706" s="2">
        <f>ROUND(Table1[[#This Row],[danceability_%]], -1)</f>
        <v>80</v>
      </c>
      <c r="Q706">
        <v>5</v>
      </c>
      <c r="R706">
        <v>30</v>
      </c>
      <c r="S706">
        <v>21</v>
      </c>
      <c r="T706">
        <v>0</v>
      </c>
      <c r="U706">
        <v>13</v>
      </c>
      <c r="V706">
        <v>5</v>
      </c>
    </row>
    <row r="707" spans="1:22" x14ac:dyDescent="0.45">
      <c r="A707" t="s">
        <v>403</v>
      </c>
      <c r="B707" t="s">
        <v>271</v>
      </c>
      <c r="C707">
        <v>1</v>
      </c>
      <c r="D707">
        <f>YEAR(Table1[[#This Row],[release_date]])</f>
        <v>2023</v>
      </c>
      <c r="E707">
        <f>MONTH(Table1[[#This Row],[release_date]])</f>
        <v>3</v>
      </c>
      <c r="F707">
        <f>DAY(Table1[[#This Row],[release_date]])</f>
        <v>23</v>
      </c>
      <c r="G707" s="4">
        <v>45008</v>
      </c>
      <c r="H707" s="4">
        <f>DATE(Table1[[#This Row],[release_year]],Table1[[#This Row],[release_month]],Table1[[#This Row],[release_day]])</f>
        <v>45008</v>
      </c>
      <c r="I707">
        <v>195576623</v>
      </c>
      <c r="J707" t="str">
        <f>UPPER(Table1[[#This Row],[key2]])</f>
        <v>D</v>
      </c>
      <c r="K707" t="s">
        <v>38</v>
      </c>
      <c r="L707" t="s">
        <v>16</v>
      </c>
      <c r="M707" t="str">
        <f>LEFT(Table1[[#This Row],[mode]],3)</f>
        <v>Maj</v>
      </c>
      <c r="N707" s="2">
        <v>78.088420598723474</v>
      </c>
      <c r="O707" s="3">
        <f>ROUNDDOWN(Table1[[#This Row],[danceability_%]],0)</f>
        <v>78</v>
      </c>
      <c r="P707" s="2">
        <f>ROUND(Table1[[#This Row],[danceability_%]], -1)</f>
        <v>80</v>
      </c>
      <c r="Q707">
        <v>39</v>
      </c>
      <c r="R707">
        <v>53</v>
      </c>
      <c r="S707">
        <v>30</v>
      </c>
      <c r="T707">
        <v>0</v>
      </c>
      <c r="U707">
        <v>11</v>
      </c>
      <c r="V707">
        <v>6</v>
      </c>
    </row>
    <row r="708" spans="1:22" x14ac:dyDescent="0.45">
      <c r="A708" t="s">
        <v>412</v>
      </c>
      <c r="B708" t="s">
        <v>413</v>
      </c>
      <c r="C708">
        <v>2</v>
      </c>
      <c r="D708">
        <f>YEAR(Table1[[#This Row],[release_date]])</f>
        <v>2023</v>
      </c>
      <c r="E708">
        <f>MONTH(Table1[[#This Row],[release_date]])</f>
        <v>4</v>
      </c>
      <c r="F708">
        <f>DAY(Table1[[#This Row],[release_date]])</f>
        <v>4</v>
      </c>
      <c r="G708" s="4">
        <v>45020</v>
      </c>
      <c r="H708" s="4">
        <f>DATE(Table1[[#This Row],[release_year]],Table1[[#This Row],[release_month]],Table1[[#This Row],[release_day]])</f>
        <v>45020</v>
      </c>
      <c r="I708">
        <v>127026613</v>
      </c>
      <c r="J708" t="str">
        <f>UPPER(Table1[[#This Row],[key2]])</f>
        <v>A</v>
      </c>
      <c r="K708" t="s">
        <v>24</v>
      </c>
      <c r="L708" t="s">
        <v>27</v>
      </c>
      <c r="M708" t="str">
        <f>LEFT(Table1[[#This Row],[mode]],3)</f>
        <v>Min</v>
      </c>
      <c r="N708" s="2">
        <v>78.147318327699537</v>
      </c>
      <c r="O708" s="3">
        <f>ROUNDDOWN(Table1[[#This Row],[danceability_%]],0)</f>
        <v>78</v>
      </c>
      <c r="P708" s="2">
        <f>ROUND(Table1[[#This Row],[danceability_%]], -1)</f>
        <v>80</v>
      </c>
      <c r="Q708">
        <v>90</v>
      </c>
      <c r="R708">
        <v>84</v>
      </c>
      <c r="S708">
        <v>31</v>
      </c>
      <c r="T708">
        <v>0</v>
      </c>
      <c r="U708">
        <v>7</v>
      </c>
      <c r="V708">
        <v>4</v>
      </c>
    </row>
    <row r="709" spans="1:22" x14ac:dyDescent="0.45">
      <c r="A709" t="s">
        <v>432</v>
      </c>
      <c r="B709" t="s">
        <v>433</v>
      </c>
      <c r="C709">
        <v>1</v>
      </c>
      <c r="D709">
        <f>YEAR(Table1[[#This Row],[release_date]])</f>
        <v>2022</v>
      </c>
      <c r="E709">
        <f>MONTH(Table1[[#This Row],[release_date]])</f>
        <v>7</v>
      </c>
      <c r="F709">
        <f>DAY(Table1[[#This Row],[release_date]])</f>
        <v>29</v>
      </c>
      <c r="G709" s="4">
        <v>44771</v>
      </c>
      <c r="H709" s="4">
        <f>DATE(Table1[[#This Row],[release_year]],Table1[[#This Row],[release_month]],Table1[[#This Row],[release_day]])</f>
        <v>44771</v>
      </c>
      <c r="I709">
        <v>595900742</v>
      </c>
      <c r="J709" t="str">
        <f>UPPER(Table1[[#This Row],[key2]])</f>
        <v>G</v>
      </c>
      <c r="K709" t="s">
        <v>59</v>
      </c>
      <c r="L709" t="s">
        <v>16</v>
      </c>
      <c r="M709" t="str">
        <f>LEFT(Table1[[#This Row],[mode]],3)</f>
        <v>Maj</v>
      </c>
      <c r="N709" s="2">
        <v>78.066122047484285</v>
      </c>
      <c r="O709" s="3">
        <f>ROUNDDOWN(Table1[[#This Row],[danceability_%]],0)</f>
        <v>78</v>
      </c>
      <c r="P709" s="2">
        <f>ROUND(Table1[[#This Row],[danceability_%]], -1)</f>
        <v>80</v>
      </c>
      <c r="Q709">
        <v>64</v>
      </c>
      <c r="R709">
        <v>69</v>
      </c>
      <c r="S709">
        <v>4</v>
      </c>
      <c r="T709">
        <v>0</v>
      </c>
      <c r="U709">
        <v>7</v>
      </c>
      <c r="V709">
        <v>14</v>
      </c>
    </row>
    <row r="710" spans="1:22" x14ac:dyDescent="0.45">
      <c r="A710" t="s">
        <v>441</v>
      </c>
      <c r="B710" t="s">
        <v>442</v>
      </c>
      <c r="C710">
        <v>2</v>
      </c>
      <c r="D710">
        <f>YEAR(Table1[[#This Row],[release_date]])</f>
        <v>2023</v>
      </c>
      <c r="E710">
        <f>MONTH(Table1[[#This Row],[release_date]])</f>
        <v>5</v>
      </c>
      <c r="F710">
        <f>DAY(Table1[[#This Row],[release_date]])</f>
        <v>19</v>
      </c>
      <c r="G710" s="4">
        <v>45065</v>
      </c>
      <c r="H710" s="4">
        <f>DATE(Table1[[#This Row],[release_year]],Table1[[#This Row],[release_month]],Table1[[#This Row],[release_day]])</f>
        <v>45065</v>
      </c>
      <c r="I710">
        <v>57089066</v>
      </c>
      <c r="J710" t="str">
        <f>UPPER(Table1[[#This Row],[key2]])</f>
        <v>C#</v>
      </c>
      <c r="K710" t="s">
        <v>1602</v>
      </c>
      <c r="L710" t="s">
        <v>16</v>
      </c>
      <c r="M710" t="str">
        <f>LEFT(Table1[[#This Row],[mode]],3)</f>
        <v>Maj</v>
      </c>
      <c r="N710" s="2">
        <v>78.138012918613072</v>
      </c>
      <c r="O710" s="3">
        <f>ROUNDDOWN(Table1[[#This Row],[danceability_%]],0)</f>
        <v>78</v>
      </c>
      <c r="P710" s="2">
        <f>ROUND(Table1[[#This Row],[danceability_%]], -1)</f>
        <v>80</v>
      </c>
      <c r="Q710">
        <v>20</v>
      </c>
      <c r="R710">
        <v>70</v>
      </c>
      <c r="S710">
        <v>1</v>
      </c>
      <c r="T710">
        <v>0</v>
      </c>
      <c r="U710">
        <v>16</v>
      </c>
      <c r="V710">
        <v>4</v>
      </c>
    </row>
    <row r="711" spans="1:22" x14ac:dyDescent="0.45">
      <c r="A711" t="s">
        <v>560</v>
      </c>
      <c r="B711" t="s">
        <v>561</v>
      </c>
      <c r="C711">
        <v>1</v>
      </c>
      <c r="D711">
        <f>YEAR(Table1[[#This Row],[release_date]])</f>
        <v>2021</v>
      </c>
      <c r="E711">
        <f>MONTH(Table1[[#This Row],[release_date]])</f>
        <v>12</v>
      </c>
      <c r="F711">
        <f>DAY(Table1[[#This Row],[release_date]])</f>
        <v>24</v>
      </c>
      <c r="G711" s="4">
        <v>44554</v>
      </c>
      <c r="H711" s="4">
        <f>DATE(Table1[[#This Row],[release_year]],Table1[[#This Row],[release_month]],Table1[[#This Row],[release_day]])</f>
        <v>44554</v>
      </c>
      <c r="I711">
        <v>191945597</v>
      </c>
      <c r="J711" t="str">
        <f>UPPER(Table1[[#This Row],[key2]])</f>
        <v>D</v>
      </c>
      <c r="K711" t="s">
        <v>38</v>
      </c>
      <c r="L711" t="s">
        <v>27</v>
      </c>
      <c r="M711" t="str">
        <f>LEFT(Table1[[#This Row],[mode]],3)</f>
        <v>Min</v>
      </c>
      <c r="N711" s="2">
        <v>78.620875304840808</v>
      </c>
      <c r="O711" s="3">
        <f>ROUNDDOWN(Table1[[#This Row],[danceability_%]],0)</f>
        <v>78</v>
      </c>
      <c r="P711" s="2">
        <f>ROUND(Table1[[#This Row],[danceability_%]], -1)</f>
        <v>80</v>
      </c>
      <c r="Q711">
        <v>75</v>
      </c>
      <c r="R711">
        <v>46</v>
      </c>
      <c r="S711">
        <v>62</v>
      </c>
      <c r="T711">
        <v>0</v>
      </c>
      <c r="U711">
        <v>12</v>
      </c>
      <c r="V711">
        <v>35</v>
      </c>
    </row>
    <row r="712" spans="1:22" x14ac:dyDescent="0.45">
      <c r="A712">
        <v>2055</v>
      </c>
      <c r="B712" t="s">
        <v>1061</v>
      </c>
      <c r="C712">
        <v>1</v>
      </c>
      <c r="D712">
        <f>YEAR(Table1[[#This Row],[release_date]])</f>
        <v>2021</v>
      </c>
      <c r="E712">
        <f>MONTH(Table1[[#This Row],[release_date]])</f>
        <v>4</v>
      </c>
      <c r="F712">
        <f>DAY(Table1[[#This Row],[release_date]])</f>
        <v>14</v>
      </c>
      <c r="G712" s="4">
        <v>44300</v>
      </c>
      <c r="H712" s="4">
        <f>DATE(Table1[[#This Row],[release_year]],Table1[[#This Row],[release_month]],Table1[[#This Row],[release_day]])</f>
        <v>44300</v>
      </c>
      <c r="I712">
        <v>624515457</v>
      </c>
      <c r="J712" t="str">
        <f>UPPER(Table1[[#This Row],[key2]])</f>
        <v>F#</v>
      </c>
      <c r="K712" t="s">
        <v>1604</v>
      </c>
      <c r="L712" t="s">
        <v>27</v>
      </c>
      <c r="M712" t="str">
        <f>LEFT(Table1[[#This Row],[mode]],3)</f>
        <v>Min</v>
      </c>
      <c r="N712" s="2">
        <v>78.153217721712039</v>
      </c>
      <c r="O712" s="3">
        <f>ROUNDDOWN(Table1[[#This Row],[danceability_%]],0)</f>
        <v>78</v>
      </c>
      <c r="P712" s="2">
        <f>ROUND(Table1[[#This Row],[danceability_%]], -1)</f>
        <v>80</v>
      </c>
      <c r="Q712">
        <v>65</v>
      </c>
      <c r="R712">
        <v>52</v>
      </c>
      <c r="S712">
        <v>46</v>
      </c>
      <c r="T712">
        <v>0</v>
      </c>
      <c r="U712">
        <v>12</v>
      </c>
      <c r="V712">
        <v>31</v>
      </c>
    </row>
    <row r="713" spans="1:22" x14ac:dyDescent="0.45">
      <c r="A713" t="s">
        <v>1064</v>
      </c>
      <c r="B713" t="s">
        <v>1065</v>
      </c>
      <c r="C713">
        <v>1</v>
      </c>
      <c r="D713">
        <f>YEAR(Table1[[#This Row],[release_date]])</f>
        <v>2019</v>
      </c>
      <c r="E713">
        <f>MONTH(Table1[[#This Row],[release_date]])</f>
        <v>1</v>
      </c>
      <c r="F713">
        <f>DAY(Table1[[#This Row],[release_date]])</f>
        <v>1</v>
      </c>
      <c r="G713" s="4">
        <v>43466</v>
      </c>
      <c r="H713" s="4">
        <f>DATE(Table1[[#This Row],[release_year]],Table1[[#This Row],[release_month]],Table1[[#This Row],[release_day]])</f>
        <v>43466</v>
      </c>
      <c r="I713">
        <v>1138474110</v>
      </c>
      <c r="J713" t="str">
        <f>UPPER(Table1[[#This Row],[key2]])</f>
        <v>E</v>
      </c>
      <c r="K713" t="s">
        <v>86</v>
      </c>
      <c r="L713" t="s">
        <v>27</v>
      </c>
      <c r="M713" t="str">
        <f>LEFT(Table1[[#This Row],[mode]],3)</f>
        <v>Min</v>
      </c>
      <c r="N713" s="2">
        <v>78.61805672764423</v>
      </c>
      <c r="O713" s="3">
        <f>ROUNDDOWN(Table1[[#This Row],[danceability_%]],0)</f>
        <v>78</v>
      </c>
      <c r="P713" s="2">
        <f>ROUND(Table1[[#This Row],[danceability_%]], -1)</f>
        <v>80</v>
      </c>
      <c r="Q713">
        <v>47</v>
      </c>
      <c r="R713">
        <v>70</v>
      </c>
      <c r="S713">
        <v>18</v>
      </c>
      <c r="T713">
        <v>0</v>
      </c>
      <c r="U713">
        <v>15</v>
      </c>
      <c r="V713">
        <v>9</v>
      </c>
    </row>
    <row r="714" spans="1:22" x14ac:dyDescent="0.45">
      <c r="A714" t="s">
        <v>1175</v>
      </c>
      <c r="B714" t="s">
        <v>1176</v>
      </c>
      <c r="C714">
        <v>2</v>
      </c>
      <c r="D714">
        <f>YEAR(Table1[[#This Row],[release_date]])</f>
        <v>1999</v>
      </c>
      <c r="E714">
        <f>MONTH(Table1[[#This Row],[release_date]])</f>
        <v>11</v>
      </c>
      <c r="F714">
        <f>DAY(Table1[[#This Row],[release_date]])</f>
        <v>21</v>
      </c>
      <c r="G714" s="4">
        <v>36485</v>
      </c>
      <c r="H714" s="4">
        <f>DATE(Table1[[#This Row],[release_year]],Table1[[#This Row],[release_month]],Table1[[#This Row],[release_day]])</f>
        <v>36485</v>
      </c>
      <c r="I714">
        <v>918915401</v>
      </c>
      <c r="J714" t="str">
        <f>UPPER(Table1[[#This Row],[key2]])</f>
        <v>F#</v>
      </c>
      <c r="K714" t="s">
        <v>1604</v>
      </c>
      <c r="L714" t="s">
        <v>27</v>
      </c>
      <c r="M714" t="str">
        <f>LEFT(Table1[[#This Row],[mode]],3)</f>
        <v>Min</v>
      </c>
      <c r="N714" s="2">
        <v>78.874287258605378</v>
      </c>
      <c r="O714" s="3">
        <f>ROUNDDOWN(Table1[[#This Row],[danceability_%]],0)</f>
        <v>78</v>
      </c>
      <c r="P714" s="2">
        <f>ROUND(Table1[[#This Row],[danceability_%]], -1)</f>
        <v>80</v>
      </c>
      <c r="Q714">
        <v>53</v>
      </c>
      <c r="R714">
        <v>74</v>
      </c>
      <c r="S714">
        <v>4</v>
      </c>
      <c r="T714">
        <v>0</v>
      </c>
      <c r="U714">
        <v>45</v>
      </c>
      <c r="V714">
        <v>21</v>
      </c>
    </row>
    <row r="715" spans="1:22" x14ac:dyDescent="0.45">
      <c r="A715" t="s">
        <v>1197</v>
      </c>
      <c r="B715" t="s">
        <v>271</v>
      </c>
      <c r="C715">
        <v>1</v>
      </c>
      <c r="D715">
        <f>YEAR(Table1[[#This Row],[release_date]])</f>
        <v>2014</v>
      </c>
      <c r="E715">
        <f>MONTH(Table1[[#This Row],[release_date]])</f>
        <v>1</v>
      </c>
      <c r="F715">
        <f>DAY(Table1[[#This Row],[release_date]])</f>
        <v>1</v>
      </c>
      <c r="G715" s="4">
        <v>41640</v>
      </c>
      <c r="H715" s="4">
        <f>DATE(Table1[[#This Row],[release_year]],Table1[[#This Row],[release_month]],Table1[[#This Row],[release_day]])</f>
        <v>41640</v>
      </c>
      <c r="I715">
        <v>2280566092</v>
      </c>
      <c r="J715" t="str">
        <f>UPPER(Table1[[#This Row],[key2]])</f>
        <v>D</v>
      </c>
      <c r="K715" t="s">
        <v>38</v>
      </c>
      <c r="L715" t="s">
        <v>16</v>
      </c>
      <c r="M715" t="str">
        <f>LEFT(Table1[[#This Row],[mode]],3)</f>
        <v>Maj</v>
      </c>
      <c r="N715" s="2">
        <v>78.171131947501365</v>
      </c>
      <c r="O715" s="3">
        <f>ROUNDDOWN(Table1[[#This Row],[danceability_%]],0)</f>
        <v>78</v>
      </c>
      <c r="P715" s="2">
        <f>ROUND(Table1[[#This Row],[danceability_%]], -1)</f>
        <v>80</v>
      </c>
      <c r="Q715">
        <v>58</v>
      </c>
      <c r="R715">
        <v>45</v>
      </c>
      <c r="S715">
        <v>47</v>
      </c>
      <c r="T715">
        <v>0</v>
      </c>
      <c r="U715">
        <v>18</v>
      </c>
      <c r="V715">
        <v>3</v>
      </c>
    </row>
    <row r="716" spans="1:22" x14ac:dyDescent="0.45">
      <c r="A716" t="s">
        <v>1227</v>
      </c>
      <c r="B716" t="s">
        <v>1228</v>
      </c>
      <c r="C716">
        <v>2</v>
      </c>
      <c r="D716">
        <f>YEAR(Table1[[#This Row],[release_date]])</f>
        <v>2022</v>
      </c>
      <c r="E716">
        <f>MONTH(Table1[[#This Row],[release_date]])</f>
        <v>2</v>
      </c>
      <c r="F716">
        <f>DAY(Table1[[#This Row],[release_date]])</f>
        <v>1</v>
      </c>
      <c r="G716" s="4">
        <v>44593</v>
      </c>
      <c r="H716" s="4">
        <f>DATE(Table1[[#This Row],[release_year]],Table1[[#This Row],[release_month]],Table1[[#This Row],[release_day]])</f>
        <v>44593</v>
      </c>
      <c r="I716">
        <v>208166039</v>
      </c>
      <c r="J716" t="str">
        <f>UPPER(Table1[[#This Row],[key2]])</f>
        <v>A</v>
      </c>
      <c r="K716" t="s">
        <v>24</v>
      </c>
      <c r="L716" t="s">
        <v>27</v>
      </c>
      <c r="M716" t="str">
        <f>LEFT(Table1[[#This Row],[mode]],3)</f>
        <v>Min</v>
      </c>
      <c r="N716" s="2">
        <v>78.944620117287599</v>
      </c>
      <c r="O716" s="3">
        <f>ROUNDDOWN(Table1[[#This Row],[danceability_%]],0)</f>
        <v>78</v>
      </c>
      <c r="P716" s="2">
        <f>ROUND(Table1[[#This Row],[danceability_%]], -1)</f>
        <v>80</v>
      </c>
      <c r="Q716">
        <v>55</v>
      </c>
      <c r="R716">
        <v>57</v>
      </c>
      <c r="S716">
        <v>4</v>
      </c>
      <c r="T716">
        <v>0</v>
      </c>
      <c r="U716">
        <v>10</v>
      </c>
      <c r="V716">
        <v>8</v>
      </c>
    </row>
    <row r="717" spans="1:22" x14ac:dyDescent="0.45">
      <c r="A717" t="s">
        <v>1288</v>
      </c>
      <c r="B717" t="s">
        <v>1289</v>
      </c>
      <c r="C717">
        <v>3</v>
      </c>
      <c r="D717">
        <f>YEAR(Table1[[#This Row],[release_date]])</f>
        <v>2022</v>
      </c>
      <c r="E717">
        <f>MONTH(Table1[[#This Row],[release_date]])</f>
        <v>1</v>
      </c>
      <c r="F717">
        <f>DAY(Table1[[#This Row],[release_date]])</f>
        <v>30</v>
      </c>
      <c r="G717" s="4">
        <v>44591</v>
      </c>
      <c r="H717" s="4">
        <f>DATE(Table1[[#This Row],[release_year]],Table1[[#This Row],[release_month]],Table1[[#This Row],[release_day]])</f>
        <v>44591</v>
      </c>
      <c r="I717">
        <v>187772591</v>
      </c>
      <c r="J717" t="str">
        <f>UPPER(Table1[[#This Row],[key2]])</f>
        <v>G#</v>
      </c>
      <c r="K717" t="s">
        <v>1605</v>
      </c>
      <c r="L717" t="s">
        <v>27</v>
      </c>
      <c r="M717" t="str">
        <f>LEFT(Table1[[#This Row],[mode]],3)</f>
        <v>Min</v>
      </c>
      <c r="N717" s="2">
        <v>78.769285980061824</v>
      </c>
      <c r="O717" s="3">
        <f>ROUNDDOWN(Table1[[#This Row],[danceability_%]],0)</f>
        <v>78</v>
      </c>
      <c r="P717" s="2">
        <f>ROUND(Table1[[#This Row],[danceability_%]], -1)</f>
        <v>80</v>
      </c>
      <c r="Q717">
        <v>63</v>
      </c>
      <c r="R717">
        <v>64</v>
      </c>
      <c r="S717">
        <v>1</v>
      </c>
      <c r="T717">
        <v>0</v>
      </c>
      <c r="U717">
        <v>7</v>
      </c>
      <c r="V717">
        <v>4</v>
      </c>
    </row>
    <row r="718" spans="1:22" x14ac:dyDescent="0.45">
      <c r="A718" t="s">
        <v>1309</v>
      </c>
      <c r="B718" t="s">
        <v>1310</v>
      </c>
      <c r="C718">
        <v>2</v>
      </c>
      <c r="D718">
        <f>YEAR(Table1[[#This Row],[release_date]])</f>
        <v>2022</v>
      </c>
      <c r="E718">
        <f>MONTH(Table1[[#This Row],[release_date]])</f>
        <v>3</v>
      </c>
      <c r="F718">
        <f>DAY(Table1[[#This Row],[release_date]])</f>
        <v>18</v>
      </c>
      <c r="G718" s="4">
        <v>44638</v>
      </c>
      <c r="H718" s="4">
        <f>DATE(Table1[[#This Row],[release_year]],Table1[[#This Row],[release_month]],Table1[[#This Row],[release_day]])</f>
        <v>44638</v>
      </c>
      <c r="I718">
        <v>197643795</v>
      </c>
      <c r="J718" t="str">
        <f>UPPER(Table1[[#This Row],[key2]])</f>
        <v>F</v>
      </c>
      <c r="K718" t="s">
        <v>21</v>
      </c>
      <c r="L718" t="s">
        <v>16</v>
      </c>
      <c r="M718" t="str">
        <f>LEFT(Table1[[#This Row],[mode]],3)</f>
        <v>Maj</v>
      </c>
      <c r="N718" s="2">
        <v>78.812083204764505</v>
      </c>
      <c r="O718" s="3">
        <f>ROUNDDOWN(Table1[[#This Row],[danceability_%]],0)</f>
        <v>78</v>
      </c>
      <c r="P718" s="2">
        <f>ROUND(Table1[[#This Row],[danceability_%]], -1)</f>
        <v>80</v>
      </c>
      <c r="Q718">
        <v>83</v>
      </c>
      <c r="R718">
        <v>75</v>
      </c>
      <c r="S718">
        <v>41</v>
      </c>
      <c r="T718">
        <v>0</v>
      </c>
      <c r="U718">
        <v>27</v>
      </c>
      <c r="V718">
        <v>8</v>
      </c>
    </row>
    <row r="719" spans="1:22" x14ac:dyDescent="0.45">
      <c r="A719" t="s">
        <v>1322</v>
      </c>
      <c r="B719" t="s">
        <v>1323</v>
      </c>
      <c r="C719">
        <v>3</v>
      </c>
      <c r="D719">
        <f>YEAR(Table1[[#This Row],[release_date]])</f>
        <v>2022</v>
      </c>
      <c r="E719">
        <f>MONTH(Table1[[#This Row],[release_date]])</f>
        <v>5</v>
      </c>
      <c r="F719">
        <f>DAY(Table1[[#This Row],[release_date]])</f>
        <v>13</v>
      </c>
      <c r="G719" s="4">
        <v>44694</v>
      </c>
      <c r="H719" s="4">
        <f>DATE(Table1[[#This Row],[release_year]],Table1[[#This Row],[release_month]],Table1[[#This Row],[release_day]])</f>
        <v>44694</v>
      </c>
      <c r="I719">
        <v>237351106</v>
      </c>
      <c r="J719" t="str">
        <f>UPPER(Table1[[#This Row],[key2]])</f>
        <v>C#</v>
      </c>
      <c r="K719" t="s">
        <v>1602</v>
      </c>
      <c r="L719" t="s">
        <v>27</v>
      </c>
      <c r="M719" t="str">
        <f>LEFT(Table1[[#This Row],[mode]],3)</f>
        <v>Min</v>
      </c>
      <c r="N719" s="2">
        <v>78.109259140522298</v>
      </c>
      <c r="O719" s="3">
        <f>ROUNDDOWN(Table1[[#This Row],[danceability_%]],0)</f>
        <v>78</v>
      </c>
      <c r="P719" s="2">
        <f>ROUND(Table1[[#This Row],[danceability_%]], -1)</f>
        <v>80</v>
      </c>
      <c r="Q719">
        <v>40</v>
      </c>
      <c r="R719">
        <v>74</v>
      </c>
      <c r="S719">
        <v>36</v>
      </c>
      <c r="T719">
        <v>0</v>
      </c>
      <c r="U719">
        <v>17</v>
      </c>
      <c r="V719">
        <v>27</v>
      </c>
    </row>
    <row r="720" spans="1:22" x14ac:dyDescent="0.45">
      <c r="A720" t="s">
        <v>1338</v>
      </c>
      <c r="B720" t="s">
        <v>1174</v>
      </c>
      <c r="C720">
        <v>1</v>
      </c>
      <c r="D720">
        <f>YEAR(Table1[[#This Row],[release_date]])</f>
        <v>2022</v>
      </c>
      <c r="E720">
        <f>MONTH(Table1[[#This Row],[release_date]])</f>
        <v>5</v>
      </c>
      <c r="F720">
        <f>DAY(Table1[[#This Row],[release_date]])</f>
        <v>13</v>
      </c>
      <c r="G720" s="4">
        <v>44694</v>
      </c>
      <c r="H720" s="4">
        <f>DATE(Table1[[#This Row],[release_year]],Table1[[#This Row],[release_month]],Table1[[#This Row],[release_day]])</f>
        <v>44694</v>
      </c>
      <c r="I720">
        <v>126191104</v>
      </c>
      <c r="J720" t="str">
        <f>UPPER(Table1[[#This Row],[key2]])</f>
        <v>G</v>
      </c>
      <c r="K720" t="s">
        <v>59</v>
      </c>
      <c r="L720" t="s">
        <v>16</v>
      </c>
      <c r="M720" t="str">
        <f>LEFT(Table1[[#This Row],[mode]],3)</f>
        <v>Maj</v>
      </c>
      <c r="N720" s="2">
        <v>78.400077790358097</v>
      </c>
      <c r="O720" s="3">
        <f>ROUNDDOWN(Table1[[#This Row],[danceability_%]],0)</f>
        <v>78</v>
      </c>
      <c r="P720" s="2">
        <f>ROUND(Table1[[#This Row],[danceability_%]], -1)</f>
        <v>80</v>
      </c>
      <c r="Q720">
        <v>51</v>
      </c>
      <c r="R720">
        <v>43</v>
      </c>
      <c r="S720">
        <v>69</v>
      </c>
      <c r="T720">
        <v>0</v>
      </c>
      <c r="U720">
        <v>14</v>
      </c>
      <c r="V720">
        <v>9</v>
      </c>
    </row>
    <row r="721" spans="1:22" x14ac:dyDescent="0.45">
      <c r="A721" t="s">
        <v>1347</v>
      </c>
      <c r="B721" t="s">
        <v>1348</v>
      </c>
      <c r="C721">
        <v>2</v>
      </c>
      <c r="D721">
        <f>YEAR(Table1[[#This Row],[release_date]])</f>
        <v>2022</v>
      </c>
      <c r="E721">
        <f>MONTH(Table1[[#This Row],[release_date]])</f>
        <v>5</v>
      </c>
      <c r="F721">
        <f>DAY(Table1[[#This Row],[release_date]])</f>
        <v>6</v>
      </c>
      <c r="G721" s="4">
        <v>44687</v>
      </c>
      <c r="H721" s="4">
        <f>DATE(Table1[[#This Row],[release_year]],Table1[[#This Row],[release_month]],Table1[[#This Row],[release_day]])</f>
        <v>44687</v>
      </c>
      <c r="I721">
        <v>319546754</v>
      </c>
      <c r="J721" t="str">
        <f>UPPER(Table1[[#This Row],[key2]])</f>
        <v>D</v>
      </c>
      <c r="K721" t="s">
        <v>38</v>
      </c>
      <c r="L721" t="s">
        <v>16</v>
      </c>
      <c r="M721" t="str">
        <f>LEFT(Table1[[#This Row],[mode]],3)</f>
        <v>Maj</v>
      </c>
      <c r="N721" s="2">
        <v>78.721097257659409</v>
      </c>
      <c r="O721" s="3">
        <f>ROUNDDOWN(Table1[[#This Row],[danceability_%]],0)</f>
        <v>78</v>
      </c>
      <c r="P721" s="2">
        <f>ROUND(Table1[[#This Row],[danceability_%]], -1)</f>
        <v>80</v>
      </c>
      <c r="Q721">
        <v>55</v>
      </c>
      <c r="R721">
        <v>60</v>
      </c>
      <c r="S721">
        <v>59</v>
      </c>
      <c r="T721">
        <v>0</v>
      </c>
      <c r="U721">
        <v>7</v>
      </c>
      <c r="V721">
        <v>4</v>
      </c>
    </row>
    <row r="722" spans="1:22" x14ac:dyDescent="0.45">
      <c r="A722" t="s">
        <v>1479</v>
      </c>
      <c r="B722" t="s">
        <v>1480</v>
      </c>
      <c r="C722">
        <v>1</v>
      </c>
      <c r="D722">
        <f>YEAR(Table1[[#This Row],[release_date]])</f>
        <v>2022</v>
      </c>
      <c r="E722">
        <f>MONTH(Table1[[#This Row],[release_date]])</f>
        <v>7</v>
      </c>
      <c r="F722">
        <f>DAY(Table1[[#This Row],[release_date]])</f>
        <v>1</v>
      </c>
      <c r="G722" s="4">
        <v>44743</v>
      </c>
      <c r="H722" s="4">
        <f>DATE(Table1[[#This Row],[release_year]],Table1[[#This Row],[release_month]],Table1[[#This Row],[release_day]])</f>
        <v>44743</v>
      </c>
      <c r="I722">
        <v>155795783</v>
      </c>
      <c r="J722" t="str">
        <f>UPPER(Table1[[#This Row],[key2]])</f>
        <v>D</v>
      </c>
      <c r="K722" t="s">
        <v>38</v>
      </c>
      <c r="L722" t="s">
        <v>16</v>
      </c>
      <c r="M722" t="str">
        <f>LEFT(Table1[[#This Row],[mode]],3)</f>
        <v>Maj</v>
      </c>
      <c r="N722" s="2">
        <v>78.763091412001884</v>
      </c>
      <c r="O722" s="3">
        <f>ROUNDDOWN(Table1[[#This Row],[danceability_%]],0)</f>
        <v>78</v>
      </c>
      <c r="P722" s="2">
        <f>ROUND(Table1[[#This Row],[danceability_%]], -1)</f>
        <v>80</v>
      </c>
      <c r="Q722">
        <v>31</v>
      </c>
      <c r="R722">
        <v>72</v>
      </c>
      <c r="S722">
        <v>1</v>
      </c>
      <c r="T722">
        <v>0</v>
      </c>
      <c r="U722">
        <v>11</v>
      </c>
      <c r="V722">
        <v>4</v>
      </c>
    </row>
    <row r="723" spans="1:22" x14ac:dyDescent="0.45">
      <c r="A723" t="s">
        <v>1551</v>
      </c>
      <c r="B723" t="s">
        <v>251</v>
      </c>
      <c r="C723">
        <v>1</v>
      </c>
      <c r="D723">
        <f>YEAR(Table1[[#This Row],[release_date]])</f>
        <v>2022</v>
      </c>
      <c r="E723">
        <f>MONTH(Table1[[#This Row],[release_date]])</f>
        <v>9</v>
      </c>
      <c r="F723">
        <f>DAY(Table1[[#This Row],[release_date]])</f>
        <v>13</v>
      </c>
      <c r="G723" s="4">
        <v>44817</v>
      </c>
      <c r="H723" s="4">
        <f>DATE(Table1[[#This Row],[release_year]],Table1[[#This Row],[release_month]],Table1[[#This Row],[release_day]])</f>
        <v>44817</v>
      </c>
      <c r="I723">
        <v>53987404</v>
      </c>
      <c r="J723" t="str">
        <f>UPPER(Table1[[#This Row],[key2]])</f>
        <v>D</v>
      </c>
      <c r="K723" t="s">
        <v>38</v>
      </c>
      <c r="L723" t="s">
        <v>16</v>
      </c>
      <c r="M723" t="str">
        <f>LEFT(Table1[[#This Row],[mode]],3)</f>
        <v>Maj</v>
      </c>
      <c r="N723" s="2">
        <v>78.64160051257852</v>
      </c>
      <c r="O723" s="3">
        <f>ROUNDDOWN(Table1[[#This Row],[danceability_%]],0)</f>
        <v>78</v>
      </c>
      <c r="P723" s="2">
        <f>ROUND(Table1[[#This Row],[danceability_%]], -1)</f>
        <v>80</v>
      </c>
      <c r="Q723">
        <v>75</v>
      </c>
      <c r="R723">
        <v>62</v>
      </c>
      <c r="S723">
        <v>6</v>
      </c>
      <c r="T723">
        <v>0</v>
      </c>
      <c r="U723">
        <v>15</v>
      </c>
      <c r="V723">
        <v>6</v>
      </c>
    </row>
    <row r="724" spans="1:22" x14ac:dyDescent="0.45">
      <c r="A724" t="s">
        <v>69</v>
      </c>
      <c r="B724" t="s">
        <v>70</v>
      </c>
      <c r="C724">
        <v>1</v>
      </c>
      <c r="D724">
        <f>YEAR(Table1[[#This Row],[release_date]])</f>
        <v>2023</v>
      </c>
      <c r="E724">
        <f>MONTH(Table1[[#This Row],[release_date]])</f>
        <v>6</v>
      </c>
      <c r="F724">
        <f>DAY(Table1[[#This Row],[release_date]])</f>
        <v>22</v>
      </c>
      <c r="G724" s="4">
        <v>45099</v>
      </c>
      <c r="H724" s="4">
        <f>DATE(Table1[[#This Row],[release_year]],Table1[[#This Row],[release_month]],Table1[[#This Row],[release_day]])</f>
        <v>45099</v>
      </c>
      <c r="I724">
        <v>78300654</v>
      </c>
      <c r="J724" t="str">
        <f>UPPER(Table1[[#This Row],[key2]])</f>
        <v>G</v>
      </c>
      <c r="K724" t="s">
        <v>59</v>
      </c>
      <c r="L724" t="s">
        <v>27</v>
      </c>
      <c r="M724" t="str">
        <f>LEFT(Table1[[#This Row],[mode]],3)</f>
        <v>Min</v>
      </c>
      <c r="N724" s="2">
        <v>79.840254454836014</v>
      </c>
      <c r="O724" s="3">
        <f>ROUNDDOWN(Table1[[#This Row],[danceability_%]],0)</f>
        <v>79</v>
      </c>
      <c r="P724" s="2">
        <f>ROUND(Table1[[#This Row],[danceability_%]], -1)</f>
        <v>80</v>
      </c>
      <c r="Q724">
        <v>96</v>
      </c>
      <c r="R724">
        <v>86</v>
      </c>
      <c r="S724">
        <v>9</v>
      </c>
      <c r="T724">
        <v>0</v>
      </c>
      <c r="U724">
        <v>9</v>
      </c>
      <c r="V724">
        <v>9</v>
      </c>
    </row>
    <row r="725" spans="1:22" x14ac:dyDescent="0.45">
      <c r="A725" t="s">
        <v>95</v>
      </c>
      <c r="B725" t="s">
        <v>70</v>
      </c>
      <c r="C725">
        <v>1</v>
      </c>
      <c r="D725">
        <f>YEAR(Table1[[#This Row],[release_date]])</f>
        <v>2023</v>
      </c>
      <c r="E725">
        <f>MONTH(Table1[[#This Row],[release_date]])</f>
        <v>5</v>
      </c>
      <c r="F725">
        <f>DAY(Table1[[#This Row],[release_date]])</f>
        <v>19</v>
      </c>
      <c r="G725" s="4">
        <v>45065</v>
      </c>
      <c r="H725" s="4">
        <f>DATE(Table1[[#This Row],[release_year]],Table1[[#This Row],[release_month]],Table1[[#This Row],[release_day]])</f>
        <v>45065</v>
      </c>
      <c r="I725">
        <v>176553476</v>
      </c>
      <c r="J725" t="str">
        <f>UPPER(Table1[[#This Row],[key2]])</f>
        <v>F</v>
      </c>
      <c r="K725" t="s">
        <v>21</v>
      </c>
      <c r="L725" t="s">
        <v>27</v>
      </c>
      <c r="M725" t="str">
        <f>LEFT(Table1[[#This Row],[mode]],3)</f>
        <v>Min</v>
      </c>
      <c r="N725" s="2">
        <v>79.443760239941057</v>
      </c>
      <c r="O725" s="3">
        <f>ROUNDDOWN(Table1[[#This Row],[danceability_%]],0)</f>
        <v>79</v>
      </c>
      <c r="P725" s="2">
        <f>ROUND(Table1[[#This Row],[danceability_%]], -1)</f>
        <v>80</v>
      </c>
      <c r="Q725">
        <v>96</v>
      </c>
      <c r="R725">
        <v>85</v>
      </c>
      <c r="S725">
        <v>27</v>
      </c>
      <c r="T725">
        <v>0</v>
      </c>
      <c r="U725">
        <v>11</v>
      </c>
      <c r="V725">
        <v>6</v>
      </c>
    </row>
    <row r="726" spans="1:22" x14ac:dyDescent="0.45">
      <c r="A726" t="s">
        <v>279</v>
      </c>
      <c r="B726" t="s">
        <v>280</v>
      </c>
      <c r="C726">
        <v>3</v>
      </c>
      <c r="D726">
        <f>YEAR(Table1[[#This Row],[release_date]])</f>
        <v>2023</v>
      </c>
      <c r="E726">
        <f>MONTH(Table1[[#This Row],[release_date]])</f>
        <v>7</v>
      </c>
      <c r="F726">
        <f>DAY(Table1[[#This Row],[release_date]])</f>
        <v>13</v>
      </c>
      <c r="G726" s="4">
        <v>45120</v>
      </c>
      <c r="H726" s="4">
        <f>DATE(Table1[[#This Row],[release_year]],Table1[[#This Row],[release_month]],Table1[[#This Row],[release_day]])</f>
        <v>45120</v>
      </c>
      <c r="I726">
        <v>11599388</v>
      </c>
      <c r="J726" t="str">
        <f>UPPER(Table1[[#This Row],[key2]])</f>
        <v/>
      </c>
      <c r="L726" t="s">
        <v>16</v>
      </c>
      <c r="M726" t="str">
        <f>LEFT(Table1[[#This Row],[mode]],3)</f>
        <v>Maj</v>
      </c>
      <c r="N726" s="2">
        <v>79.846540050834889</v>
      </c>
      <c r="O726" s="3">
        <f>ROUNDDOWN(Table1[[#This Row],[danceability_%]],0)</f>
        <v>79</v>
      </c>
      <c r="P726" s="2">
        <f>ROUND(Table1[[#This Row],[danceability_%]], -1)</f>
        <v>80</v>
      </c>
      <c r="Q726">
        <v>92</v>
      </c>
      <c r="R726">
        <v>89</v>
      </c>
      <c r="S726">
        <v>5</v>
      </c>
      <c r="T726">
        <v>0</v>
      </c>
      <c r="U726">
        <v>6</v>
      </c>
      <c r="V726">
        <v>5</v>
      </c>
    </row>
    <row r="727" spans="1:22" x14ac:dyDescent="0.45">
      <c r="A727">
        <v>69</v>
      </c>
      <c r="B727" t="s">
        <v>436</v>
      </c>
      <c r="C727">
        <v>2</v>
      </c>
      <c r="D727">
        <f>YEAR(Table1[[#This Row],[release_date]])</f>
        <v>2023</v>
      </c>
      <c r="E727">
        <f>MONTH(Table1[[#This Row],[release_date]])</f>
        <v>5</v>
      </c>
      <c r="F727">
        <f>DAY(Table1[[#This Row],[release_date]])</f>
        <v>18</v>
      </c>
      <c r="G727" s="4">
        <v>45064</v>
      </c>
      <c r="H727" s="4">
        <f>DATE(Table1[[#This Row],[release_year]],Table1[[#This Row],[release_month]],Table1[[#This Row],[release_day]])</f>
        <v>45064</v>
      </c>
      <c r="I727">
        <v>57945987</v>
      </c>
      <c r="J727" t="str">
        <f>UPPER(Table1[[#This Row],[key2]])</f>
        <v>G#</v>
      </c>
      <c r="K727" t="s">
        <v>1605</v>
      </c>
      <c r="L727" t="s">
        <v>16</v>
      </c>
      <c r="M727" t="str">
        <f>LEFT(Table1[[#This Row],[mode]],3)</f>
        <v>Maj</v>
      </c>
      <c r="N727" s="2">
        <v>79.574574731227514</v>
      </c>
      <c r="O727" s="3">
        <f>ROUNDDOWN(Table1[[#This Row],[danceability_%]],0)</f>
        <v>79</v>
      </c>
      <c r="P727" s="2">
        <f>ROUND(Table1[[#This Row],[danceability_%]], -1)</f>
        <v>80</v>
      </c>
      <c r="Q727">
        <v>58</v>
      </c>
      <c r="R727">
        <v>62</v>
      </c>
      <c r="S727">
        <v>11</v>
      </c>
      <c r="T727">
        <v>0</v>
      </c>
      <c r="U727">
        <v>11</v>
      </c>
      <c r="V727">
        <v>23</v>
      </c>
    </row>
    <row r="728" spans="1:22" x14ac:dyDescent="0.45">
      <c r="A728" t="s">
        <v>484</v>
      </c>
      <c r="B728" t="s">
        <v>485</v>
      </c>
      <c r="C728">
        <v>2</v>
      </c>
      <c r="D728">
        <f>YEAR(Table1[[#This Row],[release_date]])</f>
        <v>2023</v>
      </c>
      <c r="E728">
        <f>MONTH(Table1[[#This Row],[release_date]])</f>
        <v>2</v>
      </c>
      <c r="F728">
        <f>DAY(Table1[[#This Row],[release_date]])</f>
        <v>2</v>
      </c>
      <c r="G728" s="4">
        <v>44959</v>
      </c>
      <c r="H728" s="4">
        <f>DATE(Table1[[#This Row],[release_year]],Table1[[#This Row],[release_month]],Table1[[#This Row],[release_day]])</f>
        <v>44959</v>
      </c>
      <c r="I728">
        <v>266624541</v>
      </c>
      <c r="J728" t="str">
        <f>UPPER(Table1[[#This Row],[key2]])</f>
        <v>C#</v>
      </c>
      <c r="K728" t="s">
        <v>1602</v>
      </c>
      <c r="L728" t="s">
        <v>27</v>
      </c>
      <c r="M728" t="str">
        <f>LEFT(Table1[[#This Row],[mode]],3)</f>
        <v>Min</v>
      </c>
      <c r="N728" s="2">
        <v>79.718299006375403</v>
      </c>
      <c r="O728" s="3">
        <f>ROUNDDOWN(Table1[[#This Row],[danceability_%]],0)</f>
        <v>79</v>
      </c>
      <c r="P728" s="2">
        <f>ROUND(Table1[[#This Row],[danceability_%]], -1)</f>
        <v>80</v>
      </c>
      <c r="Q728">
        <v>58</v>
      </c>
      <c r="R728">
        <v>78</v>
      </c>
      <c r="S728">
        <v>34</v>
      </c>
      <c r="T728">
        <v>0</v>
      </c>
      <c r="U728">
        <v>11</v>
      </c>
      <c r="V728">
        <v>25</v>
      </c>
    </row>
    <row r="729" spans="1:22" x14ac:dyDescent="0.45">
      <c r="A729" t="s">
        <v>507</v>
      </c>
      <c r="B729" t="s">
        <v>271</v>
      </c>
      <c r="C729">
        <v>1</v>
      </c>
      <c r="D729">
        <f>YEAR(Table1[[#This Row],[release_date]])</f>
        <v>2021</v>
      </c>
      <c r="E729">
        <f>MONTH(Table1[[#This Row],[release_date]])</f>
        <v>9</v>
      </c>
      <c r="F729">
        <f>DAY(Table1[[#This Row],[release_date]])</f>
        <v>9</v>
      </c>
      <c r="G729" s="4">
        <v>44448</v>
      </c>
      <c r="H729" s="4">
        <f>DATE(Table1[[#This Row],[release_year]],Table1[[#This Row],[release_month]],Table1[[#This Row],[release_day]])</f>
        <v>44448</v>
      </c>
      <c r="I729">
        <v>1302184087</v>
      </c>
      <c r="J729" t="str">
        <f>UPPER(Table1[[#This Row],[key2]])</f>
        <v>D</v>
      </c>
      <c r="K729" t="s">
        <v>38</v>
      </c>
      <c r="L729" t="s">
        <v>16</v>
      </c>
      <c r="M729" t="str">
        <f>LEFT(Table1[[#This Row],[mode]],3)</f>
        <v>Maj</v>
      </c>
      <c r="N729" s="2">
        <v>79.068228684213153</v>
      </c>
      <c r="O729" s="3">
        <f>ROUNDDOWN(Table1[[#This Row],[danceability_%]],0)</f>
        <v>79</v>
      </c>
      <c r="P729" s="2">
        <f>ROUND(Table1[[#This Row],[danceability_%]], -1)</f>
        <v>80</v>
      </c>
      <c r="Q729">
        <v>82</v>
      </c>
      <c r="R729">
        <v>86</v>
      </c>
      <c r="S729">
        <v>28</v>
      </c>
      <c r="T729">
        <v>0</v>
      </c>
      <c r="U729">
        <v>4</v>
      </c>
      <c r="V729">
        <v>9</v>
      </c>
    </row>
    <row r="730" spans="1:22" x14ac:dyDescent="0.45">
      <c r="A730" t="s">
        <v>627</v>
      </c>
      <c r="B730" t="s">
        <v>628</v>
      </c>
      <c r="C730">
        <v>2</v>
      </c>
      <c r="D730">
        <f>YEAR(Table1[[#This Row],[release_date]])</f>
        <v>2022</v>
      </c>
      <c r="E730">
        <f>MONTH(Table1[[#This Row],[release_date]])</f>
        <v>12</v>
      </c>
      <c r="F730">
        <f>DAY(Table1[[#This Row],[release_date]])</f>
        <v>15</v>
      </c>
      <c r="G730" s="4">
        <v>44910</v>
      </c>
      <c r="H730" s="4">
        <f>DATE(Table1[[#This Row],[release_year]],Table1[[#This Row],[release_month]],Table1[[#This Row],[release_day]])</f>
        <v>44910</v>
      </c>
      <c r="I730">
        <v>221409663</v>
      </c>
      <c r="J730" t="str">
        <f>UPPER(Table1[[#This Row],[key2]])</f>
        <v>G</v>
      </c>
      <c r="K730" t="s">
        <v>59</v>
      </c>
      <c r="L730" t="s">
        <v>27</v>
      </c>
      <c r="M730" t="str">
        <f>LEFT(Table1[[#This Row],[mode]],3)</f>
        <v>Min</v>
      </c>
      <c r="N730" s="2">
        <v>79.747719409642684</v>
      </c>
      <c r="O730" s="3">
        <f>ROUNDDOWN(Table1[[#This Row],[danceability_%]],0)</f>
        <v>79</v>
      </c>
      <c r="P730" s="2">
        <f>ROUND(Table1[[#This Row],[danceability_%]], -1)</f>
        <v>80</v>
      </c>
      <c r="Q730">
        <v>66</v>
      </c>
      <c r="R730">
        <v>74</v>
      </c>
      <c r="S730">
        <v>8</v>
      </c>
      <c r="T730">
        <v>0</v>
      </c>
      <c r="U730">
        <v>11</v>
      </c>
      <c r="V730">
        <v>5</v>
      </c>
    </row>
    <row r="731" spans="1:22" x14ac:dyDescent="0.45">
      <c r="A731" t="s">
        <v>692</v>
      </c>
      <c r="B731" t="s">
        <v>693</v>
      </c>
      <c r="C731">
        <v>2</v>
      </c>
      <c r="D731">
        <f>YEAR(Table1[[#This Row],[release_date]])</f>
        <v>2023</v>
      </c>
      <c r="E731">
        <f>MONTH(Table1[[#This Row],[release_date]])</f>
        <v>1</v>
      </c>
      <c r="F731">
        <f>DAY(Table1[[#This Row],[release_date]])</f>
        <v>13</v>
      </c>
      <c r="G731" s="4">
        <v>44939</v>
      </c>
      <c r="H731" s="4">
        <f>DATE(Table1[[#This Row],[release_year]],Table1[[#This Row],[release_month]],Table1[[#This Row],[release_day]])</f>
        <v>44939</v>
      </c>
      <c r="I731">
        <v>152850295</v>
      </c>
      <c r="J731" t="str">
        <f>UPPER(Table1[[#This Row],[key2]])</f>
        <v/>
      </c>
      <c r="L731" t="s">
        <v>16</v>
      </c>
      <c r="M731" t="str">
        <f>LEFT(Table1[[#This Row],[mode]],3)</f>
        <v>Maj</v>
      </c>
      <c r="N731" s="2">
        <v>79.296465862937666</v>
      </c>
      <c r="O731" s="3">
        <f>ROUNDDOWN(Table1[[#This Row],[danceability_%]],0)</f>
        <v>79</v>
      </c>
      <c r="P731" s="2">
        <f>ROUND(Table1[[#This Row],[danceability_%]], -1)</f>
        <v>80</v>
      </c>
      <c r="Q731">
        <v>60</v>
      </c>
      <c r="R731">
        <v>68</v>
      </c>
      <c r="S731">
        <v>7</v>
      </c>
      <c r="T731">
        <v>0</v>
      </c>
      <c r="U731">
        <v>26</v>
      </c>
      <c r="V731">
        <v>4</v>
      </c>
    </row>
    <row r="732" spans="1:22" x14ac:dyDescent="0.45">
      <c r="A732" t="s">
        <v>725</v>
      </c>
      <c r="B732" t="s">
        <v>726</v>
      </c>
      <c r="C732">
        <v>2</v>
      </c>
      <c r="D732">
        <f>YEAR(Table1[[#This Row],[release_date]])</f>
        <v>2017</v>
      </c>
      <c r="E732">
        <f>MONTH(Table1[[#This Row],[release_date]])</f>
        <v>6</v>
      </c>
      <c r="F732">
        <f>DAY(Table1[[#This Row],[release_date]])</f>
        <v>2</v>
      </c>
      <c r="G732" s="4">
        <v>42888</v>
      </c>
      <c r="H732" s="4">
        <f>DATE(Table1[[#This Row],[release_year]],Table1[[#This Row],[release_month]],Table1[[#This Row],[release_day]])</f>
        <v>42888</v>
      </c>
      <c r="I732">
        <v>1897517891</v>
      </c>
      <c r="J732" t="str">
        <f>UPPER(Table1[[#This Row],[key2]])</f>
        <v>A</v>
      </c>
      <c r="K732" t="s">
        <v>24</v>
      </c>
      <c r="L732" t="s">
        <v>27</v>
      </c>
      <c r="M732" t="str">
        <f>LEFT(Table1[[#This Row],[mode]],3)</f>
        <v>Min</v>
      </c>
      <c r="N732" s="2">
        <v>79.213243348023099</v>
      </c>
      <c r="O732" s="3">
        <f>ROUNDDOWN(Table1[[#This Row],[danceability_%]],0)</f>
        <v>79</v>
      </c>
      <c r="P732" s="2">
        <f>ROUND(Table1[[#This Row],[danceability_%]], -1)</f>
        <v>80</v>
      </c>
      <c r="Q732">
        <v>59</v>
      </c>
      <c r="R732">
        <v>86</v>
      </c>
      <c r="S732">
        <v>4</v>
      </c>
      <c r="T732">
        <v>0</v>
      </c>
      <c r="U732">
        <v>8</v>
      </c>
      <c r="V732">
        <v>11</v>
      </c>
    </row>
    <row r="733" spans="1:22" x14ac:dyDescent="0.45">
      <c r="A733" t="s">
        <v>732</v>
      </c>
      <c r="B733" t="s">
        <v>78</v>
      </c>
      <c r="C733">
        <v>1</v>
      </c>
      <c r="D733">
        <f>YEAR(Table1[[#This Row],[release_date]])</f>
        <v>2019</v>
      </c>
      <c r="E733">
        <f>MONTH(Table1[[#This Row],[release_date]])</f>
        <v>10</v>
      </c>
      <c r="F733">
        <f>DAY(Table1[[#This Row],[release_date]])</f>
        <v>31</v>
      </c>
      <c r="G733" s="4">
        <v>43769</v>
      </c>
      <c r="H733" s="4">
        <f>DATE(Table1[[#This Row],[release_year]],Table1[[#This Row],[release_month]],Table1[[#This Row],[release_day]])</f>
        <v>43769</v>
      </c>
      <c r="I733">
        <v>2303033973</v>
      </c>
      <c r="J733" t="str">
        <f>UPPER(Table1[[#This Row],[key2]])</f>
        <v>B</v>
      </c>
      <c r="K733" t="s">
        <v>15</v>
      </c>
      <c r="L733" t="s">
        <v>27</v>
      </c>
      <c r="M733" t="str">
        <f>LEFT(Table1[[#This Row],[mode]],3)</f>
        <v>Min</v>
      </c>
      <c r="N733" s="2">
        <v>79.507208121309333</v>
      </c>
      <c r="O733" s="3">
        <f>ROUNDDOWN(Table1[[#This Row],[danceability_%]],0)</f>
        <v>79</v>
      </c>
      <c r="P733" s="2">
        <f>ROUND(Table1[[#This Row],[danceability_%]], -1)</f>
        <v>80</v>
      </c>
      <c r="Q733">
        <v>68</v>
      </c>
      <c r="R733">
        <v>79</v>
      </c>
      <c r="S733">
        <v>1</v>
      </c>
      <c r="T733">
        <v>0</v>
      </c>
      <c r="U733">
        <v>10</v>
      </c>
      <c r="V733">
        <v>8</v>
      </c>
    </row>
    <row r="734" spans="1:22" x14ac:dyDescent="0.45">
      <c r="A734" t="s">
        <v>861</v>
      </c>
      <c r="B734" t="s">
        <v>50</v>
      </c>
      <c r="C734">
        <v>1</v>
      </c>
      <c r="D734">
        <f>YEAR(Table1[[#This Row],[release_date]])</f>
        <v>2022</v>
      </c>
      <c r="E734">
        <f>MONTH(Table1[[#This Row],[release_date]])</f>
        <v>12</v>
      </c>
      <c r="F734">
        <f>DAY(Table1[[#This Row],[release_date]])</f>
        <v>9</v>
      </c>
      <c r="G734" s="4">
        <v>44904</v>
      </c>
      <c r="H734" s="4">
        <f>DATE(Table1[[#This Row],[release_year]],Table1[[#This Row],[release_month]],Table1[[#This Row],[release_day]])</f>
        <v>44904</v>
      </c>
      <c r="I734">
        <v>56870689</v>
      </c>
      <c r="J734" t="str">
        <f>UPPER(Table1[[#This Row],[key2]])</f>
        <v>C#</v>
      </c>
      <c r="K734" t="s">
        <v>1602</v>
      </c>
      <c r="L734" t="s">
        <v>16</v>
      </c>
      <c r="M734" t="str">
        <f>LEFT(Table1[[#This Row],[mode]],3)</f>
        <v>Maj</v>
      </c>
      <c r="N734" s="2">
        <v>79.885758415464451</v>
      </c>
      <c r="O734" s="3">
        <f>ROUNDDOWN(Table1[[#This Row],[danceability_%]],0)</f>
        <v>79</v>
      </c>
      <c r="P734" s="2">
        <f>ROUND(Table1[[#This Row],[danceability_%]], -1)</f>
        <v>80</v>
      </c>
      <c r="Q734">
        <v>77</v>
      </c>
      <c r="R734">
        <v>46</v>
      </c>
      <c r="S734">
        <v>5</v>
      </c>
      <c r="T734">
        <v>0</v>
      </c>
      <c r="U734">
        <v>11</v>
      </c>
      <c r="V734">
        <v>7</v>
      </c>
    </row>
    <row r="735" spans="1:22" x14ac:dyDescent="0.45">
      <c r="A735" t="s">
        <v>952</v>
      </c>
      <c r="B735" t="s">
        <v>953</v>
      </c>
      <c r="C735">
        <v>3</v>
      </c>
      <c r="D735">
        <f>YEAR(Table1[[#This Row],[release_date]])</f>
        <v>2021</v>
      </c>
      <c r="E735">
        <f>MONTH(Table1[[#This Row],[release_date]])</f>
        <v>10</v>
      </c>
      <c r="F735">
        <f>DAY(Table1[[#This Row],[release_date]])</f>
        <v>27</v>
      </c>
      <c r="G735" s="4">
        <v>44496</v>
      </c>
      <c r="H735" s="4">
        <f>DATE(Table1[[#This Row],[release_year]],Table1[[#This Row],[release_month]],Table1[[#This Row],[release_day]])</f>
        <v>44496</v>
      </c>
      <c r="I735">
        <v>393230256</v>
      </c>
      <c r="J735" t="str">
        <f>UPPER(Table1[[#This Row],[key2]])</f>
        <v>E</v>
      </c>
      <c r="K735" t="s">
        <v>86</v>
      </c>
      <c r="L735" t="s">
        <v>27</v>
      </c>
      <c r="M735" t="str">
        <f>LEFT(Table1[[#This Row],[mode]],3)</f>
        <v>Min</v>
      </c>
      <c r="N735" s="2">
        <v>79.217219113792893</v>
      </c>
      <c r="O735" s="3">
        <f>ROUNDDOWN(Table1[[#This Row],[danceability_%]],0)</f>
        <v>79</v>
      </c>
      <c r="P735" s="2">
        <f>ROUND(Table1[[#This Row],[danceability_%]], -1)</f>
        <v>80</v>
      </c>
      <c r="Q735">
        <v>79</v>
      </c>
      <c r="R735">
        <v>70</v>
      </c>
      <c r="S735">
        <v>57</v>
      </c>
      <c r="T735">
        <v>0</v>
      </c>
      <c r="U735">
        <v>66</v>
      </c>
      <c r="V735">
        <v>8</v>
      </c>
    </row>
    <row r="736" spans="1:22" x14ac:dyDescent="0.45">
      <c r="A736" t="s">
        <v>987</v>
      </c>
      <c r="B736" t="s">
        <v>205</v>
      </c>
      <c r="C736">
        <v>1</v>
      </c>
      <c r="D736">
        <f>YEAR(Table1[[#This Row],[release_date]])</f>
        <v>2021</v>
      </c>
      <c r="E736">
        <f>MONTH(Table1[[#This Row],[release_date]])</f>
        <v>5</v>
      </c>
      <c r="F736">
        <f>DAY(Table1[[#This Row],[release_date]])</f>
        <v>21</v>
      </c>
      <c r="G736" s="4">
        <v>44337</v>
      </c>
      <c r="H736" s="4">
        <f>DATE(Table1[[#This Row],[release_year]],Table1[[#This Row],[release_month]],Table1[[#This Row],[release_day]])</f>
        <v>44337</v>
      </c>
      <c r="I736">
        <v>1143647827</v>
      </c>
      <c r="J736" t="str">
        <f>UPPER(Table1[[#This Row],[key2]])</f>
        <v>G#</v>
      </c>
      <c r="K736" t="s">
        <v>1605</v>
      </c>
      <c r="L736" t="s">
        <v>16</v>
      </c>
      <c r="M736" t="str">
        <f>LEFT(Table1[[#This Row],[mode]],3)</f>
        <v>Maj</v>
      </c>
      <c r="N736" s="2">
        <v>79.525077242567804</v>
      </c>
      <c r="O736" s="3">
        <f>ROUNDDOWN(Table1[[#This Row],[danceability_%]],0)</f>
        <v>79</v>
      </c>
      <c r="P736" s="2">
        <f>ROUND(Table1[[#This Row],[danceability_%]], -1)</f>
        <v>80</v>
      </c>
      <c r="Q736">
        <v>70</v>
      </c>
      <c r="R736">
        <v>36</v>
      </c>
      <c r="S736">
        <v>0</v>
      </c>
      <c r="T736">
        <v>0</v>
      </c>
      <c r="U736">
        <v>6</v>
      </c>
      <c r="V736">
        <v>11</v>
      </c>
    </row>
    <row r="737" spans="1:22" x14ac:dyDescent="0.45">
      <c r="A737" t="s">
        <v>1035</v>
      </c>
      <c r="B737" t="s">
        <v>1036</v>
      </c>
      <c r="C737">
        <v>1</v>
      </c>
      <c r="D737">
        <f>YEAR(Table1[[#This Row],[release_date]])</f>
        <v>2020</v>
      </c>
      <c r="E737">
        <f>MONTH(Table1[[#This Row],[release_date]])</f>
        <v>12</v>
      </c>
      <c r="F737">
        <f>DAY(Table1[[#This Row],[release_date]])</f>
        <v>25</v>
      </c>
      <c r="G737" s="4">
        <v>44190</v>
      </c>
      <c r="H737" s="4">
        <f>DATE(Table1[[#This Row],[release_year]],Table1[[#This Row],[release_month]],Table1[[#This Row],[release_day]])</f>
        <v>44190</v>
      </c>
      <c r="I737">
        <v>506778838</v>
      </c>
      <c r="J737" t="str">
        <f>UPPER(Table1[[#This Row],[key2]])</f>
        <v>D</v>
      </c>
      <c r="K737" t="s">
        <v>38</v>
      </c>
      <c r="L737" t="s">
        <v>16</v>
      </c>
      <c r="M737" t="str">
        <f>LEFT(Table1[[#This Row],[mode]],3)</f>
        <v>Maj</v>
      </c>
      <c r="N737" s="2">
        <v>79.500501140248147</v>
      </c>
      <c r="O737" s="3">
        <f>ROUNDDOWN(Table1[[#This Row],[danceability_%]],0)</f>
        <v>79</v>
      </c>
      <c r="P737" s="2">
        <f>ROUND(Table1[[#This Row],[danceability_%]], -1)</f>
        <v>80</v>
      </c>
      <c r="Q737">
        <v>56</v>
      </c>
      <c r="R737">
        <v>91</v>
      </c>
      <c r="S737">
        <v>26</v>
      </c>
      <c r="T737">
        <v>0</v>
      </c>
      <c r="U737">
        <v>13</v>
      </c>
      <c r="V737">
        <v>21</v>
      </c>
    </row>
    <row r="738" spans="1:22" x14ac:dyDescent="0.45">
      <c r="A738" t="s">
        <v>1057</v>
      </c>
      <c r="B738" t="s">
        <v>1058</v>
      </c>
      <c r="C738">
        <v>4</v>
      </c>
      <c r="D738">
        <f>YEAR(Table1[[#This Row],[release_date]])</f>
        <v>2021</v>
      </c>
      <c r="E738">
        <f>MONTH(Table1[[#This Row],[release_date]])</f>
        <v>8</v>
      </c>
      <c r="F738">
        <f>DAY(Table1[[#This Row],[release_date]])</f>
        <v>13</v>
      </c>
      <c r="G738" s="4">
        <v>44421</v>
      </c>
      <c r="H738" s="4">
        <f>DATE(Table1[[#This Row],[release_year]],Table1[[#This Row],[release_month]],Table1[[#This Row],[release_day]])</f>
        <v>44421</v>
      </c>
      <c r="I738">
        <v>427486004</v>
      </c>
      <c r="J738" t="str">
        <f>UPPER(Table1[[#This Row],[key2]])</f>
        <v>G#</v>
      </c>
      <c r="K738" t="s">
        <v>1605</v>
      </c>
      <c r="L738" t="s">
        <v>27</v>
      </c>
      <c r="M738" t="str">
        <f>LEFT(Table1[[#This Row],[mode]],3)</f>
        <v>Min</v>
      </c>
      <c r="N738" s="2">
        <v>79.5154814558704</v>
      </c>
      <c r="O738" s="3">
        <f>ROUNDDOWN(Table1[[#This Row],[danceability_%]],0)</f>
        <v>79</v>
      </c>
      <c r="P738" s="2">
        <f>ROUND(Table1[[#This Row],[danceability_%]], -1)</f>
        <v>80</v>
      </c>
      <c r="Q738">
        <v>79</v>
      </c>
      <c r="R738">
        <v>84</v>
      </c>
      <c r="S738">
        <v>2</v>
      </c>
      <c r="T738">
        <v>0</v>
      </c>
      <c r="U738">
        <v>5</v>
      </c>
      <c r="V738">
        <v>5</v>
      </c>
    </row>
    <row r="739" spans="1:22" x14ac:dyDescent="0.45">
      <c r="A739" t="s">
        <v>1114</v>
      </c>
      <c r="B739" t="s">
        <v>1115</v>
      </c>
      <c r="C739">
        <v>1</v>
      </c>
      <c r="D739">
        <f>YEAR(Table1[[#This Row],[release_date]])</f>
        <v>2021</v>
      </c>
      <c r="E739">
        <f>MONTH(Table1[[#This Row],[release_date]])</f>
        <v>4</v>
      </c>
      <c r="F739">
        <f>DAY(Table1[[#This Row],[release_date]])</f>
        <v>9</v>
      </c>
      <c r="G739" s="4">
        <v>44295</v>
      </c>
      <c r="H739" s="4">
        <f>DATE(Table1[[#This Row],[release_year]],Table1[[#This Row],[release_month]],Table1[[#This Row],[release_day]])</f>
        <v>44295</v>
      </c>
      <c r="I739">
        <v>797402345</v>
      </c>
      <c r="J739" t="str">
        <f>UPPER(Table1[[#This Row],[key2]])</f>
        <v>F#</v>
      </c>
      <c r="K739" t="s">
        <v>1604</v>
      </c>
      <c r="L739" t="s">
        <v>16</v>
      </c>
      <c r="M739" t="str">
        <f>LEFT(Table1[[#This Row],[mode]],3)</f>
        <v>Maj</v>
      </c>
      <c r="N739" s="2">
        <v>79.408819791994475</v>
      </c>
      <c r="O739" s="3">
        <f>ROUNDDOWN(Table1[[#This Row],[danceability_%]],0)</f>
        <v>79</v>
      </c>
      <c r="P739" s="2">
        <f>ROUND(Table1[[#This Row],[danceability_%]], -1)</f>
        <v>80</v>
      </c>
      <c r="Q739">
        <v>44</v>
      </c>
      <c r="R739">
        <v>54</v>
      </c>
      <c r="S739">
        <v>41</v>
      </c>
      <c r="T739">
        <v>0</v>
      </c>
      <c r="U739">
        <v>13</v>
      </c>
      <c r="V739">
        <v>24</v>
      </c>
    </row>
    <row r="740" spans="1:22" x14ac:dyDescent="0.45">
      <c r="A740">
        <v>212</v>
      </c>
      <c r="B740" t="s">
        <v>1184</v>
      </c>
      <c r="C740">
        <v>2</v>
      </c>
      <c r="D740">
        <f>YEAR(Table1[[#This Row],[release_date]])</f>
        <v>2022</v>
      </c>
      <c r="E740">
        <f>MONTH(Table1[[#This Row],[release_date]])</f>
        <v>1</v>
      </c>
      <c r="F740">
        <f>DAY(Table1[[#This Row],[release_date]])</f>
        <v>15</v>
      </c>
      <c r="G740" s="4">
        <v>44576</v>
      </c>
      <c r="H740" s="4">
        <f>DATE(Table1[[#This Row],[release_year]],Table1[[#This Row],[release_month]],Table1[[#This Row],[release_day]])</f>
        <v>44576</v>
      </c>
      <c r="I740">
        <v>143139338</v>
      </c>
      <c r="J740" t="str">
        <f>UPPER(Table1[[#This Row],[key2]])</f>
        <v>D</v>
      </c>
      <c r="K740" t="s">
        <v>38</v>
      </c>
      <c r="L740" t="s">
        <v>27</v>
      </c>
      <c r="M740" t="str">
        <f>LEFT(Table1[[#This Row],[mode]],3)</f>
        <v>Min</v>
      </c>
      <c r="N740" s="2">
        <v>79.442172778459764</v>
      </c>
      <c r="O740" s="3">
        <f>ROUNDDOWN(Table1[[#This Row],[danceability_%]],0)</f>
        <v>79</v>
      </c>
      <c r="P740" s="2">
        <f>ROUND(Table1[[#This Row],[danceability_%]], -1)</f>
        <v>80</v>
      </c>
      <c r="Q740">
        <v>86</v>
      </c>
      <c r="R740">
        <v>52</v>
      </c>
      <c r="S740">
        <v>66</v>
      </c>
      <c r="T740">
        <v>0</v>
      </c>
      <c r="U740">
        <v>9</v>
      </c>
      <c r="V740">
        <v>7</v>
      </c>
    </row>
    <row r="741" spans="1:22" x14ac:dyDescent="0.45">
      <c r="A741" t="s">
        <v>1290</v>
      </c>
      <c r="B741" t="s">
        <v>1291</v>
      </c>
      <c r="C741">
        <v>3</v>
      </c>
      <c r="D741">
        <f>YEAR(Table1[[#This Row],[release_date]])</f>
        <v>2022</v>
      </c>
      <c r="E741">
        <f>MONTH(Table1[[#This Row],[release_date]])</f>
        <v>3</v>
      </c>
      <c r="F741">
        <f>DAY(Table1[[#This Row],[release_date]])</f>
        <v>31</v>
      </c>
      <c r="G741" s="4">
        <v>44651</v>
      </c>
      <c r="H741" s="4">
        <f>DATE(Table1[[#This Row],[release_year]],Table1[[#This Row],[release_month]],Table1[[#This Row],[release_day]])</f>
        <v>44651</v>
      </c>
      <c r="I741">
        <v>178512385</v>
      </c>
      <c r="J741" t="str">
        <f>UPPER(Table1[[#This Row],[key2]])</f>
        <v>A#</v>
      </c>
      <c r="K741" t="s">
        <v>1601</v>
      </c>
      <c r="L741" t="s">
        <v>16</v>
      </c>
      <c r="M741" t="str">
        <f>LEFT(Table1[[#This Row],[mode]],3)</f>
        <v>Maj</v>
      </c>
      <c r="N741" s="2">
        <v>79.016448633845272</v>
      </c>
      <c r="O741" s="3">
        <f>ROUNDDOWN(Table1[[#This Row],[danceability_%]],0)</f>
        <v>79</v>
      </c>
      <c r="P741" s="2">
        <f>ROUND(Table1[[#This Row],[danceability_%]], -1)</f>
        <v>80</v>
      </c>
      <c r="Q741">
        <v>48</v>
      </c>
      <c r="R741">
        <v>84</v>
      </c>
      <c r="S741">
        <v>13</v>
      </c>
      <c r="T741">
        <v>0</v>
      </c>
      <c r="U741">
        <v>21</v>
      </c>
      <c r="V741">
        <v>23</v>
      </c>
    </row>
    <row r="742" spans="1:22" x14ac:dyDescent="0.45">
      <c r="A742" t="s">
        <v>1312</v>
      </c>
      <c r="B742" t="s">
        <v>1313</v>
      </c>
      <c r="C742">
        <v>3</v>
      </c>
      <c r="D742">
        <f>YEAR(Table1[[#This Row],[release_date]])</f>
        <v>2013</v>
      </c>
      <c r="E742">
        <f>MONTH(Table1[[#This Row],[release_date]])</f>
        <v>1</v>
      </c>
      <c r="F742">
        <f>DAY(Table1[[#This Row],[release_date]])</f>
        <v>1</v>
      </c>
      <c r="G742" s="4">
        <v>41275</v>
      </c>
      <c r="H742" s="4">
        <f>DATE(Table1[[#This Row],[release_year]],Table1[[#This Row],[release_month]],Table1[[#This Row],[release_day]])</f>
        <v>41275</v>
      </c>
      <c r="I742">
        <v>933815613</v>
      </c>
      <c r="J742" t="str">
        <f>UPPER(Table1[[#This Row],[key2]])</f>
        <v>F#</v>
      </c>
      <c r="K742" t="s">
        <v>1604</v>
      </c>
      <c r="L742" t="s">
        <v>27</v>
      </c>
      <c r="M742" t="str">
        <f>LEFT(Table1[[#This Row],[mode]],3)</f>
        <v>Min</v>
      </c>
      <c r="N742" s="2">
        <v>79.800110636407325</v>
      </c>
      <c r="O742" s="3">
        <f>ROUNDDOWN(Table1[[#This Row],[danceability_%]],0)</f>
        <v>79</v>
      </c>
      <c r="P742" s="2">
        <f>ROUND(Table1[[#This Row],[danceability_%]], -1)</f>
        <v>80</v>
      </c>
      <c r="Q742">
        <v>87</v>
      </c>
      <c r="R742">
        <v>81</v>
      </c>
      <c r="S742">
        <v>4</v>
      </c>
      <c r="T742">
        <v>0</v>
      </c>
      <c r="U742">
        <v>10</v>
      </c>
      <c r="V742">
        <v>4</v>
      </c>
    </row>
    <row r="743" spans="1:22" x14ac:dyDescent="0.45">
      <c r="A743" t="s">
        <v>1325</v>
      </c>
      <c r="B743" t="s">
        <v>26</v>
      </c>
      <c r="C743">
        <v>1</v>
      </c>
      <c r="D743">
        <f>YEAR(Table1[[#This Row],[release_date]])</f>
        <v>2022</v>
      </c>
      <c r="E743">
        <f>MONTH(Table1[[#This Row],[release_date]])</f>
        <v>5</v>
      </c>
      <c r="F743">
        <f>DAY(Table1[[#This Row],[release_date]])</f>
        <v>6</v>
      </c>
      <c r="G743" s="4">
        <v>44687</v>
      </c>
      <c r="H743" s="4">
        <f>DATE(Table1[[#This Row],[release_year]],Table1[[#This Row],[release_month]],Table1[[#This Row],[release_day]])</f>
        <v>44687</v>
      </c>
      <c r="I743">
        <v>417230415</v>
      </c>
      <c r="J743" t="str">
        <f>UPPER(Table1[[#This Row],[key2]])</f>
        <v/>
      </c>
      <c r="L743" t="s">
        <v>27</v>
      </c>
      <c r="M743" t="str">
        <f>LEFT(Table1[[#This Row],[mode]],3)</f>
        <v>Min</v>
      </c>
      <c r="N743" s="2">
        <v>79.796060421149122</v>
      </c>
      <c r="O743" s="3">
        <f>ROUNDDOWN(Table1[[#This Row],[danceability_%]],0)</f>
        <v>79</v>
      </c>
      <c r="P743" s="2">
        <f>ROUND(Table1[[#This Row],[danceability_%]], -1)</f>
        <v>80</v>
      </c>
      <c r="Q743">
        <v>22</v>
      </c>
      <c r="R743">
        <v>55</v>
      </c>
      <c r="S743">
        <v>31</v>
      </c>
      <c r="T743">
        <v>0</v>
      </c>
      <c r="U743">
        <v>12</v>
      </c>
      <c r="V743">
        <v>5</v>
      </c>
    </row>
    <row r="744" spans="1:22" x14ac:dyDescent="0.45">
      <c r="A744" t="s">
        <v>1515</v>
      </c>
      <c r="B744" t="s">
        <v>1516</v>
      </c>
      <c r="C744">
        <v>2</v>
      </c>
      <c r="D744">
        <f>YEAR(Table1[[#This Row],[release_date]])</f>
        <v>2022</v>
      </c>
      <c r="E744">
        <f>MONTH(Table1[[#This Row],[release_date]])</f>
        <v>7</v>
      </c>
      <c r="F744">
        <f>DAY(Table1[[#This Row],[release_date]])</f>
        <v>22</v>
      </c>
      <c r="G744" s="4">
        <v>44764</v>
      </c>
      <c r="H744" s="4">
        <f>DATE(Table1[[#This Row],[release_year]],Table1[[#This Row],[release_month]],Table1[[#This Row],[release_day]])</f>
        <v>44764</v>
      </c>
      <c r="I744">
        <v>287278853</v>
      </c>
      <c r="J744" t="str">
        <f>UPPER(Table1[[#This Row],[key2]])</f>
        <v>G</v>
      </c>
      <c r="K744" t="s">
        <v>59</v>
      </c>
      <c r="L744" t="s">
        <v>27</v>
      </c>
      <c r="M744" t="str">
        <f>LEFT(Table1[[#This Row],[mode]],3)</f>
        <v>Min</v>
      </c>
      <c r="N744" s="2">
        <v>79.941921845676205</v>
      </c>
      <c r="O744" s="3">
        <f>ROUNDDOWN(Table1[[#This Row],[danceability_%]],0)</f>
        <v>79</v>
      </c>
      <c r="P744" s="2">
        <f>ROUND(Table1[[#This Row],[danceability_%]], -1)</f>
        <v>80</v>
      </c>
      <c r="Q744">
        <v>64</v>
      </c>
      <c r="R744">
        <v>59</v>
      </c>
      <c r="S744">
        <v>28</v>
      </c>
      <c r="T744">
        <v>0</v>
      </c>
      <c r="U744">
        <v>11</v>
      </c>
      <c r="V744">
        <v>14</v>
      </c>
    </row>
    <row r="745" spans="1:22" x14ac:dyDescent="0.45">
      <c r="A745" t="s">
        <v>1517</v>
      </c>
      <c r="B745" t="s">
        <v>1032</v>
      </c>
      <c r="C745">
        <v>1</v>
      </c>
      <c r="D745">
        <f>YEAR(Table1[[#This Row],[release_date]])</f>
        <v>2008</v>
      </c>
      <c r="E745">
        <f>MONTH(Table1[[#This Row],[release_date]])</f>
        <v>1</v>
      </c>
      <c r="F745">
        <f>DAY(Table1[[#This Row],[release_date]])</f>
        <v>1</v>
      </c>
      <c r="G745" s="4">
        <v>39448</v>
      </c>
      <c r="H745" s="4">
        <f>DATE(Table1[[#This Row],[release_year]],Table1[[#This Row],[release_month]],Table1[[#This Row],[release_day]])</f>
        <v>39448</v>
      </c>
      <c r="I745">
        <v>887906111</v>
      </c>
      <c r="J745" t="str">
        <f>UPPER(Table1[[#This Row],[key2]])</f>
        <v>A#</v>
      </c>
      <c r="K745" t="s">
        <v>1601</v>
      </c>
      <c r="L745" t="s">
        <v>27</v>
      </c>
      <c r="M745" t="str">
        <f>LEFT(Table1[[#This Row],[mode]],3)</f>
        <v>Min</v>
      </c>
      <c r="N745" s="2">
        <v>79.896668035801341</v>
      </c>
      <c r="O745" s="3">
        <f>ROUNDDOWN(Table1[[#This Row],[danceability_%]],0)</f>
        <v>79</v>
      </c>
      <c r="P745" s="2">
        <f>ROUND(Table1[[#This Row],[danceability_%]], -1)</f>
        <v>80</v>
      </c>
      <c r="Q745">
        <v>66</v>
      </c>
      <c r="R745">
        <v>65</v>
      </c>
      <c r="S745">
        <v>5</v>
      </c>
      <c r="T745">
        <v>0</v>
      </c>
      <c r="U745">
        <v>25</v>
      </c>
      <c r="V745">
        <v>14</v>
      </c>
    </row>
    <row r="746" spans="1:22" x14ac:dyDescent="0.45">
      <c r="A746" t="s">
        <v>13</v>
      </c>
      <c r="B746" t="s">
        <v>14</v>
      </c>
      <c r="C746">
        <v>2</v>
      </c>
      <c r="D746">
        <f>YEAR(Table1[[#This Row],[release_date]])</f>
        <v>2023</v>
      </c>
      <c r="E746">
        <f>MONTH(Table1[[#This Row],[release_date]])</f>
        <v>7</v>
      </c>
      <c r="F746">
        <f>DAY(Table1[[#This Row],[release_date]])</f>
        <v>14</v>
      </c>
      <c r="G746" s="4">
        <v>45121</v>
      </c>
      <c r="H746" s="4">
        <f>DATE(Table1[[#This Row],[release_year]],Table1[[#This Row],[release_month]],Table1[[#This Row],[release_day]])</f>
        <v>45121</v>
      </c>
      <c r="I746">
        <v>141381703</v>
      </c>
      <c r="J746" t="str">
        <f>UPPER(Table1[[#This Row],[key2]])</f>
        <v>B</v>
      </c>
      <c r="K746" t="s">
        <v>15</v>
      </c>
      <c r="L746" t="s">
        <v>16</v>
      </c>
      <c r="M746" t="str">
        <f>LEFT(Table1[[#This Row],[mode]],3)</f>
        <v>Maj</v>
      </c>
      <c r="N746" s="2">
        <v>80.042092137189627</v>
      </c>
      <c r="O746" s="3">
        <f>ROUNDDOWN(Table1[[#This Row],[danceability_%]],0)</f>
        <v>80</v>
      </c>
      <c r="P746" s="2">
        <f>ROUND(Table1[[#This Row],[danceability_%]], -1)</f>
        <v>80</v>
      </c>
      <c r="Q746">
        <v>89</v>
      </c>
      <c r="R746">
        <v>83</v>
      </c>
      <c r="S746">
        <v>31</v>
      </c>
      <c r="T746">
        <v>0</v>
      </c>
      <c r="U746">
        <v>8</v>
      </c>
      <c r="V746">
        <v>4</v>
      </c>
    </row>
    <row r="747" spans="1:22" x14ac:dyDescent="0.45">
      <c r="A747" t="s">
        <v>71</v>
      </c>
      <c r="B747" t="s">
        <v>72</v>
      </c>
      <c r="C747">
        <v>2</v>
      </c>
      <c r="D747">
        <f>YEAR(Table1[[#This Row],[release_date]])</f>
        <v>2022</v>
      </c>
      <c r="E747">
        <f>MONTH(Table1[[#This Row],[release_date]])</f>
        <v>3</v>
      </c>
      <c r="F747">
        <f>DAY(Table1[[#This Row],[release_date]])</f>
        <v>25</v>
      </c>
      <c r="G747" s="4">
        <v>44645</v>
      </c>
      <c r="H747" s="4">
        <f>DATE(Table1[[#This Row],[release_year]],Table1[[#This Row],[release_month]],Table1[[#This Row],[release_day]])</f>
        <v>44645</v>
      </c>
      <c r="I747">
        <v>899183384</v>
      </c>
      <c r="J747" t="str">
        <f>UPPER(Table1[[#This Row],[key2]])</f>
        <v>B</v>
      </c>
      <c r="K747" t="s">
        <v>15</v>
      </c>
      <c r="L747" t="s">
        <v>16</v>
      </c>
      <c r="M747" t="str">
        <f>LEFT(Table1[[#This Row],[mode]],3)</f>
        <v>Maj</v>
      </c>
      <c r="N747" s="2">
        <v>80.503927301387364</v>
      </c>
      <c r="O747" s="3">
        <f>ROUNDDOWN(Table1[[#This Row],[danceability_%]],0)</f>
        <v>80</v>
      </c>
      <c r="P747" s="2">
        <f>ROUND(Table1[[#This Row],[danceability_%]], -1)</f>
        <v>80</v>
      </c>
      <c r="Q747">
        <v>82</v>
      </c>
      <c r="R747">
        <v>80</v>
      </c>
      <c r="S747">
        <v>43</v>
      </c>
      <c r="T747">
        <v>0</v>
      </c>
      <c r="U747">
        <v>14</v>
      </c>
      <c r="V747">
        <v>4</v>
      </c>
    </row>
    <row r="748" spans="1:22" x14ac:dyDescent="0.45">
      <c r="A748" t="s">
        <v>215</v>
      </c>
      <c r="B748" t="s">
        <v>216</v>
      </c>
      <c r="C748">
        <v>3</v>
      </c>
      <c r="D748">
        <f>YEAR(Table1[[#This Row],[release_date]])</f>
        <v>2017</v>
      </c>
      <c r="E748">
        <f>MONTH(Table1[[#This Row],[release_date]])</f>
        <v>11</v>
      </c>
      <c r="F748">
        <f>DAY(Table1[[#This Row],[release_date]])</f>
        <v>10</v>
      </c>
      <c r="G748" s="4">
        <v>43049</v>
      </c>
      <c r="H748" s="4">
        <f>DATE(Table1[[#This Row],[release_year]],Table1[[#This Row],[release_month]],Table1[[#This Row],[release_day]])</f>
        <v>43049</v>
      </c>
      <c r="I748">
        <v>1605224506</v>
      </c>
      <c r="J748" t="str">
        <f>UPPER(Table1[[#This Row],[key2]])</f>
        <v>C#</v>
      </c>
      <c r="K748" t="s">
        <v>1602</v>
      </c>
      <c r="L748" t="s">
        <v>16</v>
      </c>
      <c r="M748" t="str">
        <f>LEFT(Table1[[#This Row],[mode]],3)</f>
        <v>Maj</v>
      </c>
      <c r="N748" s="2">
        <v>80.723617492671011</v>
      </c>
      <c r="O748" s="3">
        <f>ROUNDDOWN(Table1[[#This Row],[danceability_%]],0)</f>
        <v>80</v>
      </c>
      <c r="P748" s="2">
        <f>ROUND(Table1[[#This Row],[danceability_%]], -1)</f>
        <v>80</v>
      </c>
      <c r="Q748">
        <v>92</v>
      </c>
      <c r="R748">
        <v>80</v>
      </c>
      <c r="S748">
        <v>4</v>
      </c>
      <c r="T748">
        <v>0</v>
      </c>
      <c r="U748">
        <v>10</v>
      </c>
      <c r="V748">
        <v>3</v>
      </c>
    </row>
    <row r="749" spans="1:22" x14ac:dyDescent="0.45">
      <c r="A749" t="s">
        <v>260</v>
      </c>
      <c r="B749" t="s">
        <v>42</v>
      </c>
      <c r="C749">
        <v>1</v>
      </c>
      <c r="D749">
        <f>YEAR(Table1[[#This Row],[release_date]])</f>
        <v>2023</v>
      </c>
      <c r="E749">
        <f>MONTH(Table1[[#This Row],[release_date]])</f>
        <v>1</v>
      </c>
      <c r="F749">
        <f>DAY(Table1[[#This Row],[release_date]])</f>
        <v>2</v>
      </c>
      <c r="G749" s="4">
        <v>44928</v>
      </c>
      <c r="H749" s="4">
        <f>DATE(Table1[[#This Row],[release_year]],Table1[[#This Row],[release_month]],Table1[[#This Row],[release_day]])</f>
        <v>44928</v>
      </c>
      <c r="I749">
        <v>430977451</v>
      </c>
      <c r="J749" t="str">
        <f>UPPER(Table1[[#This Row],[key2]])</f>
        <v>A</v>
      </c>
      <c r="K749" t="s">
        <v>24</v>
      </c>
      <c r="L749" t="s">
        <v>27</v>
      </c>
      <c r="M749" t="str">
        <f>LEFT(Table1[[#This Row],[mode]],3)</f>
        <v>Min</v>
      </c>
      <c r="N749" s="2">
        <v>80.732182615907234</v>
      </c>
      <c r="O749" s="3">
        <f>ROUNDDOWN(Table1[[#This Row],[danceability_%]],0)</f>
        <v>80</v>
      </c>
      <c r="P749" s="2">
        <f>ROUND(Table1[[#This Row],[danceability_%]], -1)</f>
        <v>80</v>
      </c>
      <c r="Q749">
        <v>74</v>
      </c>
      <c r="R749">
        <v>77</v>
      </c>
      <c r="S749">
        <v>36</v>
      </c>
      <c r="T749">
        <v>0</v>
      </c>
      <c r="U749">
        <v>11</v>
      </c>
      <c r="V749">
        <v>4</v>
      </c>
    </row>
    <row r="750" spans="1:22" x14ac:dyDescent="0.45">
      <c r="A750" t="s">
        <v>395</v>
      </c>
      <c r="B750" t="s">
        <v>396</v>
      </c>
      <c r="C750">
        <v>2</v>
      </c>
      <c r="D750">
        <f>YEAR(Table1[[#This Row],[release_date]])</f>
        <v>2022</v>
      </c>
      <c r="E750">
        <f>MONTH(Table1[[#This Row],[release_date]])</f>
        <v>9</v>
      </c>
      <c r="F750">
        <f>DAY(Table1[[#This Row],[release_date]])</f>
        <v>29</v>
      </c>
      <c r="G750" s="4">
        <v>44833</v>
      </c>
      <c r="H750" s="4">
        <f>DATE(Table1[[#This Row],[release_year]],Table1[[#This Row],[release_month]],Table1[[#This Row],[release_day]])</f>
        <v>44833</v>
      </c>
      <c r="I750">
        <v>71007139</v>
      </c>
      <c r="J750" t="str">
        <f>UPPER(Table1[[#This Row],[key2]])</f>
        <v>F</v>
      </c>
      <c r="K750" t="s">
        <v>21</v>
      </c>
      <c r="L750" t="s">
        <v>27</v>
      </c>
      <c r="M750" t="str">
        <f>LEFT(Table1[[#This Row],[mode]],3)</f>
        <v>Min</v>
      </c>
      <c r="N750" s="2">
        <v>80.106862427753668</v>
      </c>
      <c r="O750" s="3">
        <f>ROUNDDOWN(Table1[[#This Row],[danceability_%]],0)</f>
        <v>80</v>
      </c>
      <c r="P750" s="2">
        <f>ROUND(Table1[[#This Row],[danceability_%]], -1)</f>
        <v>80</v>
      </c>
      <c r="Q750">
        <v>85</v>
      </c>
      <c r="R750">
        <v>74</v>
      </c>
      <c r="S750">
        <v>62</v>
      </c>
      <c r="T750">
        <v>0</v>
      </c>
      <c r="U750">
        <v>8</v>
      </c>
      <c r="V750">
        <v>9</v>
      </c>
    </row>
    <row r="751" spans="1:22" x14ac:dyDescent="0.45">
      <c r="A751" t="s">
        <v>421</v>
      </c>
      <c r="B751" t="s">
        <v>422</v>
      </c>
      <c r="C751">
        <v>1</v>
      </c>
      <c r="D751">
        <f>YEAR(Table1[[#This Row],[release_date]])</f>
        <v>2023</v>
      </c>
      <c r="E751">
        <f>MONTH(Table1[[#This Row],[release_date]])</f>
        <v>5</v>
      </c>
      <c r="F751">
        <f>DAY(Table1[[#This Row],[release_date]])</f>
        <v>22</v>
      </c>
      <c r="G751" s="4">
        <v>45068</v>
      </c>
      <c r="H751" s="4">
        <f>DATE(Table1[[#This Row],[release_year]],Table1[[#This Row],[release_month]],Table1[[#This Row],[release_day]])</f>
        <v>45068</v>
      </c>
      <c r="I751">
        <v>76767396</v>
      </c>
      <c r="J751" t="str">
        <f>UPPER(Table1[[#This Row],[key2]])</f>
        <v>C#</v>
      </c>
      <c r="K751" t="s">
        <v>1602</v>
      </c>
      <c r="L751" t="s">
        <v>16</v>
      </c>
      <c r="M751" t="str">
        <f>LEFT(Table1[[#This Row],[mode]],3)</f>
        <v>Maj</v>
      </c>
      <c r="N751" s="2">
        <v>80.362174750766329</v>
      </c>
      <c r="O751" s="3">
        <f>ROUNDDOWN(Table1[[#This Row],[danceability_%]],0)</f>
        <v>80</v>
      </c>
      <c r="P751" s="2">
        <f>ROUND(Table1[[#This Row],[danceability_%]], -1)</f>
        <v>80</v>
      </c>
      <c r="Q751">
        <v>69</v>
      </c>
      <c r="R751">
        <v>78</v>
      </c>
      <c r="S751">
        <v>28</v>
      </c>
      <c r="T751">
        <v>0</v>
      </c>
      <c r="U751">
        <v>11</v>
      </c>
      <c r="V751">
        <v>14</v>
      </c>
    </row>
    <row r="752" spans="1:22" x14ac:dyDescent="0.45">
      <c r="A752" t="s">
        <v>446</v>
      </c>
      <c r="B752" t="s">
        <v>26</v>
      </c>
      <c r="C752">
        <v>1</v>
      </c>
      <c r="D752">
        <f>YEAR(Table1[[#This Row],[release_date]])</f>
        <v>2022</v>
      </c>
      <c r="E752">
        <f>MONTH(Table1[[#This Row],[release_date]])</f>
        <v>5</v>
      </c>
      <c r="F752">
        <f>DAY(Table1[[#This Row],[release_date]])</f>
        <v>6</v>
      </c>
      <c r="G752" s="4">
        <v>44687</v>
      </c>
      <c r="H752" s="4">
        <f>DATE(Table1[[#This Row],[release_year]],Table1[[#This Row],[release_month]],Table1[[#This Row],[release_day]])</f>
        <v>44687</v>
      </c>
      <c r="I752">
        <v>1047480053</v>
      </c>
      <c r="J752" t="str">
        <f>UPPER(Table1[[#This Row],[key2]])</f>
        <v>G</v>
      </c>
      <c r="K752" t="s">
        <v>59</v>
      </c>
      <c r="L752" t="s">
        <v>27</v>
      </c>
      <c r="M752" t="str">
        <f>LEFT(Table1[[#This Row],[mode]],3)</f>
        <v>Min</v>
      </c>
      <c r="N752" s="2">
        <v>80.674616854747427</v>
      </c>
      <c r="O752" s="3">
        <f>ROUNDDOWN(Table1[[#This Row],[danceability_%]],0)</f>
        <v>80</v>
      </c>
      <c r="P752" s="2">
        <f>ROUND(Table1[[#This Row],[danceability_%]], -1)</f>
        <v>80</v>
      </c>
      <c r="Q752">
        <v>23</v>
      </c>
      <c r="R752">
        <v>48</v>
      </c>
      <c r="S752">
        <v>14</v>
      </c>
      <c r="T752">
        <v>0</v>
      </c>
      <c r="U752">
        <v>6</v>
      </c>
      <c r="V752">
        <v>5</v>
      </c>
    </row>
    <row r="753" spans="1:22" x14ac:dyDescent="0.45">
      <c r="A753" t="s">
        <v>475</v>
      </c>
      <c r="B753" t="s">
        <v>476</v>
      </c>
      <c r="C753">
        <v>2</v>
      </c>
      <c r="D753">
        <f>YEAR(Table1[[#This Row],[release_date]])</f>
        <v>2023</v>
      </c>
      <c r="E753">
        <f>MONTH(Table1[[#This Row],[release_date]])</f>
        <v>5</v>
      </c>
      <c r="F753">
        <f>DAY(Table1[[#This Row],[release_date]])</f>
        <v>1</v>
      </c>
      <c r="G753" s="4">
        <v>45047</v>
      </c>
      <c r="H753" s="4">
        <f>DATE(Table1[[#This Row],[release_year]],Table1[[#This Row],[release_month]],Table1[[#This Row],[release_day]])</f>
        <v>45047</v>
      </c>
      <c r="I753">
        <v>92035115</v>
      </c>
      <c r="J753" t="str">
        <f>UPPER(Table1[[#This Row],[key2]])</f>
        <v>E</v>
      </c>
      <c r="K753" t="s">
        <v>86</v>
      </c>
      <c r="L753" t="s">
        <v>27</v>
      </c>
      <c r="M753" t="str">
        <f>LEFT(Table1[[#This Row],[mode]],3)</f>
        <v>Min</v>
      </c>
      <c r="N753" s="2">
        <v>80.75603955815501</v>
      </c>
      <c r="O753" s="3">
        <f>ROUNDDOWN(Table1[[#This Row],[danceability_%]],0)</f>
        <v>80</v>
      </c>
      <c r="P753" s="2">
        <f>ROUND(Table1[[#This Row],[danceability_%]], -1)</f>
        <v>80</v>
      </c>
      <c r="Q753">
        <v>38</v>
      </c>
      <c r="R753">
        <v>88</v>
      </c>
      <c r="S753">
        <v>11</v>
      </c>
      <c r="T753">
        <v>0</v>
      </c>
      <c r="U753">
        <v>11</v>
      </c>
      <c r="V753">
        <v>5</v>
      </c>
    </row>
    <row r="754" spans="1:22" x14ac:dyDescent="0.45">
      <c r="A754" t="s">
        <v>527</v>
      </c>
      <c r="B754" t="s">
        <v>528</v>
      </c>
      <c r="C754">
        <v>2</v>
      </c>
      <c r="D754">
        <f>YEAR(Table1[[#This Row],[release_date]])</f>
        <v>2023</v>
      </c>
      <c r="E754">
        <f>MONTH(Table1[[#This Row],[release_date]])</f>
        <v>4</v>
      </c>
      <c r="F754">
        <f>DAY(Table1[[#This Row],[release_date]])</f>
        <v>27</v>
      </c>
      <c r="G754" s="4">
        <v>45043</v>
      </c>
      <c r="H754" s="4">
        <f>DATE(Table1[[#This Row],[release_year]],Table1[[#This Row],[release_month]],Table1[[#This Row],[release_day]])</f>
        <v>45043</v>
      </c>
      <c r="I754">
        <v>61105704</v>
      </c>
      <c r="J754" t="str">
        <f>UPPER(Table1[[#This Row],[key2]])</f>
        <v>G</v>
      </c>
      <c r="K754" t="s">
        <v>59</v>
      </c>
      <c r="L754" t="s">
        <v>27</v>
      </c>
      <c r="M754" t="str">
        <f>LEFT(Table1[[#This Row],[mode]],3)</f>
        <v>Min</v>
      </c>
      <c r="N754" s="2">
        <v>80.89337254281952</v>
      </c>
      <c r="O754" s="3">
        <f>ROUNDDOWN(Table1[[#This Row],[danceability_%]],0)</f>
        <v>80</v>
      </c>
      <c r="P754" s="2">
        <f>ROUND(Table1[[#This Row],[danceability_%]], -1)</f>
        <v>80</v>
      </c>
      <c r="Q754">
        <v>33</v>
      </c>
      <c r="R754">
        <v>70</v>
      </c>
      <c r="S754">
        <v>22</v>
      </c>
      <c r="T754">
        <v>0</v>
      </c>
      <c r="U754">
        <v>9</v>
      </c>
      <c r="V754">
        <v>4</v>
      </c>
    </row>
    <row r="755" spans="1:22" x14ac:dyDescent="0.45">
      <c r="A755" t="s">
        <v>546</v>
      </c>
      <c r="B755" t="s">
        <v>547</v>
      </c>
      <c r="C755">
        <v>2</v>
      </c>
      <c r="D755">
        <f>YEAR(Table1[[#This Row],[release_date]])</f>
        <v>2002</v>
      </c>
      <c r="E755">
        <f>MONTH(Table1[[#This Row],[release_date]])</f>
        <v>5</v>
      </c>
      <c r="F755">
        <f>DAY(Table1[[#This Row],[release_date]])</f>
        <v>26</v>
      </c>
      <c r="G755" s="4">
        <v>37402</v>
      </c>
      <c r="H755" s="4">
        <f>DATE(Table1[[#This Row],[release_year]],Table1[[#This Row],[release_month]],Table1[[#This Row],[release_day]])</f>
        <v>37402</v>
      </c>
      <c r="I755">
        <v>655466831</v>
      </c>
      <c r="J755" t="str">
        <f>UPPER(Table1[[#This Row],[key2]])</f>
        <v>E</v>
      </c>
      <c r="K755" t="s">
        <v>86</v>
      </c>
      <c r="L755" t="s">
        <v>27</v>
      </c>
      <c r="M755" t="str">
        <f>LEFT(Table1[[#This Row],[mode]],3)</f>
        <v>Min</v>
      </c>
      <c r="N755" s="2">
        <v>80.157208351677852</v>
      </c>
      <c r="O755" s="3">
        <f>ROUNDDOWN(Table1[[#This Row],[danceability_%]],0)</f>
        <v>80</v>
      </c>
      <c r="P755" s="2">
        <f>ROUND(Table1[[#This Row],[danceability_%]], -1)</f>
        <v>80</v>
      </c>
      <c r="Q755">
        <v>64</v>
      </c>
      <c r="R755">
        <v>76</v>
      </c>
      <c r="S755">
        <v>2</v>
      </c>
      <c r="T755">
        <v>0</v>
      </c>
      <c r="U755">
        <v>20</v>
      </c>
      <c r="V755">
        <v>6</v>
      </c>
    </row>
    <row r="756" spans="1:22" x14ac:dyDescent="0.45">
      <c r="A756" t="s">
        <v>679</v>
      </c>
      <c r="B756" t="s">
        <v>26</v>
      </c>
      <c r="C756">
        <v>1</v>
      </c>
      <c r="D756">
        <f>YEAR(Table1[[#This Row],[release_date]])</f>
        <v>2022</v>
      </c>
      <c r="E756">
        <f>MONTH(Table1[[#This Row],[release_date]])</f>
        <v>5</v>
      </c>
      <c r="F756">
        <f>DAY(Table1[[#This Row],[release_date]])</f>
        <v>6</v>
      </c>
      <c r="G756" s="4">
        <v>44687</v>
      </c>
      <c r="H756" s="4">
        <f>DATE(Table1[[#This Row],[release_year]],Table1[[#This Row],[release_month]],Table1[[#This Row],[release_day]])</f>
        <v>44687</v>
      </c>
      <c r="I756">
        <v>909001996</v>
      </c>
      <c r="J756" t="str">
        <f>UPPER(Table1[[#This Row],[key2]])</f>
        <v>F</v>
      </c>
      <c r="K756" t="s">
        <v>21</v>
      </c>
      <c r="L756" t="s">
        <v>27</v>
      </c>
      <c r="M756" t="str">
        <f>LEFT(Table1[[#This Row],[mode]],3)</f>
        <v>Min</v>
      </c>
      <c r="N756" s="2">
        <v>80.549600263457251</v>
      </c>
      <c r="O756" s="3">
        <f>ROUNDDOWN(Table1[[#This Row],[danceability_%]],0)</f>
        <v>80</v>
      </c>
      <c r="P756" s="2">
        <f>ROUND(Table1[[#This Row],[danceability_%]], -1)</f>
        <v>80</v>
      </c>
      <c r="Q756">
        <v>29</v>
      </c>
      <c r="R756">
        <v>67</v>
      </c>
      <c r="S756">
        <v>29</v>
      </c>
      <c r="T756">
        <v>0</v>
      </c>
      <c r="U756">
        <v>12</v>
      </c>
      <c r="V756">
        <v>3</v>
      </c>
    </row>
    <row r="757" spans="1:22" x14ac:dyDescent="0.45">
      <c r="A757" t="s">
        <v>729</v>
      </c>
      <c r="B757" t="s">
        <v>537</v>
      </c>
      <c r="C757">
        <v>1</v>
      </c>
      <c r="D757">
        <f>YEAR(Table1[[#This Row],[release_date]])</f>
        <v>2022</v>
      </c>
      <c r="E757">
        <f>MONTH(Table1[[#This Row],[release_date]])</f>
        <v>8</v>
      </c>
      <c r="F757">
        <f>DAY(Table1[[#This Row],[release_date]])</f>
        <v>19</v>
      </c>
      <c r="G757" s="4">
        <v>44792</v>
      </c>
      <c r="H757" s="4">
        <f>DATE(Table1[[#This Row],[release_year]],Table1[[#This Row],[release_month]],Table1[[#This Row],[release_day]])</f>
        <v>44792</v>
      </c>
      <c r="I757">
        <v>551305895</v>
      </c>
      <c r="J757" t="str">
        <f>UPPER(Table1[[#This Row],[key2]])</f>
        <v/>
      </c>
      <c r="L757" t="s">
        <v>16</v>
      </c>
      <c r="M757" t="str">
        <f>LEFT(Table1[[#This Row],[mode]],3)</f>
        <v>Maj</v>
      </c>
      <c r="N757" s="2">
        <v>80.503783620070109</v>
      </c>
      <c r="O757" s="3">
        <f>ROUNDDOWN(Table1[[#This Row],[danceability_%]],0)</f>
        <v>80</v>
      </c>
      <c r="P757" s="2">
        <f>ROUND(Table1[[#This Row],[danceability_%]], -1)</f>
        <v>80</v>
      </c>
      <c r="Q757">
        <v>71</v>
      </c>
      <c r="R757">
        <v>69</v>
      </c>
      <c r="S757">
        <v>2</v>
      </c>
      <c r="T757">
        <v>0</v>
      </c>
      <c r="U757">
        <v>27</v>
      </c>
      <c r="V757">
        <v>10</v>
      </c>
    </row>
    <row r="758" spans="1:22" x14ac:dyDescent="0.45">
      <c r="A758" t="s">
        <v>763</v>
      </c>
      <c r="B758" t="s">
        <v>764</v>
      </c>
      <c r="C758">
        <v>1</v>
      </c>
      <c r="D758">
        <f>YEAR(Table1[[#This Row],[release_date]])</f>
        <v>2022</v>
      </c>
      <c r="E758">
        <f>MONTH(Table1[[#This Row],[release_date]])</f>
        <v>8</v>
      </c>
      <c r="F758">
        <f>DAY(Table1[[#This Row],[release_date]])</f>
        <v>11</v>
      </c>
      <c r="G758" s="4">
        <v>44784</v>
      </c>
      <c r="H758" s="4">
        <f>DATE(Table1[[#This Row],[release_year]],Table1[[#This Row],[release_month]],Table1[[#This Row],[release_day]])</f>
        <v>44784</v>
      </c>
      <c r="I758">
        <v>199386237</v>
      </c>
      <c r="J758" t="str">
        <f>UPPER(Table1[[#This Row],[key2]])</f>
        <v>B</v>
      </c>
      <c r="K758" t="s">
        <v>15</v>
      </c>
      <c r="L758" t="s">
        <v>27</v>
      </c>
      <c r="M758" t="str">
        <f>LEFT(Table1[[#This Row],[mode]],3)</f>
        <v>Min</v>
      </c>
      <c r="N758" s="2">
        <v>80.615890233918577</v>
      </c>
      <c r="O758" s="3">
        <f>ROUNDDOWN(Table1[[#This Row],[danceability_%]],0)</f>
        <v>80</v>
      </c>
      <c r="P758" s="2">
        <f>ROUND(Table1[[#This Row],[danceability_%]], -1)</f>
        <v>80</v>
      </c>
      <c r="Q758">
        <v>46</v>
      </c>
      <c r="R758">
        <v>62</v>
      </c>
      <c r="S758">
        <v>3</v>
      </c>
      <c r="T758">
        <v>6</v>
      </c>
      <c r="U758">
        <v>11</v>
      </c>
      <c r="V758">
        <v>46</v>
      </c>
    </row>
    <row r="759" spans="1:22" x14ac:dyDescent="0.45">
      <c r="A759" t="s">
        <v>857</v>
      </c>
      <c r="B759" t="s">
        <v>858</v>
      </c>
      <c r="C759">
        <v>2</v>
      </c>
      <c r="D759">
        <f>YEAR(Table1[[#This Row],[release_date]])</f>
        <v>2022</v>
      </c>
      <c r="E759">
        <f>MONTH(Table1[[#This Row],[release_date]])</f>
        <v>12</v>
      </c>
      <c r="F759">
        <f>DAY(Table1[[#This Row],[release_date]])</f>
        <v>2</v>
      </c>
      <c r="G759" s="4">
        <v>44897</v>
      </c>
      <c r="H759" s="4">
        <f>DATE(Table1[[#This Row],[release_year]],Table1[[#This Row],[release_month]],Table1[[#This Row],[release_day]])</f>
        <v>44897</v>
      </c>
      <c r="I759">
        <v>110649992</v>
      </c>
      <c r="J759" t="str">
        <f>UPPER(Table1[[#This Row],[key2]])</f>
        <v>G#</v>
      </c>
      <c r="K759" t="s">
        <v>1605</v>
      </c>
      <c r="L759" t="s">
        <v>16</v>
      </c>
      <c r="M759" t="str">
        <f>LEFT(Table1[[#This Row],[mode]],3)</f>
        <v>Maj</v>
      </c>
      <c r="N759" s="2">
        <v>80.91664533663166</v>
      </c>
      <c r="O759" s="3">
        <f>ROUNDDOWN(Table1[[#This Row],[danceability_%]],0)</f>
        <v>80</v>
      </c>
      <c r="P759" s="2">
        <f>ROUND(Table1[[#This Row],[danceability_%]], -1)</f>
        <v>80</v>
      </c>
      <c r="Q759">
        <v>15</v>
      </c>
      <c r="R759">
        <v>54</v>
      </c>
      <c r="S759">
        <v>9</v>
      </c>
      <c r="T759">
        <v>0</v>
      </c>
      <c r="U759">
        <v>38</v>
      </c>
      <c r="V759">
        <v>5</v>
      </c>
    </row>
    <row r="760" spans="1:22" x14ac:dyDescent="0.45">
      <c r="A760" t="s">
        <v>868</v>
      </c>
      <c r="B760" t="s">
        <v>869</v>
      </c>
      <c r="C760">
        <v>2</v>
      </c>
      <c r="D760">
        <f>YEAR(Table1[[#This Row],[release_date]])</f>
        <v>2022</v>
      </c>
      <c r="E760">
        <f>MONTH(Table1[[#This Row],[release_date]])</f>
        <v>5</v>
      </c>
      <c r="F760">
        <f>DAY(Table1[[#This Row],[release_date]])</f>
        <v>6</v>
      </c>
      <c r="G760" s="4">
        <v>44687</v>
      </c>
      <c r="H760" s="4">
        <f>DATE(Table1[[#This Row],[release_year]],Table1[[#This Row],[release_month]],Table1[[#This Row],[release_day]])</f>
        <v>44687</v>
      </c>
      <c r="I760">
        <v>608228647</v>
      </c>
      <c r="J760" t="str">
        <f>UPPER(Table1[[#This Row],[key2]])</f>
        <v>B</v>
      </c>
      <c r="K760" t="s">
        <v>15</v>
      </c>
      <c r="L760" t="s">
        <v>27</v>
      </c>
      <c r="M760" t="str">
        <f>LEFT(Table1[[#This Row],[mode]],3)</f>
        <v>Min</v>
      </c>
      <c r="N760" s="2">
        <v>80.289118589599838</v>
      </c>
      <c r="O760" s="3">
        <f>ROUNDDOWN(Table1[[#This Row],[danceability_%]],0)</f>
        <v>80</v>
      </c>
      <c r="P760" s="2">
        <f>ROUND(Table1[[#This Row],[danceability_%]], -1)</f>
        <v>80</v>
      </c>
      <c r="Q760">
        <v>42</v>
      </c>
      <c r="R760">
        <v>68</v>
      </c>
      <c r="S760">
        <v>2</v>
      </c>
      <c r="T760">
        <v>0</v>
      </c>
      <c r="U760">
        <v>66</v>
      </c>
      <c r="V760">
        <v>4</v>
      </c>
    </row>
    <row r="761" spans="1:22" x14ac:dyDescent="0.45">
      <c r="A761" t="s">
        <v>899</v>
      </c>
      <c r="B761" t="s">
        <v>110</v>
      </c>
      <c r="C761">
        <v>1</v>
      </c>
      <c r="D761">
        <f>YEAR(Table1[[#This Row],[release_date]])</f>
        <v>2022</v>
      </c>
      <c r="E761">
        <f>MONTH(Table1[[#This Row],[release_date]])</f>
        <v>1</v>
      </c>
      <c r="F761">
        <f>DAY(Table1[[#This Row],[release_date]])</f>
        <v>7</v>
      </c>
      <c r="G761" s="4">
        <v>44568</v>
      </c>
      <c r="H761" s="4">
        <f>DATE(Table1[[#This Row],[release_year]],Table1[[#This Row],[release_month]],Table1[[#This Row],[release_day]])</f>
        <v>44568</v>
      </c>
      <c r="I761">
        <v>119238316</v>
      </c>
      <c r="J761" t="str">
        <f>UPPER(Table1[[#This Row],[key2]])</f>
        <v>G</v>
      </c>
      <c r="K761" t="s">
        <v>59</v>
      </c>
      <c r="L761" t="s">
        <v>27</v>
      </c>
      <c r="M761" t="str">
        <f>LEFT(Table1[[#This Row],[mode]],3)</f>
        <v>Min</v>
      </c>
      <c r="N761" s="2">
        <v>80.551495855597182</v>
      </c>
      <c r="O761" s="3">
        <f>ROUNDDOWN(Table1[[#This Row],[danceability_%]],0)</f>
        <v>80</v>
      </c>
      <c r="P761" s="2">
        <f>ROUND(Table1[[#This Row],[danceability_%]], -1)</f>
        <v>80</v>
      </c>
      <c r="Q761">
        <v>62</v>
      </c>
      <c r="R761">
        <v>51</v>
      </c>
      <c r="S761">
        <v>2</v>
      </c>
      <c r="T761">
        <v>0</v>
      </c>
      <c r="U761">
        <v>9</v>
      </c>
      <c r="V761">
        <v>8</v>
      </c>
    </row>
    <row r="762" spans="1:22" x14ac:dyDescent="0.45">
      <c r="A762" t="s">
        <v>1031</v>
      </c>
      <c r="B762" t="s">
        <v>1032</v>
      </c>
      <c r="C762">
        <v>1</v>
      </c>
      <c r="D762">
        <f>YEAR(Table1[[#This Row],[release_date]])</f>
        <v>2021</v>
      </c>
      <c r="E762">
        <f>MONTH(Table1[[#This Row],[release_date]])</f>
        <v>8</v>
      </c>
      <c r="F762">
        <f>DAY(Table1[[#This Row],[release_date]])</f>
        <v>29</v>
      </c>
      <c r="G762" s="4">
        <v>44437</v>
      </c>
      <c r="H762" s="4">
        <f>DATE(Table1[[#This Row],[release_year]],Table1[[#This Row],[release_month]],Table1[[#This Row],[release_day]])</f>
        <v>44437</v>
      </c>
      <c r="I762">
        <v>376333030</v>
      </c>
      <c r="J762" t="str">
        <f>UPPER(Table1[[#This Row],[key2]])</f>
        <v>C#</v>
      </c>
      <c r="K762" t="s">
        <v>1602</v>
      </c>
      <c r="L762" t="s">
        <v>16</v>
      </c>
      <c r="M762" t="str">
        <f>LEFT(Table1[[#This Row],[mode]],3)</f>
        <v>Maj</v>
      </c>
      <c r="N762" s="2">
        <v>80.644022301802011</v>
      </c>
      <c r="O762" s="3">
        <f>ROUNDDOWN(Table1[[#This Row],[danceability_%]],0)</f>
        <v>80</v>
      </c>
      <c r="P762" s="2">
        <f>ROUND(Table1[[#This Row],[danceability_%]], -1)</f>
        <v>80</v>
      </c>
      <c r="Q762">
        <v>21</v>
      </c>
      <c r="R762">
        <v>55</v>
      </c>
      <c r="S762">
        <v>1</v>
      </c>
      <c r="T762">
        <v>0</v>
      </c>
      <c r="U762">
        <v>26</v>
      </c>
      <c r="V762">
        <v>17</v>
      </c>
    </row>
    <row r="763" spans="1:22" x14ac:dyDescent="0.45">
      <c r="A763" t="s">
        <v>1045</v>
      </c>
      <c r="B763" t="s">
        <v>1046</v>
      </c>
      <c r="C763">
        <v>1</v>
      </c>
      <c r="D763">
        <f>YEAR(Table1[[#This Row],[release_date]])</f>
        <v>2020</v>
      </c>
      <c r="E763">
        <f>MONTH(Table1[[#This Row],[release_date]])</f>
        <v>1</v>
      </c>
      <c r="F763">
        <f>DAY(Table1[[#This Row],[release_date]])</f>
        <v>1</v>
      </c>
      <c r="G763" s="4">
        <v>43831</v>
      </c>
      <c r="H763" s="4">
        <f>DATE(Table1[[#This Row],[release_year]],Table1[[#This Row],[release_month]],Table1[[#This Row],[release_day]])</f>
        <v>43831</v>
      </c>
      <c r="I763">
        <v>1062345656</v>
      </c>
      <c r="J763" t="str">
        <f>UPPER(Table1[[#This Row],[key2]])</f>
        <v>G#</v>
      </c>
      <c r="K763" t="s">
        <v>1605</v>
      </c>
      <c r="L763" t="s">
        <v>27</v>
      </c>
      <c r="M763" t="str">
        <f>LEFT(Table1[[#This Row],[mode]],3)</f>
        <v>Min</v>
      </c>
      <c r="N763" s="2">
        <v>80.321727771295613</v>
      </c>
      <c r="O763" s="3">
        <f>ROUNDDOWN(Table1[[#This Row],[danceability_%]],0)</f>
        <v>80</v>
      </c>
      <c r="P763" s="2">
        <f>ROUND(Table1[[#This Row],[danceability_%]], -1)</f>
        <v>80</v>
      </c>
      <c r="Q763">
        <v>24</v>
      </c>
      <c r="R763">
        <v>62</v>
      </c>
      <c r="S763">
        <v>41</v>
      </c>
      <c r="T763">
        <v>2</v>
      </c>
      <c r="U763">
        <v>11</v>
      </c>
      <c r="V763">
        <v>23</v>
      </c>
    </row>
    <row r="764" spans="1:22" x14ac:dyDescent="0.45">
      <c r="A764" t="s">
        <v>1075</v>
      </c>
      <c r="B764" t="s">
        <v>1076</v>
      </c>
      <c r="C764">
        <v>3</v>
      </c>
      <c r="D764">
        <f>YEAR(Table1[[#This Row],[release_date]])</f>
        <v>2021</v>
      </c>
      <c r="E764">
        <f>MONTH(Table1[[#This Row],[release_date]])</f>
        <v>9</v>
      </c>
      <c r="F764">
        <f>DAY(Table1[[#This Row],[release_date]])</f>
        <v>3</v>
      </c>
      <c r="G764" s="4">
        <v>44442</v>
      </c>
      <c r="H764" s="4">
        <f>DATE(Table1[[#This Row],[release_year]],Table1[[#This Row],[release_month]],Table1[[#This Row],[release_day]])</f>
        <v>44442</v>
      </c>
      <c r="I764">
        <v>489945871</v>
      </c>
      <c r="J764" t="str">
        <f>UPPER(Table1[[#This Row],[key2]])</f>
        <v>B</v>
      </c>
      <c r="K764" t="s">
        <v>15</v>
      </c>
      <c r="L764" t="s">
        <v>27</v>
      </c>
      <c r="M764" t="str">
        <f>LEFT(Table1[[#This Row],[mode]],3)</f>
        <v>Min</v>
      </c>
      <c r="N764" s="2">
        <v>80.932365598187531</v>
      </c>
      <c r="O764" s="3">
        <f>ROUNDDOWN(Table1[[#This Row],[danceability_%]],0)</f>
        <v>80</v>
      </c>
      <c r="P764" s="2">
        <f>ROUND(Table1[[#This Row],[danceability_%]], -1)</f>
        <v>80</v>
      </c>
      <c r="Q764">
        <v>33</v>
      </c>
      <c r="R764">
        <v>60</v>
      </c>
      <c r="S764">
        <v>0</v>
      </c>
      <c r="T764">
        <v>0</v>
      </c>
      <c r="U764">
        <v>32</v>
      </c>
      <c r="V764">
        <v>14</v>
      </c>
    </row>
    <row r="765" spans="1:22" x14ac:dyDescent="0.45">
      <c r="A765" t="s">
        <v>1126</v>
      </c>
      <c r="B765" t="s">
        <v>1127</v>
      </c>
      <c r="C765">
        <v>2</v>
      </c>
      <c r="D765">
        <f>YEAR(Table1[[#This Row],[release_date]])</f>
        <v>2021</v>
      </c>
      <c r="E765">
        <f>MONTH(Table1[[#This Row],[release_date]])</f>
        <v>10</v>
      </c>
      <c r="F765">
        <f>DAY(Table1[[#This Row],[release_date]])</f>
        <v>14</v>
      </c>
      <c r="G765" s="4">
        <v>44483</v>
      </c>
      <c r="H765" s="4">
        <f>DATE(Table1[[#This Row],[release_year]],Table1[[#This Row],[release_month]],Table1[[#This Row],[release_day]])</f>
        <v>44483</v>
      </c>
      <c r="I765">
        <v>258316038</v>
      </c>
      <c r="J765" t="str">
        <f>UPPER(Table1[[#This Row],[key2]])</f>
        <v>F#</v>
      </c>
      <c r="K765" t="s">
        <v>1604</v>
      </c>
      <c r="L765" t="s">
        <v>27</v>
      </c>
      <c r="M765" t="str">
        <f>LEFT(Table1[[#This Row],[mode]],3)</f>
        <v>Min</v>
      </c>
      <c r="N765" s="2">
        <v>80.362479686820095</v>
      </c>
      <c r="O765" s="3">
        <f>ROUNDDOWN(Table1[[#This Row],[danceability_%]],0)</f>
        <v>80</v>
      </c>
      <c r="P765" s="2">
        <f>ROUND(Table1[[#This Row],[danceability_%]], -1)</f>
        <v>80</v>
      </c>
      <c r="Q765">
        <v>62</v>
      </c>
      <c r="R765">
        <v>69</v>
      </c>
      <c r="S765">
        <v>28</v>
      </c>
      <c r="T765">
        <v>0</v>
      </c>
      <c r="U765">
        <v>13</v>
      </c>
      <c r="V765">
        <v>7</v>
      </c>
    </row>
    <row r="766" spans="1:22" x14ac:dyDescent="0.45">
      <c r="A766" t="s">
        <v>1233</v>
      </c>
      <c r="B766" t="s">
        <v>1172</v>
      </c>
      <c r="C766">
        <v>1</v>
      </c>
      <c r="D766">
        <f>YEAR(Table1[[#This Row],[release_date]])</f>
        <v>2021</v>
      </c>
      <c r="E766">
        <f>MONTH(Table1[[#This Row],[release_date]])</f>
        <v>4</v>
      </c>
      <c r="F766">
        <f>DAY(Table1[[#This Row],[release_date]])</f>
        <v>30</v>
      </c>
      <c r="G766" s="4">
        <v>44316</v>
      </c>
      <c r="H766" s="4">
        <f>DATE(Table1[[#This Row],[release_year]],Table1[[#This Row],[release_month]],Table1[[#This Row],[release_day]])</f>
        <v>44316</v>
      </c>
      <c r="I766">
        <v>394030335</v>
      </c>
      <c r="J766" t="str">
        <f>UPPER(Table1[[#This Row],[key2]])</f>
        <v>A#</v>
      </c>
      <c r="K766" t="s">
        <v>1601</v>
      </c>
      <c r="L766" t="s">
        <v>27</v>
      </c>
      <c r="M766" t="str">
        <f>LEFT(Table1[[#This Row],[mode]],3)</f>
        <v>Min</v>
      </c>
      <c r="N766" s="2">
        <v>80.555219890963073</v>
      </c>
      <c r="O766" s="3">
        <f>ROUNDDOWN(Table1[[#This Row],[danceability_%]],0)</f>
        <v>80</v>
      </c>
      <c r="P766" s="2">
        <f>ROUND(Table1[[#This Row],[danceability_%]], -1)</f>
        <v>80</v>
      </c>
      <c r="Q766">
        <v>71</v>
      </c>
      <c r="R766">
        <v>68</v>
      </c>
      <c r="S766">
        <v>6</v>
      </c>
      <c r="T766">
        <v>0</v>
      </c>
      <c r="U766">
        <v>10</v>
      </c>
      <c r="V766">
        <v>37</v>
      </c>
    </row>
    <row r="767" spans="1:22" x14ac:dyDescent="0.45">
      <c r="A767" t="s">
        <v>1244</v>
      </c>
      <c r="B767" t="s">
        <v>1245</v>
      </c>
      <c r="C767">
        <v>2</v>
      </c>
      <c r="D767">
        <f>YEAR(Table1[[#This Row],[release_date]])</f>
        <v>2022</v>
      </c>
      <c r="E767">
        <f>MONTH(Table1[[#This Row],[release_date]])</f>
        <v>2</v>
      </c>
      <c r="F767">
        <f>DAY(Table1[[#This Row],[release_date]])</f>
        <v>25</v>
      </c>
      <c r="G767" s="4">
        <v>44617</v>
      </c>
      <c r="H767" s="4">
        <f>DATE(Table1[[#This Row],[release_year]],Table1[[#This Row],[release_month]],Table1[[#This Row],[release_day]])</f>
        <v>44617</v>
      </c>
      <c r="I767">
        <v>153240879</v>
      </c>
      <c r="J767" t="str">
        <f>UPPER(Table1[[#This Row],[key2]])</f>
        <v>D</v>
      </c>
      <c r="K767" t="s">
        <v>38</v>
      </c>
      <c r="L767" t="s">
        <v>27</v>
      </c>
      <c r="M767" t="str">
        <f>LEFT(Table1[[#This Row],[mode]],3)</f>
        <v>Min</v>
      </c>
      <c r="N767" s="2">
        <v>80.562925199930405</v>
      </c>
      <c r="O767" s="3">
        <f>ROUNDDOWN(Table1[[#This Row],[danceability_%]],0)</f>
        <v>80</v>
      </c>
      <c r="P767" s="2">
        <f>ROUND(Table1[[#This Row],[danceability_%]], -1)</f>
        <v>80</v>
      </c>
      <c r="Q767">
        <v>24</v>
      </c>
      <c r="R767">
        <v>65</v>
      </c>
      <c r="S767">
        <v>2</v>
      </c>
      <c r="T767">
        <v>0</v>
      </c>
      <c r="U767">
        <v>9</v>
      </c>
      <c r="V767">
        <v>4</v>
      </c>
    </row>
    <row r="768" spans="1:22" x14ac:dyDescent="0.45">
      <c r="A768" t="s">
        <v>1339</v>
      </c>
      <c r="B768" t="s">
        <v>1340</v>
      </c>
      <c r="C768">
        <v>2</v>
      </c>
      <c r="D768">
        <f>YEAR(Table1[[#This Row],[release_date]])</f>
        <v>2022</v>
      </c>
      <c r="E768">
        <f>MONTH(Table1[[#This Row],[release_date]])</f>
        <v>5</v>
      </c>
      <c r="F768">
        <f>DAY(Table1[[#This Row],[release_date]])</f>
        <v>6</v>
      </c>
      <c r="G768" s="4">
        <v>44687</v>
      </c>
      <c r="H768" s="4">
        <f>DATE(Table1[[#This Row],[release_year]],Table1[[#This Row],[release_month]],Table1[[#This Row],[release_day]])</f>
        <v>44687</v>
      </c>
      <c r="I768">
        <v>344055883</v>
      </c>
      <c r="J768" t="str">
        <f>UPPER(Table1[[#This Row],[key2]])</f>
        <v>C#</v>
      </c>
      <c r="K768" t="s">
        <v>1602</v>
      </c>
      <c r="L768" t="s">
        <v>27</v>
      </c>
      <c r="M768" t="str">
        <f>LEFT(Table1[[#This Row],[mode]],3)</f>
        <v>Min</v>
      </c>
      <c r="N768" s="2">
        <v>80.199977241653954</v>
      </c>
      <c r="O768" s="3">
        <f>ROUNDDOWN(Table1[[#This Row],[danceability_%]],0)</f>
        <v>80</v>
      </c>
      <c r="P768" s="2">
        <f>ROUND(Table1[[#This Row],[danceability_%]], -1)</f>
        <v>80</v>
      </c>
      <c r="Q768">
        <v>45</v>
      </c>
      <c r="R768">
        <v>62</v>
      </c>
      <c r="S768">
        <v>76</v>
      </c>
      <c r="T768">
        <v>0</v>
      </c>
      <c r="U768">
        <v>10</v>
      </c>
      <c r="V768">
        <v>38</v>
      </c>
    </row>
    <row r="769" spans="1:22" x14ac:dyDescent="0.45">
      <c r="A769" t="s">
        <v>1354</v>
      </c>
      <c r="B769" t="s">
        <v>1355</v>
      </c>
      <c r="C769">
        <v>2</v>
      </c>
      <c r="D769">
        <f>YEAR(Table1[[#This Row],[release_date]])</f>
        <v>2022</v>
      </c>
      <c r="E769">
        <f>MONTH(Table1[[#This Row],[release_date]])</f>
        <v>2</v>
      </c>
      <c r="F769">
        <f>DAY(Table1[[#This Row],[release_date]])</f>
        <v>14</v>
      </c>
      <c r="G769" s="4">
        <v>44606</v>
      </c>
      <c r="H769" s="4">
        <f>DATE(Table1[[#This Row],[release_year]],Table1[[#This Row],[release_month]],Table1[[#This Row],[release_day]])</f>
        <v>44606</v>
      </c>
      <c r="I769">
        <v>307752576</v>
      </c>
      <c r="J769" t="str">
        <f>UPPER(Table1[[#This Row],[key2]])</f>
        <v>C#</v>
      </c>
      <c r="K769" t="s">
        <v>1602</v>
      </c>
      <c r="L769" t="s">
        <v>16</v>
      </c>
      <c r="M769" t="str">
        <f>LEFT(Table1[[#This Row],[mode]],3)</f>
        <v>Maj</v>
      </c>
      <c r="N769" s="2">
        <v>80.149291726327135</v>
      </c>
      <c r="O769" s="3">
        <f>ROUNDDOWN(Table1[[#This Row],[danceability_%]],0)</f>
        <v>80</v>
      </c>
      <c r="P769" s="2">
        <f>ROUND(Table1[[#This Row],[danceability_%]], -1)</f>
        <v>80</v>
      </c>
      <c r="Q769">
        <v>26</v>
      </c>
      <c r="R769">
        <v>85</v>
      </c>
      <c r="S769">
        <v>23</v>
      </c>
      <c r="T769">
        <v>0</v>
      </c>
      <c r="U769">
        <v>11</v>
      </c>
      <c r="V769">
        <v>21</v>
      </c>
    </row>
    <row r="770" spans="1:22" x14ac:dyDescent="0.45">
      <c r="A770" t="s">
        <v>1419</v>
      </c>
      <c r="B770" t="s">
        <v>778</v>
      </c>
      <c r="C770">
        <v>1</v>
      </c>
      <c r="D770">
        <f>YEAR(Table1[[#This Row],[release_date]])</f>
        <v>2022</v>
      </c>
      <c r="E770">
        <f>MONTH(Table1[[#This Row],[release_date]])</f>
        <v>5</v>
      </c>
      <c r="F770">
        <f>DAY(Table1[[#This Row],[release_date]])</f>
        <v>6</v>
      </c>
      <c r="G770" s="4">
        <v>44687</v>
      </c>
      <c r="H770" s="4">
        <f>DATE(Table1[[#This Row],[release_year]],Table1[[#This Row],[release_month]],Table1[[#This Row],[release_day]])</f>
        <v>44687</v>
      </c>
      <c r="I770">
        <v>448500832</v>
      </c>
      <c r="J770" t="str">
        <f>UPPER(Table1[[#This Row],[key2]])</f>
        <v>G#</v>
      </c>
      <c r="K770" t="s">
        <v>1605</v>
      </c>
      <c r="L770" t="s">
        <v>27</v>
      </c>
      <c r="M770" t="str">
        <f>LEFT(Table1[[#This Row],[mode]],3)</f>
        <v>Min</v>
      </c>
      <c r="N770" s="2">
        <v>80.946042046765044</v>
      </c>
      <c r="O770" s="3">
        <f>ROUNDDOWN(Table1[[#This Row],[danceability_%]],0)</f>
        <v>80</v>
      </c>
      <c r="P770" s="2">
        <f>ROUND(Table1[[#This Row],[danceability_%]], -1)</f>
        <v>80</v>
      </c>
      <c r="Q770">
        <v>74</v>
      </c>
      <c r="R770">
        <v>60</v>
      </c>
      <c r="S770">
        <v>8</v>
      </c>
      <c r="T770">
        <v>0</v>
      </c>
      <c r="U770">
        <v>14</v>
      </c>
      <c r="V770">
        <v>26</v>
      </c>
    </row>
    <row r="771" spans="1:22" x14ac:dyDescent="0.45">
      <c r="A771" t="s">
        <v>1426</v>
      </c>
      <c r="B771" t="s">
        <v>1427</v>
      </c>
      <c r="C771">
        <v>4</v>
      </c>
      <c r="D771">
        <f>YEAR(Table1[[#This Row],[release_date]])</f>
        <v>2022</v>
      </c>
      <c r="E771">
        <f>MONTH(Table1[[#This Row],[release_date]])</f>
        <v>5</v>
      </c>
      <c r="F771">
        <f>DAY(Table1[[#This Row],[release_date]])</f>
        <v>20</v>
      </c>
      <c r="G771" s="4">
        <v>44701</v>
      </c>
      <c r="H771" s="4">
        <f>DATE(Table1[[#This Row],[release_year]],Table1[[#This Row],[release_month]],Table1[[#This Row],[release_day]])</f>
        <v>44701</v>
      </c>
      <c r="I771">
        <v>333146475</v>
      </c>
      <c r="J771" t="str">
        <f>UPPER(Table1[[#This Row],[key2]])</f>
        <v>A</v>
      </c>
      <c r="K771" t="s">
        <v>24</v>
      </c>
      <c r="L771" t="s">
        <v>27</v>
      </c>
      <c r="M771" t="str">
        <f>LEFT(Table1[[#This Row],[mode]],3)</f>
        <v>Min</v>
      </c>
      <c r="N771" s="2">
        <v>80.043509437339495</v>
      </c>
      <c r="O771" s="3">
        <f>ROUNDDOWN(Table1[[#This Row],[danceability_%]],0)</f>
        <v>80</v>
      </c>
      <c r="P771" s="2">
        <f>ROUND(Table1[[#This Row],[danceability_%]], -1)</f>
        <v>80</v>
      </c>
      <c r="Q771">
        <v>77</v>
      </c>
      <c r="R771">
        <v>85</v>
      </c>
      <c r="S771">
        <v>11</v>
      </c>
      <c r="T771">
        <v>0</v>
      </c>
      <c r="U771">
        <v>17</v>
      </c>
      <c r="V771">
        <v>14</v>
      </c>
    </row>
    <row r="772" spans="1:22" x14ac:dyDescent="0.45">
      <c r="A772" t="s">
        <v>1475</v>
      </c>
      <c r="B772" t="s">
        <v>1476</v>
      </c>
      <c r="C772">
        <v>1</v>
      </c>
      <c r="D772">
        <f>YEAR(Table1[[#This Row],[release_date]])</f>
        <v>2022</v>
      </c>
      <c r="E772">
        <f>MONTH(Table1[[#This Row],[release_date]])</f>
        <v>6</v>
      </c>
      <c r="F772">
        <f>DAY(Table1[[#This Row],[release_date]])</f>
        <v>24</v>
      </c>
      <c r="G772" s="4">
        <v>44736</v>
      </c>
      <c r="H772" s="4">
        <f>DATE(Table1[[#This Row],[release_year]],Table1[[#This Row],[release_month]],Table1[[#This Row],[release_day]])</f>
        <v>44736</v>
      </c>
      <c r="I772">
        <v>213505179</v>
      </c>
      <c r="J772" t="str">
        <f>UPPER(Table1[[#This Row],[key2]])</f>
        <v>D</v>
      </c>
      <c r="K772" t="s">
        <v>38</v>
      </c>
      <c r="L772" t="s">
        <v>16</v>
      </c>
      <c r="M772" t="str">
        <f>LEFT(Table1[[#This Row],[mode]],3)</f>
        <v>Maj</v>
      </c>
      <c r="N772" s="2">
        <v>80.657593438768501</v>
      </c>
      <c r="O772" s="3">
        <f>ROUNDDOWN(Table1[[#This Row],[danceability_%]],0)</f>
        <v>80</v>
      </c>
      <c r="P772" s="2">
        <f>ROUND(Table1[[#This Row],[danceability_%]], -1)</f>
        <v>80</v>
      </c>
      <c r="Q772">
        <v>36</v>
      </c>
      <c r="R772">
        <v>86</v>
      </c>
      <c r="S772">
        <v>4</v>
      </c>
      <c r="T772">
        <v>0</v>
      </c>
      <c r="U772">
        <v>3</v>
      </c>
      <c r="V772">
        <v>5</v>
      </c>
    </row>
    <row r="773" spans="1:22" x14ac:dyDescent="0.45">
      <c r="A773" t="s">
        <v>1483</v>
      </c>
      <c r="B773" t="s">
        <v>1484</v>
      </c>
      <c r="C773">
        <v>1</v>
      </c>
      <c r="D773">
        <f>YEAR(Table1[[#This Row],[release_date]])</f>
        <v>2022</v>
      </c>
      <c r="E773">
        <f>MONTH(Table1[[#This Row],[release_date]])</f>
        <v>5</v>
      </c>
      <c r="F773">
        <f>DAY(Table1[[#This Row],[release_date]])</f>
        <v>12</v>
      </c>
      <c r="G773" s="4">
        <v>44693</v>
      </c>
      <c r="H773" s="4">
        <f>DATE(Table1[[#This Row],[release_year]],Table1[[#This Row],[release_month]],Table1[[#This Row],[release_day]])</f>
        <v>44693</v>
      </c>
      <c r="I773">
        <v>293466523</v>
      </c>
      <c r="J773" t="str">
        <f>UPPER(Table1[[#This Row],[key2]])</f>
        <v>D#</v>
      </c>
      <c r="K773" t="s">
        <v>1603</v>
      </c>
      <c r="L773" t="s">
        <v>27</v>
      </c>
      <c r="M773" t="str">
        <f>LEFT(Table1[[#This Row],[mode]],3)</f>
        <v>Min</v>
      </c>
      <c r="N773" s="2">
        <v>80.553634615464077</v>
      </c>
      <c r="O773" s="3">
        <f>ROUNDDOWN(Table1[[#This Row],[danceability_%]],0)</f>
        <v>80</v>
      </c>
      <c r="P773" s="2">
        <f>ROUND(Table1[[#This Row],[danceability_%]], -1)</f>
        <v>80</v>
      </c>
      <c r="Q773">
        <v>55</v>
      </c>
      <c r="R773">
        <v>56</v>
      </c>
      <c r="S773">
        <v>13</v>
      </c>
      <c r="T773">
        <v>0</v>
      </c>
      <c r="U773">
        <v>8</v>
      </c>
      <c r="V773">
        <v>9</v>
      </c>
    </row>
    <row r="774" spans="1:22" x14ac:dyDescent="0.45">
      <c r="A774" t="s">
        <v>1569</v>
      </c>
      <c r="B774" t="s">
        <v>1570</v>
      </c>
      <c r="C774">
        <v>3</v>
      </c>
      <c r="D774">
        <f>YEAR(Table1[[#This Row],[release_date]])</f>
        <v>2022</v>
      </c>
      <c r="E774">
        <f>MONTH(Table1[[#This Row],[release_date]])</f>
        <v>9</v>
      </c>
      <c r="F774">
        <f>DAY(Table1[[#This Row],[release_date]])</f>
        <v>22</v>
      </c>
      <c r="G774" s="4">
        <v>44826</v>
      </c>
      <c r="H774" s="4">
        <f>DATE(Table1[[#This Row],[release_year]],Table1[[#This Row],[release_month]],Table1[[#This Row],[release_day]])</f>
        <v>44826</v>
      </c>
      <c r="I774">
        <v>146223492</v>
      </c>
      <c r="J774" t="str">
        <f>UPPER(Table1[[#This Row],[key2]])</f>
        <v>A#</v>
      </c>
      <c r="K774" t="s">
        <v>1601</v>
      </c>
      <c r="L774" t="s">
        <v>16</v>
      </c>
      <c r="M774" t="str">
        <f>LEFT(Table1[[#This Row],[mode]],3)</f>
        <v>Maj</v>
      </c>
      <c r="N774" s="2">
        <v>80.748573970393039</v>
      </c>
      <c r="O774" s="3">
        <f>ROUNDDOWN(Table1[[#This Row],[danceability_%]],0)</f>
        <v>80</v>
      </c>
      <c r="P774" s="2">
        <f>ROUND(Table1[[#This Row],[danceability_%]], -1)</f>
        <v>80</v>
      </c>
      <c r="Q774">
        <v>82</v>
      </c>
      <c r="R774">
        <v>81</v>
      </c>
      <c r="S774">
        <v>14</v>
      </c>
      <c r="T774">
        <v>0</v>
      </c>
      <c r="U774">
        <v>13</v>
      </c>
      <c r="V774">
        <v>36</v>
      </c>
    </row>
    <row r="775" spans="1:22" x14ac:dyDescent="0.45">
      <c r="A775" t="s">
        <v>1576</v>
      </c>
      <c r="B775" t="s">
        <v>23</v>
      </c>
      <c r="C775">
        <v>1</v>
      </c>
      <c r="D775">
        <f>YEAR(Table1[[#This Row],[release_date]])</f>
        <v>2022</v>
      </c>
      <c r="E775">
        <f>MONTH(Table1[[#This Row],[release_date]])</f>
        <v>10</v>
      </c>
      <c r="F775">
        <f>DAY(Table1[[#This Row],[release_date]])</f>
        <v>21</v>
      </c>
      <c r="G775" s="4">
        <v>44855</v>
      </c>
      <c r="H775" s="4">
        <f>DATE(Table1[[#This Row],[release_year]],Table1[[#This Row],[release_month]],Table1[[#This Row],[release_day]])</f>
        <v>44855</v>
      </c>
      <c r="I775">
        <v>253650850</v>
      </c>
      <c r="J775" t="str">
        <f>UPPER(Table1[[#This Row],[key2]])</f>
        <v>E</v>
      </c>
      <c r="K775" t="s">
        <v>86</v>
      </c>
      <c r="L775" t="s">
        <v>27</v>
      </c>
      <c r="M775" t="str">
        <f>LEFT(Table1[[#This Row],[mode]],3)</f>
        <v>Min</v>
      </c>
      <c r="N775" s="2">
        <v>80.744998760599756</v>
      </c>
      <c r="O775" s="3">
        <f>ROUNDDOWN(Table1[[#This Row],[danceability_%]],0)</f>
        <v>80</v>
      </c>
      <c r="P775" s="2">
        <f>ROUND(Table1[[#This Row],[danceability_%]], -1)</f>
        <v>80</v>
      </c>
      <c r="Q775">
        <v>16</v>
      </c>
      <c r="R775">
        <v>28</v>
      </c>
      <c r="S775">
        <v>17</v>
      </c>
      <c r="T775">
        <v>0</v>
      </c>
      <c r="U775">
        <v>12</v>
      </c>
      <c r="V775">
        <v>39</v>
      </c>
    </row>
    <row r="776" spans="1:22" x14ac:dyDescent="0.45">
      <c r="A776" t="s">
        <v>1596</v>
      </c>
      <c r="B776" t="s">
        <v>1597</v>
      </c>
      <c r="C776">
        <v>2</v>
      </c>
      <c r="D776">
        <f>YEAR(Table1[[#This Row],[release_date]])</f>
        <v>2022</v>
      </c>
      <c r="E776">
        <f>MONTH(Table1[[#This Row],[release_date]])</f>
        <v>11</v>
      </c>
      <c r="F776">
        <f>DAY(Table1[[#This Row],[release_date]])</f>
        <v>3</v>
      </c>
      <c r="G776" s="4">
        <v>44868</v>
      </c>
      <c r="H776" s="4">
        <f>DATE(Table1[[#This Row],[release_year]],Table1[[#This Row],[release_month]],Table1[[#This Row],[release_day]])</f>
        <v>44868</v>
      </c>
      <c r="I776">
        <v>73513683</v>
      </c>
      <c r="J776" t="str">
        <f>UPPER(Table1[[#This Row],[key2]])</f>
        <v>C#</v>
      </c>
      <c r="K776" t="s">
        <v>1602</v>
      </c>
      <c r="L776" t="s">
        <v>16</v>
      </c>
      <c r="M776" t="str">
        <f>LEFT(Table1[[#This Row],[mode]],3)</f>
        <v>Maj</v>
      </c>
      <c r="N776" s="2">
        <v>80.19384318892547</v>
      </c>
      <c r="O776" s="3">
        <f>ROUNDDOWN(Table1[[#This Row],[danceability_%]],0)</f>
        <v>80</v>
      </c>
      <c r="P776" s="2">
        <f>ROUND(Table1[[#This Row],[danceability_%]], -1)</f>
        <v>80</v>
      </c>
      <c r="Q776">
        <v>81</v>
      </c>
      <c r="R776">
        <v>67</v>
      </c>
      <c r="S776">
        <v>4</v>
      </c>
      <c r="T776">
        <v>0</v>
      </c>
      <c r="U776">
        <v>8</v>
      </c>
      <c r="V776">
        <v>6</v>
      </c>
    </row>
    <row r="777" spans="1:22" x14ac:dyDescent="0.45">
      <c r="A777" t="s">
        <v>36</v>
      </c>
      <c r="B777" t="s">
        <v>37</v>
      </c>
      <c r="C777">
        <v>2</v>
      </c>
      <c r="D777">
        <f>YEAR(Table1[[#This Row],[release_date]])</f>
        <v>2023</v>
      </c>
      <c r="E777">
        <f>MONTH(Table1[[#This Row],[release_date]])</f>
        <v>3</v>
      </c>
      <c r="F777">
        <f>DAY(Table1[[#This Row],[release_date]])</f>
        <v>17</v>
      </c>
      <c r="G777" s="4">
        <v>45002</v>
      </c>
      <c r="H777" s="4">
        <f>DATE(Table1[[#This Row],[release_year]],Table1[[#This Row],[release_month]],Table1[[#This Row],[release_day]])</f>
        <v>45002</v>
      </c>
      <c r="I777">
        <v>553634067</v>
      </c>
      <c r="J777" t="str">
        <f>UPPER(Table1[[#This Row],[key2]])</f>
        <v>D</v>
      </c>
      <c r="K777" t="s">
        <v>38</v>
      </c>
      <c r="L777" t="s">
        <v>27</v>
      </c>
      <c r="M777" t="str">
        <f>LEFT(Table1[[#This Row],[mode]],3)</f>
        <v>Min</v>
      </c>
      <c r="N777" s="2">
        <v>81.007693948063476</v>
      </c>
      <c r="O777" s="3">
        <f>ROUNDDOWN(Table1[[#This Row],[danceability_%]],0)</f>
        <v>81</v>
      </c>
      <c r="P777" s="2">
        <f>ROUND(Table1[[#This Row],[danceability_%]], -1)</f>
        <v>80</v>
      </c>
      <c r="Q777">
        <v>56</v>
      </c>
      <c r="R777">
        <v>48</v>
      </c>
      <c r="S777">
        <v>21</v>
      </c>
      <c r="T777">
        <v>0</v>
      </c>
      <c r="U777">
        <v>8</v>
      </c>
      <c r="V777">
        <v>33</v>
      </c>
    </row>
    <row r="778" spans="1:22" x14ac:dyDescent="0.45">
      <c r="A778" t="s">
        <v>73</v>
      </c>
      <c r="B778" t="s">
        <v>74</v>
      </c>
      <c r="C778">
        <v>2</v>
      </c>
      <c r="D778">
        <f>YEAR(Table1[[#This Row],[release_date]])</f>
        <v>2023</v>
      </c>
      <c r="E778">
        <f>MONTH(Table1[[#This Row],[release_date]])</f>
        <v>6</v>
      </c>
      <c r="F778">
        <f>DAY(Table1[[#This Row],[release_date]])</f>
        <v>29</v>
      </c>
      <c r="G778" s="4">
        <v>45106</v>
      </c>
      <c r="H778" s="4">
        <f>DATE(Table1[[#This Row],[release_year]],Table1[[#This Row],[release_month]],Table1[[#This Row],[release_day]])</f>
        <v>45106</v>
      </c>
      <c r="I778">
        <v>61245289</v>
      </c>
      <c r="J778" t="str">
        <f>UPPER(Table1[[#This Row],[key2]])</f>
        <v>F#</v>
      </c>
      <c r="K778" t="s">
        <v>1604</v>
      </c>
      <c r="L778" t="s">
        <v>27</v>
      </c>
      <c r="M778" t="str">
        <f>LEFT(Table1[[#This Row],[mode]],3)</f>
        <v>Min</v>
      </c>
      <c r="N778" s="2">
        <v>81.873871869528799</v>
      </c>
      <c r="O778" s="3">
        <f>ROUNDDOWN(Table1[[#This Row],[danceability_%]],0)</f>
        <v>81</v>
      </c>
      <c r="P778" s="2">
        <f>ROUND(Table1[[#This Row],[danceability_%]], -1)</f>
        <v>80</v>
      </c>
      <c r="Q778">
        <v>74</v>
      </c>
      <c r="R778">
        <v>71</v>
      </c>
      <c r="S778">
        <v>14</v>
      </c>
      <c r="T778">
        <v>0</v>
      </c>
      <c r="U778">
        <v>56</v>
      </c>
      <c r="V778">
        <v>4</v>
      </c>
    </row>
    <row r="779" spans="1:22" x14ac:dyDescent="0.45">
      <c r="A779" t="s">
        <v>89</v>
      </c>
      <c r="B779" t="s">
        <v>90</v>
      </c>
      <c r="C779">
        <v>8</v>
      </c>
      <c r="D779">
        <f>YEAR(Table1[[#This Row],[release_date]])</f>
        <v>2023</v>
      </c>
      <c r="E779">
        <f>MONTH(Table1[[#This Row],[release_date]])</f>
        <v>6</v>
      </c>
      <c r="F779">
        <f>DAY(Table1[[#This Row],[release_date]])</f>
        <v>1</v>
      </c>
      <c r="G779" s="4">
        <v>45078</v>
      </c>
      <c r="H779" s="4">
        <f>DATE(Table1[[#This Row],[release_year]],Table1[[#This Row],[release_month]],Table1[[#This Row],[release_day]])</f>
        <v>45078</v>
      </c>
      <c r="I779">
        <v>123122413</v>
      </c>
      <c r="J779" t="str">
        <f>UPPER(Table1[[#This Row],[key2]])</f>
        <v/>
      </c>
      <c r="L779" t="s">
        <v>16</v>
      </c>
      <c r="M779" t="str">
        <f>LEFT(Table1[[#This Row],[mode]],3)</f>
        <v>Maj</v>
      </c>
      <c r="N779" s="2">
        <v>81.569331067512465</v>
      </c>
      <c r="O779" s="3">
        <f>ROUNDDOWN(Table1[[#This Row],[danceability_%]],0)</f>
        <v>81</v>
      </c>
      <c r="P779" s="2">
        <f>ROUND(Table1[[#This Row],[danceability_%]], -1)</f>
        <v>80</v>
      </c>
      <c r="Q779">
        <v>63</v>
      </c>
      <c r="R779">
        <v>68</v>
      </c>
      <c r="S779">
        <v>11</v>
      </c>
      <c r="T779">
        <v>0</v>
      </c>
      <c r="U779">
        <v>11</v>
      </c>
      <c r="V779">
        <v>4</v>
      </c>
    </row>
    <row r="780" spans="1:22" x14ac:dyDescent="0.45">
      <c r="A780" t="s">
        <v>212</v>
      </c>
      <c r="B780" t="s">
        <v>42</v>
      </c>
      <c r="C780">
        <v>1</v>
      </c>
      <c r="D780">
        <f>YEAR(Table1[[#This Row],[release_date]])</f>
        <v>2023</v>
      </c>
      <c r="E780">
        <f>MONTH(Table1[[#This Row],[release_date]])</f>
        <v>7</v>
      </c>
      <c r="F780">
        <f>DAY(Table1[[#This Row],[release_date]])</f>
        <v>7</v>
      </c>
      <c r="G780" s="4">
        <v>45114</v>
      </c>
      <c r="H780" s="4">
        <f>DATE(Table1[[#This Row],[release_year]],Table1[[#This Row],[release_month]],Table1[[#This Row],[release_day]])</f>
        <v>45114</v>
      </c>
      <c r="I780">
        <v>29562220</v>
      </c>
      <c r="J780" t="str">
        <f>UPPER(Table1[[#This Row],[key2]])</f>
        <v>E</v>
      </c>
      <c r="K780" t="s">
        <v>86</v>
      </c>
      <c r="L780" t="s">
        <v>27</v>
      </c>
      <c r="M780" t="str">
        <f>LEFT(Table1[[#This Row],[mode]],3)</f>
        <v>Min</v>
      </c>
      <c r="N780" s="2">
        <v>81.898694799200896</v>
      </c>
      <c r="O780" s="3">
        <f>ROUNDDOWN(Table1[[#This Row],[danceability_%]],0)</f>
        <v>81</v>
      </c>
      <c r="P780" s="2">
        <f>ROUND(Table1[[#This Row],[danceability_%]], -1)</f>
        <v>80</v>
      </c>
      <c r="Q780">
        <v>53</v>
      </c>
      <c r="R780">
        <v>72</v>
      </c>
      <c r="S780">
        <v>51</v>
      </c>
      <c r="T780">
        <v>0</v>
      </c>
      <c r="U780">
        <v>12</v>
      </c>
      <c r="V780">
        <v>5</v>
      </c>
    </row>
    <row r="781" spans="1:22" x14ac:dyDescent="0.45">
      <c r="A781" t="s">
        <v>248</v>
      </c>
      <c r="B781" t="s">
        <v>249</v>
      </c>
      <c r="C781">
        <v>1</v>
      </c>
      <c r="D781">
        <f>YEAR(Table1[[#This Row],[release_date]])</f>
        <v>2021</v>
      </c>
      <c r="E781">
        <f>MONTH(Table1[[#This Row],[release_date]])</f>
        <v>6</v>
      </c>
      <c r="F781">
        <f>DAY(Table1[[#This Row],[release_date]])</f>
        <v>11</v>
      </c>
      <c r="G781" s="4">
        <v>44358</v>
      </c>
      <c r="H781" s="4">
        <f>DATE(Table1[[#This Row],[release_year]],Table1[[#This Row],[release_month]],Table1[[#This Row],[release_day]])</f>
        <v>44358</v>
      </c>
      <c r="I781">
        <v>330346424</v>
      </c>
      <c r="J781" t="str">
        <f>UPPER(Table1[[#This Row],[key2]])</f>
        <v/>
      </c>
      <c r="L781" t="s">
        <v>16</v>
      </c>
      <c r="M781" t="str">
        <f>LEFT(Table1[[#This Row],[mode]],3)</f>
        <v>Maj</v>
      </c>
      <c r="N781" s="2">
        <v>81.747904616031349</v>
      </c>
      <c r="O781" s="3">
        <f>ROUNDDOWN(Table1[[#This Row],[danceability_%]],0)</f>
        <v>81</v>
      </c>
      <c r="P781" s="2">
        <f>ROUND(Table1[[#This Row],[danceability_%]], -1)</f>
        <v>80</v>
      </c>
      <c r="Q781">
        <v>39</v>
      </c>
      <c r="R781">
        <v>60</v>
      </c>
      <c r="S781">
        <v>31</v>
      </c>
      <c r="T781">
        <v>0</v>
      </c>
      <c r="U781">
        <v>7</v>
      </c>
      <c r="V781">
        <v>3</v>
      </c>
    </row>
    <row r="782" spans="1:22" x14ac:dyDescent="0.45">
      <c r="A782" t="s">
        <v>291</v>
      </c>
      <c r="B782" t="s">
        <v>292</v>
      </c>
      <c r="C782">
        <v>1</v>
      </c>
      <c r="D782">
        <f>YEAR(Table1[[#This Row],[release_date]])</f>
        <v>2023</v>
      </c>
      <c r="E782">
        <f>MONTH(Table1[[#This Row],[release_date]])</f>
        <v>6</v>
      </c>
      <c r="F782">
        <f>DAY(Table1[[#This Row],[release_date]])</f>
        <v>30</v>
      </c>
      <c r="G782" s="4">
        <v>45107</v>
      </c>
      <c r="H782" s="4">
        <f>DATE(Table1[[#This Row],[release_year]],Table1[[#This Row],[release_month]],Table1[[#This Row],[release_day]])</f>
        <v>45107</v>
      </c>
      <c r="I782">
        <v>31873544</v>
      </c>
      <c r="J782" t="str">
        <f>UPPER(Table1[[#This Row],[key2]])</f>
        <v>A</v>
      </c>
      <c r="K782" t="s">
        <v>24</v>
      </c>
      <c r="L782" t="s">
        <v>27</v>
      </c>
      <c r="M782" t="str">
        <f>LEFT(Table1[[#This Row],[mode]],3)</f>
        <v>Min</v>
      </c>
      <c r="N782" s="2">
        <v>81.056967036386155</v>
      </c>
      <c r="O782" s="3">
        <f>ROUNDDOWN(Table1[[#This Row],[danceability_%]],0)</f>
        <v>81</v>
      </c>
      <c r="P782" s="2">
        <f>ROUND(Table1[[#This Row],[danceability_%]], -1)</f>
        <v>80</v>
      </c>
      <c r="Q782">
        <v>90</v>
      </c>
      <c r="R782">
        <v>77</v>
      </c>
      <c r="S782">
        <v>1</v>
      </c>
      <c r="T782">
        <v>0</v>
      </c>
      <c r="U782">
        <v>9</v>
      </c>
      <c r="V782">
        <v>5</v>
      </c>
    </row>
    <row r="783" spans="1:22" x14ac:dyDescent="0.45">
      <c r="A783" t="s">
        <v>371</v>
      </c>
      <c r="B783" t="s">
        <v>42</v>
      </c>
      <c r="C783">
        <v>1</v>
      </c>
      <c r="D783">
        <f>YEAR(Table1[[#This Row],[release_date]])</f>
        <v>2022</v>
      </c>
      <c r="E783">
        <f>MONTH(Table1[[#This Row],[release_date]])</f>
        <v>12</v>
      </c>
      <c r="F783">
        <f>DAY(Table1[[#This Row],[release_date]])</f>
        <v>19</v>
      </c>
      <c r="G783" s="4">
        <v>44914</v>
      </c>
      <c r="H783" s="4">
        <f>DATE(Table1[[#This Row],[release_year]],Table1[[#This Row],[release_month]],Table1[[#This Row],[release_day]])</f>
        <v>44914</v>
      </c>
      <c r="I783">
        <v>397582059</v>
      </c>
      <c r="J783" t="str">
        <f>UPPER(Table1[[#This Row],[key2]])</f>
        <v>F#</v>
      </c>
      <c r="K783" t="s">
        <v>1604</v>
      </c>
      <c r="L783" t="s">
        <v>27</v>
      </c>
      <c r="M783" t="str">
        <f>LEFT(Table1[[#This Row],[mode]],3)</f>
        <v>Min</v>
      </c>
      <c r="N783" s="2">
        <v>81.412533621045938</v>
      </c>
      <c r="O783" s="3">
        <f>ROUNDDOWN(Table1[[#This Row],[danceability_%]],0)</f>
        <v>81</v>
      </c>
      <c r="P783" s="2">
        <f>ROUND(Table1[[#This Row],[danceability_%]], -1)</f>
        <v>80</v>
      </c>
      <c r="Q783">
        <v>18</v>
      </c>
      <c r="R783">
        <v>64</v>
      </c>
      <c r="S783">
        <v>3</v>
      </c>
      <c r="T783">
        <v>0</v>
      </c>
      <c r="U783">
        <v>10</v>
      </c>
      <c r="V783">
        <v>11</v>
      </c>
    </row>
    <row r="784" spans="1:22" x14ac:dyDescent="0.45">
      <c r="A784" t="s">
        <v>580</v>
      </c>
      <c r="B784" t="s">
        <v>581</v>
      </c>
      <c r="C784">
        <v>1</v>
      </c>
      <c r="D784">
        <f>YEAR(Table1[[#This Row],[release_date]])</f>
        <v>2022</v>
      </c>
      <c r="E784">
        <f>MONTH(Table1[[#This Row],[release_date]])</f>
        <v>10</v>
      </c>
      <c r="F784">
        <f>DAY(Table1[[#This Row],[release_date]])</f>
        <v>26</v>
      </c>
      <c r="G784" s="4">
        <v>44860</v>
      </c>
      <c r="H784" s="4">
        <f>DATE(Table1[[#This Row],[release_year]],Table1[[#This Row],[release_month]],Table1[[#This Row],[release_day]])</f>
        <v>44860</v>
      </c>
      <c r="I784">
        <v>156214700</v>
      </c>
      <c r="J784" t="str">
        <f>UPPER(Table1[[#This Row],[key2]])</f>
        <v>G#</v>
      </c>
      <c r="K784" t="s">
        <v>1605</v>
      </c>
      <c r="L784" t="s">
        <v>27</v>
      </c>
      <c r="M784" t="str">
        <f>LEFT(Table1[[#This Row],[mode]],3)</f>
        <v>Min</v>
      </c>
      <c r="N784" s="2">
        <v>81.898118885812295</v>
      </c>
      <c r="O784" s="3">
        <f>ROUNDDOWN(Table1[[#This Row],[danceability_%]],0)</f>
        <v>81</v>
      </c>
      <c r="P784" s="2">
        <f>ROUND(Table1[[#This Row],[danceability_%]], -1)</f>
        <v>80</v>
      </c>
      <c r="Q784">
        <v>64</v>
      </c>
      <c r="R784">
        <v>79</v>
      </c>
      <c r="S784">
        <v>5</v>
      </c>
      <c r="T784">
        <v>0</v>
      </c>
      <c r="U784">
        <v>31</v>
      </c>
      <c r="V784">
        <v>3</v>
      </c>
    </row>
    <row r="785" spans="1:22" x14ac:dyDescent="0.45">
      <c r="A785" t="s">
        <v>647</v>
      </c>
      <c r="B785" t="s">
        <v>648</v>
      </c>
      <c r="C785">
        <v>1</v>
      </c>
      <c r="D785">
        <f>YEAR(Table1[[#This Row],[release_date]])</f>
        <v>2022</v>
      </c>
      <c r="E785">
        <f>MONTH(Table1[[#This Row],[release_date]])</f>
        <v>12</v>
      </c>
      <c r="F785">
        <f>DAY(Table1[[#This Row],[release_date]])</f>
        <v>8</v>
      </c>
      <c r="G785" s="4">
        <v>44903</v>
      </c>
      <c r="H785" s="4">
        <f>DATE(Table1[[#This Row],[release_year]],Table1[[#This Row],[release_month]],Table1[[#This Row],[release_day]])</f>
        <v>44903</v>
      </c>
      <c r="I785">
        <v>134294498</v>
      </c>
      <c r="J785" t="str">
        <f>UPPER(Table1[[#This Row],[key2]])</f>
        <v>F</v>
      </c>
      <c r="K785" t="s">
        <v>21</v>
      </c>
      <c r="L785" t="s">
        <v>16</v>
      </c>
      <c r="M785" t="str">
        <f>LEFT(Table1[[#This Row],[mode]],3)</f>
        <v>Maj</v>
      </c>
      <c r="N785" s="2">
        <v>81.338069550160455</v>
      </c>
      <c r="O785" s="3">
        <f>ROUNDDOWN(Table1[[#This Row],[danceability_%]],0)</f>
        <v>81</v>
      </c>
      <c r="P785" s="2">
        <f>ROUND(Table1[[#This Row],[danceability_%]], -1)</f>
        <v>80</v>
      </c>
      <c r="Q785">
        <v>97</v>
      </c>
      <c r="R785">
        <v>77</v>
      </c>
      <c r="S785">
        <v>75</v>
      </c>
      <c r="T785">
        <v>0</v>
      </c>
      <c r="U785">
        <v>35</v>
      </c>
      <c r="V785">
        <v>3</v>
      </c>
    </row>
    <row r="786" spans="1:22" x14ac:dyDescent="0.45">
      <c r="A786" t="s">
        <v>705</v>
      </c>
      <c r="B786" t="s">
        <v>706</v>
      </c>
      <c r="C786">
        <v>1</v>
      </c>
      <c r="D786">
        <f>YEAR(Table1[[#This Row],[release_date]])</f>
        <v>2022</v>
      </c>
      <c r="E786">
        <f>MONTH(Table1[[#This Row],[release_date]])</f>
        <v>2</v>
      </c>
      <c r="F786">
        <f>DAY(Table1[[#This Row],[release_date]])</f>
        <v>9</v>
      </c>
      <c r="G786" s="4">
        <v>44601</v>
      </c>
      <c r="H786" s="4">
        <f>DATE(Table1[[#This Row],[release_year]],Table1[[#This Row],[release_month]],Table1[[#This Row],[release_day]])</f>
        <v>44601</v>
      </c>
      <c r="I786">
        <v>445763624</v>
      </c>
      <c r="J786" t="str">
        <f>UPPER(Table1[[#This Row],[key2]])</f>
        <v>B</v>
      </c>
      <c r="K786" t="s">
        <v>15</v>
      </c>
      <c r="L786" t="s">
        <v>16</v>
      </c>
      <c r="M786" t="str">
        <f>LEFT(Table1[[#This Row],[mode]],3)</f>
        <v>Maj</v>
      </c>
      <c r="N786" s="2">
        <v>81.331658172794292</v>
      </c>
      <c r="O786" s="3">
        <f>ROUNDDOWN(Table1[[#This Row],[danceability_%]],0)</f>
        <v>81</v>
      </c>
      <c r="P786" s="2">
        <f>ROUND(Table1[[#This Row],[danceability_%]], -1)</f>
        <v>80</v>
      </c>
      <c r="Q786">
        <v>82</v>
      </c>
      <c r="R786">
        <v>78</v>
      </c>
      <c r="S786">
        <v>38</v>
      </c>
      <c r="T786">
        <v>0</v>
      </c>
      <c r="U786">
        <v>12</v>
      </c>
      <c r="V786">
        <v>4</v>
      </c>
    </row>
    <row r="787" spans="1:22" x14ac:dyDescent="0.45">
      <c r="A787" t="s">
        <v>753</v>
      </c>
      <c r="B787" t="s">
        <v>754</v>
      </c>
      <c r="C787">
        <v>3</v>
      </c>
      <c r="D787">
        <f>YEAR(Table1[[#This Row],[release_date]])</f>
        <v>2022</v>
      </c>
      <c r="E787">
        <f>MONTH(Table1[[#This Row],[release_date]])</f>
        <v>1</v>
      </c>
      <c r="F787">
        <f>DAY(Table1[[#This Row],[release_date]])</f>
        <v>17</v>
      </c>
      <c r="G787" s="4">
        <v>44578</v>
      </c>
      <c r="H787" s="4">
        <f>DATE(Table1[[#This Row],[release_year]],Table1[[#This Row],[release_month]],Table1[[#This Row],[release_day]])</f>
        <v>44578</v>
      </c>
      <c r="I787">
        <v>78489819</v>
      </c>
      <c r="J787" t="str">
        <f>UPPER(Table1[[#This Row],[key2]])</f>
        <v>C#</v>
      </c>
      <c r="K787" t="s">
        <v>1602</v>
      </c>
      <c r="L787" t="s">
        <v>27</v>
      </c>
      <c r="M787" t="str">
        <f>LEFT(Table1[[#This Row],[mode]],3)</f>
        <v>Min</v>
      </c>
      <c r="N787" s="2">
        <v>81.486868582324519</v>
      </c>
      <c r="O787" s="3">
        <f>ROUNDDOWN(Table1[[#This Row],[danceability_%]],0)</f>
        <v>81</v>
      </c>
      <c r="P787" s="2">
        <f>ROUND(Table1[[#This Row],[danceability_%]], -1)</f>
        <v>80</v>
      </c>
      <c r="Q787">
        <v>6</v>
      </c>
      <c r="R787">
        <v>84</v>
      </c>
      <c r="S787">
        <v>5</v>
      </c>
      <c r="T787">
        <v>23</v>
      </c>
      <c r="U787">
        <v>6</v>
      </c>
      <c r="V787">
        <v>6</v>
      </c>
    </row>
    <row r="788" spans="1:22" x14ac:dyDescent="0.45">
      <c r="A788" t="s">
        <v>769</v>
      </c>
      <c r="B788" t="s">
        <v>271</v>
      </c>
      <c r="C788">
        <v>1</v>
      </c>
      <c r="D788">
        <f>YEAR(Table1[[#This Row],[release_date]])</f>
        <v>2020</v>
      </c>
      <c r="E788">
        <f>MONTH(Table1[[#This Row],[release_date]])</f>
        <v>9</v>
      </c>
      <c r="F788">
        <f>DAY(Table1[[#This Row],[release_date]])</f>
        <v>3</v>
      </c>
      <c r="G788" s="4">
        <v>44077</v>
      </c>
      <c r="H788" s="4">
        <f>DATE(Table1[[#This Row],[release_year]],Table1[[#This Row],[release_month]],Table1[[#This Row],[release_day]])</f>
        <v>44077</v>
      </c>
      <c r="I788">
        <v>1555511105</v>
      </c>
      <c r="J788" t="str">
        <f>UPPER(Table1[[#This Row],[key2]])</f>
        <v>B</v>
      </c>
      <c r="K788" t="s">
        <v>15</v>
      </c>
      <c r="L788" t="s">
        <v>27</v>
      </c>
      <c r="M788" t="str">
        <f>LEFT(Table1[[#This Row],[mode]],3)</f>
        <v>Min</v>
      </c>
      <c r="N788" s="2">
        <v>81.566795880144966</v>
      </c>
      <c r="O788" s="3">
        <f>ROUNDDOWN(Table1[[#This Row],[danceability_%]],0)</f>
        <v>81</v>
      </c>
      <c r="P788" s="2">
        <f>ROUND(Table1[[#This Row],[danceability_%]], -1)</f>
        <v>80</v>
      </c>
      <c r="Q788">
        <v>59</v>
      </c>
      <c r="R788">
        <v>90</v>
      </c>
      <c r="S788">
        <v>5</v>
      </c>
      <c r="T788">
        <v>0</v>
      </c>
      <c r="U788">
        <v>36</v>
      </c>
      <c r="V788">
        <v>3</v>
      </c>
    </row>
    <row r="789" spans="1:22" x14ac:dyDescent="0.45">
      <c r="A789" t="s">
        <v>961</v>
      </c>
      <c r="B789" t="s">
        <v>962</v>
      </c>
      <c r="C789">
        <v>1</v>
      </c>
      <c r="D789">
        <f>YEAR(Table1[[#This Row],[release_date]])</f>
        <v>2020</v>
      </c>
      <c r="E789">
        <f>MONTH(Table1[[#This Row],[release_date]])</f>
        <v>11</v>
      </c>
      <c r="F789">
        <f>DAY(Table1[[#This Row],[release_date]])</f>
        <v>2</v>
      </c>
      <c r="G789" s="4">
        <v>44137</v>
      </c>
      <c r="H789" s="4">
        <f>DATE(Table1[[#This Row],[release_year]],Table1[[#This Row],[release_month]],Table1[[#This Row],[release_day]])</f>
        <v>44137</v>
      </c>
      <c r="I789">
        <v>1168642797</v>
      </c>
      <c r="J789" t="str">
        <f>UPPER(Table1[[#This Row],[key2]])</f>
        <v>D#</v>
      </c>
      <c r="K789" t="s">
        <v>1603</v>
      </c>
      <c r="L789" t="s">
        <v>27</v>
      </c>
      <c r="M789" t="str">
        <f>LEFT(Table1[[#This Row],[mode]],3)</f>
        <v>Min</v>
      </c>
      <c r="N789" s="2">
        <v>81.371150157663436</v>
      </c>
      <c r="O789" s="3">
        <f>ROUNDDOWN(Table1[[#This Row],[danceability_%]],0)</f>
        <v>81</v>
      </c>
      <c r="P789" s="2">
        <f>ROUND(Table1[[#This Row],[danceability_%]], -1)</f>
        <v>80</v>
      </c>
      <c r="Q789">
        <v>57</v>
      </c>
      <c r="R789">
        <v>63</v>
      </c>
      <c r="S789">
        <v>40</v>
      </c>
      <c r="T789">
        <v>1</v>
      </c>
      <c r="U789">
        <v>10</v>
      </c>
      <c r="V789">
        <v>4</v>
      </c>
    </row>
    <row r="790" spans="1:22" x14ac:dyDescent="0.45">
      <c r="A790" t="s">
        <v>1051</v>
      </c>
      <c r="B790" t="s">
        <v>1052</v>
      </c>
      <c r="C790">
        <v>1</v>
      </c>
      <c r="D790">
        <f>YEAR(Table1[[#This Row],[release_date]])</f>
        <v>2021</v>
      </c>
      <c r="E790">
        <f>MONTH(Table1[[#This Row],[release_date]])</f>
        <v>10</v>
      </c>
      <c r="F790">
        <f>DAY(Table1[[#This Row],[release_date]])</f>
        <v>1</v>
      </c>
      <c r="G790" s="4">
        <v>44470</v>
      </c>
      <c r="H790" s="4">
        <f>DATE(Table1[[#This Row],[release_year]],Table1[[#This Row],[release_month]],Table1[[#This Row],[release_day]])</f>
        <v>44470</v>
      </c>
      <c r="I790">
        <v>345903614</v>
      </c>
      <c r="J790" t="str">
        <f>UPPER(Table1[[#This Row],[key2]])</f>
        <v>A</v>
      </c>
      <c r="K790" t="s">
        <v>24</v>
      </c>
      <c r="L790" t="s">
        <v>16</v>
      </c>
      <c r="M790" t="str">
        <f>LEFT(Table1[[#This Row],[mode]],3)</f>
        <v>Maj</v>
      </c>
      <c r="N790" s="2">
        <v>81.810053238545621</v>
      </c>
      <c r="O790" s="3">
        <f>ROUNDDOWN(Table1[[#This Row],[danceability_%]],0)</f>
        <v>81</v>
      </c>
      <c r="P790" s="2">
        <f>ROUND(Table1[[#This Row],[danceability_%]], -1)</f>
        <v>80</v>
      </c>
      <c r="Q790">
        <v>92</v>
      </c>
      <c r="R790">
        <v>90</v>
      </c>
      <c r="S790">
        <v>9</v>
      </c>
      <c r="T790">
        <v>0</v>
      </c>
      <c r="U790">
        <v>8</v>
      </c>
      <c r="V790">
        <v>7</v>
      </c>
    </row>
    <row r="791" spans="1:22" x14ac:dyDescent="0.45">
      <c r="A791" t="s">
        <v>1134</v>
      </c>
      <c r="B791" t="s">
        <v>1135</v>
      </c>
      <c r="C791">
        <v>2</v>
      </c>
      <c r="D791">
        <f>YEAR(Table1[[#This Row],[release_date]])</f>
        <v>1999</v>
      </c>
      <c r="E791">
        <f>MONTH(Table1[[#This Row],[release_date]])</f>
        <v>1</v>
      </c>
      <c r="F791">
        <f>DAY(Table1[[#This Row],[release_date]])</f>
        <v>1</v>
      </c>
      <c r="G791" s="4">
        <v>36161</v>
      </c>
      <c r="H791" s="4">
        <f>DATE(Table1[[#This Row],[release_year]],Table1[[#This Row],[release_month]],Table1[[#This Row],[release_day]])</f>
        <v>36161</v>
      </c>
      <c r="I791">
        <v>1210599487</v>
      </c>
      <c r="J791" t="str">
        <f>UPPER(Table1[[#This Row],[key2]])</f>
        <v>B</v>
      </c>
      <c r="K791" t="s">
        <v>15</v>
      </c>
      <c r="L791" t="s">
        <v>16</v>
      </c>
      <c r="M791" t="str">
        <f>LEFT(Table1[[#This Row],[mode]],3)</f>
        <v>Maj</v>
      </c>
      <c r="N791" s="2">
        <v>81.930100467977311</v>
      </c>
      <c r="O791" s="3">
        <f>ROUNDDOWN(Table1[[#This Row],[danceability_%]],0)</f>
        <v>81</v>
      </c>
      <c r="P791" s="2">
        <f>ROUND(Table1[[#This Row],[danceability_%]], -1)</f>
        <v>80</v>
      </c>
      <c r="Q791">
        <v>53</v>
      </c>
      <c r="R791">
        <v>78</v>
      </c>
      <c r="S791">
        <v>18</v>
      </c>
      <c r="T791">
        <v>0</v>
      </c>
      <c r="U791">
        <v>6</v>
      </c>
      <c r="V791">
        <v>24</v>
      </c>
    </row>
    <row r="792" spans="1:22" x14ac:dyDescent="0.45">
      <c r="A792" t="s">
        <v>1177</v>
      </c>
      <c r="B792" t="s">
        <v>1178</v>
      </c>
      <c r="C792">
        <v>2</v>
      </c>
      <c r="D792">
        <f>YEAR(Table1[[#This Row],[release_date]])</f>
        <v>2020</v>
      </c>
      <c r="E792">
        <f>MONTH(Table1[[#This Row],[release_date]])</f>
        <v>1</v>
      </c>
      <c r="F792">
        <f>DAY(Table1[[#This Row],[release_date]])</f>
        <v>16</v>
      </c>
      <c r="G792" s="4">
        <v>43846</v>
      </c>
      <c r="H792" s="4">
        <f>DATE(Table1[[#This Row],[release_year]],Table1[[#This Row],[release_month]],Table1[[#This Row],[release_day]])</f>
        <v>43846</v>
      </c>
      <c r="I792">
        <v>1180896317</v>
      </c>
      <c r="J792" t="str">
        <f>UPPER(Table1[[#This Row],[key2]])</f>
        <v>A#</v>
      </c>
      <c r="K792" t="s">
        <v>1601</v>
      </c>
      <c r="L792" t="s">
        <v>27</v>
      </c>
      <c r="M792" t="str">
        <f>LEFT(Table1[[#This Row],[mode]],3)</f>
        <v>Min</v>
      </c>
      <c r="N792" s="2">
        <v>81.425300584537212</v>
      </c>
      <c r="O792" s="3">
        <f>ROUNDDOWN(Table1[[#This Row],[danceability_%]],0)</f>
        <v>81</v>
      </c>
      <c r="P792" s="2">
        <f>ROUND(Table1[[#This Row],[danceability_%]], -1)</f>
        <v>80</v>
      </c>
      <c r="Q792">
        <v>83</v>
      </c>
      <c r="R792">
        <v>75</v>
      </c>
      <c r="S792">
        <v>14</v>
      </c>
      <c r="T792">
        <v>0</v>
      </c>
      <c r="U792">
        <v>29</v>
      </c>
      <c r="V792">
        <v>34</v>
      </c>
    </row>
    <row r="793" spans="1:22" x14ac:dyDescent="0.45">
      <c r="A793" t="s">
        <v>1214</v>
      </c>
      <c r="B793" t="s">
        <v>1215</v>
      </c>
      <c r="C793">
        <v>2</v>
      </c>
      <c r="D793">
        <f>YEAR(Table1[[#This Row],[release_date]])</f>
        <v>2022</v>
      </c>
      <c r="E793">
        <f>MONTH(Table1[[#This Row],[release_date]])</f>
        <v>3</v>
      </c>
      <c r="F793">
        <f>DAY(Table1[[#This Row],[release_date]])</f>
        <v>11</v>
      </c>
      <c r="G793" s="4">
        <v>44631</v>
      </c>
      <c r="H793" s="4">
        <f>DATE(Table1[[#This Row],[release_year]],Table1[[#This Row],[release_month]],Table1[[#This Row],[release_day]])</f>
        <v>44631</v>
      </c>
      <c r="I793">
        <v>299634472</v>
      </c>
      <c r="J793" t="str">
        <f>UPPER(Table1[[#This Row],[key2]])</f>
        <v>G</v>
      </c>
      <c r="K793" t="s">
        <v>59</v>
      </c>
      <c r="L793" t="s">
        <v>16</v>
      </c>
      <c r="M793" t="str">
        <f>LEFT(Table1[[#This Row],[mode]],3)</f>
        <v>Maj</v>
      </c>
      <c r="N793" s="2">
        <v>81.997957060671766</v>
      </c>
      <c r="O793" s="3">
        <f>ROUNDDOWN(Table1[[#This Row],[danceability_%]],0)</f>
        <v>81</v>
      </c>
      <c r="P793" s="2">
        <f>ROUND(Table1[[#This Row],[danceability_%]], -1)</f>
        <v>80</v>
      </c>
      <c r="Q793">
        <v>68</v>
      </c>
      <c r="R793">
        <v>63</v>
      </c>
      <c r="S793">
        <v>17</v>
      </c>
      <c r="T793">
        <v>0</v>
      </c>
      <c r="U793">
        <v>10</v>
      </c>
      <c r="V793">
        <v>22</v>
      </c>
    </row>
    <row r="794" spans="1:22" x14ac:dyDescent="0.45">
      <c r="A794" t="s">
        <v>1220</v>
      </c>
      <c r="B794" t="s">
        <v>1221</v>
      </c>
      <c r="C794">
        <v>1</v>
      </c>
      <c r="D794">
        <f>YEAR(Table1[[#This Row],[release_date]])</f>
        <v>2021</v>
      </c>
      <c r="E794">
        <f>MONTH(Table1[[#This Row],[release_date]])</f>
        <v>11</v>
      </c>
      <c r="F794">
        <f>DAY(Table1[[#This Row],[release_date]])</f>
        <v>11</v>
      </c>
      <c r="G794" s="4">
        <v>44511</v>
      </c>
      <c r="H794" s="4">
        <f>DATE(Table1[[#This Row],[release_year]],Table1[[#This Row],[release_month]],Table1[[#This Row],[release_day]])</f>
        <v>44511</v>
      </c>
      <c r="I794">
        <v>546191065</v>
      </c>
      <c r="J794" t="str">
        <f>UPPER(Table1[[#This Row],[key2]])</f>
        <v>E</v>
      </c>
      <c r="K794" t="s">
        <v>86</v>
      </c>
      <c r="L794" t="s">
        <v>27</v>
      </c>
      <c r="M794" t="str">
        <f>LEFT(Table1[[#This Row],[mode]],3)</f>
        <v>Min</v>
      </c>
      <c r="N794" s="2">
        <v>81.199173192894222</v>
      </c>
      <c r="O794" s="3">
        <f>ROUNDDOWN(Table1[[#This Row],[danceability_%]],0)</f>
        <v>81</v>
      </c>
      <c r="P794" s="2">
        <f>ROUND(Table1[[#This Row],[danceability_%]], -1)</f>
        <v>80</v>
      </c>
      <c r="Q794">
        <v>40</v>
      </c>
      <c r="R794">
        <v>73</v>
      </c>
      <c r="S794">
        <v>15</v>
      </c>
      <c r="T794">
        <v>0</v>
      </c>
      <c r="U794">
        <v>9</v>
      </c>
      <c r="V794">
        <v>8</v>
      </c>
    </row>
    <row r="795" spans="1:22" x14ac:dyDescent="0.45">
      <c r="A795" t="s">
        <v>1229</v>
      </c>
      <c r="B795" t="s">
        <v>1230</v>
      </c>
      <c r="C795">
        <v>1</v>
      </c>
      <c r="D795">
        <f>YEAR(Table1[[#This Row],[release_date]])</f>
        <v>2004</v>
      </c>
      <c r="E795">
        <f>MONTH(Table1[[#This Row],[release_date]])</f>
        <v>5</v>
      </c>
      <c r="F795">
        <f>DAY(Table1[[#This Row],[release_date]])</f>
        <v>4</v>
      </c>
      <c r="G795" s="4">
        <v>38111</v>
      </c>
      <c r="H795" s="4">
        <f>DATE(Table1[[#This Row],[release_year]],Table1[[#This Row],[release_month]],Table1[[#This Row],[release_day]])</f>
        <v>38111</v>
      </c>
      <c r="I795">
        <v>527033089</v>
      </c>
      <c r="J795" t="str">
        <f>UPPER(Table1[[#This Row],[key2]])</f>
        <v>A#</v>
      </c>
      <c r="K795" t="s">
        <v>1601</v>
      </c>
      <c r="L795" t="s">
        <v>16</v>
      </c>
      <c r="M795" t="str">
        <f>LEFT(Table1[[#This Row],[mode]],3)</f>
        <v>Maj</v>
      </c>
      <c r="N795" s="2">
        <v>81.571858360267129</v>
      </c>
      <c r="O795" s="3">
        <f>ROUNDDOWN(Table1[[#This Row],[danceability_%]],0)</f>
        <v>81</v>
      </c>
      <c r="P795" s="2">
        <f>ROUND(Table1[[#This Row],[danceability_%]], -1)</f>
        <v>80</v>
      </c>
      <c r="Q795">
        <v>56</v>
      </c>
      <c r="R795">
        <v>70</v>
      </c>
      <c r="S795">
        <v>4</v>
      </c>
      <c r="T795">
        <v>0</v>
      </c>
      <c r="U795">
        <v>5</v>
      </c>
      <c r="V795">
        <v>24</v>
      </c>
    </row>
    <row r="796" spans="1:22" x14ac:dyDescent="0.45">
      <c r="A796" t="s">
        <v>1273</v>
      </c>
      <c r="B796" t="s">
        <v>1212</v>
      </c>
      <c r="C796">
        <v>2</v>
      </c>
      <c r="D796">
        <f>YEAR(Table1[[#This Row],[release_date]])</f>
        <v>2022</v>
      </c>
      <c r="E796">
        <f>MONTH(Table1[[#This Row],[release_date]])</f>
        <v>3</v>
      </c>
      <c r="F796">
        <f>DAY(Table1[[#This Row],[release_date]])</f>
        <v>25</v>
      </c>
      <c r="G796" s="4">
        <v>44645</v>
      </c>
      <c r="H796" s="4">
        <f>DATE(Table1[[#This Row],[release_year]],Table1[[#This Row],[release_month]],Table1[[#This Row],[release_day]])</f>
        <v>44645</v>
      </c>
      <c r="I796">
        <v>349746291</v>
      </c>
      <c r="J796" t="str">
        <f>UPPER(Table1[[#This Row],[key2]])</f>
        <v>G</v>
      </c>
      <c r="K796" t="s">
        <v>59</v>
      </c>
      <c r="L796" t="s">
        <v>16</v>
      </c>
      <c r="M796" t="str">
        <f>LEFT(Table1[[#This Row],[mode]],3)</f>
        <v>Maj</v>
      </c>
      <c r="N796" s="2">
        <v>81.039625375096534</v>
      </c>
      <c r="O796" s="3">
        <f>ROUNDDOWN(Table1[[#This Row],[danceability_%]],0)</f>
        <v>81</v>
      </c>
      <c r="P796" s="2">
        <f>ROUND(Table1[[#This Row],[danceability_%]], -1)</f>
        <v>80</v>
      </c>
      <c r="Q796">
        <v>59</v>
      </c>
      <c r="R796">
        <v>83</v>
      </c>
      <c r="S796">
        <v>9</v>
      </c>
      <c r="T796">
        <v>0</v>
      </c>
      <c r="U796">
        <v>11</v>
      </c>
      <c r="V796">
        <v>5</v>
      </c>
    </row>
    <row r="797" spans="1:22" x14ac:dyDescent="0.45">
      <c r="A797" t="s">
        <v>1321</v>
      </c>
      <c r="B797" t="s">
        <v>1174</v>
      </c>
      <c r="C797">
        <v>1</v>
      </c>
      <c r="D797">
        <f>YEAR(Table1[[#This Row],[release_date]])</f>
        <v>2022</v>
      </c>
      <c r="E797">
        <f>MONTH(Table1[[#This Row],[release_date]])</f>
        <v>5</v>
      </c>
      <c r="F797">
        <f>DAY(Table1[[#This Row],[release_date]])</f>
        <v>13</v>
      </c>
      <c r="G797" s="4">
        <v>44694</v>
      </c>
      <c r="H797" s="4">
        <f>DATE(Table1[[#This Row],[release_year]],Table1[[#This Row],[release_month]],Table1[[#This Row],[release_day]])</f>
        <v>44694</v>
      </c>
      <c r="I797">
        <v>301242089</v>
      </c>
      <c r="J797" t="str">
        <f>UPPER(Table1[[#This Row],[key2]])</f>
        <v>D#</v>
      </c>
      <c r="K797" t="s">
        <v>1603</v>
      </c>
      <c r="L797" t="s">
        <v>27</v>
      </c>
      <c r="M797" t="str">
        <f>LEFT(Table1[[#This Row],[mode]],3)</f>
        <v>Min</v>
      </c>
      <c r="N797" s="2">
        <v>81.290882695249252</v>
      </c>
      <c r="O797" s="3">
        <f>ROUNDDOWN(Table1[[#This Row],[danceability_%]],0)</f>
        <v>81</v>
      </c>
      <c r="P797" s="2">
        <f>ROUND(Table1[[#This Row],[danceability_%]], -1)</f>
        <v>80</v>
      </c>
      <c r="Q797">
        <v>39</v>
      </c>
      <c r="R797">
        <v>66</v>
      </c>
      <c r="S797">
        <v>38</v>
      </c>
      <c r="T797">
        <v>0</v>
      </c>
      <c r="U797">
        <v>12</v>
      </c>
      <c r="V797">
        <v>14</v>
      </c>
    </row>
    <row r="798" spans="1:22" x14ac:dyDescent="0.45">
      <c r="A798" t="s">
        <v>1356</v>
      </c>
      <c r="B798" t="s">
        <v>26</v>
      </c>
      <c r="C798">
        <v>1</v>
      </c>
      <c r="D798">
        <f>YEAR(Table1[[#This Row],[release_date]])</f>
        <v>2022</v>
      </c>
      <c r="E798">
        <f>MONTH(Table1[[#This Row],[release_date]])</f>
        <v>5</v>
      </c>
      <c r="F798">
        <f>DAY(Table1[[#This Row],[release_date]])</f>
        <v>6</v>
      </c>
      <c r="G798" s="4">
        <v>44687</v>
      </c>
      <c r="H798" s="4">
        <f>DATE(Table1[[#This Row],[release_year]],Table1[[#This Row],[release_month]],Table1[[#This Row],[release_day]])</f>
        <v>44687</v>
      </c>
      <c r="I798">
        <v>279737940</v>
      </c>
      <c r="J798" t="str">
        <f>UPPER(Table1[[#This Row],[key2]])</f>
        <v>G#</v>
      </c>
      <c r="K798" t="s">
        <v>1605</v>
      </c>
      <c r="L798" t="s">
        <v>16</v>
      </c>
      <c r="M798" t="str">
        <f>LEFT(Table1[[#This Row],[mode]],3)</f>
        <v>Maj</v>
      </c>
      <c r="N798" s="2">
        <v>81.130438006973236</v>
      </c>
      <c r="O798" s="3">
        <f>ROUNDDOWN(Table1[[#This Row],[danceability_%]],0)</f>
        <v>81</v>
      </c>
      <c r="P798" s="2">
        <f>ROUND(Table1[[#This Row],[danceability_%]], -1)</f>
        <v>80</v>
      </c>
      <c r="Q798">
        <v>77</v>
      </c>
      <c r="R798">
        <v>79</v>
      </c>
      <c r="S798">
        <v>19</v>
      </c>
      <c r="T798">
        <v>0</v>
      </c>
      <c r="U798">
        <v>47</v>
      </c>
      <c r="V798">
        <v>8</v>
      </c>
    </row>
    <row r="799" spans="1:22" x14ac:dyDescent="0.45">
      <c r="A799" t="s">
        <v>1443</v>
      </c>
      <c r="B799" t="s">
        <v>1444</v>
      </c>
      <c r="C799">
        <v>2</v>
      </c>
      <c r="D799">
        <f>YEAR(Table1[[#This Row],[release_date]])</f>
        <v>2022</v>
      </c>
      <c r="E799">
        <f>MONTH(Table1[[#This Row],[release_date]])</f>
        <v>5</v>
      </c>
      <c r="F799">
        <f>DAY(Table1[[#This Row],[release_date]])</f>
        <v>25</v>
      </c>
      <c r="G799" s="4">
        <v>44706</v>
      </c>
      <c r="H799" s="4">
        <f>DATE(Table1[[#This Row],[release_year]],Table1[[#This Row],[release_month]],Table1[[#This Row],[release_day]])</f>
        <v>44706</v>
      </c>
      <c r="I799">
        <v>160845341</v>
      </c>
      <c r="J799" t="str">
        <f>UPPER(Table1[[#This Row],[key2]])</f>
        <v>B</v>
      </c>
      <c r="K799" t="s">
        <v>15</v>
      </c>
      <c r="L799" t="s">
        <v>16</v>
      </c>
      <c r="M799" t="str">
        <f>LEFT(Table1[[#This Row],[mode]],3)</f>
        <v>Maj</v>
      </c>
      <c r="N799" s="2">
        <v>81.93495917528935</v>
      </c>
      <c r="O799" s="3">
        <f>ROUNDDOWN(Table1[[#This Row],[danceability_%]],0)</f>
        <v>81</v>
      </c>
      <c r="P799" s="2">
        <f>ROUND(Table1[[#This Row],[danceability_%]], -1)</f>
        <v>80</v>
      </c>
      <c r="Q799">
        <v>68</v>
      </c>
      <c r="R799">
        <v>58</v>
      </c>
      <c r="S799">
        <v>83</v>
      </c>
      <c r="T799">
        <v>0</v>
      </c>
      <c r="U799">
        <v>11</v>
      </c>
      <c r="V799">
        <v>34</v>
      </c>
    </row>
    <row r="800" spans="1:22" x14ac:dyDescent="0.45">
      <c r="A800" t="s">
        <v>1457</v>
      </c>
      <c r="B800" t="s">
        <v>1458</v>
      </c>
      <c r="C800">
        <v>1</v>
      </c>
      <c r="D800">
        <f>YEAR(Table1[[#This Row],[release_date]])</f>
        <v>2022</v>
      </c>
      <c r="E800">
        <f>MONTH(Table1[[#This Row],[release_date]])</f>
        <v>6</v>
      </c>
      <c r="F800">
        <f>DAY(Table1[[#This Row],[release_date]])</f>
        <v>2</v>
      </c>
      <c r="G800" s="4">
        <v>44714</v>
      </c>
      <c r="H800" s="4">
        <f>DATE(Table1[[#This Row],[release_year]],Table1[[#This Row],[release_month]],Table1[[#This Row],[release_day]])</f>
        <v>44714</v>
      </c>
      <c r="I800">
        <v>157136970</v>
      </c>
      <c r="J800" t="str">
        <f>UPPER(Table1[[#This Row],[key2]])</f>
        <v>F</v>
      </c>
      <c r="K800" t="s">
        <v>21</v>
      </c>
      <c r="L800" t="s">
        <v>27</v>
      </c>
      <c r="M800" t="str">
        <f>LEFT(Table1[[#This Row],[mode]],3)</f>
        <v>Min</v>
      </c>
      <c r="N800" s="2">
        <v>81.794582178249527</v>
      </c>
      <c r="O800" s="3">
        <f>ROUNDDOWN(Table1[[#This Row],[danceability_%]],0)</f>
        <v>81</v>
      </c>
      <c r="P800" s="2">
        <f>ROUND(Table1[[#This Row],[danceability_%]], -1)</f>
        <v>80</v>
      </c>
      <c r="Q800">
        <v>61</v>
      </c>
      <c r="R800">
        <v>93</v>
      </c>
      <c r="S800">
        <v>49</v>
      </c>
      <c r="T800">
        <v>0</v>
      </c>
      <c r="U800">
        <v>12</v>
      </c>
      <c r="V800">
        <v>11</v>
      </c>
    </row>
    <row r="801" spans="1:22" x14ac:dyDescent="0.45">
      <c r="A801" t="s">
        <v>1473</v>
      </c>
      <c r="B801" t="s">
        <v>1474</v>
      </c>
      <c r="C801">
        <v>1</v>
      </c>
      <c r="D801">
        <f>YEAR(Table1[[#This Row],[release_date]])</f>
        <v>2022</v>
      </c>
      <c r="E801">
        <f>MONTH(Table1[[#This Row],[release_date]])</f>
        <v>2</v>
      </c>
      <c r="F801">
        <f>DAY(Table1[[#This Row],[release_date]])</f>
        <v>6</v>
      </c>
      <c r="G801" s="4">
        <v>44598</v>
      </c>
      <c r="H801" s="4">
        <f>DATE(Table1[[#This Row],[release_year]],Table1[[#This Row],[release_month]],Table1[[#This Row],[release_day]])</f>
        <v>44598</v>
      </c>
      <c r="I801">
        <v>263280370</v>
      </c>
      <c r="J801" t="str">
        <f>UPPER(Table1[[#This Row],[key2]])</f>
        <v>G#</v>
      </c>
      <c r="K801" t="s">
        <v>1605</v>
      </c>
      <c r="L801" t="s">
        <v>27</v>
      </c>
      <c r="M801" t="str">
        <f>LEFT(Table1[[#This Row],[mode]],3)</f>
        <v>Min</v>
      </c>
      <c r="N801" s="2">
        <v>81.314129001018955</v>
      </c>
      <c r="O801" s="3">
        <f>ROUNDDOWN(Table1[[#This Row],[danceability_%]],0)</f>
        <v>81</v>
      </c>
      <c r="P801" s="2">
        <f>ROUND(Table1[[#This Row],[danceability_%]], -1)</f>
        <v>80</v>
      </c>
      <c r="Q801">
        <v>72</v>
      </c>
      <c r="R801">
        <v>65</v>
      </c>
      <c r="S801">
        <v>4</v>
      </c>
      <c r="T801">
        <v>0</v>
      </c>
      <c r="U801">
        <v>14</v>
      </c>
      <c r="V801">
        <v>4</v>
      </c>
    </row>
    <row r="802" spans="1:22" x14ac:dyDescent="0.45">
      <c r="A802" t="s">
        <v>1510</v>
      </c>
      <c r="B802" t="s">
        <v>42</v>
      </c>
      <c r="C802">
        <v>1</v>
      </c>
      <c r="D802">
        <f>YEAR(Table1[[#This Row],[release_date]])</f>
        <v>2022</v>
      </c>
      <c r="E802">
        <f>MONTH(Table1[[#This Row],[release_date]])</f>
        <v>8</v>
      </c>
      <c r="F802">
        <f>DAY(Table1[[#This Row],[release_date]])</f>
        <v>1</v>
      </c>
      <c r="G802" s="4">
        <v>44774</v>
      </c>
      <c r="H802" s="4">
        <f>DATE(Table1[[#This Row],[release_year]],Table1[[#This Row],[release_month]],Table1[[#This Row],[release_day]])</f>
        <v>44774</v>
      </c>
      <c r="I802">
        <v>264717480</v>
      </c>
      <c r="J802" t="str">
        <f>UPPER(Table1[[#This Row],[key2]])</f>
        <v>A#</v>
      </c>
      <c r="K802" t="s">
        <v>1601</v>
      </c>
      <c r="L802" t="s">
        <v>27</v>
      </c>
      <c r="M802" t="str">
        <f>LEFT(Table1[[#This Row],[mode]],3)</f>
        <v>Min</v>
      </c>
      <c r="N802" s="2">
        <v>81.353608680440374</v>
      </c>
      <c r="O802" s="3">
        <f>ROUNDDOWN(Table1[[#This Row],[danceability_%]],0)</f>
        <v>81</v>
      </c>
      <c r="P802" s="2">
        <f>ROUND(Table1[[#This Row],[danceability_%]], -1)</f>
        <v>80</v>
      </c>
      <c r="Q802">
        <v>70</v>
      </c>
      <c r="R802">
        <v>65</v>
      </c>
      <c r="S802">
        <v>24</v>
      </c>
      <c r="T802">
        <v>0</v>
      </c>
      <c r="U802">
        <v>8</v>
      </c>
      <c r="V802">
        <v>4</v>
      </c>
    </row>
    <row r="803" spans="1:22" x14ac:dyDescent="0.45">
      <c r="A803" t="s">
        <v>1518</v>
      </c>
      <c r="B803" t="s">
        <v>1519</v>
      </c>
      <c r="C803">
        <v>4</v>
      </c>
      <c r="D803">
        <f>YEAR(Table1[[#This Row],[release_date]])</f>
        <v>2022</v>
      </c>
      <c r="E803">
        <f>MONTH(Table1[[#This Row],[release_date]])</f>
        <v>7</v>
      </c>
      <c r="F803">
        <f>DAY(Table1[[#This Row],[release_date]])</f>
        <v>15</v>
      </c>
      <c r="G803" s="4">
        <v>44757</v>
      </c>
      <c r="H803" s="4">
        <f>DATE(Table1[[#This Row],[release_year]],Table1[[#This Row],[release_month]],Table1[[#This Row],[release_day]])</f>
        <v>44757</v>
      </c>
      <c r="I803">
        <v>123473120</v>
      </c>
      <c r="J803" t="str">
        <f>UPPER(Table1[[#This Row],[key2]])</f>
        <v>A</v>
      </c>
      <c r="K803" t="s">
        <v>24</v>
      </c>
      <c r="L803" t="s">
        <v>16</v>
      </c>
      <c r="M803" t="str">
        <f>LEFT(Table1[[#This Row],[mode]],3)</f>
        <v>Maj</v>
      </c>
      <c r="N803" s="2">
        <v>81.425073067894459</v>
      </c>
      <c r="O803" s="3">
        <f>ROUNDDOWN(Table1[[#This Row],[danceability_%]],0)</f>
        <v>81</v>
      </c>
      <c r="P803" s="2">
        <f>ROUND(Table1[[#This Row],[danceability_%]], -1)</f>
        <v>80</v>
      </c>
      <c r="Q803">
        <v>90</v>
      </c>
      <c r="R803">
        <v>73</v>
      </c>
      <c r="S803">
        <v>28</v>
      </c>
      <c r="T803">
        <v>0</v>
      </c>
      <c r="U803">
        <v>29</v>
      </c>
      <c r="V803">
        <v>4</v>
      </c>
    </row>
    <row r="804" spans="1:22" x14ac:dyDescent="0.45">
      <c r="A804" t="s">
        <v>1546</v>
      </c>
      <c r="B804" t="s">
        <v>167</v>
      </c>
      <c r="C804">
        <v>2</v>
      </c>
      <c r="D804">
        <f>YEAR(Table1[[#This Row],[release_date]])</f>
        <v>2022</v>
      </c>
      <c r="E804">
        <f>MONTH(Table1[[#This Row],[release_date]])</f>
        <v>9</v>
      </c>
      <c r="F804">
        <f>DAY(Table1[[#This Row],[release_date]])</f>
        <v>13</v>
      </c>
      <c r="G804" s="4">
        <v>44817</v>
      </c>
      <c r="H804" s="4">
        <f>DATE(Table1[[#This Row],[release_year]],Table1[[#This Row],[release_month]],Table1[[#This Row],[release_day]])</f>
        <v>44817</v>
      </c>
      <c r="I804">
        <v>47093942</v>
      </c>
      <c r="J804" t="str">
        <f>UPPER(Table1[[#This Row],[key2]])</f>
        <v>A#</v>
      </c>
      <c r="K804" t="s">
        <v>1601</v>
      </c>
      <c r="L804" t="s">
        <v>16</v>
      </c>
      <c r="M804" t="str">
        <f>LEFT(Table1[[#This Row],[mode]],3)</f>
        <v>Maj</v>
      </c>
      <c r="N804" s="2">
        <v>81.46176859841654</v>
      </c>
      <c r="O804" s="3">
        <f>ROUNDDOWN(Table1[[#This Row],[danceability_%]],0)</f>
        <v>81</v>
      </c>
      <c r="P804" s="2">
        <f>ROUND(Table1[[#This Row],[danceability_%]], -1)</f>
        <v>80</v>
      </c>
      <c r="Q804">
        <v>48</v>
      </c>
      <c r="R804">
        <v>70</v>
      </c>
      <c r="S804">
        <v>13</v>
      </c>
      <c r="T804">
        <v>0</v>
      </c>
      <c r="U804">
        <v>15</v>
      </c>
      <c r="V804">
        <v>7</v>
      </c>
    </row>
    <row r="805" spans="1:22" x14ac:dyDescent="0.45">
      <c r="A805" t="s">
        <v>185</v>
      </c>
      <c r="B805" t="s">
        <v>186</v>
      </c>
      <c r="C805">
        <v>1</v>
      </c>
      <c r="D805">
        <f>YEAR(Table1[[#This Row],[release_date]])</f>
        <v>2015</v>
      </c>
      <c r="E805">
        <f>MONTH(Table1[[#This Row],[release_date]])</f>
        <v>6</v>
      </c>
      <c r="F805">
        <f>DAY(Table1[[#This Row],[release_date]])</f>
        <v>22</v>
      </c>
      <c r="G805" s="4">
        <v>42177</v>
      </c>
      <c r="H805" s="4">
        <f>DATE(Table1[[#This Row],[release_year]],Table1[[#This Row],[release_month]],Table1[[#This Row],[release_day]])</f>
        <v>42177</v>
      </c>
      <c r="I805">
        <v>165484133</v>
      </c>
      <c r="J805" t="str">
        <f>UPPER(Table1[[#This Row],[key2]])</f>
        <v>D</v>
      </c>
      <c r="K805" t="s">
        <v>38</v>
      </c>
      <c r="L805" t="s">
        <v>16</v>
      </c>
      <c r="M805" t="str">
        <f>LEFT(Table1[[#This Row],[mode]],3)</f>
        <v>Maj</v>
      </c>
      <c r="N805" s="2">
        <v>82.210717346616818</v>
      </c>
      <c r="O805" s="3">
        <f>ROUNDDOWN(Table1[[#This Row],[danceability_%]],0)</f>
        <v>82</v>
      </c>
      <c r="P805" s="2">
        <f>ROUND(Table1[[#This Row],[danceability_%]], -1)</f>
        <v>80</v>
      </c>
      <c r="Q805">
        <v>40</v>
      </c>
      <c r="R805">
        <v>66</v>
      </c>
      <c r="S805">
        <v>39</v>
      </c>
      <c r="T805">
        <v>51</v>
      </c>
      <c r="U805">
        <v>25</v>
      </c>
      <c r="V805">
        <v>7</v>
      </c>
    </row>
    <row r="806" spans="1:22" x14ac:dyDescent="0.45">
      <c r="A806" t="s">
        <v>238</v>
      </c>
      <c r="B806" t="s">
        <v>239</v>
      </c>
      <c r="C806">
        <v>3</v>
      </c>
      <c r="D806">
        <f>YEAR(Table1[[#This Row],[release_date]])</f>
        <v>2023</v>
      </c>
      <c r="E806">
        <f>MONTH(Table1[[#This Row],[release_date]])</f>
        <v>5</v>
      </c>
      <c r="F806">
        <f>DAY(Table1[[#This Row],[release_date]])</f>
        <v>12</v>
      </c>
      <c r="G806" s="4">
        <v>45058</v>
      </c>
      <c r="H806" s="4">
        <f>DATE(Table1[[#This Row],[release_year]],Table1[[#This Row],[release_month]],Table1[[#This Row],[release_day]])</f>
        <v>45058</v>
      </c>
      <c r="I806">
        <v>90839753</v>
      </c>
      <c r="J806" t="str">
        <f>UPPER(Table1[[#This Row],[key2]])</f>
        <v>B</v>
      </c>
      <c r="K806" t="s">
        <v>15</v>
      </c>
      <c r="L806" t="s">
        <v>27</v>
      </c>
      <c r="M806" t="str">
        <f>LEFT(Table1[[#This Row],[mode]],3)</f>
        <v>Min</v>
      </c>
      <c r="N806" s="2">
        <v>82.570683405527745</v>
      </c>
      <c r="O806" s="3">
        <f>ROUNDDOWN(Table1[[#This Row],[danceability_%]],0)</f>
        <v>82</v>
      </c>
      <c r="P806" s="2">
        <f>ROUND(Table1[[#This Row],[danceability_%]], -1)</f>
        <v>80</v>
      </c>
      <c r="Q806">
        <v>89</v>
      </c>
      <c r="R806">
        <v>85</v>
      </c>
      <c r="S806">
        <v>4</v>
      </c>
      <c r="T806">
        <v>0</v>
      </c>
      <c r="U806">
        <v>23</v>
      </c>
      <c r="V806">
        <v>6</v>
      </c>
    </row>
    <row r="807" spans="1:22" x14ac:dyDescent="0.45">
      <c r="A807" t="s">
        <v>258</v>
      </c>
      <c r="B807" t="s">
        <v>259</v>
      </c>
      <c r="C807">
        <v>1</v>
      </c>
      <c r="D807">
        <f>YEAR(Table1[[#This Row],[release_date]])</f>
        <v>2023</v>
      </c>
      <c r="E807">
        <f>MONTH(Table1[[#This Row],[release_date]])</f>
        <v>5</v>
      </c>
      <c r="F807">
        <f>DAY(Table1[[#This Row],[release_date]])</f>
        <v>15</v>
      </c>
      <c r="G807" s="4">
        <v>45061</v>
      </c>
      <c r="H807" s="4">
        <f>DATE(Table1[[#This Row],[release_year]],Table1[[#This Row],[release_month]],Table1[[#This Row],[release_day]])</f>
        <v>45061</v>
      </c>
      <c r="I807">
        <v>96273746</v>
      </c>
      <c r="J807" t="str">
        <f>UPPER(Table1[[#This Row],[key2]])</f>
        <v>E</v>
      </c>
      <c r="K807" t="s">
        <v>86</v>
      </c>
      <c r="L807" t="s">
        <v>27</v>
      </c>
      <c r="M807" t="str">
        <f>LEFT(Table1[[#This Row],[mode]],3)</f>
        <v>Min</v>
      </c>
      <c r="N807" s="2">
        <v>82.451952757206897</v>
      </c>
      <c r="O807" s="3">
        <f>ROUNDDOWN(Table1[[#This Row],[danceability_%]],0)</f>
        <v>82</v>
      </c>
      <c r="P807" s="2">
        <f>ROUND(Table1[[#This Row],[danceability_%]], -1)</f>
        <v>80</v>
      </c>
      <c r="Q807">
        <v>69</v>
      </c>
      <c r="R807">
        <v>83</v>
      </c>
      <c r="S807">
        <v>3</v>
      </c>
      <c r="T807">
        <v>0</v>
      </c>
      <c r="U807">
        <v>27</v>
      </c>
      <c r="V807">
        <v>5</v>
      </c>
    </row>
    <row r="808" spans="1:22" x14ac:dyDescent="0.45">
      <c r="A808" t="s">
        <v>319</v>
      </c>
      <c r="B808" t="s">
        <v>320</v>
      </c>
      <c r="C808">
        <v>1</v>
      </c>
      <c r="D808">
        <f>YEAR(Table1[[#This Row],[release_date]])</f>
        <v>1983</v>
      </c>
      <c r="E808">
        <f>MONTH(Table1[[#This Row],[release_date]])</f>
        <v>1</v>
      </c>
      <c r="F808">
        <f>DAY(Table1[[#This Row],[release_date]])</f>
        <v>6</v>
      </c>
      <c r="G808" s="4">
        <v>30322</v>
      </c>
      <c r="H808" s="4">
        <f>DATE(Table1[[#This Row],[release_year]],Table1[[#This Row],[release_month]],Table1[[#This Row],[release_day]])</f>
        <v>30322</v>
      </c>
      <c r="I808">
        <v>1593270737</v>
      </c>
      <c r="J808" t="str">
        <f>UPPER(Table1[[#This Row],[key2]])</f>
        <v>C#</v>
      </c>
      <c r="K808" t="s">
        <v>1602</v>
      </c>
      <c r="L808" t="s">
        <v>16</v>
      </c>
      <c r="M808" t="str">
        <f>LEFT(Table1[[#This Row],[mode]],3)</f>
        <v>Maj</v>
      </c>
      <c r="N808" s="2">
        <v>82.117163299087892</v>
      </c>
      <c r="O808" s="3">
        <f>ROUNDDOWN(Table1[[#This Row],[danceability_%]],0)</f>
        <v>82</v>
      </c>
      <c r="P808" s="2">
        <f>ROUND(Table1[[#This Row],[danceability_%]], -1)</f>
        <v>80</v>
      </c>
      <c r="Q808">
        <v>73</v>
      </c>
      <c r="R808">
        <v>45</v>
      </c>
      <c r="S808">
        <v>54</v>
      </c>
      <c r="T808">
        <v>0</v>
      </c>
      <c r="U808">
        <v>7</v>
      </c>
      <c r="V808">
        <v>3</v>
      </c>
    </row>
    <row r="809" spans="1:22" x14ac:dyDescent="0.45">
      <c r="A809" t="s">
        <v>391</v>
      </c>
      <c r="B809" t="s">
        <v>392</v>
      </c>
      <c r="C809">
        <v>2</v>
      </c>
      <c r="D809">
        <f>YEAR(Table1[[#This Row],[release_date]])</f>
        <v>2023</v>
      </c>
      <c r="E809">
        <f>MONTH(Table1[[#This Row],[release_date]])</f>
        <v>3</v>
      </c>
      <c r="F809">
        <f>DAY(Table1[[#This Row],[release_date]])</f>
        <v>17</v>
      </c>
      <c r="G809" s="4">
        <v>45002</v>
      </c>
      <c r="H809" s="4">
        <f>DATE(Table1[[#This Row],[release_year]],Table1[[#This Row],[release_month]],Table1[[#This Row],[release_day]])</f>
        <v>45002</v>
      </c>
      <c r="I809">
        <v>113509496</v>
      </c>
      <c r="J809" t="str">
        <f>UPPER(Table1[[#This Row],[key2]])</f>
        <v>C#</v>
      </c>
      <c r="K809" t="s">
        <v>1602</v>
      </c>
      <c r="L809" t="s">
        <v>16</v>
      </c>
      <c r="M809" t="str">
        <f>LEFT(Table1[[#This Row],[mode]],3)</f>
        <v>Maj</v>
      </c>
      <c r="N809" s="2">
        <v>82.887946362285788</v>
      </c>
      <c r="O809" s="3">
        <f>ROUNDDOWN(Table1[[#This Row],[danceability_%]],0)</f>
        <v>82</v>
      </c>
      <c r="P809" s="2">
        <f>ROUND(Table1[[#This Row],[danceability_%]], -1)</f>
        <v>80</v>
      </c>
      <c r="Q809">
        <v>51</v>
      </c>
      <c r="R809">
        <v>39</v>
      </c>
      <c r="S809">
        <v>2</v>
      </c>
      <c r="T809">
        <v>0</v>
      </c>
      <c r="U809">
        <v>9</v>
      </c>
      <c r="V809">
        <v>49</v>
      </c>
    </row>
    <row r="810" spans="1:22" x14ac:dyDescent="0.45">
      <c r="A810" t="s">
        <v>437</v>
      </c>
      <c r="B810" t="s">
        <v>438</v>
      </c>
      <c r="C810">
        <v>2</v>
      </c>
      <c r="D810">
        <f>YEAR(Table1[[#This Row],[release_date]])</f>
        <v>2023</v>
      </c>
      <c r="E810">
        <f>MONTH(Table1[[#This Row],[release_date]])</f>
        <v>4</v>
      </c>
      <c r="F810">
        <f>DAY(Table1[[#This Row],[release_date]])</f>
        <v>21</v>
      </c>
      <c r="G810" s="4">
        <v>45037</v>
      </c>
      <c r="H810" s="4">
        <f>DATE(Table1[[#This Row],[release_year]],Table1[[#This Row],[release_month]],Table1[[#This Row],[release_day]])</f>
        <v>45037</v>
      </c>
      <c r="I810">
        <v>115010040</v>
      </c>
      <c r="J810" t="str">
        <f>UPPER(Table1[[#This Row],[key2]])</f>
        <v>G</v>
      </c>
      <c r="K810" t="s">
        <v>59</v>
      </c>
      <c r="L810" t="s">
        <v>16</v>
      </c>
      <c r="M810" t="str">
        <f>LEFT(Table1[[#This Row],[mode]],3)</f>
        <v>Maj</v>
      </c>
      <c r="N810" s="2">
        <v>82.036413617516317</v>
      </c>
      <c r="O810" s="3">
        <f>ROUNDDOWN(Table1[[#This Row],[danceability_%]],0)</f>
        <v>82</v>
      </c>
      <c r="P810" s="2">
        <f>ROUND(Table1[[#This Row],[danceability_%]], -1)</f>
        <v>80</v>
      </c>
      <c r="Q810">
        <v>47</v>
      </c>
      <c r="R810">
        <v>62</v>
      </c>
      <c r="S810">
        <v>10</v>
      </c>
      <c r="T810">
        <v>0</v>
      </c>
      <c r="U810">
        <v>10</v>
      </c>
      <c r="V810">
        <v>15</v>
      </c>
    </row>
    <row r="811" spans="1:22" x14ac:dyDescent="0.45">
      <c r="A811" t="s">
        <v>439</v>
      </c>
      <c r="B811" t="s">
        <v>440</v>
      </c>
      <c r="C811">
        <v>1</v>
      </c>
      <c r="D811">
        <f>YEAR(Table1[[#This Row],[release_date]])</f>
        <v>2023</v>
      </c>
      <c r="E811">
        <f>MONTH(Table1[[#This Row],[release_date]])</f>
        <v>4</v>
      </c>
      <c r="F811">
        <f>DAY(Table1[[#This Row],[release_date]])</f>
        <v>7</v>
      </c>
      <c r="G811" s="4">
        <v>45023</v>
      </c>
      <c r="H811" s="4">
        <f>DATE(Table1[[#This Row],[release_year]],Table1[[#This Row],[release_month]],Table1[[#This Row],[release_day]])</f>
        <v>45023</v>
      </c>
      <c r="I811">
        <v>175097833</v>
      </c>
      <c r="J811" t="str">
        <f>UPPER(Table1[[#This Row],[key2]])</f>
        <v>A#</v>
      </c>
      <c r="K811" t="s">
        <v>1601</v>
      </c>
      <c r="L811" t="s">
        <v>27</v>
      </c>
      <c r="M811" t="str">
        <f>LEFT(Table1[[#This Row],[mode]],3)</f>
        <v>Min</v>
      </c>
      <c r="N811" s="2">
        <v>82.055018684202778</v>
      </c>
      <c r="O811" s="3">
        <f>ROUNDDOWN(Table1[[#This Row],[danceability_%]],0)</f>
        <v>82</v>
      </c>
      <c r="P811" s="2">
        <f>ROUND(Table1[[#This Row],[danceability_%]], -1)</f>
        <v>80</v>
      </c>
      <c r="Q811">
        <v>54</v>
      </c>
      <c r="R811">
        <v>44</v>
      </c>
      <c r="S811">
        <v>6</v>
      </c>
      <c r="T811">
        <v>0</v>
      </c>
      <c r="U811">
        <v>33</v>
      </c>
      <c r="V811">
        <v>7</v>
      </c>
    </row>
    <row r="812" spans="1:22" x14ac:dyDescent="0.45">
      <c r="A812" t="s">
        <v>536</v>
      </c>
      <c r="B812" t="s">
        <v>537</v>
      </c>
      <c r="C812">
        <v>1</v>
      </c>
      <c r="D812">
        <f>YEAR(Table1[[#This Row],[release_date]])</f>
        <v>2022</v>
      </c>
      <c r="E812">
        <f>MONTH(Table1[[#This Row],[release_date]])</f>
        <v>9</v>
      </c>
      <c r="F812">
        <f>DAY(Table1[[#This Row],[release_date]])</f>
        <v>16</v>
      </c>
      <c r="G812" s="4">
        <v>44820</v>
      </c>
      <c r="H812" s="4">
        <f>DATE(Table1[[#This Row],[release_year]],Table1[[#This Row],[release_month]],Table1[[#This Row],[release_day]])</f>
        <v>44820</v>
      </c>
      <c r="I812">
        <v>482175240</v>
      </c>
      <c r="J812" t="str">
        <f>UPPER(Table1[[#This Row],[key2]])</f>
        <v/>
      </c>
      <c r="L812" t="s">
        <v>16</v>
      </c>
      <c r="M812" t="str">
        <f>LEFT(Table1[[#This Row],[mode]],3)</f>
        <v>Maj</v>
      </c>
      <c r="N812" s="2">
        <v>82.245263316625369</v>
      </c>
      <c r="O812" s="3">
        <f>ROUNDDOWN(Table1[[#This Row],[danceability_%]],0)</f>
        <v>82</v>
      </c>
      <c r="P812" s="2">
        <f>ROUND(Table1[[#This Row],[danceability_%]], -1)</f>
        <v>80</v>
      </c>
      <c r="Q812">
        <v>67</v>
      </c>
      <c r="R812">
        <v>69</v>
      </c>
      <c r="S812">
        <v>0</v>
      </c>
      <c r="T812">
        <v>0</v>
      </c>
      <c r="U812">
        <v>18</v>
      </c>
      <c r="V812">
        <v>4</v>
      </c>
    </row>
    <row r="813" spans="1:22" x14ac:dyDescent="0.45">
      <c r="A813" t="s">
        <v>548</v>
      </c>
      <c r="B813" t="s">
        <v>473</v>
      </c>
      <c r="C813">
        <v>3</v>
      </c>
      <c r="D813">
        <f>YEAR(Table1[[#This Row],[release_date]])</f>
        <v>2023</v>
      </c>
      <c r="E813">
        <f>MONTH(Table1[[#This Row],[release_date]])</f>
        <v>3</v>
      </c>
      <c r="F813">
        <f>DAY(Table1[[#This Row],[release_date]])</f>
        <v>2</v>
      </c>
      <c r="G813" s="4">
        <v>44987</v>
      </c>
      <c r="H813" s="4">
        <f>DATE(Table1[[#This Row],[release_year]],Table1[[#This Row],[release_month]],Table1[[#This Row],[release_day]])</f>
        <v>44987</v>
      </c>
      <c r="I813">
        <v>146409671</v>
      </c>
      <c r="J813" t="str">
        <f>UPPER(Table1[[#This Row],[key2]])</f>
        <v>B</v>
      </c>
      <c r="K813" t="s">
        <v>15</v>
      </c>
      <c r="L813" t="s">
        <v>16</v>
      </c>
      <c r="M813" t="str">
        <f>LEFT(Table1[[#This Row],[mode]],3)</f>
        <v>Maj</v>
      </c>
      <c r="N813" s="2">
        <v>82.275011911105949</v>
      </c>
      <c r="O813" s="3">
        <f>ROUNDDOWN(Table1[[#This Row],[danceability_%]],0)</f>
        <v>82</v>
      </c>
      <c r="P813" s="2">
        <f>ROUND(Table1[[#This Row],[danceability_%]], -1)</f>
        <v>80</v>
      </c>
      <c r="Q813">
        <v>53</v>
      </c>
      <c r="R813">
        <v>67</v>
      </c>
      <c r="S813">
        <v>34</v>
      </c>
      <c r="T813">
        <v>0</v>
      </c>
      <c r="U813">
        <v>9</v>
      </c>
      <c r="V813">
        <v>8</v>
      </c>
    </row>
    <row r="814" spans="1:22" x14ac:dyDescent="0.45">
      <c r="A814" t="s">
        <v>649</v>
      </c>
      <c r="B814" t="s">
        <v>650</v>
      </c>
      <c r="C814">
        <v>1</v>
      </c>
      <c r="D814">
        <f>YEAR(Table1[[#This Row],[release_date]])</f>
        <v>2022</v>
      </c>
      <c r="E814">
        <f>MONTH(Table1[[#This Row],[release_date]])</f>
        <v>7</v>
      </c>
      <c r="F814">
        <f>DAY(Table1[[#This Row],[release_date]])</f>
        <v>28</v>
      </c>
      <c r="G814" s="4">
        <v>44770</v>
      </c>
      <c r="H814" s="4">
        <f>DATE(Table1[[#This Row],[release_year]],Table1[[#This Row],[release_month]],Table1[[#This Row],[release_day]])</f>
        <v>44770</v>
      </c>
      <c r="I814">
        <v>70069745</v>
      </c>
      <c r="J814" t="str">
        <f>UPPER(Table1[[#This Row],[key2]])</f>
        <v>E</v>
      </c>
      <c r="K814" t="s">
        <v>86</v>
      </c>
      <c r="L814" t="s">
        <v>27</v>
      </c>
      <c r="M814" t="str">
        <f>LEFT(Table1[[#This Row],[mode]],3)</f>
        <v>Min</v>
      </c>
      <c r="N814" s="2">
        <v>82.016561773694178</v>
      </c>
      <c r="O814" s="3">
        <f>ROUNDDOWN(Table1[[#This Row],[danceability_%]],0)</f>
        <v>82</v>
      </c>
      <c r="P814" s="2">
        <f>ROUND(Table1[[#This Row],[danceability_%]], -1)</f>
        <v>80</v>
      </c>
      <c r="Q814">
        <v>61</v>
      </c>
      <c r="R814">
        <v>59</v>
      </c>
      <c r="S814">
        <v>30</v>
      </c>
      <c r="T814">
        <v>0</v>
      </c>
      <c r="U814">
        <v>12</v>
      </c>
      <c r="V814">
        <v>4</v>
      </c>
    </row>
    <row r="815" spans="1:22" x14ac:dyDescent="0.45">
      <c r="A815" t="s">
        <v>694</v>
      </c>
      <c r="B815" t="s">
        <v>50</v>
      </c>
      <c r="C815">
        <v>1</v>
      </c>
      <c r="D815">
        <f>YEAR(Table1[[#This Row],[release_date]])</f>
        <v>2022</v>
      </c>
      <c r="E815">
        <f>MONTH(Table1[[#This Row],[release_date]])</f>
        <v>10</v>
      </c>
      <c r="F815">
        <f>DAY(Table1[[#This Row],[release_date]])</f>
        <v>28</v>
      </c>
      <c r="G815" s="4">
        <v>44862</v>
      </c>
      <c r="H815" s="4">
        <f>DATE(Table1[[#This Row],[release_year]],Table1[[#This Row],[release_month]],Table1[[#This Row],[release_day]])</f>
        <v>44862</v>
      </c>
      <c r="I815">
        <v>309653982</v>
      </c>
      <c r="J815" t="str">
        <f>UPPER(Table1[[#This Row],[key2]])</f>
        <v>D#</v>
      </c>
      <c r="K815" t="s">
        <v>1603</v>
      </c>
      <c r="L815" t="s">
        <v>27</v>
      </c>
      <c r="M815" t="str">
        <f>LEFT(Table1[[#This Row],[mode]],3)</f>
        <v>Min</v>
      </c>
      <c r="N815" s="2">
        <v>82.459931545500822</v>
      </c>
      <c r="O815" s="3">
        <f>ROUNDDOWN(Table1[[#This Row],[danceability_%]],0)</f>
        <v>82</v>
      </c>
      <c r="P815" s="2">
        <f>ROUND(Table1[[#This Row],[danceability_%]], -1)</f>
        <v>80</v>
      </c>
      <c r="Q815">
        <v>55</v>
      </c>
      <c r="R815">
        <v>45</v>
      </c>
      <c r="S815">
        <v>15</v>
      </c>
      <c r="T815">
        <v>3</v>
      </c>
      <c r="U815">
        <v>9</v>
      </c>
      <c r="V815">
        <v>10</v>
      </c>
    </row>
    <row r="816" spans="1:22" x14ac:dyDescent="0.45">
      <c r="A816" t="s">
        <v>707</v>
      </c>
      <c r="B816" t="s">
        <v>708</v>
      </c>
      <c r="C816">
        <v>6</v>
      </c>
      <c r="D816">
        <f>YEAR(Table1[[#This Row],[release_date]])</f>
        <v>2022</v>
      </c>
      <c r="E816">
        <f>MONTH(Table1[[#This Row],[release_date]])</f>
        <v>12</v>
      </c>
      <c r="F816">
        <f>DAY(Table1[[#This Row],[release_date]])</f>
        <v>22</v>
      </c>
      <c r="G816" s="4">
        <v>44917</v>
      </c>
      <c r="H816" s="4">
        <f>DATE(Table1[[#This Row],[release_year]],Table1[[#This Row],[release_month]],Table1[[#This Row],[release_day]])</f>
        <v>44917</v>
      </c>
      <c r="I816">
        <v>1365184</v>
      </c>
      <c r="J816" t="str">
        <f>UPPER(Table1[[#This Row],[key2]])</f>
        <v>G</v>
      </c>
      <c r="K816" t="s">
        <v>59</v>
      </c>
      <c r="L816" t="s">
        <v>16</v>
      </c>
      <c r="M816" t="str">
        <f>LEFT(Table1[[#This Row],[mode]],3)</f>
        <v>Maj</v>
      </c>
      <c r="N816" s="2">
        <v>82.257817614176261</v>
      </c>
      <c r="O816" s="3">
        <f>ROUNDDOWN(Table1[[#This Row],[danceability_%]],0)</f>
        <v>82</v>
      </c>
      <c r="P816" s="2">
        <f>ROUND(Table1[[#This Row],[danceability_%]], -1)</f>
        <v>80</v>
      </c>
      <c r="Q816">
        <v>62</v>
      </c>
      <c r="R816">
        <v>74</v>
      </c>
      <c r="S816">
        <v>10</v>
      </c>
      <c r="T816">
        <v>0</v>
      </c>
      <c r="U816">
        <v>33</v>
      </c>
      <c r="V816">
        <v>7</v>
      </c>
    </row>
    <row r="817" spans="1:22" x14ac:dyDescent="0.45">
      <c r="A817" t="s">
        <v>777</v>
      </c>
      <c r="B817" t="s">
        <v>778</v>
      </c>
      <c r="C817">
        <v>1</v>
      </c>
      <c r="D817">
        <f>YEAR(Table1[[#This Row],[release_date]])</f>
        <v>2021</v>
      </c>
      <c r="E817">
        <f>MONTH(Table1[[#This Row],[release_date]])</f>
        <v>6</v>
      </c>
      <c r="F817">
        <f>DAY(Table1[[#This Row],[release_date]])</f>
        <v>25</v>
      </c>
      <c r="G817" s="4">
        <v>44372</v>
      </c>
      <c r="H817" s="4">
        <f>DATE(Table1[[#This Row],[release_year]],Table1[[#This Row],[release_month]],Table1[[#This Row],[release_day]])</f>
        <v>44372</v>
      </c>
      <c r="I817">
        <v>1329090101</v>
      </c>
      <c r="J817" t="str">
        <f>UPPER(Table1[[#This Row],[key2]])</f>
        <v>F</v>
      </c>
      <c r="K817" t="s">
        <v>21</v>
      </c>
      <c r="L817" t="s">
        <v>27</v>
      </c>
      <c r="M817" t="str">
        <f>LEFT(Table1[[#This Row],[mode]],3)</f>
        <v>Min</v>
      </c>
      <c r="N817" s="2">
        <v>82.062694722768583</v>
      </c>
      <c r="O817" s="3">
        <f>ROUNDDOWN(Table1[[#This Row],[danceability_%]],0)</f>
        <v>82</v>
      </c>
      <c r="P817" s="2">
        <f>ROUND(Table1[[#This Row],[danceability_%]], -1)</f>
        <v>80</v>
      </c>
      <c r="Q817">
        <v>88</v>
      </c>
      <c r="R817">
        <v>76</v>
      </c>
      <c r="S817">
        <v>9</v>
      </c>
      <c r="T817">
        <v>0</v>
      </c>
      <c r="U817">
        <v>12</v>
      </c>
      <c r="V817">
        <v>9</v>
      </c>
    </row>
    <row r="818" spans="1:22" x14ac:dyDescent="0.45">
      <c r="A818" t="s">
        <v>942</v>
      </c>
      <c r="B818" t="s">
        <v>943</v>
      </c>
      <c r="C818">
        <v>3</v>
      </c>
      <c r="D818">
        <f>YEAR(Table1[[#This Row],[release_date]])</f>
        <v>2021</v>
      </c>
      <c r="E818">
        <f>MONTH(Table1[[#This Row],[release_date]])</f>
        <v>11</v>
      </c>
      <c r="F818">
        <f>DAY(Table1[[#This Row],[release_date]])</f>
        <v>30</v>
      </c>
      <c r="G818" s="4">
        <v>44530</v>
      </c>
      <c r="H818" s="4">
        <f>DATE(Table1[[#This Row],[release_year]],Table1[[#This Row],[release_month]],Table1[[#This Row],[release_day]])</f>
        <v>44530</v>
      </c>
      <c r="I818">
        <v>240684449</v>
      </c>
      <c r="J818" t="str">
        <f>UPPER(Table1[[#This Row],[key2]])</f>
        <v>F#</v>
      </c>
      <c r="K818" t="s">
        <v>1604</v>
      </c>
      <c r="L818" t="s">
        <v>27</v>
      </c>
      <c r="M818" t="str">
        <f>LEFT(Table1[[#This Row],[mode]],3)</f>
        <v>Min</v>
      </c>
      <c r="N818" s="2">
        <v>82.827892768452259</v>
      </c>
      <c r="O818" s="3">
        <f>ROUNDDOWN(Table1[[#This Row],[danceability_%]],0)</f>
        <v>82</v>
      </c>
      <c r="P818" s="2">
        <f>ROUND(Table1[[#This Row],[danceability_%]], -1)</f>
        <v>80</v>
      </c>
      <c r="Q818">
        <v>52</v>
      </c>
      <c r="R818">
        <v>61</v>
      </c>
      <c r="S818">
        <v>38</v>
      </c>
      <c r="T818">
        <v>0</v>
      </c>
      <c r="U818">
        <v>14</v>
      </c>
      <c r="V818">
        <v>27</v>
      </c>
    </row>
    <row r="819" spans="1:22" x14ac:dyDescent="0.45">
      <c r="A819" t="s">
        <v>1080</v>
      </c>
      <c r="B819" t="s">
        <v>1081</v>
      </c>
      <c r="C819">
        <v>1</v>
      </c>
      <c r="D819">
        <f>YEAR(Table1[[#This Row],[release_date]])</f>
        <v>2019</v>
      </c>
      <c r="E819">
        <f>MONTH(Table1[[#This Row],[release_date]])</f>
        <v>5</v>
      </c>
      <c r="F819">
        <f>DAY(Table1[[#This Row],[release_date]])</f>
        <v>10</v>
      </c>
      <c r="G819" s="4">
        <v>43595</v>
      </c>
      <c r="H819" s="4">
        <f>DATE(Table1[[#This Row],[release_year]],Table1[[#This Row],[release_month]],Table1[[#This Row],[release_day]])</f>
        <v>43595</v>
      </c>
      <c r="I819">
        <v>2864791672</v>
      </c>
      <c r="J819" t="str">
        <f>UPPER(Table1[[#This Row],[key2]])</f>
        <v>F#</v>
      </c>
      <c r="K819" t="s">
        <v>1604</v>
      </c>
      <c r="L819" t="s">
        <v>27</v>
      </c>
      <c r="M819" t="str">
        <f>LEFT(Table1[[#This Row],[mode]],3)</f>
        <v>Min</v>
      </c>
      <c r="N819" s="2">
        <v>82.699251402611125</v>
      </c>
      <c r="O819" s="3">
        <f>ROUNDDOWN(Table1[[#This Row],[danceability_%]],0)</f>
        <v>82</v>
      </c>
      <c r="P819" s="2">
        <f>ROUND(Table1[[#This Row],[danceability_%]], -1)</f>
        <v>80</v>
      </c>
      <c r="Q819">
        <v>54</v>
      </c>
      <c r="R819">
        <v>59</v>
      </c>
      <c r="S819">
        <v>69</v>
      </c>
      <c r="T819">
        <v>0</v>
      </c>
      <c r="U819">
        <v>18</v>
      </c>
      <c r="V819">
        <v>10</v>
      </c>
    </row>
    <row r="820" spans="1:22" x14ac:dyDescent="0.45">
      <c r="A820" t="s">
        <v>1112</v>
      </c>
      <c r="B820" t="s">
        <v>1113</v>
      </c>
      <c r="C820">
        <v>4</v>
      </c>
      <c r="D820">
        <f>YEAR(Table1[[#This Row],[release_date]])</f>
        <v>2021</v>
      </c>
      <c r="E820">
        <f>MONTH(Table1[[#This Row],[release_date]])</f>
        <v>1</v>
      </c>
      <c r="F820">
        <f>DAY(Table1[[#This Row],[release_date]])</f>
        <v>15</v>
      </c>
      <c r="G820" s="4">
        <v>44211</v>
      </c>
      <c r="H820" s="4">
        <f>DATE(Table1[[#This Row],[release_year]],Table1[[#This Row],[release_month]],Table1[[#This Row],[release_day]])</f>
        <v>44211</v>
      </c>
      <c r="I820">
        <v>863756573</v>
      </c>
      <c r="J820" t="str">
        <f>UPPER(Table1[[#This Row],[key2]])</f>
        <v>D</v>
      </c>
      <c r="K820" t="s">
        <v>38</v>
      </c>
      <c r="L820" t="s">
        <v>16</v>
      </c>
      <c r="M820" t="str">
        <f>LEFT(Table1[[#This Row],[mode]],3)</f>
        <v>Maj</v>
      </c>
      <c r="N820" s="2">
        <v>82.510043248449662</v>
      </c>
      <c r="O820" s="3">
        <f>ROUNDDOWN(Table1[[#This Row],[danceability_%]],0)</f>
        <v>82</v>
      </c>
      <c r="P820" s="2">
        <f>ROUND(Table1[[#This Row],[danceability_%]], -1)</f>
        <v>80</v>
      </c>
      <c r="Q820">
        <v>80</v>
      </c>
      <c r="R820">
        <v>86</v>
      </c>
      <c r="S820">
        <v>1</v>
      </c>
      <c r="T820">
        <v>0</v>
      </c>
      <c r="U820">
        <v>30</v>
      </c>
      <c r="V820">
        <v>13</v>
      </c>
    </row>
    <row r="821" spans="1:22" x14ac:dyDescent="0.45">
      <c r="A821" t="s">
        <v>1341</v>
      </c>
      <c r="B821" t="s">
        <v>26</v>
      </c>
      <c r="C821">
        <v>1</v>
      </c>
      <c r="D821">
        <f>YEAR(Table1[[#This Row],[release_date]])</f>
        <v>2022</v>
      </c>
      <c r="E821">
        <f>MONTH(Table1[[#This Row],[release_date]])</f>
        <v>5</v>
      </c>
      <c r="F821">
        <f>DAY(Table1[[#This Row],[release_date]])</f>
        <v>6</v>
      </c>
      <c r="G821" s="4">
        <v>44687</v>
      </c>
      <c r="H821" s="4">
        <f>DATE(Table1[[#This Row],[release_year]],Table1[[#This Row],[release_month]],Table1[[#This Row],[release_day]])</f>
        <v>44687</v>
      </c>
      <c r="I821">
        <v>338422004</v>
      </c>
      <c r="J821" t="str">
        <f>UPPER(Table1[[#This Row],[key2]])</f>
        <v>C#</v>
      </c>
      <c r="K821" t="s">
        <v>1602</v>
      </c>
      <c r="L821" t="s">
        <v>16</v>
      </c>
      <c r="M821" t="str">
        <f>LEFT(Table1[[#This Row],[mode]],3)</f>
        <v>Maj</v>
      </c>
      <c r="N821" s="2">
        <v>82.235263913651366</v>
      </c>
      <c r="O821" s="3">
        <f>ROUNDDOWN(Table1[[#This Row],[danceability_%]],0)</f>
        <v>82</v>
      </c>
      <c r="P821" s="2">
        <f>ROUND(Table1[[#This Row],[danceability_%]], -1)</f>
        <v>80</v>
      </c>
      <c r="Q821">
        <v>50</v>
      </c>
      <c r="R821">
        <v>67</v>
      </c>
      <c r="S821">
        <v>12</v>
      </c>
      <c r="T821">
        <v>0</v>
      </c>
      <c r="U821">
        <v>13</v>
      </c>
      <c r="V821">
        <v>5</v>
      </c>
    </row>
    <row r="822" spans="1:22" x14ac:dyDescent="0.45">
      <c r="A822" t="s">
        <v>1393</v>
      </c>
      <c r="B822" t="s">
        <v>1394</v>
      </c>
      <c r="C822">
        <v>2</v>
      </c>
      <c r="D822">
        <f>YEAR(Table1[[#This Row],[release_date]])</f>
        <v>2022</v>
      </c>
      <c r="E822">
        <f>MONTH(Table1[[#This Row],[release_date]])</f>
        <v>4</v>
      </c>
      <c r="F822">
        <f>DAY(Table1[[#This Row],[release_date]])</f>
        <v>29</v>
      </c>
      <c r="G822" s="4">
        <v>44680</v>
      </c>
      <c r="H822" s="4">
        <f>DATE(Table1[[#This Row],[release_year]],Table1[[#This Row],[release_month]],Table1[[#This Row],[release_day]])</f>
        <v>44680</v>
      </c>
      <c r="I822">
        <v>106919680</v>
      </c>
      <c r="J822" t="str">
        <f>UPPER(Table1[[#This Row],[key2]])</f>
        <v>G#</v>
      </c>
      <c r="K822" t="s">
        <v>1605</v>
      </c>
      <c r="L822" t="s">
        <v>27</v>
      </c>
      <c r="M822" t="str">
        <f>LEFT(Table1[[#This Row],[mode]],3)</f>
        <v>Min</v>
      </c>
      <c r="N822" s="2">
        <v>82.295101294932579</v>
      </c>
      <c r="O822" s="3">
        <f>ROUNDDOWN(Table1[[#This Row],[danceability_%]],0)</f>
        <v>82</v>
      </c>
      <c r="P822" s="2">
        <f>ROUND(Table1[[#This Row],[danceability_%]], -1)</f>
        <v>80</v>
      </c>
      <c r="Q822">
        <v>82</v>
      </c>
      <c r="R822">
        <v>66</v>
      </c>
      <c r="S822">
        <v>13</v>
      </c>
      <c r="T822">
        <v>0</v>
      </c>
      <c r="U822">
        <v>11</v>
      </c>
      <c r="V822">
        <v>6</v>
      </c>
    </row>
    <row r="823" spans="1:22" x14ac:dyDescent="0.45">
      <c r="A823" t="s">
        <v>1422</v>
      </c>
      <c r="B823" t="s">
        <v>1423</v>
      </c>
      <c r="C823">
        <v>3</v>
      </c>
      <c r="D823">
        <f>YEAR(Table1[[#This Row],[release_date]])</f>
        <v>2022</v>
      </c>
      <c r="E823">
        <f>MONTH(Table1[[#This Row],[release_date]])</f>
        <v>5</v>
      </c>
      <c r="F823">
        <f>DAY(Table1[[#This Row],[release_date]])</f>
        <v>27</v>
      </c>
      <c r="G823" s="4">
        <v>44708</v>
      </c>
      <c r="H823" s="4">
        <f>DATE(Table1[[#This Row],[release_year]],Table1[[#This Row],[release_month]],Table1[[#This Row],[release_day]])</f>
        <v>44708</v>
      </c>
      <c r="I823">
        <v>190625045</v>
      </c>
      <c r="J823" t="str">
        <f>UPPER(Table1[[#This Row],[key2]])</f>
        <v>B</v>
      </c>
      <c r="K823" t="s">
        <v>15</v>
      </c>
      <c r="L823" t="s">
        <v>27</v>
      </c>
      <c r="M823" t="str">
        <f>LEFT(Table1[[#This Row],[mode]],3)</f>
        <v>Min</v>
      </c>
      <c r="N823" s="2">
        <v>82.940160170195014</v>
      </c>
      <c r="O823" s="3">
        <f>ROUNDDOWN(Table1[[#This Row],[danceability_%]],0)</f>
        <v>82</v>
      </c>
      <c r="P823" s="2">
        <f>ROUND(Table1[[#This Row],[danceability_%]], -1)</f>
        <v>80</v>
      </c>
      <c r="Q823">
        <v>76</v>
      </c>
      <c r="R823">
        <v>70</v>
      </c>
      <c r="S823">
        <v>16</v>
      </c>
      <c r="T823">
        <v>0</v>
      </c>
      <c r="U823">
        <v>8</v>
      </c>
      <c r="V823">
        <v>5</v>
      </c>
    </row>
    <row r="824" spans="1:22" x14ac:dyDescent="0.45">
      <c r="A824" t="s">
        <v>1433</v>
      </c>
      <c r="B824" t="s">
        <v>1434</v>
      </c>
      <c r="C824">
        <v>2</v>
      </c>
      <c r="D824">
        <f>YEAR(Table1[[#This Row],[release_date]])</f>
        <v>2022</v>
      </c>
      <c r="E824">
        <f>MONTH(Table1[[#This Row],[release_date]])</f>
        <v>6</v>
      </c>
      <c r="F824">
        <f>DAY(Table1[[#This Row],[release_date]])</f>
        <v>8</v>
      </c>
      <c r="G824" s="4">
        <v>44720</v>
      </c>
      <c r="H824" s="4">
        <f>DATE(Table1[[#This Row],[release_year]],Table1[[#This Row],[release_month]],Table1[[#This Row],[release_day]])</f>
        <v>44720</v>
      </c>
      <c r="I824">
        <v>248511839</v>
      </c>
      <c r="J824" t="str">
        <f>UPPER(Table1[[#This Row],[key2]])</f>
        <v>C#</v>
      </c>
      <c r="K824" t="s">
        <v>1602</v>
      </c>
      <c r="L824" t="s">
        <v>27</v>
      </c>
      <c r="M824" t="str">
        <f>LEFT(Table1[[#This Row],[mode]],3)</f>
        <v>Min</v>
      </c>
      <c r="N824" s="2">
        <v>82.703680301530838</v>
      </c>
      <c r="O824" s="3">
        <f>ROUNDDOWN(Table1[[#This Row],[danceability_%]],0)</f>
        <v>82</v>
      </c>
      <c r="P824" s="2">
        <f>ROUND(Table1[[#This Row],[danceability_%]], -1)</f>
        <v>80</v>
      </c>
      <c r="Q824">
        <v>42</v>
      </c>
      <c r="R824">
        <v>75</v>
      </c>
      <c r="S824">
        <v>6</v>
      </c>
      <c r="T824">
        <v>0</v>
      </c>
      <c r="U824">
        <v>63</v>
      </c>
      <c r="V824">
        <v>6</v>
      </c>
    </row>
    <row r="825" spans="1:22" x14ac:dyDescent="0.45">
      <c r="A825" t="s">
        <v>1524</v>
      </c>
      <c r="B825" t="s">
        <v>1525</v>
      </c>
      <c r="C825">
        <v>3</v>
      </c>
      <c r="D825">
        <f>YEAR(Table1[[#This Row],[release_date]])</f>
        <v>2022</v>
      </c>
      <c r="E825">
        <f>MONTH(Table1[[#This Row],[release_date]])</f>
        <v>6</v>
      </c>
      <c r="F825">
        <f>DAY(Table1[[#This Row],[release_date]])</f>
        <v>16</v>
      </c>
      <c r="G825" s="4">
        <v>44728</v>
      </c>
      <c r="H825" s="4">
        <f>DATE(Table1[[#This Row],[release_year]],Table1[[#This Row],[release_month]],Table1[[#This Row],[release_day]])</f>
        <v>44728</v>
      </c>
      <c r="I825">
        <v>240918092</v>
      </c>
      <c r="J825" t="str">
        <f>UPPER(Table1[[#This Row],[key2]])</f>
        <v>B</v>
      </c>
      <c r="K825" t="s">
        <v>15</v>
      </c>
      <c r="L825" t="s">
        <v>16</v>
      </c>
      <c r="M825" t="str">
        <f>LEFT(Table1[[#This Row],[mode]],3)</f>
        <v>Maj</v>
      </c>
      <c r="N825" s="2">
        <v>82.56397653470431</v>
      </c>
      <c r="O825" s="3">
        <f>ROUNDDOWN(Table1[[#This Row],[danceability_%]],0)</f>
        <v>82</v>
      </c>
      <c r="P825" s="2">
        <f>ROUND(Table1[[#This Row],[danceability_%]], -1)</f>
        <v>80</v>
      </c>
      <c r="Q825">
        <v>49</v>
      </c>
      <c r="R825">
        <v>88</v>
      </c>
      <c r="S825">
        <v>20</v>
      </c>
      <c r="T825">
        <v>0</v>
      </c>
      <c r="U825">
        <v>21</v>
      </c>
      <c r="V825">
        <v>3</v>
      </c>
    </row>
    <row r="826" spans="1:22" x14ac:dyDescent="0.45">
      <c r="A826" t="s">
        <v>1549</v>
      </c>
      <c r="B826" t="s">
        <v>1550</v>
      </c>
      <c r="C826">
        <v>2</v>
      </c>
      <c r="D826">
        <f>YEAR(Table1[[#This Row],[release_date]])</f>
        <v>2022</v>
      </c>
      <c r="E826">
        <f>MONTH(Table1[[#This Row],[release_date]])</f>
        <v>7</v>
      </c>
      <c r="F826">
        <f>DAY(Table1[[#This Row],[release_date]])</f>
        <v>22</v>
      </c>
      <c r="G826" s="4">
        <v>44764</v>
      </c>
      <c r="H826" s="4">
        <f>DATE(Table1[[#This Row],[release_year]],Table1[[#This Row],[release_month]],Table1[[#This Row],[release_day]])</f>
        <v>44764</v>
      </c>
      <c r="I826">
        <v>209106362</v>
      </c>
      <c r="J826" t="str">
        <f>UPPER(Table1[[#This Row],[key2]])</f>
        <v>B</v>
      </c>
      <c r="K826" t="s">
        <v>15</v>
      </c>
      <c r="L826" t="s">
        <v>27</v>
      </c>
      <c r="M826" t="str">
        <f>LEFT(Table1[[#This Row],[mode]],3)</f>
        <v>Min</v>
      </c>
      <c r="N826" s="2">
        <v>82.621313706077643</v>
      </c>
      <c r="O826" s="3">
        <f>ROUNDDOWN(Table1[[#This Row],[danceability_%]],0)</f>
        <v>82</v>
      </c>
      <c r="P826" s="2">
        <f>ROUND(Table1[[#This Row],[danceability_%]], -1)</f>
        <v>80</v>
      </c>
      <c r="Q826">
        <v>75</v>
      </c>
      <c r="R826">
        <v>85</v>
      </c>
      <c r="S826">
        <v>33</v>
      </c>
      <c r="T826">
        <v>1</v>
      </c>
      <c r="U826">
        <v>11</v>
      </c>
      <c r="V826">
        <v>4</v>
      </c>
    </row>
    <row r="827" spans="1:22" x14ac:dyDescent="0.45">
      <c r="A827" t="s">
        <v>1598</v>
      </c>
      <c r="B827" t="s">
        <v>1599</v>
      </c>
      <c r="C827">
        <v>3</v>
      </c>
      <c r="D827">
        <f>YEAR(Table1[[#This Row],[release_date]])</f>
        <v>2022</v>
      </c>
      <c r="E827">
        <f>MONTH(Table1[[#This Row],[release_date]])</f>
        <v>10</v>
      </c>
      <c r="F827">
        <f>DAY(Table1[[#This Row],[release_date]])</f>
        <v>20</v>
      </c>
      <c r="G827" s="4">
        <v>44854</v>
      </c>
      <c r="H827" s="4">
        <f>DATE(Table1[[#This Row],[release_year]],Table1[[#This Row],[release_month]],Table1[[#This Row],[release_day]])</f>
        <v>44854</v>
      </c>
      <c r="I827">
        <v>133895612</v>
      </c>
      <c r="J827" t="str">
        <f>UPPER(Table1[[#This Row],[key2]])</f>
        <v>C#</v>
      </c>
      <c r="K827" t="s">
        <v>1602</v>
      </c>
      <c r="L827" t="s">
        <v>16</v>
      </c>
      <c r="M827" t="str">
        <f>LEFT(Table1[[#This Row],[mode]],3)</f>
        <v>Maj</v>
      </c>
      <c r="N827" s="2">
        <v>82.160329711606749</v>
      </c>
      <c r="O827" s="3">
        <f>ROUNDDOWN(Table1[[#This Row],[danceability_%]],0)</f>
        <v>82</v>
      </c>
      <c r="P827" s="2">
        <f>ROUND(Table1[[#This Row],[danceability_%]], -1)</f>
        <v>80</v>
      </c>
      <c r="Q827">
        <v>67</v>
      </c>
      <c r="R827">
        <v>77</v>
      </c>
      <c r="S827">
        <v>8</v>
      </c>
      <c r="T827">
        <v>0</v>
      </c>
      <c r="U827">
        <v>12</v>
      </c>
      <c r="V827">
        <v>5</v>
      </c>
    </row>
    <row r="828" spans="1:22" x14ac:dyDescent="0.45">
      <c r="A828" t="s">
        <v>198</v>
      </c>
      <c r="B828" t="s">
        <v>199</v>
      </c>
      <c r="C828">
        <v>2</v>
      </c>
      <c r="D828">
        <f>YEAR(Table1[[#This Row],[release_date]])</f>
        <v>2023</v>
      </c>
      <c r="E828">
        <f>MONTH(Table1[[#This Row],[release_date]])</f>
        <v>5</v>
      </c>
      <c r="F828">
        <f>DAY(Table1[[#This Row],[release_date]])</f>
        <v>12</v>
      </c>
      <c r="G828" s="4">
        <v>45058</v>
      </c>
      <c r="H828" s="4">
        <f>DATE(Table1[[#This Row],[release_year]],Table1[[#This Row],[release_month]],Table1[[#This Row],[release_day]])</f>
        <v>45058</v>
      </c>
      <c r="I828">
        <v>144565150</v>
      </c>
      <c r="J828" t="str">
        <f>UPPER(Table1[[#This Row],[key2]])</f>
        <v>D#</v>
      </c>
      <c r="K828" t="s">
        <v>1603</v>
      </c>
      <c r="L828" t="s">
        <v>16</v>
      </c>
      <c r="M828" t="str">
        <f>LEFT(Table1[[#This Row],[mode]],3)</f>
        <v>Maj</v>
      </c>
      <c r="N828" s="2">
        <v>83.181683681969076</v>
      </c>
      <c r="O828" s="3">
        <f>ROUNDDOWN(Table1[[#This Row],[danceability_%]],0)</f>
        <v>83</v>
      </c>
      <c r="P828" s="2">
        <f>ROUND(Table1[[#This Row],[danceability_%]], -1)</f>
        <v>80</v>
      </c>
      <c r="Q828">
        <v>69</v>
      </c>
      <c r="R828">
        <v>44</v>
      </c>
      <c r="S828">
        <v>15</v>
      </c>
      <c r="T828">
        <v>0</v>
      </c>
      <c r="U828">
        <v>10</v>
      </c>
      <c r="V828">
        <v>33</v>
      </c>
    </row>
    <row r="829" spans="1:22" x14ac:dyDescent="0.45">
      <c r="A829" t="s">
        <v>339</v>
      </c>
      <c r="B829" t="s">
        <v>271</v>
      </c>
      <c r="C829">
        <v>1</v>
      </c>
      <c r="D829">
        <f>YEAR(Table1[[#This Row],[release_date]])</f>
        <v>2017</v>
      </c>
      <c r="E829">
        <f>MONTH(Table1[[#This Row],[release_date]])</f>
        <v>1</v>
      </c>
      <c r="F829">
        <f>DAY(Table1[[#This Row],[release_date]])</f>
        <v>6</v>
      </c>
      <c r="G829" s="4">
        <v>42741</v>
      </c>
      <c r="H829" s="4">
        <f>DATE(Table1[[#This Row],[release_year]],Table1[[#This Row],[release_month]],Table1[[#This Row],[release_day]])</f>
        <v>42741</v>
      </c>
      <c r="I829">
        <v>3562543890</v>
      </c>
      <c r="J829" t="str">
        <f>UPPER(Table1[[#This Row],[key2]])</f>
        <v>C#</v>
      </c>
      <c r="K829" t="s">
        <v>1602</v>
      </c>
      <c r="L829" t="s">
        <v>27</v>
      </c>
      <c r="M829" t="str">
        <f>LEFT(Table1[[#This Row],[mode]],3)</f>
        <v>Min</v>
      </c>
      <c r="N829" s="2">
        <v>83.420659449963324</v>
      </c>
      <c r="O829" s="3">
        <f>ROUNDDOWN(Table1[[#This Row],[danceability_%]],0)</f>
        <v>83</v>
      </c>
      <c r="P829" s="2">
        <f>ROUND(Table1[[#This Row],[danceability_%]], -1)</f>
        <v>80</v>
      </c>
      <c r="Q829">
        <v>93</v>
      </c>
      <c r="R829">
        <v>65</v>
      </c>
      <c r="S829">
        <v>58</v>
      </c>
      <c r="T829">
        <v>0</v>
      </c>
      <c r="U829">
        <v>9</v>
      </c>
      <c r="V829">
        <v>8</v>
      </c>
    </row>
    <row r="830" spans="1:22" x14ac:dyDescent="0.45">
      <c r="A830" t="s">
        <v>461</v>
      </c>
      <c r="B830" t="s">
        <v>462</v>
      </c>
      <c r="C830">
        <v>2</v>
      </c>
      <c r="D830">
        <f>YEAR(Table1[[#This Row],[release_date]])</f>
        <v>2023</v>
      </c>
      <c r="E830">
        <f>MONTH(Table1[[#This Row],[release_date]])</f>
        <v>6</v>
      </c>
      <c r="F830">
        <f>DAY(Table1[[#This Row],[release_date]])</f>
        <v>2</v>
      </c>
      <c r="G830" s="4">
        <v>45079</v>
      </c>
      <c r="H830" s="4">
        <f>DATE(Table1[[#This Row],[release_year]],Table1[[#This Row],[release_month]],Table1[[#This Row],[release_day]])</f>
        <v>45079</v>
      </c>
      <c r="I830">
        <v>24975653</v>
      </c>
      <c r="J830" t="str">
        <f>UPPER(Table1[[#This Row],[key2]])</f>
        <v>B</v>
      </c>
      <c r="K830" t="s">
        <v>15</v>
      </c>
      <c r="L830" t="s">
        <v>16</v>
      </c>
      <c r="M830" t="str">
        <f>LEFT(Table1[[#This Row],[mode]],3)</f>
        <v>Maj</v>
      </c>
      <c r="N830" s="2">
        <v>83.762835060201652</v>
      </c>
      <c r="O830" s="3">
        <f>ROUNDDOWN(Table1[[#This Row],[danceability_%]],0)</f>
        <v>83</v>
      </c>
      <c r="P830" s="2">
        <f>ROUND(Table1[[#This Row],[danceability_%]], -1)</f>
        <v>80</v>
      </c>
      <c r="Q830">
        <v>25</v>
      </c>
      <c r="R830">
        <v>69</v>
      </c>
      <c r="S830">
        <v>4</v>
      </c>
      <c r="T830">
        <v>0</v>
      </c>
      <c r="U830">
        <v>23</v>
      </c>
      <c r="V830">
        <v>12</v>
      </c>
    </row>
    <row r="831" spans="1:22" x14ac:dyDescent="0.45">
      <c r="A831" t="s">
        <v>599</v>
      </c>
      <c r="B831" t="s">
        <v>600</v>
      </c>
      <c r="C831">
        <v>3</v>
      </c>
      <c r="D831">
        <f>YEAR(Table1[[#This Row],[release_date]])</f>
        <v>2022</v>
      </c>
      <c r="E831">
        <f>MONTH(Table1[[#This Row],[release_date]])</f>
        <v>7</v>
      </c>
      <c r="F831">
        <f>DAY(Table1[[#This Row],[release_date]])</f>
        <v>25</v>
      </c>
      <c r="G831" s="4">
        <v>44767</v>
      </c>
      <c r="H831" s="4">
        <f>DATE(Table1[[#This Row],[release_year]],Table1[[#This Row],[release_month]],Table1[[#This Row],[release_day]])</f>
        <v>44767</v>
      </c>
      <c r="I831">
        <v>471819764</v>
      </c>
      <c r="J831" t="str">
        <f>UPPER(Table1[[#This Row],[key2]])</f>
        <v>B</v>
      </c>
      <c r="K831" t="s">
        <v>15</v>
      </c>
      <c r="L831" t="s">
        <v>27</v>
      </c>
      <c r="M831" t="str">
        <f>LEFT(Table1[[#This Row],[mode]],3)</f>
        <v>Min</v>
      </c>
      <c r="N831" s="2">
        <v>83.775235552045132</v>
      </c>
      <c r="O831" s="3">
        <f>ROUNDDOWN(Table1[[#This Row],[danceability_%]],0)</f>
        <v>83</v>
      </c>
      <c r="P831" s="2">
        <f>ROUND(Table1[[#This Row],[danceability_%]], -1)</f>
        <v>80</v>
      </c>
      <c r="Q831">
        <v>58</v>
      </c>
      <c r="R831">
        <v>83</v>
      </c>
      <c r="S831">
        <v>21</v>
      </c>
      <c r="T831">
        <v>0</v>
      </c>
      <c r="U831">
        <v>10</v>
      </c>
      <c r="V831">
        <v>5</v>
      </c>
    </row>
    <row r="832" spans="1:22" x14ac:dyDescent="0.45">
      <c r="A832" t="s">
        <v>875</v>
      </c>
      <c r="B832" t="s">
        <v>876</v>
      </c>
      <c r="C832">
        <v>2</v>
      </c>
      <c r="D832">
        <f>YEAR(Table1[[#This Row],[release_date]])</f>
        <v>2022</v>
      </c>
      <c r="E832">
        <f>MONTH(Table1[[#This Row],[release_date]])</f>
        <v>5</v>
      </c>
      <c r="F832">
        <f>DAY(Table1[[#This Row],[release_date]])</f>
        <v>6</v>
      </c>
      <c r="G832" s="4">
        <v>44687</v>
      </c>
      <c r="H832" s="4">
        <f>DATE(Table1[[#This Row],[release_year]],Table1[[#This Row],[release_month]],Table1[[#This Row],[release_day]])</f>
        <v>44687</v>
      </c>
      <c r="I832">
        <v>614555082</v>
      </c>
      <c r="J832" t="str">
        <f>UPPER(Table1[[#This Row],[key2]])</f>
        <v>A</v>
      </c>
      <c r="K832" t="s">
        <v>24</v>
      </c>
      <c r="L832" t="s">
        <v>16</v>
      </c>
      <c r="M832" t="str">
        <f>LEFT(Table1[[#This Row],[mode]],3)</f>
        <v>Maj</v>
      </c>
      <c r="N832" s="2">
        <v>83.939317278889476</v>
      </c>
      <c r="O832" s="3">
        <f>ROUNDDOWN(Table1[[#This Row],[danceability_%]],0)</f>
        <v>83</v>
      </c>
      <c r="P832" s="2">
        <f>ROUND(Table1[[#This Row],[danceability_%]], -1)</f>
        <v>80</v>
      </c>
      <c r="Q832">
        <v>47</v>
      </c>
      <c r="R832">
        <v>80</v>
      </c>
      <c r="S832">
        <v>2</v>
      </c>
      <c r="T832">
        <v>0</v>
      </c>
      <c r="U832">
        <v>24</v>
      </c>
      <c r="V832">
        <v>9</v>
      </c>
    </row>
    <row r="833" spans="1:22" x14ac:dyDescent="0.45">
      <c r="A833" t="s">
        <v>930</v>
      </c>
      <c r="B833" t="s">
        <v>931</v>
      </c>
      <c r="C833">
        <v>1</v>
      </c>
      <c r="D833">
        <f>YEAR(Table1[[#This Row],[release_date]])</f>
        <v>2021</v>
      </c>
      <c r="E833">
        <f>MONTH(Table1[[#This Row],[release_date]])</f>
        <v>9</v>
      </c>
      <c r="F833">
        <f>DAY(Table1[[#This Row],[release_date]])</f>
        <v>10</v>
      </c>
      <c r="G833" s="4">
        <v>44449</v>
      </c>
      <c r="H833" s="4">
        <f>DATE(Table1[[#This Row],[release_year]],Table1[[#This Row],[release_month]],Table1[[#This Row],[release_day]])</f>
        <v>44449</v>
      </c>
      <c r="I833">
        <v>863625566</v>
      </c>
      <c r="J833" t="str">
        <f>UPPER(Table1[[#This Row],[key2]])</f>
        <v>C#</v>
      </c>
      <c r="K833" t="s">
        <v>1602</v>
      </c>
      <c r="L833" t="s">
        <v>27</v>
      </c>
      <c r="M833" t="str">
        <f>LEFT(Table1[[#This Row],[mode]],3)</f>
        <v>Min</v>
      </c>
      <c r="N833" s="2">
        <v>83.534388570064053</v>
      </c>
      <c r="O833" s="3">
        <f>ROUNDDOWN(Table1[[#This Row],[danceability_%]],0)</f>
        <v>83</v>
      </c>
      <c r="P833" s="2">
        <f>ROUND(Table1[[#This Row],[danceability_%]], -1)</f>
        <v>80</v>
      </c>
      <c r="Q833">
        <v>40</v>
      </c>
      <c r="R833">
        <v>55</v>
      </c>
      <c r="S833">
        <v>16</v>
      </c>
      <c r="T833">
        <v>0</v>
      </c>
      <c r="U833">
        <v>14</v>
      </c>
      <c r="V833">
        <v>23</v>
      </c>
    </row>
    <row r="834" spans="1:22" x14ac:dyDescent="0.45">
      <c r="A834" t="s">
        <v>957</v>
      </c>
      <c r="B834" t="s">
        <v>958</v>
      </c>
      <c r="C834">
        <v>1</v>
      </c>
      <c r="D834">
        <f>YEAR(Table1[[#This Row],[release_date]])</f>
        <v>2021</v>
      </c>
      <c r="E834">
        <f>MONTH(Table1[[#This Row],[release_date]])</f>
        <v>10</v>
      </c>
      <c r="F834">
        <f>DAY(Table1[[#This Row],[release_date]])</f>
        <v>30</v>
      </c>
      <c r="G834" s="4">
        <v>44499</v>
      </c>
      <c r="H834" s="4">
        <f>DATE(Table1[[#This Row],[release_year]],Table1[[#This Row],[release_month]],Table1[[#This Row],[release_day]])</f>
        <v>44499</v>
      </c>
      <c r="I834">
        <v>342779426</v>
      </c>
      <c r="J834" t="str">
        <f>UPPER(Table1[[#This Row],[key2]])</f>
        <v>D</v>
      </c>
      <c r="K834" t="s">
        <v>38</v>
      </c>
      <c r="L834" t="s">
        <v>16</v>
      </c>
      <c r="M834" t="str">
        <f>LEFT(Table1[[#This Row],[mode]],3)</f>
        <v>Maj</v>
      </c>
      <c r="N834" s="2">
        <v>83.090192905943979</v>
      </c>
      <c r="O834" s="3">
        <f>ROUNDDOWN(Table1[[#This Row],[danceability_%]],0)</f>
        <v>83</v>
      </c>
      <c r="P834" s="2">
        <f>ROUND(Table1[[#This Row],[danceability_%]], -1)</f>
        <v>80</v>
      </c>
      <c r="Q834">
        <v>11</v>
      </c>
      <c r="R834">
        <v>41</v>
      </c>
      <c r="S834">
        <v>0</v>
      </c>
      <c r="T834">
        <v>0</v>
      </c>
      <c r="U834">
        <v>36</v>
      </c>
      <c r="V834">
        <v>14</v>
      </c>
    </row>
    <row r="835" spans="1:22" x14ac:dyDescent="0.45">
      <c r="A835" t="s">
        <v>990</v>
      </c>
      <c r="B835" t="s">
        <v>991</v>
      </c>
      <c r="C835">
        <v>2</v>
      </c>
      <c r="D835">
        <f>YEAR(Table1[[#This Row],[release_date]])</f>
        <v>2021</v>
      </c>
      <c r="E835">
        <f>MONTH(Table1[[#This Row],[release_date]])</f>
        <v>6</v>
      </c>
      <c r="F835">
        <f>DAY(Table1[[#This Row],[release_date]])</f>
        <v>24</v>
      </c>
      <c r="G835" s="4">
        <v>44371</v>
      </c>
      <c r="H835" s="4">
        <f>DATE(Table1[[#This Row],[release_year]],Table1[[#This Row],[release_month]],Table1[[#This Row],[release_day]])</f>
        <v>44371</v>
      </c>
      <c r="I835">
        <v>672656250</v>
      </c>
      <c r="J835" t="str">
        <f>UPPER(Table1[[#This Row],[key2]])</f>
        <v>G#</v>
      </c>
      <c r="K835" t="s">
        <v>1605</v>
      </c>
      <c r="L835" t="s">
        <v>16</v>
      </c>
      <c r="M835" t="str">
        <f>LEFT(Table1[[#This Row],[mode]],3)</f>
        <v>Maj</v>
      </c>
      <c r="N835" s="2">
        <v>83.242380076038401</v>
      </c>
      <c r="O835" s="3">
        <f>ROUNDDOWN(Table1[[#This Row],[danceability_%]],0)</f>
        <v>83</v>
      </c>
      <c r="P835" s="2">
        <f>ROUND(Table1[[#This Row],[danceability_%]], -1)</f>
        <v>80</v>
      </c>
      <c r="Q835">
        <v>44</v>
      </c>
      <c r="R835">
        <v>62</v>
      </c>
      <c r="S835">
        <v>2</v>
      </c>
      <c r="T835">
        <v>0</v>
      </c>
      <c r="U835">
        <v>8</v>
      </c>
      <c r="V835">
        <v>6</v>
      </c>
    </row>
    <row r="836" spans="1:22" x14ac:dyDescent="0.45">
      <c r="A836" t="s">
        <v>1022</v>
      </c>
      <c r="B836" t="s">
        <v>490</v>
      </c>
      <c r="C836">
        <v>1</v>
      </c>
      <c r="D836">
        <f>YEAR(Table1[[#This Row],[release_date]])</f>
        <v>2021</v>
      </c>
      <c r="E836">
        <f>MONTH(Table1[[#This Row],[release_date]])</f>
        <v>12</v>
      </c>
      <c r="F836">
        <f>DAY(Table1[[#This Row],[release_date]])</f>
        <v>1</v>
      </c>
      <c r="G836" s="4">
        <v>44531</v>
      </c>
      <c r="H836" s="4">
        <f>DATE(Table1[[#This Row],[release_year]],Table1[[#This Row],[release_month]],Table1[[#This Row],[release_day]])</f>
        <v>44531</v>
      </c>
      <c r="I836">
        <v>247737946</v>
      </c>
      <c r="J836" t="str">
        <f>UPPER(Table1[[#This Row],[key2]])</f>
        <v>A</v>
      </c>
      <c r="K836" t="s">
        <v>24</v>
      </c>
      <c r="L836" t="s">
        <v>16</v>
      </c>
      <c r="M836" t="str">
        <f>LEFT(Table1[[#This Row],[mode]],3)</f>
        <v>Maj</v>
      </c>
      <c r="N836" s="2">
        <v>83.121927922395173</v>
      </c>
      <c r="O836" s="3">
        <f>ROUNDDOWN(Table1[[#This Row],[danceability_%]],0)</f>
        <v>83</v>
      </c>
      <c r="P836" s="2">
        <f>ROUND(Table1[[#This Row],[danceability_%]], -1)</f>
        <v>80</v>
      </c>
      <c r="Q836">
        <v>59</v>
      </c>
      <c r="R836">
        <v>73</v>
      </c>
      <c r="S836">
        <v>6</v>
      </c>
      <c r="T836">
        <v>0</v>
      </c>
      <c r="U836">
        <v>5</v>
      </c>
      <c r="V836">
        <v>11</v>
      </c>
    </row>
    <row r="837" spans="1:22" x14ac:dyDescent="0.45">
      <c r="A837" t="s">
        <v>1280</v>
      </c>
      <c r="B837" t="s">
        <v>1281</v>
      </c>
      <c r="C837">
        <v>3</v>
      </c>
      <c r="D837">
        <f>YEAR(Table1[[#This Row],[release_date]])</f>
        <v>2022</v>
      </c>
      <c r="E837">
        <f>MONTH(Table1[[#This Row],[release_date]])</f>
        <v>3</v>
      </c>
      <c r="F837">
        <f>DAY(Table1[[#This Row],[release_date]])</f>
        <v>18</v>
      </c>
      <c r="G837" s="4">
        <v>44638</v>
      </c>
      <c r="H837" s="4">
        <f>DATE(Table1[[#This Row],[release_year]],Table1[[#This Row],[release_month]],Table1[[#This Row],[release_day]])</f>
        <v>44638</v>
      </c>
      <c r="I837">
        <v>273005485</v>
      </c>
      <c r="J837" t="str">
        <f>UPPER(Table1[[#This Row],[key2]])</f>
        <v>G</v>
      </c>
      <c r="K837" t="s">
        <v>59</v>
      </c>
      <c r="L837" t="s">
        <v>27</v>
      </c>
      <c r="M837" t="str">
        <f>LEFT(Table1[[#This Row],[mode]],3)</f>
        <v>Min</v>
      </c>
      <c r="N837" s="2">
        <v>83.605120634769463</v>
      </c>
      <c r="O837" s="3">
        <f>ROUNDDOWN(Table1[[#This Row],[danceability_%]],0)</f>
        <v>83</v>
      </c>
      <c r="P837" s="2">
        <f>ROUND(Table1[[#This Row],[danceability_%]], -1)</f>
        <v>80</v>
      </c>
      <c r="Q837">
        <v>63</v>
      </c>
      <c r="R837">
        <v>74</v>
      </c>
      <c r="S837">
        <v>14</v>
      </c>
      <c r="T837">
        <v>0</v>
      </c>
      <c r="U837">
        <v>16</v>
      </c>
      <c r="V837">
        <v>6</v>
      </c>
    </row>
    <row r="838" spans="1:22" x14ac:dyDescent="0.45">
      <c r="A838" t="s">
        <v>78</v>
      </c>
      <c r="B838" t="s">
        <v>1235</v>
      </c>
      <c r="C838">
        <v>1</v>
      </c>
      <c r="D838">
        <f>YEAR(Table1[[#This Row],[release_date]])</f>
        <v>2022</v>
      </c>
      <c r="E838">
        <f>MONTH(Table1[[#This Row],[release_date]])</f>
        <v>5</v>
      </c>
      <c r="F838">
        <f>DAY(Table1[[#This Row],[release_date]])</f>
        <v>6</v>
      </c>
      <c r="G838" s="4">
        <v>44687</v>
      </c>
      <c r="H838" s="4">
        <f>DATE(Table1[[#This Row],[release_year]],Table1[[#This Row],[release_month]],Table1[[#This Row],[release_day]])</f>
        <v>44687</v>
      </c>
      <c r="I838">
        <v>150500965</v>
      </c>
      <c r="J838" t="str">
        <f>UPPER(Table1[[#This Row],[key2]])</f>
        <v>B</v>
      </c>
      <c r="K838" t="s">
        <v>15</v>
      </c>
      <c r="L838" t="s">
        <v>16</v>
      </c>
      <c r="M838" t="str">
        <f>LEFT(Table1[[#This Row],[mode]],3)</f>
        <v>Maj</v>
      </c>
      <c r="N838" s="2">
        <v>83.040599708909539</v>
      </c>
      <c r="O838" s="3">
        <f>ROUNDDOWN(Table1[[#This Row],[danceability_%]],0)</f>
        <v>83</v>
      </c>
      <c r="P838" s="2">
        <f>ROUND(Table1[[#This Row],[danceability_%]], -1)</f>
        <v>80</v>
      </c>
      <c r="Q838">
        <v>41</v>
      </c>
      <c r="R838">
        <v>65</v>
      </c>
      <c r="S838">
        <v>0</v>
      </c>
      <c r="T838">
        <v>10</v>
      </c>
      <c r="U838">
        <v>11</v>
      </c>
      <c r="V838">
        <v>8</v>
      </c>
    </row>
    <row r="839" spans="1:22" x14ac:dyDescent="0.45">
      <c r="A839" t="s">
        <v>1371</v>
      </c>
      <c r="B839" t="s">
        <v>1372</v>
      </c>
      <c r="C839">
        <v>1</v>
      </c>
      <c r="D839">
        <f>YEAR(Table1[[#This Row],[release_date]])</f>
        <v>2022</v>
      </c>
      <c r="E839">
        <f>MONTH(Table1[[#This Row],[release_date]])</f>
        <v>3</v>
      </c>
      <c r="F839">
        <f>DAY(Table1[[#This Row],[release_date]])</f>
        <v>10</v>
      </c>
      <c r="G839" s="4">
        <v>44630</v>
      </c>
      <c r="H839" s="4">
        <f>DATE(Table1[[#This Row],[release_year]],Table1[[#This Row],[release_month]],Table1[[#This Row],[release_day]])</f>
        <v>44630</v>
      </c>
      <c r="I839">
        <v>53729194</v>
      </c>
      <c r="J839" t="str">
        <f>UPPER(Table1[[#This Row],[key2]])</f>
        <v>D</v>
      </c>
      <c r="K839" t="s">
        <v>38</v>
      </c>
      <c r="L839" t="s">
        <v>16</v>
      </c>
      <c r="M839" t="str">
        <f>LEFT(Table1[[#This Row],[mode]],3)</f>
        <v>Maj</v>
      </c>
      <c r="N839" s="2">
        <v>83.228213311733697</v>
      </c>
      <c r="O839" s="3">
        <f>ROUNDDOWN(Table1[[#This Row],[danceability_%]],0)</f>
        <v>83</v>
      </c>
      <c r="P839" s="2">
        <f>ROUND(Table1[[#This Row],[danceability_%]], -1)</f>
        <v>80</v>
      </c>
      <c r="Q839">
        <v>32</v>
      </c>
      <c r="R839">
        <v>82</v>
      </c>
      <c r="S839">
        <v>14</v>
      </c>
      <c r="T839">
        <v>0</v>
      </c>
      <c r="U839">
        <v>12</v>
      </c>
      <c r="V839">
        <v>4</v>
      </c>
    </row>
    <row r="840" spans="1:22" x14ac:dyDescent="0.45">
      <c r="A840" t="s">
        <v>1442</v>
      </c>
      <c r="B840" t="s">
        <v>48</v>
      </c>
      <c r="C840">
        <v>1</v>
      </c>
      <c r="D840">
        <f>YEAR(Table1[[#This Row],[release_date]])</f>
        <v>2022</v>
      </c>
      <c r="E840">
        <f>MONTH(Table1[[#This Row],[release_date]])</f>
        <v>5</v>
      </c>
      <c r="F840">
        <f>DAY(Table1[[#This Row],[release_date]])</f>
        <v>20</v>
      </c>
      <c r="G840" s="4">
        <v>44701</v>
      </c>
      <c r="H840" s="4">
        <f>DATE(Table1[[#This Row],[release_year]],Table1[[#This Row],[release_month]],Table1[[#This Row],[release_day]])</f>
        <v>44701</v>
      </c>
      <c r="I840">
        <v>189236868</v>
      </c>
      <c r="J840" t="str">
        <f>UPPER(Table1[[#This Row],[key2]])</f>
        <v>A</v>
      </c>
      <c r="K840" t="s">
        <v>24</v>
      </c>
      <c r="L840" t="s">
        <v>27</v>
      </c>
      <c r="M840" t="str">
        <f>LEFT(Table1[[#This Row],[mode]],3)</f>
        <v>Min</v>
      </c>
      <c r="N840" s="2">
        <v>83.261282983151574</v>
      </c>
      <c r="O840" s="3">
        <f>ROUNDDOWN(Table1[[#This Row],[danceability_%]],0)</f>
        <v>83</v>
      </c>
      <c r="P840" s="2">
        <f>ROUND(Table1[[#This Row],[danceability_%]], -1)</f>
        <v>80</v>
      </c>
      <c r="Q840">
        <v>90</v>
      </c>
      <c r="R840">
        <v>64</v>
      </c>
      <c r="S840">
        <v>35</v>
      </c>
      <c r="T840">
        <v>5</v>
      </c>
      <c r="U840">
        <v>9</v>
      </c>
      <c r="V840">
        <v>4</v>
      </c>
    </row>
    <row r="841" spans="1:22" x14ac:dyDescent="0.45">
      <c r="A841" t="s">
        <v>1450</v>
      </c>
      <c r="B841" t="s">
        <v>1451</v>
      </c>
      <c r="C841">
        <v>2</v>
      </c>
      <c r="D841">
        <f>YEAR(Table1[[#This Row],[release_date]])</f>
        <v>2022</v>
      </c>
      <c r="E841">
        <f>MONTH(Table1[[#This Row],[release_date]])</f>
        <v>6</v>
      </c>
      <c r="F841">
        <f>DAY(Table1[[#This Row],[release_date]])</f>
        <v>2</v>
      </c>
      <c r="G841" s="4">
        <v>44714</v>
      </c>
      <c r="H841" s="4">
        <f>DATE(Table1[[#This Row],[release_year]],Table1[[#This Row],[release_month]],Table1[[#This Row],[release_day]])</f>
        <v>44714</v>
      </c>
      <c r="I841">
        <v>138334433</v>
      </c>
      <c r="J841" t="str">
        <f>UPPER(Table1[[#This Row],[key2]])</f>
        <v>F#</v>
      </c>
      <c r="K841" t="s">
        <v>1604</v>
      </c>
      <c r="L841" t="s">
        <v>16</v>
      </c>
      <c r="M841" t="str">
        <f>LEFT(Table1[[#This Row],[mode]],3)</f>
        <v>Maj</v>
      </c>
      <c r="N841" s="2">
        <v>83.852157928493867</v>
      </c>
      <c r="O841" s="3">
        <f>ROUNDDOWN(Table1[[#This Row],[danceability_%]],0)</f>
        <v>83</v>
      </c>
      <c r="P841" s="2">
        <f>ROUND(Table1[[#This Row],[danceability_%]], -1)</f>
        <v>80</v>
      </c>
      <c r="Q841">
        <v>56</v>
      </c>
      <c r="R841">
        <v>82</v>
      </c>
      <c r="S841">
        <v>10</v>
      </c>
      <c r="T841">
        <v>0</v>
      </c>
      <c r="U841">
        <v>9</v>
      </c>
      <c r="V841">
        <v>5</v>
      </c>
    </row>
    <row r="842" spans="1:22" x14ac:dyDescent="0.45">
      <c r="A842" t="s">
        <v>128</v>
      </c>
      <c r="B842" t="s">
        <v>129</v>
      </c>
      <c r="C842">
        <v>1</v>
      </c>
      <c r="D842">
        <f>YEAR(Table1[[#This Row],[release_date]])</f>
        <v>2022</v>
      </c>
      <c r="E842">
        <f>MONTH(Table1[[#This Row],[release_date]])</f>
        <v>5</v>
      </c>
      <c r="F842">
        <f>DAY(Table1[[#This Row],[release_date]])</f>
        <v>26</v>
      </c>
      <c r="G842" s="4">
        <v>44707</v>
      </c>
      <c r="H842" s="4">
        <f>DATE(Table1[[#This Row],[release_year]],Table1[[#This Row],[release_month]],Table1[[#This Row],[release_day]])</f>
        <v>44707</v>
      </c>
      <c r="I842">
        <v>1214083358</v>
      </c>
      <c r="J842" t="str">
        <f>UPPER(Table1[[#This Row],[key2]])</f>
        <v>G</v>
      </c>
      <c r="K842" t="s">
        <v>59</v>
      </c>
      <c r="L842" t="s">
        <v>27</v>
      </c>
      <c r="M842" t="str">
        <f>LEFT(Table1[[#This Row],[mode]],3)</f>
        <v>Min</v>
      </c>
      <c r="N842" s="2">
        <v>84.278758859614754</v>
      </c>
      <c r="O842" s="3">
        <f>ROUNDDOWN(Table1[[#This Row],[danceability_%]],0)</f>
        <v>84</v>
      </c>
      <c r="P842" s="2">
        <f>ROUND(Table1[[#This Row],[danceability_%]], -1)</f>
        <v>80</v>
      </c>
      <c r="Q842">
        <v>85</v>
      </c>
      <c r="R842">
        <v>68</v>
      </c>
      <c r="S842">
        <v>58</v>
      </c>
      <c r="T842">
        <v>0</v>
      </c>
      <c r="U842">
        <v>22</v>
      </c>
      <c r="V842">
        <v>4</v>
      </c>
    </row>
    <row r="843" spans="1:22" x14ac:dyDescent="0.45">
      <c r="A843" t="s">
        <v>236</v>
      </c>
      <c r="B843" t="s">
        <v>237</v>
      </c>
      <c r="C843">
        <v>2</v>
      </c>
      <c r="D843">
        <f>YEAR(Table1[[#This Row],[release_date]])</f>
        <v>2023</v>
      </c>
      <c r="E843">
        <f>MONTH(Table1[[#This Row],[release_date]])</f>
        <v>2</v>
      </c>
      <c r="F843">
        <f>DAY(Table1[[#This Row],[release_date]])</f>
        <v>8</v>
      </c>
      <c r="G843" s="4">
        <v>44965</v>
      </c>
      <c r="H843" s="4">
        <f>DATE(Table1[[#This Row],[release_year]],Table1[[#This Row],[release_month]],Table1[[#This Row],[release_day]])</f>
        <v>44965</v>
      </c>
      <c r="I843">
        <v>248088961</v>
      </c>
      <c r="J843" t="str">
        <f>UPPER(Table1[[#This Row],[key2]])</f>
        <v>F</v>
      </c>
      <c r="K843" t="s">
        <v>21</v>
      </c>
      <c r="L843" t="s">
        <v>27</v>
      </c>
      <c r="M843" t="str">
        <f>LEFT(Table1[[#This Row],[mode]],3)</f>
        <v>Min</v>
      </c>
      <c r="N843" s="2">
        <v>84.672226352618068</v>
      </c>
      <c r="O843" s="3">
        <f>ROUNDDOWN(Table1[[#This Row],[danceability_%]],0)</f>
        <v>84</v>
      </c>
      <c r="P843" s="2">
        <f>ROUND(Table1[[#This Row],[danceability_%]], -1)</f>
        <v>80</v>
      </c>
      <c r="Q843">
        <v>96</v>
      </c>
      <c r="R843">
        <v>71</v>
      </c>
      <c r="S843">
        <v>18</v>
      </c>
      <c r="T843">
        <v>0</v>
      </c>
      <c r="U843">
        <v>34</v>
      </c>
      <c r="V843">
        <v>17</v>
      </c>
    </row>
    <row r="844" spans="1:22" x14ac:dyDescent="0.45">
      <c r="A844" t="s">
        <v>274</v>
      </c>
      <c r="B844" t="s">
        <v>275</v>
      </c>
      <c r="C844">
        <v>4</v>
      </c>
      <c r="D844">
        <f>YEAR(Table1[[#This Row],[release_date]])</f>
        <v>2023</v>
      </c>
      <c r="E844">
        <f>MONTH(Table1[[#This Row],[release_date]])</f>
        <v>5</v>
      </c>
      <c r="F844">
        <f>DAY(Table1[[#This Row],[release_date]])</f>
        <v>19</v>
      </c>
      <c r="G844" s="4">
        <v>45065</v>
      </c>
      <c r="H844" s="4">
        <f>DATE(Table1[[#This Row],[release_year]],Table1[[#This Row],[release_month]],Table1[[#This Row],[release_day]])</f>
        <v>45065</v>
      </c>
      <c r="I844">
        <v>81102253</v>
      </c>
      <c r="J844" t="str">
        <f>UPPER(Table1[[#This Row],[key2]])</f>
        <v>D#</v>
      </c>
      <c r="K844" t="s">
        <v>1603</v>
      </c>
      <c r="L844" t="s">
        <v>27</v>
      </c>
      <c r="M844" t="str">
        <f>LEFT(Table1[[#This Row],[mode]],3)</f>
        <v>Min</v>
      </c>
      <c r="N844" s="2">
        <v>84.157322168263505</v>
      </c>
      <c r="O844" s="3">
        <f>ROUNDDOWN(Table1[[#This Row],[danceability_%]],0)</f>
        <v>84</v>
      </c>
      <c r="P844" s="2">
        <f>ROUND(Table1[[#This Row],[danceability_%]], -1)</f>
        <v>80</v>
      </c>
      <c r="Q844">
        <v>65</v>
      </c>
      <c r="R844">
        <v>50</v>
      </c>
      <c r="S844">
        <v>67</v>
      </c>
      <c r="T844">
        <v>0</v>
      </c>
      <c r="U844">
        <v>13</v>
      </c>
      <c r="V844">
        <v>6</v>
      </c>
    </row>
    <row r="845" spans="1:22" x14ac:dyDescent="0.45">
      <c r="A845" t="s">
        <v>367</v>
      </c>
      <c r="B845" t="s">
        <v>368</v>
      </c>
      <c r="C845">
        <v>1</v>
      </c>
      <c r="D845">
        <f>YEAR(Table1[[#This Row],[release_date]])</f>
        <v>2010</v>
      </c>
      <c r="E845">
        <f>MONTH(Table1[[#This Row],[release_date]])</f>
        <v>7</v>
      </c>
      <c r="F845">
        <f>DAY(Table1[[#This Row],[release_date]])</f>
        <v>20</v>
      </c>
      <c r="G845" s="4">
        <v>40379</v>
      </c>
      <c r="H845" s="4">
        <f>DATE(Table1[[#This Row],[release_year]],Table1[[#This Row],[release_month]],Table1[[#This Row],[release_day]])</f>
        <v>40379</v>
      </c>
      <c r="I845">
        <v>540654286</v>
      </c>
      <c r="J845" t="str">
        <f>UPPER(Table1[[#This Row],[key2]])</f>
        <v>F#</v>
      </c>
      <c r="K845" t="s">
        <v>1604</v>
      </c>
      <c r="L845" t="s">
        <v>27</v>
      </c>
      <c r="M845" t="str">
        <f>LEFT(Table1[[#This Row],[mode]],3)</f>
        <v>Min</v>
      </c>
      <c r="N845" s="2">
        <v>84.311352135556859</v>
      </c>
      <c r="O845" s="3">
        <f>ROUNDDOWN(Table1[[#This Row],[danceability_%]],0)</f>
        <v>84</v>
      </c>
      <c r="P845" s="2">
        <f>ROUND(Table1[[#This Row],[danceability_%]], -1)</f>
        <v>80</v>
      </c>
      <c r="Q845">
        <v>52</v>
      </c>
      <c r="R845">
        <v>77</v>
      </c>
      <c r="S845">
        <v>12</v>
      </c>
      <c r="T845">
        <v>0</v>
      </c>
      <c r="U845">
        <v>7</v>
      </c>
      <c r="V845">
        <v>4</v>
      </c>
    </row>
    <row r="846" spans="1:22" x14ac:dyDescent="0.45">
      <c r="A846" t="s">
        <v>399</v>
      </c>
      <c r="B846" t="s">
        <v>400</v>
      </c>
      <c r="C846">
        <v>1</v>
      </c>
      <c r="D846">
        <f>YEAR(Table1[[#This Row],[release_date]])</f>
        <v>2023</v>
      </c>
      <c r="E846">
        <f>MONTH(Table1[[#This Row],[release_date]])</f>
        <v>3</v>
      </c>
      <c r="F846">
        <f>DAY(Table1[[#This Row],[release_date]])</f>
        <v>31</v>
      </c>
      <c r="G846" s="4">
        <v>45016</v>
      </c>
      <c r="H846" s="4">
        <f>DATE(Table1[[#This Row],[release_year]],Table1[[#This Row],[release_month]],Table1[[#This Row],[release_day]])</f>
        <v>45016</v>
      </c>
      <c r="I846">
        <v>232896922</v>
      </c>
      <c r="J846" t="str">
        <f>UPPER(Table1[[#This Row],[key2]])</f>
        <v>A</v>
      </c>
      <c r="K846" t="s">
        <v>24</v>
      </c>
      <c r="L846" t="s">
        <v>27</v>
      </c>
      <c r="M846" t="str">
        <f>LEFT(Table1[[#This Row],[mode]],3)</f>
        <v>Min</v>
      </c>
      <c r="N846" s="2">
        <v>84.298084118595227</v>
      </c>
      <c r="O846" s="3">
        <f>ROUNDDOWN(Table1[[#This Row],[danceability_%]],0)</f>
        <v>84</v>
      </c>
      <c r="P846" s="2">
        <f>ROUND(Table1[[#This Row],[danceability_%]], -1)</f>
        <v>80</v>
      </c>
      <c r="Q846">
        <v>64</v>
      </c>
      <c r="R846">
        <v>39</v>
      </c>
      <c r="S846">
        <v>3</v>
      </c>
      <c r="T846">
        <v>0</v>
      </c>
      <c r="U846">
        <v>11</v>
      </c>
      <c r="V846">
        <v>4</v>
      </c>
    </row>
    <row r="847" spans="1:22" x14ac:dyDescent="0.45">
      <c r="A847" t="s">
        <v>459</v>
      </c>
      <c r="B847" t="s">
        <v>460</v>
      </c>
      <c r="C847">
        <v>2</v>
      </c>
      <c r="D847">
        <f>YEAR(Table1[[#This Row],[release_date]])</f>
        <v>2023</v>
      </c>
      <c r="E847">
        <f>MONTH(Table1[[#This Row],[release_date]])</f>
        <v>5</v>
      </c>
      <c r="F847">
        <f>DAY(Table1[[#This Row],[release_date]])</f>
        <v>11</v>
      </c>
      <c r="G847" s="4">
        <v>45057</v>
      </c>
      <c r="H847" s="4">
        <f>DATE(Table1[[#This Row],[release_year]],Table1[[#This Row],[release_month]],Table1[[#This Row],[release_day]])</f>
        <v>45057</v>
      </c>
      <c r="I847">
        <v>71573339</v>
      </c>
      <c r="J847" t="str">
        <f>UPPER(Table1[[#This Row],[key2]])</f>
        <v>A</v>
      </c>
      <c r="K847" t="s">
        <v>24</v>
      </c>
      <c r="L847" t="s">
        <v>27</v>
      </c>
      <c r="M847" t="str">
        <f>LEFT(Table1[[#This Row],[mode]],3)</f>
        <v>Min</v>
      </c>
      <c r="N847" s="2">
        <v>84.128992019010184</v>
      </c>
      <c r="O847" s="3">
        <f>ROUNDDOWN(Table1[[#This Row],[danceability_%]],0)</f>
        <v>84</v>
      </c>
      <c r="P847" s="2">
        <f>ROUND(Table1[[#This Row],[danceability_%]], -1)</f>
        <v>80</v>
      </c>
      <c r="Q847">
        <v>55</v>
      </c>
      <c r="R847">
        <v>47</v>
      </c>
      <c r="S847">
        <v>26</v>
      </c>
      <c r="T847">
        <v>0</v>
      </c>
      <c r="U847">
        <v>20</v>
      </c>
      <c r="V847">
        <v>64</v>
      </c>
    </row>
    <row r="848" spans="1:22" x14ac:dyDescent="0.45">
      <c r="A848" t="s">
        <v>466</v>
      </c>
      <c r="B848" t="s">
        <v>467</v>
      </c>
      <c r="C848">
        <v>3</v>
      </c>
      <c r="D848">
        <f>YEAR(Table1[[#This Row],[release_date]])</f>
        <v>2022</v>
      </c>
      <c r="E848">
        <f>MONTH(Table1[[#This Row],[release_date]])</f>
        <v>12</v>
      </c>
      <c r="F848">
        <f>DAY(Table1[[#This Row],[release_date]])</f>
        <v>16</v>
      </c>
      <c r="G848" s="4">
        <v>44911</v>
      </c>
      <c r="H848" s="4">
        <f>DATE(Table1[[#This Row],[release_year]],Table1[[#This Row],[release_month]],Table1[[#This Row],[release_day]])</f>
        <v>44911</v>
      </c>
      <c r="I848">
        <v>231332117</v>
      </c>
      <c r="J848" t="str">
        <f>UPPER(Table1[[#This Row],[key2]])</f>
        <v>F#</v>
      </c>
      <c r="K848" t="s">
        <v>1604</v>
      </c>
      <c r="L848" t="s">
        <v>27</v>
      </c>
      <c r="M848" t="str">
        <f>LEFT(Table1[[#This Row],[mode]],3)</f>
        <v>Min</v>
      </c>
      <c r="N848" s="2">
        <v>84.076851061119569</v>
      </c>
      <c r="O848" s="3">
        <f>ROUNDDOWN(Table1[[#This Row],[danceability_%]],0)</f>
        <v>84</v>
      </c>
      <c r="P848" s="2">
        <f>ROUND(Table1[[#This Row],[danceability_%]], -1)</f>
        <v>80</v>
      </c>
      <c r="Q848">
        <v>96</v>
      </c>
      <c r="R848">
        <v>79</v>
      </c>
      <c r="S848">
        <v>43</v>
      </c>
      <c r="T848">
        <v>0</v>
      </c>
      <c r="U848">
        <v>18</v>
      </c>
      <c r="V848">
        <v>11</v>
      </c>
    </row>
    <row r="849" spans="1:22" x14ac:dyDescent="0.45">
      <c r="A849" t="s">
        <v>516</v>
      </c>
      <c r="B849" t="s">
        <v>517</v>
      </c>
      <c r="C849">
        <v>1</v>
      </c>
      <c r="D849">
        <f>YEAR(Table1[[#This Row],[release_date]])</f>
        <v>2022</v>
      </c>
      <c r="E849">
        <f>MONTH(Table1[[#This Row],[release_date]])</f>
        <v>10</v>
      </c>
      <c r="F849">
        <f>DAY(Table1[[#This Row],[release_date]])</f>
        <v>21</v>
      </c>
      <c r="G849" s="4">
        <v>44855</v>
      </c>
      <c r="H849" s="4">
        <f>DATE(Table1[[#This Row],[release_year]],Table1[[#This Row],[release_month]],Table1[[#This Row],[release_day]])</f>
        <v>44855</v>
      </c>
      <c r="I849">
        <v>502574952</v>
      </c>
      <c r="J849" t="str">
        <f>UPPER(Table1[[#This Row],[key2]])</f>
        <v>A#</v>
      </c>
      <c r="K849" t="s">
        <v>1601</v>
      </c>
      <c r="L849" t="s">
        <v>16</v>
      </c>
      <c r="M849" t="str">
        <f>LEFT(Table1[[#This Row],[mode]],3)</f>
        <v>Maj</v>
      </c>
      <c r="N849" s="2">
        <v>84.485921915071643</v>
      </c>
      <c r="O849" s="3">
        <f>ROUNDDOWN(Table1[[#This Row],[danceability_%]],0)</f>
        <v>84</v>
      </c>
      <c r="P849" s="2">
        <f>ROUND(Table1[[#This Row],[danceability_%]], -1)</f>
        <v>80</v>
      </c>
      <c r="Q849">
        <v>88</v>
      </c>
      <c r="R849">
        <v>53</v>
      </c>
      <c r="S849">
        <v>35</v>
      </c>
      <c r="T849">
        <v>0</v>
      </c>
      <c r="U849">
        <v>8</v>
      </c>
      <c r="V849">
        <v>7</v>
      </c>
    </row>
    <row r="850" spans="1:22" x14ac:dyDescent="0.45">
      <c r="A850" t="s">
        <v>613</v>
      </c>
      <c r="B850" t="s">
        <v>614</v>
      </c>
      <c r="C850">
        <v>3</v>
      </c>
      <c r="D850">
        <f>YEAR(Table1[[#This Row],[release_date]])</f>
        <v>2023</v>
      </c>
      <c r="E850">
        <f>MONTH(Table1[[#This Row],[release_date]])</f>
        <v>2</v>
      </c>
      <c r="F850">
        <f>DAY(Table1[[#This Row],[release_date]])</f>
        <v>23</v>
      </c>
      <c r="G850" s="4">
        <v>44980</v>
      </c>
      <c r="H850" s="4">
        <f>DATE(Table1[[#This Row],[release_year]],Table1[[#This Row],[release_month]],Table1[[#This Row],[release_day]])</f>
        <v>44980</v>
      </c>
      <c r="I850">
        <v>105062254</v>
      </c>
      <c r="J850" t="str">
        <f>UPPER(Table1[[#This Row],[key2]])</f>
        <v>C#</v>
      </c>
      <c r="K850" t="s">
        <v>1602</v>
      </c>
      <c r="L850" t="s">
        <v>27</v>
      </c>
      <c r="M850" t="str">
        <f>LEFT(Table1[[#This Row],[mode]],3)</f>
        <v>Min</v>
      </c>
      <c r="N850" s="2">
        <v>84.958963351777285</v>
      </c>
      <c r="O850" s="3">
        <f>ROUNDDOWN(Table1[[#This Row],[danceability_%]],0)</f>
        <v>84</v>
      </c>
      <c r="P850" s="2">
        <f>ROUND(Table1[[#This Row],[danceability_%]], -1)</f>
        <v>80</v>
      </c>
      <c r="Q850">
        <v>44</v>
      </c>
      <c r="R850">
        <v>67</v>
      </c>
      <c r="S850">
        <v>8</v>
      </c>
      <c r="T850">
        <v>0</v>
      </c>
      <c r="U850">
        <v>11</v>
      </c>
      <c r="V850">
        <v>6</v>
      </c>
    </row>
    <row r="851" spans="1:22" x14ac:dyDescent="0.45">
      <c r="A851" t="s">
        <v>670</v>
      </c>
      <c r="B851" t="s">
        <v>671</v>
      </c>
      <c r="C851">
        <v>1</v>
      </c>
      <c r="D851">
        <f>YEAR(Table1[[#This Row],[release_date]])</f>
        <v>2022</v>
      </c>
      <c r="E851">
        <f>MONTH(Table1[[#This Row],[release_date]])</f>
        <v>7</v>
      </c>
      <c r="F851">
        <f>DAY(Table1[[#This Row],[release_date]])</f>
        <v>15</v>
      </c>
      <c r="G851" s="4">
        <v>44757</v>
      </c>
      <c r="H851" s="4">
        <f>DATE(Table1[[#This Row],[release_year]],Table1[[#This Row],[release_month]],Table1[[#This Row],[release_day]])</f>
        <v>44757</v>
      </c>
      <c r="I851">
        <v>723894473</v>
      </c>
      <c r="J851" t="str">
        <f>UPPER(Table1[[#This Row],[key2]])</f>
        <v>A#</v>
      </c>
      <c r="K851" t="s">
        <v>1601</v>
      </c>
      <c r="L851" t="s">
        <v>27</v>
      </c>
      <c r="M851" t="str">
        <f>LEFT(Table1[[#This Row],[mode]],3)</f>
        <v>Min</v>
      </c>
      <c r="N851" s="2">
        <v>84.032219526432939</v>
      </c>
      <c r="O851" s="3">
        <f>ROUNDDOWN(Table1[[#This Row],[danceability_%]],0)</f>
        <v>84</v>
      </c>
      <c r="P851" s="2">
        <f>ROUND(Table1[[#This Row],[danceability_%]], -1)</f>
        <v>80</v>
      </c>
      <c r="Q851">
        <v>72</v>
      </c>
      <c r="R851">
        <v>74</v>
      </c>
      <c r="S851">
        <v>10</v>
      </c>
      <c r="T851">
        <v>0</v>
      </c>
      <c r="U851">
        <v>34</v>
      </c>
      <c r="V851">
        <v>7</v>
      </c>
    </row>
    <row r="852" spans="1:22" x14ac:dyDescent="0.45">
      <c r="A852" t="s">
        <v>780</v>
      </c>
      <c r="B852" t="s">
        <v>781</v>
      </c>
      <c r="C852">
        <v>2</v>
      </c>
      <c r="D852">
        <f>YEAR(Table1[[#This Row],[release_date]])</f>
        <v>2022</v>
      </c>
      <c r="E852">
        <f>MONTH(Table1[[#This Row],[release_date]])</f>
        <v>3</v>
      </c>
      <c r="F852">
        <f>DAY(Table1[[#This Row],[release_date]])</f>
        <v>14</v>
      </c>
      <c r="G852" s="4">
        <v>44634</v>
      </c>
      <c r="H852" s="4">
        <f>DATE(Table1[[#This Row],[release_year]],Table1[[#This Row],[release_month]],Table1[[#This Row],[release_day]])</f>
        <v>44634</v>
      </c>
      <c r="I852">
        <v>462791599</v>
      </c>
      <c r="J852" t="str">
        <f>UPPER(Table1[[#This Row],[key2]])</f>
        <v>C#</v>
      </c>
      <c r="K852" t="s">
        <v>1602</v>
      </c>
      <c r="L852" t="s">
        <v>27</v>
      </c>
      <c r="M852" t="str">
        <f>LEFT(Table1[[#This Row],[mode]],3)</f>
        <v>Min</v>
      </c>
      <c r="N852" s="2">
        <v>84.091245865003572</v>
      </c>
      <c r="O852" s="3">
        <f>ROUNDDOWN(Table1[[#This Row],[danceability_%]],0)</f>
        <v>84</v>
      </c>
      <c r="P852" s="2">
        <f>ROUND(Table1[[#This Row],[danceability_%]], -1)</f>
        <v>80</v>
      </c>
      <c r="Q852">
        <v>70</v>
      </c>
      <c r="R852">
        <v>69</v>
      </c>
      <c r="S852">
        <v>1</v>
      </c>
      <c r="T852">
        <v>0</v>
      </c>
      <c r="U852">
        <v>5</v>
      </c>
      <c r="V852">
        <v>5</v>
      </c>
    </row>
    <row r="853" spans="1:22" x14ac:dyDescent="0.45">
      <c r="A853" t="s">
        <v>1132</v>
      </c>
      <c r="B853" t="s">
        <v>1133</v>
      </c>
      <c r="C853">
        <v>2</v>
      </c>
      <c r="D853">
        <f>YEAR(Table1[[#This Row],[release_date]])</f>
        <v>2022</v>
      </c>
      <c r="E853">
        <f>MONTH(Table1[[#This Row],[release_date]])</f>
        <v>2</v>
      </c>
      <c r="F853">
        <f>DAY(Table1[[#This Row],[release_date]])</f>
        <v>10</v>
      </c>
      <c r="G853" s="4">
        <v>44602</v>
      </c>
      <c r="H853" s="4">
        <f>DATE(Table1[[#This Row],[release_year]],Table1[[#This Row],[release_month]],Table1[[#This Row],[release_day]])</f>
        <v>44602</v>
      </c>
      <c r="I853">
        <v>716591492</v>
      </c>
      <c r="J853" t="str">
        <f>UPPER(Table1[[#This Row],[key2]])</f>
        <v>E</v>
      </c>
      <c r="K853" t="s">
        <v>86</v>
      </c>
      <c r="L853" t="s">
        <v>27</v>
      </c>
      <c r="M853" t="str">
        <f>LEFT(Table1[[#This Row],[mode]],3)</f>
        <v>Min</v>
      </c>
      <c r="N853" s="2">
        <v>84.791515470063317</v>
      </c>
      <c r="O853" s="3">
        <f>ROUNDDOWN(Table1[[#This Row],[danceability_%]],0)</f>
        <v>84</v>
      </c>
      <c r="P853" s="2">
        <f>ROUND(Table1[[#This Row],[danceability_%]], -1)</f>
        <v>80</v>
      </c>
      <c r="Q853">
        <v>90</v>
      </c>
      <c r="R853">
        <v>70</v>
      </c>
      <c r="S853">
        <v>9</v>
      </c>
      <c r="T853">
        <v>0</v>
      </c>
      <c r="U853">
        <v>14</v>
      </c>
      <c r="V853">
        <v>8</v>
      </c>
    </row>
    <row r="854" spans="1:22" x14ac:dyDescent="0.45">
      <c r="A854" t="s">
        <v>1160</v>
      </c>
      <c r="B854" t="s">
        <v>1161</v>
      </c>
      <c r="C854">
        <v>3</v>
      </c>
      <c r="D854">
        <f>YEAR(Table1[[#This Row],[release_date]])</f>
        <v>2020</v>
      </c>
      <c r="E854">
        <f>MONTH(Table1[[#This Row],[release_date]])</f>
        <v>7</v>
      </c>
      <c r="F854">
        <f>DAY(Table1[[#This Row],[release_date]])</f>
        <v>24</v>
      </c>
      <c r="G854" s="4">
        <v>44036</v>
      </c>
      <c r="H854" s="4">
        <f>DATE(Table1[[#This Row],[release_year]],Table1[[#This Row],[release_month]],Table1[[#This Row],[release_day]])</f>
        <v>44036</v>
      </c>
      <c r="I854">
        <v>327498031</v>
      </c>
      <c r="J854" t="str">
        <f>UPPER(Table1[[#This Row],[key2]])</f>
        <v>F</v>
      </c>
      <c r="K854" t="s">
        <v>21</v>
      </c>
      <c r="L854" t="s">
        <v>27</v>
      </c>
      <c r="M854" t="str">
        <f>LEFT(Table1[[#This Row],[mode]],3)</f>
        <v>Min</v>
      </c>
      <c r="N854" s="2">
        <v>84.244991040024289</v>
      </c>
      <c r="O854" s="3">
        <f>ROUNDDOWN(Table1[[#This Row],[danceability_%]],0)</f>
        <v>84</v>
      </c>
      <c r="P854" s="2">
        <f>ROUND(Table1[[#This Row],[danceability_%]], -1)</f>
        <v>80</v>
      </c>
      <c r="Q854">
        <v>49</v>
      </c>
      <c r="R854">
        <v>72</v>
      </c>
      <c r="S854">
        <v>8</v>
      </c>
      <c r="T854">
        <v>0</v>
      </c>
      <c r="U854">
        <v>15</v>
      </c>
      <c r="V854">
        <v>8</v>
      </c>
    </row>
    <row r="855" spans="1:22" x14ac:dyDescent="0.45">
      <c r="A855" t="s">
        <v>1204</v>
      </c>
      <c r="B855" t="s">
        <v>1188</v>
      </c>
      <c r="C855">
        <v>2</v>
      </c>
      <c r="D855">
        <f>YEAR(Table1[[#This Row],[release_date]])</f>
        <v>2022</v>
      </c>
      <c r="E855">
        <f>MONTH(Table1[[#This Row],[release_date]])</f>
        <v>2</v>
      </c>
      <c r="F855">
        <f>DAY(Table1[[#This Row],[release_date]])</f>
        <v>4</v>
      </c>
      <c r="G855" s="4">
        <v>44596</v>
      </c>
      <c r="H855" s="4">
        <f>DATE(Table1[[#This Row],[release_year]],Table1[[#This Row],[release_month]],Table1[[#This Row],[release_day]])</f>
        <v>44596</v>
      </c>
      <c r="I855">
        <v>81350745</v>
      </c>
      <c r="J855" t="str">
        <f>UPPER(Table1[[#This Row],[key2]])</f>
        <v>C#</v>
      </c>
      <c r="K855" t="s">
        <v>1602</v>
      </c>
      <c r="L855" t="s">
        <v>27</v>
      </c>
      <c r="M855" t="str">
        <f>LEFT(Table1[[#This Row],[mode]],3)</f>
        <v>Min</v>
      </c>
      <c r="N855" s="2">
        <v>84.464384148905665</v>
      </c>
      <c r="O855" s="3">
        <f>ROUNDDOWN(Table1[[#This Row],[danceability_%]],0)</f>
        <v>84</v>
      </c>
      <c r="P855" s="2">
        <f>ROUND(Table1[[#This Row],[danceability_%]], -1)</f>
        <v>80</v>
      </c>
      <c r="Q855">
        <v>54</v>
      </c>
      <c r="R855">
        <v>51</v>
      </c>
      <c r="S855">
        <v>47</v>
      </c>
      <c r="T855">
        <v>0</v>
      </c>
      <c r="U855">
        <v>12</v>
      </c>
      <c r="V855">
        <v>40</v>
      </c>
    </row>
    <row r="856" spans="1:22" x14ac:dyDescent="0.45">
      <c r="A856" t="s">
        <v>670</v>
      </c>
      <c r="B856" t="s">
        <v>671</v>
      </c>
      <c r="C856">
        <v>1</v>
      </c>
      <c r="D856">
        <f>YEAR(Table1[[#This Row],[release_date]])</f>
        <v>2022</v>
      </c>
      <c r="E856">
        <f>MONTH(Table1[[#This Row],[release_date]])</f>
        <v>4</v>
      </c>
      <c r="F856">
        <f>DAY(Table1[[#This Row],[release_date]])</f>
        <v>14</v>
      </c>
      <c r="G856" s="4">
        <v>44665</v>
      </c>
      <c r="H856" s="4">
        <f>DATE(Table1[[#This Row],[release_year]],Table1[[#This Row],[release_month]],Table1[[#This Row],[release_day]])</f>
        <v>44665</v>
      </c>
      <c r="I856">
        <v>723894473</v>
      </c>
      <c r="J856" t="str">
        <f>UPPER(Table1[[#This Row],[key2]])</f>
        <v>A#</v>
      </c>
      <c r="K856" t="s">
        <v>1601</v>
      </c>
      <c r="L856" t="s">
        <v>27</v>
      </c>
      <c r="M856" t="str">
        <f>LEFT(Table1[[#This Row],[mode]],3)</f>
        <v>Min</v>
      </c>
      <c r="N856" s="2">
        <v>84.727339781713653</v>
      </c>
      <c r="O856" s="3">
        <f>ROUNDDOWN(Table1[[#This Row],[danceability_%]],0)</f>
        <v>84</v>
      </c>
      <c r="P856" s="2">
        <f>ROUND(Table1[[#This Row],[danceability_%]], -1)</f>
        <v>80</v>
      </c>
      <c r="Q856">
        <v>72</v>
      </c>
      <c r="R856">
        <v>74</v>
      </c>
      <c r="S856">
        <v>10</v>
      </c>
      <c r="T856">
        <v>0</v>
      </c>
      <c r="U856">
        <v>34</v>
      </c>
      <c r="V856">
        <v>7</v>
      </c>
    </row>
    <row r="857" spans="1:22" x14ac:dyDescent="0.45">
      <c r="A857" t="s">
        <v>1346</v>
      </c>
      <c r="B857" t="s">
        <v>26</v>
      </c>
      <c r="C857">
        <v>1</v>
      </c>
      <c r="D857">
        <f>YEAR(Table1[[#This Row],[release_date]])</f>
        <v>2022</v>
      </c>
      <c r="E857">
        <f>MONTH(Table1[[#This Row],[release_date]])</f>
        <v>5</v>
      </c>
      <c r="F857">
        <f>DAY(Table1[[#This Row],[release_date]])</f>
        <v>6</v>
      </c>
      <c r="G857" s="4">
        <v>44687</v>
      </c>
      <c r="H857" s="4">
        <f>DATE(Table1[[#This Row],[release_year]],Table1[[#This Row],[release_month]],Table1[[#This Row],[release_day]])</f>
        <v>44687</v>
      </c>
      <c r="I857">
        <v>403231558</v>
      </c>
      <c r="J857" t="str">
        <f>UPPER(Table1[[#This Row],[key2]])</f>
        <v>B</v>
      </c>
      <c r="K857" t="s">
        <v>15</v>
      </c>
      <c r="L857" t="s">
        <v>16</v>
      </c>
      <c r="M857" t="str">
        <f>LEFT(Table1[[#This Row],[mode]],3)</f>
        <v>Maj</v>
      </c>
      <c r="N857" s="2">
        <v>84.677838512807455</v>
      </c>
      <c r="O857" s="3">
        <f>ROUNDDOWN(Table1[[#This Row],[danceability_%]],0)</f>
        <v>84</v>
      </c>
      <c r="P857" s="2">
        <f>ROUND(Table1[[#This Row],[danceability_%]], -1)</f>
        <v>80</v>
      </c>
      <c r="Q857">
        <v>74</v>
      </c>
      <c r="R857">
        <v>69</v>
      </c>
      <c r="S857">
        <v>21</v>
      </c>
      <c r="T857">
        <v>0</v>
      </c>
      <c r="U857">
        <v>18</v>
      </c>
      <c r="V857">
        <v>6</v>
      </c>
    </row>
    <row r="858" spans="1:22" x14ac:dyDescent="0.45">
      <c r="A858" t="s">
        <v>1378</v>
      </c>
      <c r="B858" t="s">
        <v>1379</v>
      </c>
      <c r="C858">
        <v>1</v>
      </c>
      <c r="D858">
        <f>YEAR(Table1[[#This Row],[release_date]])</f>
        <v>2022</v>
      </c>
      <c r="E858">
        <f>MONTH(Table1[[#This Row],[release_date]])</f>
        <v>4</v>
      </c>
      <c r="F858">
        <f>DAY(Table1[[#This Row],[release_date]])</f>
        <v>22</v>
      </c>
      <c r="G858" s="4">
        <v>44673</v>
      </c>
      <c r="H858" s="4">
        <f>DATE(Table1[[#This Row],[release_year]],Table1[[#This Row],[release_month]],Table1[[#This Row],[release_day]])</f>
        <v>44673</v>
      </c>
      <c r="I858">
        <v>160035717</v>
      </c>
      <c r="J858" t="str">
        <f>UPPER(Table1[[#This Row],[key2]])</f>
        <v>B</v>
      </c>
      <c r="K858" t="s">
        <v>15</v>
      </c>
      <c r="L858" t="s">
        <v>27</v>
      </c>
      <c r="M858" t="str">
        <f>LEFT(Table1[[#This Row],[mode]],3)</f>
        <v>Min</v>
      </c>
      <c r="N858" s="2">
        <v>84.662115006384695</v>
      </c>
      <c r="O858" s="3">
        <f>ROUNDDOWN(Table1[[#This Row],[danceability_%]],0)</f>
        <v>84</v>
      </c>
      <c r="P858" s="2">
        <f>ROUND(Table1[[#This Row],[danceability_%]], -1)</f>
        <v>80</v>
      </c>
      <c r="Q858">
        <v>61</v>
      </c>
      <c r="R858">
        <v>42</v>
      </c>
      <c r="S858">
        <v>31</v>
      </c>
      <c r="T858">
        <v>0</v>
      </c>
      <c r="U858">
        <v>9</v>
      </c>
      <c r="V858">
        <v>9</v>
      </c>
    </row>
    <row r="859" spans="1:22" x14ac:dyDescent="0.45">
      <c r="A859" t="s">
        <v>1557</v>
      </c>
      <c r="B859" t="s">
        <v>1558</v>
      </c>
      <c r="C859">
        <v>4</v>
      </c>
      <c r="D859">
        <f>YEAR(Table1[[#This Row],[release_date]])</f>
        <v>2022</v>
      </c>
      <c r="E859">
        <f>MONTH(Table1[[#This Row],[release_date]])</f>
        <v>8</v>
      </c>
      <c r="F859">
        <f>DAY(Table1[[#This Row],[release_date]])</f>
        <v>18</v>
      </c>
      <c r="G859" s="4">
        <v>44791</v>
      </c>
      <c r="H859" s="4">
        <f>DATE(Table1[[#This Row],[release_year]],Table1[[#This Row],[release_month]],Table1[[#This Row],[release_day]])</f>
        <v>44791</v>
      </c>
      <c r="I859">
        <v>159240673</v>
      </c>
      <c r="J859" t="str">
        <f>UPPER(Table1[[#This Row],[key2]])</f>
        <v>A</v>
      </c>
      <c r="K859" t="s">
        <v>24</v>
      </c>
      <c r="L859" t="s">
        <v>16</v>
      </c>
      <c r="M859" t="str">
        <f>LEFT(Table1[[#This Row],[mode]],3)</f>
        <v>Maj</v>
      </c>
      <c r="N859" s="2">
        <v>84.073658661926061</v>
      </c>
      <c r="O859" s="3">
        <f>ROUNDDOWN(Table1[[#This Row],[danceability_%]],0)</f>
        <v>84</v>
      </c>
      <c r="P859" s="2">
        <f>ROUND(Table1[[#This Row],[danceability_%]], -1)</f>
        <v>80</v>
      </c>
      <c r="Q859">
        <v>43</v>
      </c>
      <c r="R859">
        <v>75</v>
      </c>
      <c r="S859">
        <v>5</v>
      </c>
      <c r="T859">
        <v>0</v>
      </c>
      <c r="U859">
        <v>6</v>
      </c>
      <c r="V859">
        <v>8</v>
      </c>
    </row>
    <row r="860" spans="1:22" x14ac:dyDescent="0.45">
      <c r="A860" t="s">
        <v>1578</v>
      </c>
      <c r="B860" t="s">
        <v>303</v>
      </c>
      <c r="C860">
        <v>2</v>
      </c>
      <c r="D860">
        <f>YEAR(Table1[[#This Row],[release_date]])</f>
        <v>2022</v>
      </c>
      <c r="E860">
        <f>MONTH(Table1[[#This Row],[release_date]])</f>
        <v>11</v>
      </c>
      <c r="F860">
        <f>DAY(Table1[[#This Row],[release_date]])</f>
        <v>4</v>
      </c>
      <c r="G860" s="4">
        <v>44869</v>
      </c>
      <c r="H860" s="4">
        <f>DATE(Table1[[#This Row],[release_year]],Table1[[#This Row],[release_month]],Table1[[#This Row],[release_day]])</f>
        <v>44869</v>
      </c>
      <c r="I860">
        <v>170413877</v>
      </c>
      <c r="J860" t="str">
        <f>UPPER(Table1[[#This Row],[key2]])</f>
        <v>A</v>
      </c>
      <c r="K860" t="s">
        <v>24</v>
      </c>
      <c r="L860" t="s">
        <v>16</v>
      </c>
      <c r="M860" t="str">
        <f>LEFT(Table1[[#This Row],[mode]],3)</f>
        <v>Maj</v>
      </c>
      <c r="N860" s="2">
        <v>84.435978043304644</v>
      </c>
      <c r="O860" s="3">
        <f>ROUNDDOWN(Table1[[#This Row],[danceability_%]],0)</f>
        <v>84</v>
      </c>
      <c r="P860" s="2">
        <f>ROUND(Table1[[#This Row],[danceability_%]], -1)</f>
        <v>80</v>
      </c>
      <c r="Q860">
        <v>33</v>
      </c>
      <c r="R860">
        <v>36</v>
      </c>
      <c r="S860">
        <v>2</v>
      </c>
      <c r="T860">
        <v>0</v>
      </c>
      <c r="U860">
        <v>39</v>
      </c>
      <c r="V860">
        <v>59</v>
      </c>
    </row>
    <row r="861" spans="1:22" x14ac:dyDescent="0.45">
      <c r="A861" t="s">
        <v>34</v>
      </c>
      <c r="B861" t="s">
        <v>35</v>
      </c>
      <c r="C861">
        <v>1</v>
      </c>
      <c r="D861">
        <f>YEAR(Table1[[#This Row],[release_date]])</f>
        <v>2023</v>
      </c>
      <c r="E861">
        <f>MONTH(Table1[[#This Row],[release_date]])</f>
        <v>5</v>
      </c>
      <c r="F861">
        <f>DAY(Table1[[#This Row],[release_date]])</f>
        <v>15</v>
      </c>
      <c r="G861" s="4">
        <v>45061</v>
      </c>
      <c r="H861" s="4">
        <f>DATE(Table1[[#This Row],[release_year]],Table1[[#This Row],[release_month]],Table1[[#This Row],[release_day]])</f>
        <v>45061</v>
      </c>
      <c r="I861">
        <v>95217315</v>
      </c>
      <c r="J861" t="str">
        <f>UPPER(Table1[[#This Row],[key2]])</f>
        <v>C#</v>
      </c>
      <c r="K861" t="s">
        <v>1602</v>
      </c>
      <c r="L861" t="s">
        <v>27</v>
      </c>
      <c r="M861" t="str">
        <f>LEFT(Table1[[#This Row],[mode]],3)</f>
        <v>Min</v>
      </c>
      <c r="N861" s="2">
        <v>85.679692619360267</v>
      </c>
      <c r="O861" s="3">
        <f>ROUNDDOWN(Table1[[#This Row],[danceability_%]],0)</f>
        <v>85</v>
      </c>
      <c r="P861" s="2">
        <f>ROUND(Table1[[#This Row],[danceability_%]], -1)</f>
        <v>90</v>
      </c>
      <c r="Q861">
        <v>22</v>
      </c>
      <c r="R861">
        <v>62</v>
      </c>
      <c r="S861">
        <v>12</v>
      </c>
      <c r="T861">
        <v>0</v>
      </c>
      <c r="U861">
        <v>28</v>
      </c>
      <c r="V861">
        <v>9</v>
      </c>
    </row>
    <row r="862" spans="1:22" x14ac:dyDescent="0.45">
      <c r="A862" t="s">
        <v>65</v>
      </c>
      <c r="B862" t="s">
        <v>66</v>
      </c>
      <c r="C862">
        <v>2</v>
      </c>
      <c r="D862">
        <f>YEAR(Table1[[#This Row],[release_date]])</f>
        <v>2023</v>
      </c>
      <c r="E862">
        <f>MONTH(Table1[[#This Row],[release_date]])</f>
        <v>5</v>
      </c>
      <c r="F862">
        <f>DAY(Table1[[#This Row],[release_date]])</f>
        <v>31</v>
      </c>
      <c r="G862" s="4">
        <v>45077</v>
      </c>
      <c r="H862" s="4">
        <f>DATE(Table1[[#This Row],[release_year]],Table1[[#This Row],[release_month]],Table1[[#This Row],[release_day]])</f>
        <v>45077</v>
      </c>
      <c r="I862">
        <v>200647221</v>
      </c>
      <c r="J862" t="str">
        <f>UPPER(Table1[[#This Row],[key2]])</f>
        <v>F</v>
      </c>
      <c r="K862" t="s">
        <v>21</v>
      </c>
      <c r="L862" t="s">
        <v>27</v>
      </c>
      <c r="M862" t="str">
        <f>LEFT(Table1[[#This Row],[mode]],3)</f>
        <v>Min</v>
      </c>
      <c r="N862" s="2">
        <v>85.566807537382331</v>
      </c>
      <c r="O862" s="3">
        <f>ROUNDDOWN(Table1[[#This Row],[danceability_%]],0)</f>
        <v>85</v>
      </c>
      <c r="P862" s="2">
        <f>ROUND(Table1[[#This Row],[danceability_%]], -1)</f>
        <v>90</v>
      </c>
      <c r="Q862">
        <v>81</v>
      </c>
      <c r="R862">
        <v>67</v>
      </c>
      <c r="S862">
        <v>26</v>
      </c>
      <c r="T862">
        <v>0</v>
      </c>
      <c r="U862">
        <v>12</v>
      </c>
      <c r="V862">
        <v>5</v>
      </c>
    </row>
    <row r="863" spans="1:22" x14ac:dyDescent="0.45">
      <c r="A863" t="s">
        <v>67</v>
      </c>
      <c r="B863" t="s">
        <v>68</v>
      </c>
      <c r="C863">
        <v>3</v>
      </c>
      <c r="D863">
        <f>YEAR(Table1[[#This Row],[release_date]])</f>
        <v>2023</v>
      </c>
      <c r="E863">
        <f>MONTH(Table1[[#This Row],[release_date]])</f>
        <v>6</v>
      </c>
      <c r="F863">
        <f>DAY(Table1[[#This Row],[release_date]])</f>
        <v>2</v>
      </c>
      <c r="G863" s="4">
        <v>45079</v>
      </c>
      <c r="H863" s="4">
        <f>DATE(Table1[[#This Row],[release_year]],Table1[[#This Row],[release_month]],Table1[[#This Row],[release_day]])</f>
        <v>45079</v>
      </c>
      <c r="I863">
        <v>115364561</v>
      </c>
      <c r="J863" t="str">
        <f>UPPER(Table1[[#This Row],[key2]])</f>
        <v>C#</v>
      </c>
      <c r="K863" t="s">
        <v>1602</v>
      </c>
      <c r="L863" t="s">
        <v>16</v>
      </c>
      <c r="M863" t="str">
        <f>LEFT(Table1[[#This Row],[mode]],3)</f>
        <v>Maj</v>
      </c>
      <c r="N863" s="2">
        <v>85.300514455410763</v>
      </c>
      <c r="O863" s="3">
        <f>ROUNDDOWN(Table1[[#This Row],[danceability_%]],0)</f>
        <v>85</v>
      </c>
      <c r="P863" s="2">
        <f>ROUND(Table1[[#This Row],[danceability_%]], -1)</f>
        <v>90</v>
      </c>
      <c r="Q863">
        <v>83</v>
      </c>
      <c r="R863">
        <v>68</v>
      </c>
      <c r="S863">
        <v>7</v>
      </c>
      <c r="T863">
        <v>0</v>
      </c>
      <c r="U863">
        <v>36</v>
      </c>
      <c r="V863">
        <v>20</v>
      </c>
    </row>
    <row r="864" spans="1:22" x14ac:dyDescent="0.45">
      <c r="A864" t="s">
        <v>387</v>
      </c>
      <c r="B864" t="s">
        <v>388</v>
      </c>
      <c r="C864">
        <v>2</v>
      </c>
      <c r="D864">
        <f>YEAR(Table1[[#This Row],[release_date]])</f>
        <v>2023</v>
      </c>
      <c r="E864">
        <f>MONTH(Table1[[#This Row],[release_date]])</f>
        <v>3</v>
      </c>
      <c r="F864">
        <f>DAY(Table1[[#This Row],[release_date]])</f>
        <v>30</v>
      </c>
      <c r="G864" s="4">
        <v>45015</v>
      </c>
      <c r="H864" s="4">
        <f>DATE(Table1[[#This Row],[release_year]],Table1[[#This Row],[release_month]],Table1[[#This Row],[release_day]])</f>
        <v>45015</v>
      </c>
      <c r="I864">
        <v>161460990</v>
      </c>
      <c r="J864" t="str">
        <f>UPPER(Table1[[#This Row],[key2]])</f>
        <v>D</v>
      </c>
      <c r="K864" t="s">
        <v>38</v>
      </c>
      <c r="L864" t="s">
        <v>16</v>
      </c>
      <c r="M864" t="str">
        <f>LEFT(Table1[[#This Row],[mode]],3)</f>
        <v>Maj</v>
      </c>
      <c r="N864" s="2">
        <v>85.382383491372622</v>
      </c>
      <c r="O864" s="3">
        <f>ROUNDDOWN(Table1[[#This Row],[danceability_%]],0)</f>
        <v>85</v>
      </c>
      <c r="P864" s="2">
        <f>ROUND(Table1[[#This Row],[danceability_%]], -1)</f>
        <v>90</v>
      </c>
      <c r="Q864">
        <v>53</v>
      </c>
      <c r="R864">
        <v>68</v>
      </c>
      <c r="S864">
        <v>40</v>
      </c>
      <c r="T864">
        <v>0</v>
      </c>
      <c r="U864">
        <v>9</v>
      </c>
      <c r="V864">
        <v>4</v>
      </c>
    </row>
    <row r="865" spans="1:22" x14ac:dyDescent="0.45">
      <c r="A865" t="s">
        <v>893</v>
      </c>
      <c r="B865" t="s">
        <v>894</v>
      </c>
      <c r="C865">
        <v>2</v>
      </c>
      <c r="D865">
        <f>YEAR(Table1[[#This Row],[release_date]])</f>
        <v>2021</v>
      </c>
      <c r="E865">
        <f>MONTH(Table1[[#This Row],[release_date]])</f>
        <v>8</v>
      </c>
      <c r="F865">
        <f>DAY(Table1[[#This Row],[release_date]])</f>
        <v>20</v>
      </c>
      <c r="G865" s="4">
        <v>44428</v>
      </c>
      <c r="H865" s="4">
        <f>DATE(Table1[[#This Row],[release_year]],Table1[[#This Row],[release_month]],Table1[[#This Row],[release_day]])</f>
        <v>44428</v>
      </c>
      <c r="I865">
        <v>674772936</v>
      </c>
      <c r="J865" t="str">
        <f>UPPER(Table1[[#This Row],[key2]])</f>
        <v>B</v>
      </c>
      <c r="K865" t="s">
        <v>15</v>
      </c>
      <c r="L865" t="s">
        <v>27</v>
      </c>
      <c r="M865" t="str">
        <f>LEFT(Table1[[#This Row],[mode]],3)</f>
        <v>Min</v>
      </c>
      <c r="N865" s="2">
        <v>85.155364970108081</v>
      </c>
      <c r="O865" s="3">
        <f>ROUNDDOWN(Table1[[#This Row],[danceability_%]],0)</f>
        <v>85</v>
      </c>
      <c r="P865" s="2">
        <f>ROUND(Table1[[#This Row],[danceability_%]], -1)</f>
        <v>90</v>
      </c>
      <c r="Q865">
        <v>64</v>
      </c>
      <c r="R865">
        <v>81</v>
      </c>
      <c r="S865">
        <v>2</v>
      </c>
      <c r="T865">
        <v>5</v>
      </c>
      <c r="U865">
        <v>7</v>
      </c>
      <c r="V865">
        <v>9</v>
      </c>
    </row>
    <row r="866" spans="1:22" x14ac:dyDescent="0.45">
      <c r="A866" t="s">
        <v>1002</v>
      </c>
      <c r="B866" t="s">
        <v>1003</v>
      </c>
      <c r="C866">
        <v>3</v>
      </c>
      <c r="D866">
        <f>YEAR(Table1[[#This Row],[release_date]])</f>
        <v>2021</v>
      </c>
      <c r="E866">
        <f>MONTH(Table1[[#This Row],[release_date]])</f>
        <v>9</v>
      </c>
      <c r="F866">
        <f>DAY(Table1[[#This Row],[release_date]])</f>
        <v>3</v>
      </c>
      <c r="G866" s="4">
        <v>44442</v>
      </c>
      <c r="H866" s="4">
        <f>DATE(Table1[[#This Row],[release_year]],Table1[[#This Row],[release_month]],Table1[[#This Row],[release_day]])</f>
        <v>44442</v>
      </c>
      <c r="I866">
        <v>594482982</v>
      </c>
      <c r="J866" t="str">
        <f>UPPER(Table1[[#This Row],[key2]])</f>
        <v>F</v>
      </c>
      <c r="K866" t="s">
        <v>21</v>
      </c>
      <c r="L866" t="s">
        <v>27</v>
      </c>
      <c r="M866" t="str">
        <f>LEFT(Table1[[#This Row],[mode]],3)</f>
        <v>Min</v>
      </c>
      <c r="N866" s="2">
        <v>85.809709175463212</v>
      </c>
      <c r="O866" s="3">
        <f>ROUNDDOWN(Table1[[#This Row],[danceability_%]],0)</f>
        <v>85</v>
      </c>
      <c r="P866" s="2">
        <f>ROUND(Table1[[#This Row],[danceability_%]], -1)</f>
        <v>90</v>
      </c>
      <c r="Q866">
        <v>22</v>
      </c>
      <c r="R866">
        <v>37</v>
      </c>
      <c r="S866">
        <v>13</v>
      </c>
      <c r="T866">
        <v>0</v>
      </c>
      <c r="U866">
        <v>7</v>
      </c>
      <c r="V866">
        <v>30</v>
      </c>
    </row>
    <row r="867" spans="1:22" x14ac:dyDescent="0.45">
      <c r="A867" t="s">
        <v>1128</v>
      </c>
      <c r="B867" t="s">
        <v>1129</v>
      </c>
      <c r="C867">
        <v>2</v>
      </c>
      <c r="D867">
        <f>YEAR(Table1[[#This Row],[release_date]])</f>
        <v>2021</v>
      </c>
      <c r="E867">
        <f>MONTH(Table1[[#This Row],[release_date]])</f>
        <v>4</v>
      </c>
      <c r="F867">
        <f>DAY(Table1[[#This Row],[release_date]])</f>
        <v>29</v>
      </c>
      <c r="G867" s="4">
        <v>44315</v>
      </c>
      <c r="H867" s="4">
        <f>DATE(Table1[[#This Row],[release_year]],Table1[[#This Row],[release_month]],Table1[[#This Row],[release_day]])</f>
        <v>44315</v>
      </c>
      <c r="I867">
        <v>596152090</v>
      </c>
      <c r="J867" t="str">
        <f>UPPER(Table1[[#This Row],[key2]])</f>
        <v>D</v>
      </c>
      <c r="K867" t="s">
        <v>38</v>
      </c>
      <c r="L867" t="s">
        <v>16</v>
      </c>
      <c r="M867" t="str">
        <f>LEFT(Table1[[#This Row],[mode]],3)</f>
        <v>Maj</v>
      </c>
      <c r="N867" s="2">
        <v>85.086099035545899</v>
      </c>
      <c r="O867" s="3">
        <f>ROUNDDOWN(Table1[[#This Row],[danceability_%]],0)</f>
        <v>85</v>
      </c>
      <c r="P867" s="2">
        <f>ROUND(Table1[[#This Row],[danceability_%]], -1)</f>
        <v>90</v>
      </c>
      <c r="Q867">
        <v>92</v>
      </c>
      <c r="R867">
        <v>54</v>
      </c>
      <c r="S867">
        <v>16</v>
      </c>
      <c r="T867">
        <v>0</v>
      </c>
      <c r="U867">
        <v>29</v>
      </c>
      <c r="V867">
        <v>7</v>
      </c>
    </row>
    <row r="868" spans="1:22" x14ac:dyDescent="0.45">
      <c r="A868" t="s">
        <v>1330</v>
      </c>
      <c r="B868" t="s">
        <v>1174</v>
      </c>
      <c r="C868">
        <v>1</v>
      </c>
      <c r="D868">
        <f>YEAR(Table1[[#This Row],[release_date]])</f>
        <v>2022</v>
      </c>
      <c r="E868">
        <f>MONTH(Table1[[#This Row],[release_date]])</f>
        <v>5</v>
      </c>
      <c r="F868">
        <f>DAY(Table1[[#This Row],[release_date]])</f>
        <v>13</v>
      </c>
      <c r="G868" s="4">
        <v>44694</v>
      </c>
      <c r="H868" s="4">
        <f>DATE(Table1[[#This Row],[release_year]],Table1[[#This Row],[release_month]],Table1[[#This Row],[release_day]])</f>
        <v>44694</v>
      </c>
      <c r="I868">
        <v>173702135</v>
      </c>
      <c r="J868" t="str">
        <f>UPPER(Table1[[#This Row],[key2]])</f>
        <v>A#</v>
      </c>
      <c r="K868" t="s">
        <v>1601</v>
      </c>
      <c r="L868" t="s">
        <v>27</v>
      </c>
      <c r="M868" t="str">
        <f>LEFT(Table1[[#This Row],[mode]],3)</f>
        <v>Min</v>
      </c>
      <c r="N868" s="2">
        <v>85.492831354757087</v>
      </c>
      <c r="O868" s="3">
        <f>ROUNDDOWN(Table1[[#This Row],[danceability_%]],0)</f>
        <v>85</v>
      </c>
      <c r="P868" s="2">
        <f>ROUND(Table1[[#This Row],[danceability_%]], -1)</f>
        <v>90</v>
      </c>
      <c r="Q868">
        <v>41</v>
      </c>
      <c r="R868">
        <v>43</v>
      </c>
      <c r="S868">
        <v>39</v>
      </c>
      <c r="T868">
        <v>0</v>
      </c>
      <c r="U868">
        <v>12</v>
      </c>
      <c r="V868">
        <v>21</v>
      </c>
    </row>
    <row r="869" spans="1:22" x14ac:dyDescent="0.45">
      <c r="A869" t="s">
        <v>1360</v>
      </c>
      <c r="B869" t="s">
        <v>26</v>
      </c>
      <c r="C869">
        <v>1</v>
      </c>
      <c r="D869">
        <f>YEAR(Table1[[#This Row],[release_date]])</f>
        <v>2022</v>
      </c>
      <c r="E869">
        <f>MONTH(Table1[[#This Row],[release_date]])</f>
        <v>5</v>
      </c>
      <c r="F869">
        <f>DAY(Table1[[#This Row],[release_date]])</f>
        <v>6</v>
      </c>
      <c r="G869" s="4">
        <v>44687</v>
      </c>
      <c r="H869" s="4">
        <f>DATE(Table1[[#This Row],[release_year]],Table1[[#This Row],[release_month]],Table1[[#This Row],[release_day]])</f>
        <v>44687</v>
      </c>
      <c r="I869">
        <v>246127838</v>
      </c>
      <c r="J869" t="str">
        <f>UPPER(Table1[[#This Row],[key2]])</f>
        <v>C#</v>
      </c>
      <c r="K869" t="s">
        <v>1602</v>
      </c>
      <c r="L869" t="s">
        <v>27</v>
      </c>
      <c r="M869" t="str">
        <f>LEFT(Table1[[#This Row],[mode]],3)</f>
        <v>Min</v>
      </c>
      <c r="N869" s="2">
        <v>85.268698680568363</v>
      </c>
      <c r="O869" s="3">
        <f>ROUNDDOWN(Table1[[#This Row],[danceability_%]],0)</f>
        <v>85</v>
      </c>
      <c r="P869" s="2">
        <f>ROUND(Table1[[#This Row],[danceability_%]], -1)</f>
        <v>90</v>
      </c>
      <c r="Q869">
        <v>72</v>
      </c>
      <c r="R869">
        <v>58</v>
      </c>
      <c r="S869">
        <v>9</v>
      </c>
      <c r="T869">
        <v>0</v>
      </c>
      <c r="U869">
        <v>49</v>
      </c>
      <c r="V869">
        <v>12</v>
      </c>
    </row>
    <row r="870" spans="1:22" x14ac:dyDescent="0.45">
      <c r="A870" t="s">
        <v>1439</v>
      </c>
      <c r="B870" t="s">
        <v>1440</v>
      </c>
      <c r="C870">
        <v>2</v>
      </c>
      <c r="D870">
        <f>YEAR(Table1[[#This Row],[release_date]])</f>
        <v>2022</v>
      </c>
      <c r="E870">
        <f>MONTH(Table1[[#This Row],[release_date]])</f>
        <v>2</v>
      </c>
      <c r="F870">
        <f>DAY(Table1[[#This Row],[release_date]])</f>
        <v>18</v>
      </c>
      <c r="G870" s="4">
        <v>44610</v>
      </c>
      <c r="H870" s="4">
        <f>DATE(Table1[[#This Row],[release_year]],Table1[[#This Row],[release_month]],Table1[[#This Row],[release_day]])</f>
        <v>44610</v>
      </c>
      <c r="I870">
        <v>383835984</v>
      </c>
      <c r="J870" t="str">
        <f>UPPER(Table1[[#This Row],[key2]])</f>
        <v>C#</v>
      </c>
      <c r="K870" t="s">
        <v>1602</v>
      </c>
      <c r="L870" t="s">
        <v>16</v>
      </c>
      <c r="M870" t="str">
        <f>LEFT(Table1[[#This Row],[mode]],3)</f>
        <v>Maj</v>
      </c>
      <c r="N870" s="2">
        <v>85.551155407600703</v>
      </c>
      <c r="O870" s="3">
        <f>ROUNDDOWN(Table1[[#This Row],[danceability_%]],0)</f>
        <v>85</v>
      </c>
      <c r="P870" s="2">
        <f>ROUND(Table1[[#This Row],[danceability_%]], -1)</f>
        <v>90</v>
      </c>
      <c r="Q870">
        <v>42</v>
      </c>
      <c r="R870">
        <v>80</v>
      </c>
      <c r="S870">
        <v>6</v>
      </c>
      <c r="T870">
        <v>0</v>
      </c>
      <c r="U870">
        <v>17</v>
      </c>
      <c r="V870">
        <v>14</v>
      </c>
    </row>
    <row r="871" spans="1:22" x14ac:dyDescent="0.45">
      <c r="A871" t="s">
        <v>1490</v>
      </c>
      <c r="B871" t="s">
        <v>1491</v>
      </c>
      <c r="C871">
        <v>3</v>
      </c>
      <c r="D871">
        <f>YEAR(Table1[[#This Row],[release_date]])</f>
        <v>2022</v>
      </c>
      <c r="E871">
        <f>MONTH(Table1[[#This Row],[release_date]])</f>
        <v>7</v>
      </c>
      <c r="F871">
        <f>DAY(Table1[[#This Row],[release_date]])</f>
        <v>6</v>
      </c>
      <c r="G871" s="4">
        <v>44748</v>
      </c>
      <c r="H871" s="4">
        <f>DATE(Table1[[#This Row],[release_year]],Table1[[#This Row],[release_month]],Table1[[#This Row],[release_day]])</f>
        <v>44748</v>
      </c>
      <c r="I871">
        <v>121189256</v>
      </c>
      <c r="J871" t="str">
        <f>UPPER(Table1[[#This Row],[key2]])</f>
        <v>C#</v>
      </c>
      <c r="K871" t="s">
        <v>1602</v>
      </c>
      <c r="L871" t="s">
        <v>16</v>
      </c>
      <c r="M871" t="str">
        <f>LEFT(Table1[[#This Row],[mode]],3)</f>
        <v>Maj</v>
      </c>
      <c r="N871" s="2">
        <v>85.21376112037683</v>
      </c>
      <c r="O871" s="3">
        <f>ROUNDDOWN(Table1[[#This Row],[danceability_%]],0)</f>
        <v>85</v>
      </c>
      <c r="P871" s="2">
        <f>ROUND(Table1[[#This Row],[danceability_%]], -1)</f>
        <v>90</v>
      </c>
      <c r="Q871">
        <v>80</v>
      </c>
      <c r="R871">
        <v>83</v>
      </c>
      <c r="S871">
        <v>10</v>
      </c>
      <c r="T871">
        <v>0</v>
      </c>
      <c r="U871">
        <v>8</v>
      </c>
      <c r="V871">
        <v>11</v>
      </c>
    </row>
    <row r="872" spans="1:22" x14ac:dyDescent="0.45">
      <c r="A872" t="s">
        <v>1590</v>
      </c>
      <c r="B872" t="s">
        <v>440</v>
      </c>
      <c r="C872">
        <v>1</v>
      </c>
      <c r="D872">
        <f>YEAR(Table1[[#This Row],[release_date]])</f>
        <v>2022</v>
      </c>
      <c r="E872">
        <f>MONTH(Table1[[#This Row],[release_date]])</f>
        <v>11</v>
      </c>
      <c r="F872">
        <f>DAY(Table1[[#This Row],[release_date]])</f>
        <v>4</v>
      </c>
      <c r="G872" s="4">
        <v>44869</v>
      </c>
      <c r="H872" s="4">
        <f>DATE(Table1[[#This Row],[release_year]],Table1[[#This Row],[release_month]],Table1[[#This Row],[release_day]])</f>
        <v>44869</v>
      </c>
      <c r="I872">
        <v>93367537</v>
      </c>
      <c r="J872" t="str">
        <f>UPPER(Table1[[#This Row],[key2]])</f>
        <v>F</v>
      </c>
      <c r="K872" t="s">
        <v>21</v>
      </c>
      <c r="L872" t="s">
        <v>27</v>
      </c>
      <c r="M872" t="str">
        <f>LEFT(Table1[[#This Row],[mode]],3)</f>
        <v>Min</v>
      </c>
      <c r="N872" s="2">
        <v>85.235263147162982</v>
      </c>
      <c r="O872" s="3">
        <f>ROUNDDOWN(Table1[[#This Row],[danceability_%]],0)</f>
        <v>85</v>
      </c>
      <c r="P872" s="2">
        <f>ROUND(Table1[[#This Row],[danceability_%]], -1)</f>
        <v>90</v>
      </c>
      <c r="Q872">
        <v>40</v>
      </c>
      <c r="R872">
        <v>43</v>
      </c>
      <c r="S872">
        <v>4</v>
      </c>
      <c r="T872">
        <v>0</v>
      </c>
      <c r="U872">
        <v>39</v>
      </c>
      <c r="V872">
        <v>32</v>
      </c>
    </row>
    <row r="873" spans="1:22" x14ac:dyDescent="0.45">
      <c r="A873" t="s">
        <v>55</v>
      </c>
      <c r="B873" t="s">
        <v>56</v>
      </c>
      <c r="C873">
        <v>2</v>
      </c>
      <c r="D873">
        <f>YEAR(Table1[[#This Row],[release_date]])</f>
        <v>2023</v>
      </c>
      <c r="E873">
        <f>MONTH(Table1[[#This Row],[release_date]])</f>
        <v>3</v>
      </c>
      <c r="F873">
        <f>DAY(Table1[[#This Row],[release_date]])</f>
        <v>31</v>
      </c>
      <c r="G873" s="4">
        <v>45016</v>
      </c>
      <c r="H873" s="4">
        <f>DATE(Table1[[#This Row],[release_year]],Table1[[#This Row],[release_month]],Table1[[#This Row],[release_day]])</f>
        <v>45016</v>
      </c>
      <c r="I873">
        <v>335222234</v>
      </c>
      <c r="J873" t="str">
        <f>UPPER(Table1[[#This Row],[key2]])</f>
        <v>B</v>
      </c>
      <c r="K873" t="s">
        <v>15</v>
      </c>
      <c r="L873" t="s">
        <v>16</v>
      </c>
      <c r="M873" t="str">
        <f>LEFT(Table1[[#This Row],[mode]],3)</f>
        <v>Maj</v>
      </c>
      <c r="N873" s="2">
        <v>86.157579560323285</v>
      </c>
      <c r="O873" s="3">
        <f>ROUNDDOWN(Table1[[#This Row],[danceability_%]],0)</f>
        <v>86</v>
      </c>
      <c r="P873" s="2">
        <f>ROUND(Table1[[#This Row],[danceability_%]], -1)</f>
        <v>90</v>
      </c>
      <c r="Q873">
        <v>67</v>
      </c>
      <c r="R873">
        <v>66</v>
      </c>
      <c r="S873">
        <v>14</v>
      </c>
      <c r="T873">
        <v>0</v>
      </c>
      <c r="U873">
        <v>12</v>
      </c>
      <c r="V873">
        <v>16</v>
      </c>
    </row>
    <row r="874" spans="1:22" x14ac:dyDescent="0.45">
      <c r="A874" t="s">
        <v>130</v>
      </c>
      <c r="B874" t="s">
        <v>120</v>
      </c>
      <c r="C874">
        <v>1</v>
      </c>
      <c r="D874">
        <f>YEAR(Table1[[#This Row],[release_date]])</f>
        <v>2023</v>
      </c>
      <c r="E874">
        <f>MONTH(Table1[[#This Row],[release_date]])</f>
        <v>7</v>
      </c>
      <c r="F874">
        <f>DAY(Table1[[#This Row],[release_date]])</f>
        <v>14</v>
      </c>
      <c r="G874" s="4">
        <v>45121</v>
      </c>
      <c r="H874" s="4">
        <f>DATE(Table1[[#This Row],[release_year]],Table1[[#This Row],[release_month]],Table1[[#This Row],[release_day]])</f>
        <v>45121</v>
      </c>
      <c r="I874">
        <v>16011326</v>
      </c>
      <c r="J874" t="str">
        <f>UPPER(Table1[[#This Row],[key2]])</f>
        <v/>
      </c>
      <c r="L874" t="s">
        <v>27</v>
      </c>
      <c r="M874" t="str">
        <f>LEFT(Table1[[#This Row],[mode]],3)</f>
        <v>Min</v>
      </c>
      <c r="N874" s="2">
        <v>86.024001409124082</v>
      </c>
      <c r="O874" s="3">
        <f>ROUNDDOWN(Table1[[#This Row],[danceability_%]],0)</f>
        <v>86</v>
      </c>
      <c r="P874" s="2">
        <f>ROUND(Table1[[#This Row],[danceability_%]], -1)</f>
        <v>90</v>
      </c>
      <c r="Q874">
        <v>42</v>
      </c>
      <c r="R874">
        <v>72</v>
      </c>
      <c r="S874">
        <v>59</v>
      </c>
      <c r="T874">
        <v>0</v>
      </c>
      <c r="U874">
        <v>9</v>
      </c>
      <c r="V874">
        <v>19</v>
      </c>
    </row>
    <row r="875" spans="1:22" x14ac:dyDescent="0.45">
      <c r="A875" t="s">
        <v>132</v>
      </c>
      <c r="B875" t="s">
        <v>133</v>
      </c>
      <c r="C875">
        <v>2</v>
      </c>
      <c r="D875">
        <f>YEAR(Table1[[#This Row],[release_date]])</f>
        <v>2023</v>
      </c>
      <c r="E875">
        <f>MONTH(Table1[[#This Row],[release_date]])</f>
        <v>5</v>
      </c>
      <c r="F875">
        <f>DAY(Table1[[#This Row],[release_date]])</f>
        <v>4</v>
      </c>
      <c r="G875" s="4">
        <v>45050</v>
      </c>
      <c r="H875" s="4">
        <f>DATE(Table1[[#This Row],[release_year]],Table1[[#This Row],[release_month]],Table1[[#This Row],[release_day]])</f>
        <v>45050</v>
      </c>
      <c r="I875">
        <v>111947664</v>
      </c>
      <c r="J875" t="str">
        <f>UPPER(Table1[[#This Row],[key2]])</f>
        <v>B</v>
      </c>
      <c r="K875" t="s">
        <v>15</v>
      </c>
      <c r="L875" t="s">
        <v>16</v>
      </c>
      <c r="M875" t="str">
        <f>LEFT(Table1[[#This Row],[mode]],3)</f>
        <v>Maj</v>
      </c>
      <c r="N875" s="2">
        <v>86.396470455974097</v>
      </c>
      <c r="O875" s="3">
        <f>ROUNDDOWN(Table1[[#This Row],[danceability_%]],0)</f>
        <v>86</v>
      </c>
      <c r="P875" s="2">
        <f>ROUND(Table1[[#This Row],[danceability_%]], -1)</f>
        <v>90</v>
      </c>
      <c r="Q875">
        <v>59</v>
      </c>
      <c r="R875">
        <v>96</v>
      </c>
      <c r="S875">
        <v>50</v>
      </c>
      <c r="T875">
        <v>1</v>
      </c>
      <c r="U875">
        <v>9</v>
      </c>
      <c r="V875">
        <v>5</v>
      </c>
    </row>
    <row r="876" spans="1:22" x14ac:dyDescent="0.45">
      <c r="A876" t="s">
        <v>311</v>
      </c>
      <c r="B876" t="s">
        <v>312</v>
      </c>
      <c r="C876">
        <v>1</v>
      </c>
      <c r="D876">
        <f>YEAR(Table1[[#This Row],[release_date]])</f>
        <v>2004</v>
      </c>
      <c r="E876">
        <f>MONTH(Table1[[#This Row],[release_date]])</f>
        <v>7</v>
      </c>
      <c r="F876">
        <f>DAY(Table1[[#This Row],[release_date]])</f>
        <v>13</v>
      </c>
      <c r="G876" s="4">
        <v>38181</v>
      </c>
      <c r="H876" s="4">
        <f>DATE(Table1[[#This Row],[release_year]],Table1[[#This Row],[release_month]],Table1[[#This Row],[release_day]])</f>
        <v>38181</v>
      </c>
      <c r="I876">
        <v>657723613</v>
      </c>
      <c r="J876" t="str">
        <f>UPPER(Table1[[#This Row],[key2]])</f>
        <v/>
      </c>
      <c r="L876" t="s">
        <v>16</v>
      </c>
      <c r="M876" t="str">
        <f>LEFT(Table1[[#This Row],[mode]],3)</f>
        <v>Maj</v>
      </c>
      <c r="N876" s="2">
        <v>86.952078496515654</v>
      </c>
      <c r="O876" s="3">
        <f>ROUNDDOWN(Table1[[#This Row],[danceability_%]],0)</f>
        <v>86</v>
      </c>
      <c r="P876" s="2">
        <f>ROUND(Table1[[#This Row],[danceability_%]], -1)</f>
        <v>90</v>
      </c>
      <c r="Q876">
        <v>74</v>
      </c>
      <c r="R876">
        <v>80</v>
      </c>
      <c r="S876">
        <v>33</v>
      </c>
      <c r="T876">
        <v>0</v>
      </c>
      <c r="U876">
        <v>8</v>
      </c>
      <c r="V876">
        <v>6</v>
      </c>
    </row>
    <row r="877" spans="1:22" x14ac:dyDescent="0.45">
      <c r="A877" t="s">
        <v>636</v>
      </c>
      <c r="B877" t="s">
        <v>637</v>
      </c>
      <c r="C877">
        <v>2</v>
      </c>
      <c r="D877">
        <f>YEAR(Table1[[#This Row],[release_date]])</f>
        <v>2023</v>
      </c>
      <c r="E877">
        <f>MONTH(Table1[[#This Row],[release_date]])</f>
        <v>2</v>
      </c>
      <c r="F877">
        <f>DAY(Table1[[#This Row],[release_date]])</f>
        <v>23</v>
      </c>
      <c r="G877" s="4">
        <v>44980</v>
      </c>
      <c r="H877" s="4">
        <f>DATE(Table1[[#This Row],[release_year]],Table1[[#This Row],[release_month]],Table1[[#This Row],[release_day]])</f>
        <v>44980</v>
      </c>
      <c r="I877">
        <v>93438910</v>
      </c>
      <c r="J877" t="str">
        <f>UPPER(Table1[[#This Row],[key2]])</f>
        <v>F#</v>
      </c>
      <c r="K877" t="s">
        <v>1604</v>
      </c>
      <c r="L877" t="s">
        <v>16</v>
      </c>
      <c r="M877" t="str">
        <f>LEFT(Table1[[#This Row],[mode]],3)</f>
        <v>Maj</v>
      </c>
      <c r="N877" s="2">
        <v>86.47497030774791</v>
      </c>
      <c r="O877" s="3">
        <f>ROUNDDOWN(Table1[[#This Row],[danceability_%]],0)</f>
        <v>86</v>
      </c>
      <c r="P877" s="2">
        <f>ROUND(Table1[[#This Row],[danceability_%]], -1)</f>
        <v>90</v>
      </c>
      <c r="Q877">
        <v>68</v>
      </c>
      <c r="R877">
        <v>79</v>
      </c>
      <c r="S877">
        <v>39</v>
      </c>
      <c r="T877">
        <v>0</v>
      </c>
      <c r="U877">
        <v>11</v>
      </c>
      <c r="V877">
        <v>29</v>
      </c>
    </row>
    <row r="878" spans="1:22" x14ac:dyDescent="0.45">
      <c r="A878" t="s">
        <v>985</v>
      </c>
      <c r="B878" t="s">
        <v>986</v>
      </c>
      <c r="C878">
        <v>3</v>
      </c>
      <c r="D878">
        <f>YEAR(Table1[[#This Row],[release_date]])</f>
        <v>2021</v>
      </c>
      <c r="E878">
        <f>MONTH(Table1[[#This Row],[release_date]])</f>
        <v>9</v>
      </c>
      <c r="F878">
        <f>DAY(Table1[[#This Row],[release_date]])</f>
        <v>16</v>
      </c>
      <c r="G878" s="4">
        <v>44455</v>
      </c>
      <c r="H878" s="4">
        <f>DATE(Table1[[#This Row],[release_year]],Table1[[#This Row],[release_month]],Table1[[#This Row],[release_day]])</f>
        <v>44455</v>
      </c>
      <c r="I878">
        <v>354065229</v>
      </c>
      <c r="J878" t="str">
        <f>UPPER(Table1[[#This Row],[key2]])</f>
        <v>C#</v>
      </c>
      <c r="K878" t="s">
        <v>1602</v>
      </c>
      <c r="L878" t="s">
        <v>27</v>
      </c>
      <c r="M878" t="str">
        <f>LEFT(Table1[[#This Row],[mode]],3)</f>
        <v>Min</v>
      </c>
      <c r="N878" s="2">
        <v>86.751140727782385</v>
      </c>
      <c r="O878" s="3">
        <f>ROUNDDOWN(Table1[[#This Row],[danceability_%]],0)</f>
        <v>86</v>
      </c>
      <c r="P878" s="2">
        <f>ROUND(Table1[[#This Row],[danceability_%]], -1)</f>
        <v>90</v>
      </c>
      <c r="Q878">
        <v>31</v>
      </c>
      <c r="R878">
        <v>53</v>
      </c>
      <c r="S878">
        <v>43</v>
      </c>
      <c r="T878">
        <v>0</v>
      </c>
      <c r="U878">
        <v>11</v>
      </c>
      <c r="V878">
        <v>6</v>
      </c>
    </row>
    <row r="879" spans="1:22" x14ac:dyDescent="0.45">
      <c r="A879" t="s">
        <v>1027</v>
      </c>
      <c r="B879" t="s">
        <v>1028</v>
      </c>
      <c r="C879">
        <v>1</v>
      </c>
      <c r="D879">
        <f>YEAR(Table1[[#This Row],[release_date]])</f>
        <v>2021</v>
      </c>
      <c r="E879">
        <f>MONTH(Table1[[#This Row],[release_date]])</f>
        <v>11</v>
      </c>
      <c r="F879">
        <f>DAY(Table1[[#This Row],[release_date]])</f>
        <v>17</v>
      </c>
      <c r="G879" s="4">
        <v>44517</v>
      </c>
      <c r="H879" s="4">
        <f>DATE(Table1[[#This Row],[release_year]],Table1[[#This Row],[release_month]],Table1[[#This Row],[release_day]])</f>
        <v>44517</v>
      </c>
      <c r="I879">
        <v>198883004</v>
      </c>
      <c r="J879" t="str">
        <f>UPPER(Table1[[#This Row],[key2]])</f>
        <v/>
      </c>
      <c r="L879" t="s">
        <v>16</v>
      </c>
      <c r="M879" t="str">
        <f>LEFT(Table1[[#This Row],[mode]],3)</f>
        <v>Maj</v>
      </c>
      <c r="N879" s="2">
        <v>86.181112527066688</v>
      </c>
      <c r="O879" s="3">
        <f>ROUNDDOWN(Table1[[#This Row],[danceability_%]],0)</f>
        <v>86</v>
      </c>
      <c r="P879" s="2">
        <f>ROUND(Table1[[#This Row],[danceability_%]], -1)</f>
        <v>90</v>
      </c>
      <c r="Q879">
        <v>86</v>
      </c>
      <c r="R879">
        <v>79</v>
      </c>
      <c r="S879">
        <v>11</v>
      </c>
      <c r="T879">
        <v>0</v>
      </c>
      <c r="U879">
        <v>8</v>
      </c>
      <c r="V879">
        <v>9</v>
      </c>
    </row>
    <row r="880" spans="1:22" x14ac:dyDescent="0.45">
      <c r="A880" t="s">
        <v>1181</v>
      </c>
      <c r="B880" t="s">
        <v>26</v>
      </c>
      <c r="C880">
        <v>1</v>
      </c>
      <c r="D880">
        <f>YEAR(Table1[[#This Row],[release_date]])</f>
        <v>2020</v>
      </c>
      <c r="E880">
        <f>MONTH(Table1[[#This Row],[release_date]])</f>
        <v>2</v>
      </c>
      <c r="F880">
        <f>DAY(Table1[[#This Row],[release_date]])</f>
        <v>29</v>
      </c>
      <c r="G880" s="4">
        <v>43890</v>
      </c>
      <c r="H880" s="4">
        <f>DATE(Table1[[#This Row],[release_year]],Table1[[#This Row],[release_month]],Table1[[#This Row],[release_day]])</f>
        <v>43890</v>
      </c>
      <c r="I880">
        <v>685071800</v>
      </c>
      <c r="J880" t="str">
        <f>UPPER(Table1[[#This Row],[key2]])</f>
        <v/>
      </c>
      <c r="L880" t="s">
        <v>16</v>
      </c>
      <c r="M880" t="str">
        <f>LEFT(Table1[[#This Row],[mode]],3)</f>
        <v>Maj</v>
      </c>
      <c r="N880" s="2">
        <v>86.796950184860762</v>
      </c>
      <c r="O880" s="3">
        <f>ROUNDDOWN(Table1[[#This Row],[danceability_%]],0)</f>
        <v>86</v>
      </c>
      <c r="P880" s="2">
        <f>ROUND(Table1[[#This Row],[danceability_%]], -1)</f>
        <v>90</v>
      </c>
      <c r="Q880">
        <v>89</v>
      </c>
      <c r="R880">
        <v>79</v>
      </c>
      <c r="S880">
        <v>17</v>
      </c>
      <c r="T880">
        <v>0</v>
      </c>
      <c r="U880">
        <v>11</v>
      </c>
      <c r="V880">
        <v>6</v>
      </c>
    </row>
    <row r="881" spans="1:22" x14ac:dyDescent="0.45">
      <c r="A881" t="s">
        <v>1264</v>
      </c>
      <c r="B881" t="s">
        <v>1265</v>
      </c>
      <c r="C881">
        <v>2</v>
      </c>
      <c r="D881">
        <f>YEAR(Table1[[#This Row],[release_date]])</f>
        <v>2011</v>
      </c>
      <c r="E881">
        <f>MONTH(Table1[[#This Row],[release_date]])</f>
        <v>1</v>
      </c>
      <c r="F881">
        <f>DAY(Table1[[#This Row],[release_date]])</f>
        <v>1</v>
      </c>
      <c r="G881" s="4">
        <v>40544</v>
      </c>
      <c r="H881" s="4">
        <f>DATE(Table1[[#This Row],[release_year]],Table1[[#This Row],[release_month]],Table1[[#This Row],[release_day]])</f>
        <v>40544</v>
      </c>
      <c r="I881">
        <v>1457139296</v>
      </c>
      <c r="J881" t="str">
        <f>UPPER(Table1[[#This Row],[key2]])</f>
        <v/>
      </c>
      <c r="L881" t="s">
        <v>16</v>
      </c>
      <c r="M881" t="str">
        <f>LEFT(Table1[[#This Row],[mode]],3)</f>
        <v>Maj</v>
      </c>
      <c r="N881" s="2">
        <v>86.386473393444916</v>
      </c>
      <c r="O881" s="3">
        <f>ROUNDDOWN(Table1[[#This Row],[danceability_%]],0)</f>
        <v>86</v>
      </c>
      <c r="P881" s="2">
        <f>ROUND(Table1[[#This Row],[danceability_%]], -1)</f>
        <v>90</v>
      </c>
      <c r="Q881">
        <v>75</v>
      </c>
      <c r="R881">
        <v>52</v>
      </c>
      <c r="S881">
        <v>54</v>
      </c>
      <c r="T881">
        <v>0</v>
      </c>
      <c r="U881">
        <v>10</v>
      </c>
      <c r="V881">
        <v>4</v>
      </c>
    </row>
    <row r="882" spans="1:22" x14ac:dyDescent="0.45">
      <c r="A882" t="s">
        <v>1294</v>
      </c>
      <c r="B882" t="s">
        <v>1295</v>
      </c>
      <c r="C882">
        <v>3</v>
      </c>
      <c r="D882">
        <f>YEAR(Table1[[#This Row],[release_date]])</f>
        <v>2022</v>
      </c>
      <c r="E882">
        <f>MONTH(Table1[[#This Row],[release_date]])</f>
        <v>3</v>
      </c>
      <c r="F882">
        <f>DAY(Table1[[#This Row],[release_date]])</f>
        <v>30</v>
      </c>
      <c r="G882" s="4">
        <v>44650</v>
      </c>
      <c r="H882" s="4">
        <f>DATE(Table1[[#This Row],[release_year]],Table1[[#This Row],[release_month]],Table1[[#This Row],[release_day]])</f>
        <v>44650</v>
      </c>
      <c r="I882">
        <v>118381354</v>
      </c>
      <c r="J882" t="str">
        <f>UPPER(Table1[[#This Row],[key2]])</f>
        <v/>
      </c>
      <c r="L882" t="s">
        <v>16</v>
      </c>
      <c r="M882" t="str">
        <f>LEFT(Table1[[#This Row],[mode]],3)</f>
        <v>Maj</v>
      </c>
      <c r="N882" s="2">
        <v>86.616992661529551</v>
      </c>
      <c r="O882" s="3">
        <f>ROUNDDOWN(Table1[[#This Row],[danceability_%]],0)</f>
        <v>86</v>
      </c>
      <c r="P882" s="2">
        <f>ROUND(Table1[[#This Row],[danceability_%]], -1)</f>
        <v>90</v>
      </c>
      <c r="Q882">
        <v>91</v>
      </c>
      <c r="R882">
        <v>79</v>
      </c>
      <c r="S882">
        <v>29</v>
      </c>
      <c r="T882">
        <v>0</v>
      </c>
      <c r="U882">
        <v>60</v>
      </c>
      <c r="V882">
        <v>16</v>
      </c>
    </row>
    <row r="883" spans="1:22" x14ac:dyDescent="0.45">
      <c r="A883" t="s">
        <v>1308</v>
      </c>
      <c r="B883" t="s">
        <v>955</v>
      </c>
      <c r="C883">
        <v>1</v>
      </c>
      <c r="D883">
        <f>YEAR(Table1[[#This Row],[release_date]])</f>
        <v>2016</v>
      </c>
      <c r="E883">
        <f>MONTH(Table1[[#This Row],[release_date]])</f>
        <v>9</v>
      </c>
      <c r="F883">
        <f>DAY(Table1[[#This Row],[release_date]])</f>
        <v>23</v>
      </c>
      <c r="G883" s="4">
        <v>42636</v>
      </c>
      <c r="H883" s="4">
        <f>DATE(Table1[[#This Row],[release_year]],Table1[[#This Row],[release_month]],Table1[[#This Row],[release_day]])</f>
        <v>42636</v>
      </c>
      <c r="I883">
        <v>1714490998</v>
      </c>
      <c r="J883" t="str">
        <f>UPPER(Table1[[#This Row],[key2]])</f>
        <v>D</v>
      </c>
      <c r="K883" t="s">
        <v>38</v>
      </c>
      <c r="L883" t="s">
        <v>16</v>
      </c>
      <c r="M883" t="str">
        <f>LEFT(Table1[[#This Row],[mode]],3)</f>
        <v>Maj</v>
      </c>
      <c r="N883" s="2">
        <v>86.483247066046815</v>
      </c>
      <c r="O883" s="3">
        <f>ROUNDDOWN(Table1[[#This Row],[danceability_%]],0)</f>
        <v>86</v>
      </c>
      <c r="P883" s="2">
        <f>ROUND(Table1[[#This Row],[danceability_%]], -1)</f>
        <v>90</v>
      </c>
      <c r="Q883">
        <v>97</v>
      </c>
      <c r="R883">
        <v>80</v>
      </c>
      <c r="S883">
        <v>36</v>
      </c>
      <c r="T883">
        <v>0</v>
      </c>
      <c r="U883">
        <v>9</v>
      </c>
      <c r="V883">
        <v>6</v>
      </c>
    </row>
    <row r="884" spans="1:22" x14ac:dyDescent="0.45">
      <c r="A884" t="s">
        <v>1314</v>
      </c>
      <c r="B884" t="s">
        <v>778</v>
      </c>
      <c r="C884">
        <v>1</v>
      </c>
      <c r="D884">
        <f>YEAR(Table1[[#This Row],[release_date]])</f>
        <v>2021</v>
      </c>
      <c r="E884">
        <f>MONTH(Table1[[#This Row],[release_date]])</f>
        <v>6</v>
      </c>
      <c r="F884">
        <f>DAY(Table1[[#This Row],[release_date]])</f>
        <v>25</v>
      </c>
      <c r="G884" s="4">
        <v>44372</v>
      </c>
      <c r="H884" s="4">
        <f>DATE(Table1[[#This Row],[release_year]],Table1[[#This Row],[release_month]],Table1[[#This Row],[release_day]])</f>
        <v>44372</v>
      </c>
      <c r="I884">
        <v>499710590</v>
      </c>
      <c r="J884" t="str">
        <f>UPPER(Table1[[#This Row],[key2]])</f>
        <v>D#</v>
      </c>
      <c r="K884" t="s">
        <v>1603</v>
      </c>
      <c r="L884" t="s">
        <v>16</v>
      </c>
      <c r="M884" t="str">
        <f>LEFT(Table1[[#This Row],[mode]],3)</f>
        <v>Maj</v>
      </c>
      <c r="N884" s="2">
        <v>86.640284966840312</v>
      </c>
      <c r="O884" s="3">
        <f>ROUNDDOWN(Table1[[#This Row],[danceability_%]],0)</f>
        <v>86</v>
      </c>
      <c r="P884" s="2">
        <f>ROUND(Table1[[#This Row],[danceability_%]], -1)</f>
        <v>90</v>
      </c>
      <c r="Q884">
        <v>62</v>
      </c>
      <c r="R884">
        <v>49</v>
      </c>
      <c r="S884">
        <v>51</v>
      </c>
      <c r="T884">
        <v>0</v>
      </c>
      <c r="U884">
        <v>35</v>
      </c>
      <c r="V884">
        <v>21</v>
      </c>
    </row>
    <row r="885" spans="1:22" x14ac:dyDescent="0.45">
      <c r="A885" t="s">
        <v>1350</v>
      </c>
      <c r="B885" t="s">
        <v>26</v>
      </c>
      <c r="C885">
        <v>1</v>
      </c>
      <c r="D885">
        <f>YEAR(Table1[[#This Row],[release_date]])</f>
        <v>2022</v>
      </c>
      <c r="E885">
        <f>MONTH(Table1[[#This Row],[release_date]])</f>
        <v>5</v>
      </c>
      <c r="F885">
        <f>DAY(Table1[[#This Row],[release_date]])</f>
        <v>6</v>
      </c>
      <c r="G885" s="4">
        <v>44687</v>
      </c>
      <c r="H885" s="4">
        <f>DATE(Table1[[#This Row],[release_year]],Table1[[#This Row],[release_month]],Table1[[#This Row],[release_day]])</f>
        <v>44687</v>
      </c>
      <c r="I885">
        <v>283359161</v>
      </c>
      <c r="J885" t="str">
        <f>UPPER(Table1[[#This Row],[key2]])</f>
        <v>F#</v>
      </c>
      <c r="K885" t="s">
        <v>1604</v>
      </c>
      <c r="L885" t="s">
        <v>27</v>
      </c>
      <c r="M885" t="str">
        <f>LEFT(Table1[[#This Row],[mode]],3)</f>
        <v>Min</v>
      </c>
      <c r="N885" s="2">
        <v>86.410932879292631</v>
      </c>
      <c r="O885" s="3">
        <f>ROUNDDOWN(Table1[[#This Row],[danceability_%]],0)</f>
        <v>86</v>
      </c>
      <c r="P885" s="2">
        <f>ROUND(Table1[[#This Row],[danceability_%]], -1)</f>
        <v>90</v>
      </c>
      <c r="Q885">
        <v>67</v>
      </c>
      <c r="R885">
        <v>65</v>
      </c>
      <c r="S885">
        <v>42</v>
      </c>
      <c r="T885">
        <v>0</v>
      </c>
      <c r="U885">
        <v>35</v>
      </c>
      <c r="V885">
        <v>7</v>
      </c>
    </row>
    <row r="886" spans="1:22" x14ac:dyDescent="0.45">
      <c r="A886" t="s">
        <v>1398</v>
      </c>
      <c r="B886" t="s">
        <v>689</v>
      </c>
      <c r="C886">
        <v>1</v>
      </c>
      <c r="D886">
        <f>YEAR(Table1[[#This Row],[release_date]])</f>
        <v>2022</v>
      </c>
      <c r="E886">
        <f>MONTH(Table1[[#This Row],[release_date]])</f>
        <v>5</v>
      </c>
      <c r="F886">
        <f>DAY(Table1[[#This Row],[release_date]])</f>
        <v>2</v>
      </c>
      <c r="G886" s="4">
        <v>44683</v>
      </c>
      <c r="H886" s="4">
        <f>DATE(Table1[[#This Row],[release_year]],Table1[[#This Row],[release_month]],Table1[[#This Row],[release_day]])</f>
        <v>44683</v>
      </c>
      <c r="I886">
        <v>229497852</v>
      </c>
      <c r="J886" t="str">
        <f>UPPER(Table1[[#This Row],[key2]])</f>
        <v>G</v>
      </c>
      <c r="K886" t="s">
        <v>59</v>
      </c>
      <c r="L886" t="s">
        <v>16</v>
      </c>
      <c r="M886" t="str">
        <f>LEFT(Table1[[#This Row],[mode]],3)</f>
        <v>Maj</v>
      </c>
      <c r="N886" s="2">
        <v>86.391500631478067</v>
      </c>
      <c r="O886" s="3">
        <f>ROUNDDOWN(Table1[[#This Row],[danceability_%]],0)</f>
        <v>86</v>
      </c>
      <c r="P886" s="2">
        <f>ROUND(Table1[[#This Row],[danceability_%]], -1)</f>
        <v>90</v>
      </c>
      <c r="Q886">
        <v>43</v>
      </c>
      <c r="R886">
        <v>62</v>
      </c>
      <c r="S886">
        <v>5</v>
      </c>
      <c r="T886">
        <v>0</v>
      </c>
      <c r="U886">
        <v>13</v>
      </c>
      <c r="V886">
        <v>14</v>
      </c>
    </row>
    <row r="887" spans="1:22" x14ac:dyDescent="0.45">
      <c r="A887" t="s">
        <v>250</v>
      </c>
      <c r="B887" t="s">
        <v>251</v>
      </c>
      <c r="C887">
        <v>1</v>
      </c>
      <c r="D887">
        <f>YEAR(Table1[[#This Row],[release_date]])</f>
        <v>2022</v>
      </c>
      <c r="E887">
        <f>MONTH(Table1[[#This Row],[release_date]])</f>
        <v>8</v>
      </c>
      <c r="F887">
        <f>DAY(Table1[[#This Row],[release_date]])</f>
        <v>19</v>
      </c>
      <c r="G887" s="4">
        <v>44792</v>
      </c>
      <c r="H887" s="4">
        <f>DATE(Table1[[#This Row],[release_year]],Table1[[#This Row],[release_month]],Table1[[#This Row],[release_day]])</f>
        <v>44792</v>
      </c>
      <c r="I887">
        <v>601863821</v>
      </c>
      <c r="J887" t="str">
        <f>UPPER(Table1[[#This Row],[key2]])</f>
        <v>F</v>
      </c>
      <c r="K887" t="s">
        <v>21</v>
      </c>
      <c r="L887" t="s">
        <v>16</v>
      </c>
      <c r="M887" t="str">
        <f>LEFT(Table1[[#This Row],[mode]],3)</f>
        <v>Maj</v>
      </c>
      <c r="N887" s="2">
        <v>87.384967867262858</v>
      </c>
      <c r="O887" s="3">
        <f>ROUNDDOWN(Table1[[#This Row],[danceability_%]],0)</f>
        <v>87</v>
      </c>
      <c r="P887" s="2">
        <f>ROUND(Table1[[#This Row],[danceability_%]], -1)</f>
        <v>90</v>
      </c>
      <c r="Q887">
        <v>57</v>
      </c>
      <c r="R887">
        <v>55</v>
      </c>
      <c r="S887">
        <v>10</v>
      </c>
      <c r="T887">
        <v>0</v>
      </c>
      <c r="U887">
        <v>29</v>
      </c>
      <c r="V887">
        <v>7</v>
      </c>
    </row>
    <row r="888" spans="1:22" x14ac:dyDescent="0.45">
      <c r="A888" t="s">
        <v>502</v>
      </c>
      <c r="B888" t="s">
        <v>120</v>
      </c>
      <c r="C888">
        <v>1</v>
      </c>
      <c r="D888">
        <f>YEAR(Table1[[#This Row],[release_date]])</f>
        <v>2022</v>
      </c>
      <c r="E888">
        <f>MONTH(Table1[[#This Row],[release_date]])</f>
        <v>4</v>
      </c>
      <c r="F888">
        <f>DAY(Table1[[#This Row],[release_date]])</f>
        <v>21</v>
      </c>
      <c r="G888" s="4">
        <v>44672</v>
      </c>
      <c r="H888" s="4">
        <f>DATE(Table1[[#This Row],[release_year]],Table1[[#This Row],[release_month]],Table1[[#This Row],[release_day]])</f>
        <v>44672</v>
      </c>
      <c r="I888">
        <v>885093467</v>
      </c>
      <c r="J888" t="str">
        <f>UPPER(Table1[[#This Row],[key2]])</f>
        <v>C#</v>
      </c>
      <c r="K888" t="s">
        <v>1602</v>
      </c>
      <c r="L888" t="s">
        <v>16</v>
      </c>
      <c r="M888" t="str">
        <f>LEFT(Table1[[#This Row],[mode]],3)</f>
        <v>Maj</v>
      </c>
      <c r="N888" s="2">
        <v>87.823460799825924</v>
      </c>
      <c r="O888" s="3">
        <f>ROUNDDOWN(Table1[[#This Row],[danceability_%]],0)</f>
        <v>87</v>
      </c>
      <c r="P888" s="2">
        <f>ROUND(Table1[[#This Row],[danceability_%]], -1)</f>
        <v>90</v>
      </c>
      <c r="Q888">
        <v>53</v>
      </c>
      <c r="R888">
        <v>52</v>
      </c>
      <c r="S888">
        <v>66</v>
      </c>
      <c r="T888">
        <v>1</v>
      </c>
      <c r="U888">
        <v>11</v>
      </c>
      <c r="V888">
        <v>5</v>
      </c>
    </row>
    <row r="889" spans="1:22" x14ac:dyDescent="0.45">
      <c r="A889" t="s">
        <v>641</v>
      </c>
      <c r="B889" t="s">
        <v>642</v>
      </c>
      <c r="C889">
        <v>2</v>
      </c>
      <c r="D889">
        <f>YEAR(Table1[[#This Row],[release_date]])</f>
        <v>2022</v>
      </c>
      <c r="E889">
        <f>MONTH(Table1[[#This Row],[release_date]])</f>
        <v>10</v>
      </c>
      <c r="F889">
        <f>DAY(Table1[[#This Row],[release_date]])</f>
        <v>19</v>
      </c>
      <c r="G889" s="4">
        <v>44853</v>
      </c>
      <c r="H889" s="4">
        <f>DATE(Table1[[#This Row],[release_year]],Table1[[#This Row],[release_month]],Table1[[#This Row],[release_day]])</f>
        <v>44853</v>
      </c>
      <c r="I889">
        <v>380726517</v>
      </c>
      <c r="J889" t="str">
        <f>UPPER(Table1[[#This Row],[key2]])</f>
        <v/>
      </c>
      <c r="L889" t="s">
        <v>27</v>
      </c>
      <c r="M889" t="str">
        <f>LEFT(Table1[[#This Row],[mode]],3)</f>
        <v>Min</v>
      </c>
      <c r="N889" s="2">
        <v>87.29068119786551</v>
      </c>
      <c r="O889" s="3">
        <f>ROUNDDOWN(Table1[[#This Row],[danceability_%]],0)</f>
        <v>87</v>
      </c>
      <c r="P889" s="2">
        <f>ROUND(Table1[[#This Row],[danceability_%]], -1)</f>
        <v>90</v>
      </c>
      <c r="Q889">
        <v>82</v>
      </c>
      <c r="R889">
        <v>70</v>
      </c>
      <c r="S889">
        <v>42</v>
      </c>
      <c r="T889">
        <v>0</v>
      </c>
      <c r="U889">
        <v>21</v>
      </c>
      <c r="V889">
        <v>5</v>
      </c>
    </row>
    <row r="890" spans="1:22" x14ac:dyDescent="0.45">
      <c r="A890" t="s">
        <v>743</v>
      </c>
      <c r="B890" t="s">
        <v>744</v>
      </c>
      <c r="C890">
        <v>2</v>
      </c>
      <c r="D890">
        <f>YEAR(Table1[[#This Row],[release_date]])</f>
        <v>2022</v>
      </c>
      <c r="E890">
        <f>MONTH(Table1[[#This Row],[release_date]])</f>
        <v>9</v>
      </c>
      <c r="F890">
        <f>DAY(Table1[[#This Row],[release_date]])</f>
        <v>22</v>
      </c>
      <c r="G890" s="4">
        <v>44826</v>
      </c>
      <c r="H890" s="4">
        <f>DATE(Table1[[#This Row],[release_year]],Table1[[#This Row],[release_month]],Table1[[#This Row],[release_day]])</f>
        <v>44826</v>
      </c>
      <c r="I890">
        <v>304079786</v>
      </c>
      <c r="J890" t="str">
        <f>UPPER(Table1[[#This Row],[key2]])</f>
        <v/>
      </c>
      <c r="L890" t="s">
        <v>16</v>
      </c>
      <c r="M890" t="str">
        <f>LEFT(Table1[[#This Row],[mode]],3)</f>
        <v>Maj</v>
      </c>
      <c r="N890" s="2">
        <v>87.670200393289647</v>
      </c>
      <c r="O890" s="3">
        <f>ROUNDDOWN(Table1[[#This Row],[danceability_%]],0)</f>
        <v>87</v>
      </c>
      <c r="P890" s="2">
        <f>ROUND(Table1[[#This Row],[danceability_%]], -1)</f>
        <v>90</v>
      </c>
      <c r="Q890">
        <v>20</v>
      </c>
      <c r="R890">
        <v>83</v>
      </c>
      <c r="S890">
        <v>0</v>
      </c>
      <c r="T890">
        <v>4</v>
      </c>
      <c r="U890">
        <v>31</v>
      </c>
      <c r="V890">
        <v>9</v>
      </c>
    </row>
    <row r="891" spans="1:22" x14ac:dyDescent="0.45">
      <c r="A891" t="s">
        <v>745</v>
      </c>
      <c r="B891" t="s">
        <v>746</v>
      </c>
      <c r="C891">
        <v>3</v>
      </c>
      <c r="D891">
        <f>YEAR(Table1[[#This Row],[release_date]])</f>
        <v>2022</v>
      </c>
      <c r="E891">
        <f>MONTH(Table1[[#This Row],[release_date]])</f>
        <v>9</v>
      </c>
      <c r="F891">
        <f>DAY(Table1[[#This Row],[release_date]])</f>
        <v>9</v>
      </c>
      <c r="G891" s="4">
        <v>44813</v>
      </c>
      <c r="H891" s="4">
        <f>DATE(Table1[[#This Row],[release_year]],Table1[[#This Row],[release_month]],Table1[[#This Row],[release_day]])</f>
        <v>44813</v>
      </c>
      <c r="I891">
        <v>174006928</v>
      </c>
      <c r="J891" t="str">
        <f>UPPER(Table1[[#This Row],[key2]])</f>
        <v>G</v>
      </c>
      <c r="K891" t="s">
        <v>59</v>
      </c>
      <c r="L891" t="s">
        <v>16</v>
      </c>
      <c r="M891" t="str">
        <f>LEFT(Table1[[#This Row],[mode]],3)</f>
        <v>Maj</v>
      </c>
      <c r="N891" s="2">
        <v>87.578171155666482</v>
      </c>
      <c r="O891" s="3">
        <f>ROUNDDOWN(Table1[[#This Row],[danceability_%]],0)</f>
        <v>87</v>
      </c>
      <c r="P891" s="2">
        <f>ROUND(Table1[[#This Row],[danceability_%]], -1)</f>
        <v>90</v>
      </c>
      <c r="Q891">
        <v>52</v>
      </c>
      <c r="R891">
        <v>52</v>
      </c>
      <c r="S891">
        <v>31</v>
      </c>
      <c r="T891">
        <v>0</v>
      </c>
      <c r="U891">
        <v>28</v>
      </c>
      <c r="V891">
        <v>24</v>
      </c>
    </row>
    <row r="892" spans="1:22" x14ac:dyDescent="0.45">
      <c r="A892" t="s">
        <v>872</v>
      </c>
      <c r="B892" t="s">
        <v>873</v>
      </c>
      <c r="C892">
        <v>2</v>
      </c>
      <c r="D892">
        <f>YEAR(Table1[[#This Row],[release_date]])</f>
        <v>2021</v>
      </c>
      <c r="E892">
        <f>MONTH(Table1[[#This Row],[release_date]])</f>
        <v>6</v>
      </c>
      <c r="F892">
        <f>DAY(Table1[[#This Row],[release_date]])</f>
        <v>25</v>
      </c>
      <c r="G892" s="4">
        <v>44372</v>
      </c>
      <c r="H892" s="4">
        <f>DATE(Table1[[#This Row],[release_year]],Table1[[#This Row],[release_month]],Table1[[#This Row],[release_day]])</f>
        <v>44372</v>
      </c>
      <c r="I892">
        <v>809306935</v>
      </c>
      <c r="J892" t="str">
        <f>UPPER(Table1[[#This Row],[key2]])</f>
        <v>C#</v>
      </c>
      <c r="K892" t="s">
        <v>1602</v>
      </c>
      <c r="L892" t="s">
        <v>27</v>
      </c>
      <c r="M892" t="str">
        <f>LEFT(Table1[[#This Row],[mode]],3)</f>
        <v>Min</v>
      </c>
      <c r="N892" s="2">
        <v>87.215942741780779</v>
      </c>
      <c r="O892" s="3">
        <f>ROUNDDOWN(Table1[[#This Row],[danceability_%]],0)</f>
        <v>87</v>
      </c>
      <c r="P892" s="2">
        <f>ROUND(Table1[[#This Row],[danceability_%]], -1)</f>
        <v>90</v>
      </c>
      <c r="Q892">
        <v>51</v>
      </c>
      <c r="R892">
        <v>69</v>
      </c>
      <c r="S892">
        <v>36</v>
      </c>
      <c r="T892">
        <v>0</v>
      </c>
      <c r="U892">
        <v>9</v>
      </c>
      <c r="V892">
        <v>8</v>
      </c>
    </row>
    <row r="893" spans="1:22" x14ac:dyDescent="0.45">
      <c r="A893" t="s">
        <v>1218</v>
      </c>
      <c r="B893" t="s">
        <v>1219</v>
      </c>
      <c r="C893">
        <v>1</v>
      </c>
      <c r="D893">
        <f>YEAR(Table1[[#This Row],[release_date]])</f>
        <v>2022</v>
      </c>
      <c r="E893">
        <f>MONTH(Table1[[#This Row],[release_date]])</f>
        <v>1</v>
      </c>
      <c r="F893">
        <f>DAY(Table1[[#This Row],[release_date]])</f>
        <v>21</v>
      </c>
      <c r="G893" s="4">
        <v>44582</v>
      </c>
      <c r="H893" s="4">
        <f>DATE(Table1[[#This Row],[release_year]],Table1[[#This Row],[release_month]],Table1[[#This Row],[release_day]])</f>
        <v>44582</v>
      </c>
      <c r="I893">
        <v>682475162</v>
      </c>
      <c r="J893" t="str">
        <f>UPPER(Table1[[#This Row],[key2]])</f>
        <v>A#</v>
      </c>
      <c r="K893" t="s">
        <v>1601</v>
      </c>
      <c r="L893" t="s">
        <v>27</v>
      </c>
      <c r="M893" t="str">
        <f>LEFT(Table1[[#This Row],[mode]],3)</f>
        <v>Min</v>
      </c>
      <c r="N893" s="2">
        <v>87.143832730180947</v>
      </c>
      <c r="O893" s="3">
        <f>ROUNDDOWN(Table1[[#This Row],[danceability_%]],0)</f>
        <v>87</v>
      </c>
      <c r="P893" s="2">
        <f>ROUND(Table1[[#This Row],[danceability_%]], -1)</f>
        <v>90</v>
      </c>
      <c r="Q893">
        <v>82</v>
      </c>
      <c r="R893">
        <v>53</v>
      </c>
      <c r="S893">
        <v>10</v>
      </c>
      <c r="T893">
        <v>0</v>
      </c>
      <c r="U893">
        <v>5</v>
      </c>
      <c r="V893">
        <v>8</v>
      </c>
    </row>
    <row r="894" spans="1:22" x14ac:dyDescent="0.45">
      <c r="A894" t="s">
        <v>1305</v>
      </c>
      <c r="B894" t="s">
        <v>1306</v>
      </c>
      <c r="C894">
        <v>1</v>
      </c>
      <c r="D894">
        <f>YEAR(Table1[[#This Row],[release_date]])</f>
        <v>2022</v>
      </c>
      <c r="E894">
        <f>MONTH(Table1[[#This Row],[release_date]])</f>
        <v>3</v>
      </c>
      <c r="F894">
        <f>DAY(Table1[[#This Row],[release_date]])</f>
        <v>30</v>
      </c>
      <c r="G894" s="4">
        <v>44650</v>
      </c>
      <c r="H894" s="4">
        <f>DATE(Table1[[#This Row],[release_year]],Table1[[#This Row],[release_month]],Table1[[#This Row],[release_day]])</f>
        <v>44650</v>
      </c>
      <c r="I894">
        <v>139193812</v>
      </c>
      <c r="J894" t="str">
        <f>UPPER(Table1[[#This Row],[key2]])</f>
        <v>C#</v>
      </c>
      <c r="K894" t="s">
        <v>1602</v>
      </c>
      <c r="L894" t="s">
        <v>27</v>
      </c>
      <c r="M894" t="str">
        <f>LEFT(Table1[[#This Row],[mode]],3)</f>
        <v>Min</v>
      </c>
      <c r="N894" s="2">
        <v>87.172347410634274</v>
      </c>
      <c r="O894" s="3">
        <f>ROUNDDOWN(Table1[[#This Row],[danceability_%]],0)</f>
        <v>87</v>
      </c>
      <c r="P894" s="2">
        <f>ROUND(Table1[[#This Row],[danceability_%]], -1)</f>
        <v>90</v>
      </c>
      <c r="Q894">
        <v>28</v>
      </c>
      <c r="R894">
        <v>50</v>
      </c>
      <c r="S894">
        <v>12</v>
      </c>
      <c r="T894">
        <v>0</v>
      </c>
      <c r="U894">
        <v>10</v>
      </c>
      <c r="V894">
        <v>10</v>
      </c>
    </row>
    <row r="895" spans="1:22" x14ac:dyDescent="0.45">
      <c r="A895" t="s">
        <v>1329</v>
      </c>
      <c r="B895" t="s">
        <v>26</v>
      </c>
      <c r="C895">
        <v>1</v>
      </c>
      <c r="D895">
        <f>YEAR(Table1[[#This Row],[release_date]])</f>
        <v>2022</v>
      </c>
      <c r="E895">
        <f>MONTH(Table1[[#This Row],[release_date]])</f>
        <v>5</v>
      </c>
      <c r="F895">
        <f>DAY(Table1[[#This Row],[release_date]])</f>
        <v>6</v>
      </c>
      <c r="G895" s="4">
        <v>44687</v>
      </c>
      <c r="H895" s="4">
        <f>DATE(Table1[[#This Row],[release_year]],Table1[[#This Row],[release_month]],Table1[[#This Row],[release_day]])</f>
        <v>44687</v>
      </c>
      <c r="I895">
        <v>313113297</v>
      </c>
      <c r="J895" t="str">
        <f>UPPER(Table1[[#This Row],[key2]])</f>
        <v/>
      </c>
      <c r="L895" t="s">
        <v>16</v>
      </c>
      <c r="M895" t="str">
        <f>LEFT(Table1[[#This Row],[mode]],3)</f>
        <v>Maj</v>
      </c>
      <c r="N895" s="2">
        <v>87.411606796259207</v>
      </c>
      <c r="O895" s="3">
        <f>ROUNDDOWN(Table1[[#This Row],[danceability_%]],0)</f>
        <v>87</v>
      </c>
      <c r="P895" s="2">
        <f>ROUND(Table1[[#This Row],[danceability_%]], -1)</f>
        <v>90</v>
      </c>
      <c r="Q895">
        <v>93</v>
      </c>
      <c r="R895">
        <v>59</v>
      </c>
      <c r="S895">
        <v>28</v>
      </c>
      <c r="T895">
        <v>0</v>
      </c>
      <c r="U895">
        <v>17</v>
      </c>
      <c r="V895">
        <v>5</v>
      </c>
    </row>
    <row r="896" spans="1:22" x14ac:dyDescent="0.45">
      <c r="A896" t="s">
        <v>1395</v>
      </c>
      <c r="B896" t="s">
        <v>1396</v>
      </c>
      <c r="C896">
        <v>1</v>
      </c>
      <c r="D896">
        <f>YEAR(Table1[[#This Row],[release_date]])</f>
        <v>2022</v>
      </c>
      <c r="E896">
        <f>MONTH(Table1[[#This Row],[release_date]])</f>
        <v>4</v>
      </c>
      <c r="F896">
        <f>DAY(Table1[[#This Row],[release_date]])</f>
        <v>13</v>
      </c>
      <c r="G896" s="4">
        <v>44664</v>
      </c>
      <c r="H896" s="4">
        <f>DATE(Table1[[#This Row],[release_year]],Table1[[#This Row],[release_month]],Table1[[#This Row],[release_day]])</f>
        <v>44664</v>
      </c>
      <c r="I896">
        <v>136996305</v>
      </c>
      <c r="J896" t="str">
        <f>UPPER(Table1[[#This Row],[key2]])</f>
        <v>F#</v>
      </c>
      <c r="K896" t="s">
        <v>1604</v>
      </c>
      <c r="L896" t="s">
        <v>16</v>
      </c>
      <c r="M896" t="str">
        <f>LEFT(Table1[[#This Row],[mode]],3)</f>
        <v>Maj</v>
      </c>
      <c r="N896" s="2">
        <v>87.192782817891839</v>
      </c>
      <c r="O896" s="3">
        <f>ROUNDDOWN(Table1[[#This Row],[danceability_%]],0)</f>
        <v>87</v>
      </c>
      <c r="P896" s="2">
        <f>ROUND(Table1[[#This Row],[danceability_%]], -1)</f>
        <v>90</v>
      </c>
      <c r="Q896">
        <v>46</v>
      </c>
      <c r="R896">
        <v>60</v>
      </c>
      <c r="S896">
        <v>1</v>
      </c>
      <c r="T896">
        <v>0</v>
      </c>
      <c r="U896">
        <v>13</v>
      </c>
      <c r="V896">
        <v>16</v>
      </c>
    </row>
    <row r="897" spans="1:22" x14ac:dyDescent="0.45">
      <c r="A897" t="s">
        <v>136</v>
      </c>
      <c r="B897" t="s">
        <v>137</v>
      </c>
      <c r="C897">
        <v>3</v>
      </c>
      <c r="D897">
        <f>YEAR(Table1[[#This Row],[release_date]])</f>
        <v>2022</v>
      </c>
      <c r="E897">
        <f>MONTH(Table1[[#This Row],[release_date]])</f>
        <v>6</v>
      </c>
      <c r="F897">
        <f>DAY(Table1[[#This Row],[release_date]])</f>
        <v>24</v>
      </c>
      <c r="G897" s="4">
        <v>44736</v>
      </c>
      <c r="H897" s="4">
        <f>DATE(Table1[[#This Row],[release_year]],Table1[[#This Row],[release_month]],Table1[[#This Row],[release_day]])</f>
        <v>44736</v>
      </c>
      <c r="I897">
        <v>720434240</v>
      </c>
      <c r="J897" t="str">
        <f>UPPER(Table1[[#This Row],[key2]])</f>
        <v>D</v>
      </c>
      <c r="K897" t="s">
        <v>38</v>
      </c>
      <c r="L897" t="s">
        <v>16</v>
      </c>
      <c r="M897" t="str">
        <f>LEFT(Table1[[#This Row],[mode]],3)</f>
        <v>Maj</v>
      </c>
      <c r="N897" s="2">
        <v>88.581988613024677</v>
      </c>
      <c r="O897" s="3">
        <f>ROUNDDOWN(Table1[[#This Row],[danceability_%]],0)</f>
        <v>88</v>
      </c>
      <c r="P897" s="2">
        <f>ROUND(Table1[[#This Row],[danceability_%]], -1)</f>
        <v>90</v>
      </c>
      <c r="Q897">
        <v>72</v>
      </c>
      <c r="R897">
        <v>59</v>
      </c>
      <c r="S897">
        <v>62</v>
      </c>
      <c r="T897">
        <v>0</v>
      </c>
      <c r="U897">
        <v>9</v>
      </c>
      <c r="V897">
        <v>3</v>
      </c>
    </row>
    <row r="898" spans="1:22" x14ac:dyDescent="0.45">
      <c r="A898" t="s">
        <v>653</v>
      </c>
      <c r="B898" t="s">
        <v>26</v>
      </c>
      <c r="C898">
        <v>1</v>
      </c>
      <c r="D898">
        <f>YEAR(Table1[[#This Row],[release_date]])</f>
        <v>2022</v>
      </c>
      <c r="E898">
        <f>MONTH(Table1[[#This Row],[release_date]])</f>
        <v>5</v>
      </c>
      <c r="F898">
        <f>DAY(Table1[[#This Row],[release_date]])</f>
        <v>6</v>
      </c>
      <c r="G898" s="4">
        <v>44687</v>
      </c>
      <c r="H898" s="4">
        <f>DATE(Table1[[#This Row],[release_year]],Table1[[#This Row],[release_month]],Table1[[#This Row],[release_day]])</f>
        <v>44687</v>
      </c>
      <c r="I898">
        <v>671365962</v>
      </c>
      <c r="J898" t="str">
        <f>UPPER(Table1[[#This Row],[key2]])</f>
        <v>A#</v>
      </c>
      <c r="K898" t="s">
        <v>1601</v>
      </c>
      <c r="L898" t="s">
        <v>16</v>
      </c>
      <c r="M898" t="str">
        <f>LEFT(Table1[[#This Row],[mode]],3)</f>
        <v>Maj</v>
      </c>
      <c r="N898" s="2">
        <v>88.55864580940397</v>
      </c>
      <c r="O898" s="3">
        <f>ROUNDDOWN(Table1[[#This Row],[danceability_%]],0)</f>
        <v>88</v>
      </c>
      <c r="P898" s="2">
        <f>ROUND(Table1[[#This Row],[danceability_%]], -1)</f>
        <v>90</v>
      </c>
      <c r="Q898">
        <v>43</v>
      </c>
      <c r="R898">
        <v>50</v>
      </c>
      <c r="S898">
        <v>7</v>
      </c>
      <c r="T898">
        <v>0</v>
      </c>
      <c r="U898">
        <v>14</v>
      </c>
      <c r="V898">
        <v>5</v>
      </c>
    </row>
    <row r="899" spans="1:22" x14ac:dyDescent="0.45">
      <c r="A899" t="s">
        <v>688</v>
      </c>
      <c r="B899" t="s">
        <v>689</v>
      </c>
      <c r="C899">
        <v>1</v>
      </c>
      <c r="D899">
        <f>YEAR(Table1[[#This Row],[release_date]])</f>
        <v>2022</v>
      </c>
      <c r="E899">
        <f>MONTH(Table1[[#This Row],[release_date]])</f>
        <v>10</v>
      </c>
      <c r="F899">
        <f>DAY(Table1[[#This Row],[release_date]])</f>
        <v>17</v>
      </c>
      <c r="G899" s="4">
        <v>44851</v>
      </c>
      <c r="H899" s="4">
        <f>DATE(Table1[[#This Row],[release_year]],Table1[[#This Row],[release_month]],Table1[[#This Row],[release_day]])</f>
        <v>44851</v>
      </c>
      <c r="I899">
        <v>301051721</v>
      </c>
      <c r="J899" t="str">
        <f>UPPER(Table1[[#This Row],[key2]])</f>
        <v>A#</v>
      </c>
      <c r="K899" t="s">
        <v>1601</v>
      </c>
      <c r="L899" t="s">
        <v>27</v>
      </c>
      <c r="M899" t="str">
        <f>LEFT(Table1[[#This Row],[mode]],3)</f>
        <v>Min</v>
      </c>
      <c r="N899" s="2">
        <v>88.217320867852123</v>
      </c>
      <c r="O899" s="3">
        <f>ROUNDDOWN(Table1[[#This Row],[danceability_%]],0)</f>
        <v>88</v>
      </c>
      <c r="P899" s="2">
        <f>ROUND(Table1[[#This Row],[danceability_%]], -1)</f>
        <v>90</v>
      </c>
      <c r="Q899">
        <v>82</v>
      </c>
      <c r="R899">
        <v>80</v>
      </c>
      <c r="S899">
        <v>8</v>
      </c>
      <c r="T899">
        <v>0</v>
      </c>
      <c r="U899">
        <v>11</v>
      </c>
      <c r="V899">
        <v>8</v>
      </c>
    </row>
    <row r="900" spans="1:22" x14ac:dyDescent="0.45">
      <c r="A900" t="s">
        <v>1376</v>
      </c>
      <c r="B900" t="s">
        <v>1190</v>
      </c>
      <c r="C900">
        <v>1</v>
      </c>
      <c r="D900">
        <f>YEAR(Table1[[#This Row],[release_date]])</f>
        <v>2022</v>
      </c>
      <c r="E900">
        <f>MONTH(Table1[[#This Row],[release_date]])</f>
        <v>4</v>
      </c>
      <c r="F900">
        <f>DAY(Table1[[#This Row],[release_date]])</f>
        <v>29</v>
      </c>
      <c r="G900" s="4">
        <v>44680</v>
      </c>
      <c r="H900" s="4">
        <f>DATE(Table1[[#This Row],[release_year]],Table1[[#This Row],[release_month]],Table1[[#This Row],[release_day]])</f>
        <v>44680</v>
      </c>
      <c r="I900">
        <v>254218729</v>
      </c>
      <c r="J900" t="str">
        <f>UPPER(Table1[[#This Row],[key2]])</f>
        <v>G#</v>
      </c>
      <c r="K900" t="s">
        <v>1605</v>
      </c>
      <c r="L900" t="s">
        <v>16</v>
      </c>
      <c r="M900" t="str">
        <f>LEFT(Table1[[#This Row],[mode]],3)</f>
        <v>Maj</v>
      </c>
      <c r="N900" s="2">
        <v>88.424225383456928</v>
      </c>
      <c r="O900" s="3">
        <f>ROUNDDOWN(Table1[[#This Row],[danceability_%]],0)</f>
        <v>88</v>
      </c>
      <c r="P900" s="2">
        <f>ROUND(Table1[[#This Row],[danceability_%]], -1)</f>
        <v>90</v>
      </c>
      <c r="Q900">
        <v>28</v>
      </c>
      <c r="R900">
        <v>66</v>
      </c>
      <c r="S900">
        <v>6</v>
      </c>
      <c r="T900">
        <v>0</v>
      </c>
      <c r="U900">
        <v>13</v>
      </c>
      <c r="V900">
        <v>31</v>
      </c>
    </row>
    <row r="901" spans="1:22" x14ac:dyDescent="0.45">
      <c r="A901" t="s">
        <v>1420</v>
      </c>
      <c r="B901" t="s">
        <v>1421</v>
      </c>
      <c r="C901">
        <v>4</v>
      </c>
      <c r="D901">
        <f>YEAR(Table1[[#This Row],[release_date]])</f>
        <v>2022</v>
      </c>
      <c r="E901">
        <f>MONTH(Table1[[#This Row],[release_date]])</f>
        <v>6</v>
      </c>
      <c r="F901">
        <f>DAY(Table1[[#This Row],[release_date]])</f>
        <v>10</v>
      </c>
      <c r="G901" s="4">
        <v>44722</v>
      </c>
      <c r="H901" s="4">
        <f>DATE(Table1[[#This Row],[release_year]],Table1[[#This Row],[release_month]],Table1[[#This Row],[release_day]])</f>
        <v>44722</v>
      </c>
      <c r="I901">
        <v>136676504</v>
      </c>
      <c r="J901" t="str">
        <f>UPPER(Table1[[#This Row],[key2]])</f>
        <v>G</v>
      </c>
      <c r="K901" t="s">
        <v>59</v>
      </c>
      <c r="L901" t="s">
        <v>16</v>
      </c>
      <c r="M901" t="str">
        <f>LEFT(Table1[[#This Row],[mode]],3)</f>
        <v>Maj</v>
      </c>
      <c r="N901" s="2">
        <v>88.964644787990579</v>
      </c>
      <c r="O901" s="3">
        <f>ROUNDDOWN(Table1[[#This Row],[danceability_%]],0)</f>
        <v>88</v>
      </c>
      <c r="P901" s="2">
        <f>ROUND(Table1[[#This Row],[danceability_%]], -1)</f>
        <v>90</v>
      </c>
      <c r="Q901">
        <v>15</v>
      </c>
      <c r="R901">
        <v>56</v>
      </c>
      <c r="S901">
        <v>1</v>
      </c>
      <c r="T901">
        <v>0</v>
      </c>
      <c r="U901">
        <v>8</v>
      </c>
      <c r="V901">
        <v>6</v>
      </c>
    </row>
    <row r="902" spans="1:22" x14ac:dyDescent="0.45">
      <c r="A902" t="s">
        <v>1485</v>
      </c>
      <c r="B902" t="s">
        <v>440</v>
      </c>
      <c r="C902">
        <v>1</v>
      </c>
      <c r="D902">
        <f>YEAR(Table1[[#This Row],[release_date]])</f>
        <v>2022</v>
      </c>
      <c r="E902">
        <f>MONTH(Table1[[#This Row],[release_date]])</f>
        <v>6</v>
      </c>
      <c r="F902">
        <f>DAY(Table1[[#This Row],[release_date]])</f>
        <v>17</v>
      </c>
      <c r="G902" s="4">
        <v>44729</v>
      </c>
      <c r="H902" s="4">
        <f>DATE(Table1[[#This Row],[release_year]],Table1[[#This Row],[release_month]],Table1[[#This Row],[release_day]])</f>
        <v>44729</v>
      </c>
      <c r="I902">
        <v>191448892</v>
      </c>
      <c r="J902" t="str">
        <f>UPPER(Table1[[#This Row],[key2]])</f>
        <v>A#</v>
      </c>
      <c r="K902" t="s">
        <v>1601</v>
      </c>
      <c r="L902" t="s">
        <v>27</v>
      </c>
      <c r="M902" t="str">
        <f>LEFT(Table1[[#This Row],[mode]],3)</f>
        <v>Min</v>
      </c>
      <c r="N902" s="2">
        <v>88.822866692541609</v>
      </c>
      <c r="O902" s="3">
        <f>ROUNDDOWN(Table1[[#This Row],[danceability_%]],0)</f>
        <v>88</v>
      </c>
      <c r="P902" s="2">
        <f>ROUND(Table1[[#This Row],[danceability_%]], -1)</f>
        <v>90</v>
      </c>
      <c r="Q902">
        <v>8</v>
      </c>
      <c r="R902">
        <v>49</v>
      </c>
      <c r="S902">
        <v>9</v>
      </c>
      <c r="T902">
        <v>0</v>
      </c>
      <c r="U902">
        <v>9</v>
      </c>
      <c r="V902">
        <v>14</v>
      </c>
    </row>
    <row r="903" spans="1:22" x14ac:dyDescent="0.45">
      <c r="A903" t="s">
        <v>1486</v>
      </c>
      <c r="B903" t="s">
        <v>1487</v>
      </c>
      <c r="C903">
        <v>3</v>
      </c>
      <c r="D903">
        <f>YEAR(Table1[[#This Row],[release_date]])</f>
        <v>2022</v>
      </c>
      <c r="E903">
        <f>MONTH(Table1[[#This Row],[release_date]])</f>
        <v>7</v>
      </c>
      <c r="F903">
        <f>DAY(Table1[[#This Row],[release_date]])</f>
        <v>1</v>
      </c>
      <c r="G903" s="4">
        <v>44743</v>
      </c>
      <c r="H903" s="4">
        <f>DATE(Table1[[#This Row],[release_year]],Table1[[#This Row],[release_month]],Table1[[#This Row],[release_day]])</f>
        <v>44743</v>
      </c>
      <c r="I903">
        <v>85924992</v>
      </c>
      <c r="J903" t="str">
        <f>UPPER(Table1[[#This Row],[key2]])</f>
        <v>A</v>
      </c>
      <c r="K903" t="s">
        <v>24</v>
      </c>
      <c r="L903" t="s">
        <v>16</v>
      </c>
      <c r="M903" t="str">
        <f>LEFT(Table1[[#This Row],[mode]],3)</f>
        <v>Maj</v>
      </c>
      <c r="N903" s="2">
        <v>88.744304028819755</v>
      </c>
      <c r="O903" s="3">
        <f>ROUNDDOWN(Table1[[#This Row],[danceability_%]],0)</f>
        <v>88</v>
      </c>
      <c r="P903" s="2">
        <f>ROUND(Table1[[#This Row],[danceability_%]], -1)</f>
        <v>90</v>
      </c>
      <c r="Q903">
        <v>52</v>
      </c>
      <c r="R903">
        <v>69</v>
      </c>
      <c r="S903">
        <v>0</v>
      </c>
      <c r="T903">
        <v>0</v>
      </c>
      <c r="U903">
        <v>8</v>
      </c>
      <c r="V903">
        <v>23</v>
      </c>
    </row>
    <row r="904" spans="1:22" x14ac:dyDescent="0.45">
      <c r="A904" t="s">
        <v>384</v>
      </c>
      <c r="B904" t="s">
        <v>385</v>
      </c>
      <c r="C904">
        <v>1</v>
      </c>
      <c r="D904">
        <f>YEAR(Table1[[#This Row],[release_date]])</f>
        <v>2023</v>
      </c>
      <c r="E904">
        <f>MONTH(Table1[[#This Row],[release_date]])</f>
        <v>6</v>
      </c>
      <c r="F904">
        <f>DAY(Table1[[#This Row],[release_date]])</f>
        <v>2</v>
      </c>
      <c r="G904" s="4">
        <v>45079</v>
      </c>
      <c r="H904" s="4">
        <f>DATE(Table1[[#This Row],[release_year]],Table1[[#This Row],[release_month]],Table1[[#This Row],[release_day]])</f>
        <v>45079</v>
      </c>
      <c r="I904">
        <v>65496046</v>
      </c>
      <c r="J904" t="str">
        <f>UPPER(Table1[[#This Row],[key2]])</f>
        <v>F</v>
      </c>
      <c r="K904" t="s">
        <v>21</v>
      </c>
      <c r="L904" t="s">
        <v>27</v>
      </c>
      <c r="M904" t="str">
        <f>LEFT(Table1[[#This Row],[mode]],3)</f>
        <v>Min</v>
      </c>
      <c r="N904" s="2">
        <v>89.588716828304314</v>
      </c>
      <c r="O904" s="3">
        <f>ROUNDDOWN(Table1[[#This Row],[danceability_%]],0)</f>
        <v>89</v>
      </c>
      <c r="P904" s="2">
        <f>ROUND(Table1[[#This Row],[danceability_%]], -1)</f>
        <v>90</v>
      </c>
      <c r="Q904">
        <v>67</v>
      </c>
      <c r="R904">
        <v>78</v>
      </c>
      <c r="S904">
        <v>9</v>
      </c>
      <c r="T904">
        <v>0</v>
      </c>
      <c r="U904">
        <v>7</v>
      </c>
      <c r="V904">
        <v>33</v>
      </c>
    </row>
    <row r="905" spans="1:22" x14ac:dyDescent="0.45">
      <c r="A905" t="s">
        <v>538</v>
      </c>
      <c r="B905" t="s">
        <v>539</v>
      </c>
      <c r="C905">
        <v>2</v>
      </c>
      <c r="D905">
        <f>YEAR(Table1[[#This Row],[release_date]])</f>
        <v>2022</v>
      </c>
      <c r="E905">
        <f>MONTH(Table1[[#This Row],[release_date]])</f>
        <v>12</v>
      </c>
      <c r="F905">
        <f>DAY(Table1[[#This Row],[release_date]])</f>
        <v>22</v>
      </c>
      <c r="G905" s="4">
        <v>44917</v>
      </c>
      <c r="H905" s="4">
        <f>DATE(Table1[[#This Row],[release_year]],Table1[[#This Row],[release_month]],Table1[[#This Row],[release_day]])</f>
        <v>44917</v>
      </c>
      <c r="I905">
        <v>304118600</v>
      </c>
      <c r="J905" t="str">
        <f>UPPER(Table1[[#This Row],[key2]])</f>
        <v>G#</v>
      </c>
      <c r="K905" t="s">
        <v>1605</v>
      </c>
      <c r="L905" t="s">
        <v>16</v>
      </c>
      <c r="M905" t="str">
        <f>LEFT(Table1[[#This Row],[mode]],3)</f>
        <v>Maj</v>
      </c>
      <c r="N905" s="2">
        <v>89.741683155639976</v>
      </c>
      <c r="O905" s="3">
        <f>ROUNDDOWN(Table1[[#This Row],[danceability_%]],0)</f>
        <v>89</v>
      </c>
      <c r="P905" s="2">
        <f>ROUND(Table1[[#This Row],[danceability_%]], -1)</f>
        <v>90</v>
      </c>
      <c r="Q905">
        <v>61</v>
      </c>
      <c r="R905">
        <v>66</v>
      </c>
      <c r="S905">
        <v>17</v>
      </c>
      <c r="T905">
        <v>0</v>
      </c>
      <c r="U905">
        <v>36</v>
      </c>
      <c r="V905">
        <v>16</v>
      </c>
    </row>
    <row r="906" spans="1:22" x14ac:dyDescent="0.45">
      <c r="A906" t="s">
        <v>865</v>
      </c>
      <c r="B906" t="s">
        <v>866</v>
      </c>
      <c r="C906">
        <v>4</v>
      </c>
      <c r="D906">
        <f>YEAR(Table1[[#This Row],[release_date]])</f>
        <v>2022</v>
      </c>
      <c r="E906">
        <f>MONTH(Table1[[#This Row],[release_date]])</f>
        <v>9</v>
      </c>
      <c r="F906">
        <f>DAY(Table1[[#This Row],[release_date]])</f>
        <v>28</v>
      </c>
      <c r="G906" s="4">
        <v>44832</v>
      </c>
      <c r="H906" s="4">
        <f>DATE(Table1[[#This Row],[release_year]],Table1[[#This Row],[release_month]],Table1[[#This Row],[release_day]])</f>
        <v>44832</v>
      </c>
      <c r="I906">
        <v>116144341</v>
      </c>
      <c r="J906" t="str">
        <f>UPPER(Table1[[#This Row],[key2]])</f>
        <v>E</v>
      </c>
      <c r="K906" t="s">
        <v>86</v>
      </c>
      <c r="L906" t="s">
        <v>27</v>
      </c>
      <c r="M906" t="str">
        <f>LEFT(Table1[[#This Row],[mode]],3)</f>
        <v>Min</v>
      </c>
      <c r="N906" s="2">
        <v>89.221877816116276</v>
      </c>
      <c r="O906" s="3">
        <f>ROUNDDOWN(Table1[[#This Row],[danceability_%]],0)</f>
        <v>89</v>
      </c>
      <c r="P906" s="2">
        <f>ROUND(Table1[[#This Row],[danceability_%]], -1)</f>
        <v>90</v>
      </c>
      <c r="Q906">
        <v>48</v>
      </c>
      <c r="R906">
        <v>74</v>
      </c>
      <c r="S906">
        <v>30</v>
      </c>
      <c r="T906">
        <v>0</v>
      </c>
      <c r="U906">
        <v>7</v>
      </c>
      <c r="V906">
        <v>36</v>
      </c>
    </row>
    <row r="907" spans="1:22" x14ac:dyDescent="0.45">
      <c r="A907" t="s">
        <v>1084</v>
      </c>
      <c r="B907" t="s">
        <v>1085</v>
      </c>
      <c r="C907">
        <v>2</v>
      </c>
      <c r="D907">
        <f>YEAR(Table1[[#This Row],[release_date]])</f>
        <v>2021</v>
      </c>
      <c r="E907">
        <f>MONTH(Table1[[#This Row],[release_date]])</f>
        <v>1</v>
      </c>
      <c r="F907">
        <f>DAY(Table1[[#This Row],[release_date]])</f>
        <v>28</v>
      </c>
      <c r="G907" s="4">
        <v>44224</v>
      </c>
      <c r="H907" s="4">
        <f>DATE(Table1[[#This Row],[release_year]],Table1[[#This Row],[release_month]],Table1[[#This Row],[release_day]])</f>
        <v>44224</v>
      </c>
      <c r="I907">
        <v>720825549</v>
      </c>
      <c r="J907" t="str">
        <f>UPPER(Table1[[#This Row],[key2]])</f>
        <v>G#</v>
      </c>
      <c r="K907" t="s">
        <v>1605</v>
      </c>
      <c r="L907" t="s">
        <v>16</v>
      </c>
      <c r="M907" t="str">
        <f>LEFT(Table1[[#This Row],[mode]],3)</f>
        <v>Maj</v>
      </c>
      <c r="N907" s="2">
        <v>89.177063206478095</v>
      </c>
      <c r="O907" s="3">
        <f>ROUNDDOWN(Table1[[#This Row],[danceability_%]],0)</f>
        <v>89</v>
      </c>
      <c r="P907" s="2">
        <f>ROUND(Table1[[#This Row],[danceability_%]], -1)</f>
        <v>90</v>
      </c>
      <c r="Q907">
        <v>77</v>
      </c>
      <c r="R907">
        <v>82</v>
      </c>
      <c r="S907">
        <v>3</v>
      </c>
      <c r="T907">
        <v>0</v>
      </c>
      <c r="U907">
        <v>17</v>
      </c>
      <c r="V907">
        <v>11</v>
      </c>
    </row>
    <row r="908" spans="1:22" x14ac:dyDescent="0.45">
      <c r="A908" t="s">
        <v>1187</v>
      </c>
      <c r="B908" t="s">
        <v>1188</v>
      </c>
      <c r="C908">
        <v>2</v>
      </c>
      <c r="D908">
        <f>YEAR(Table1[[#This Row],[release_date]])</f>
        <v>2022</v>
      </c>
      <c r="E908">
        <f>MONTH(Table1[[#This Row],[release_date]])</f>
        <v>2</v>
      </c>
      <c r="F908">
        <f>DAY(Table1[[#This Row],[release_date]])</f>
        <v>11</v>
      </c>
      <c r="G908" s="4">
        <v>44603</v>
      </c>
      <c r="H908" s="4">
        <f>DATE(Table1[[#This Row],[release_year]],Table1[[#This Row],[release_month]],Table1[[#This Row],[release_day]])</f>
        <v>44603</v>
      </c>
      <c r="I908">
        <v>64714573</v>
      </c>
      <c r="J908" t="str">
        <f>UPPER(Table1[[#This Row],[key2]])</f>
        <v>B</v>
      </c>
      <c r="K908" t="s">
        <v>15</v>
      </c>
      <c r="L908" t="s">
        <v>16</v>
      </c>
      <c r="M908" t="str">
        <f>LEFT(Table1[[#This Row],[mode]],3)</f>
        <v>Maj</v>
      </c>
      <c r="N908" s="2">
        <v>89.058900659335677</v>
      </c>
      <c r="O908" s="3">
        <f>ROUNDDOWN(Table1[[#This Row],[danceability_%]],0)</f>
        <v>89</v>
      </c>
      <c r="P908" s="2">
        <f>ROUND(Table1[[#This Row],[danceability_%]], -1)</f>
        <v>90</v>
      </c>
      <c r="Q908">
        <v>75</v>
      </c>
      <c r="R908">
        <v>70</v>
      </c>
      <c r="S908">
        <v>6</v>
      </c>
      <c r="T908">
        <v>0</v>
      </c>
      <c r="U908">
        <v>13</v>
      </c>
      <c r="V908">
        <v>5</v>
      </c>
    </row>
    <row r="909" spans="1:22" x14ac:dyDescent="0.45">
      <c r="A909" t="s">
        <v>1191</v>
      </c>
      <c r="B909" t="s">
        <v>1192</v>
      </c>
      <c r="C909">
        <v>1</v>
      </c>
      <c r="D909">
        <f>YEAR(Table1[[#This Row],[release_date]])</f>
        <v>2022</v>
      </c>
      <c r="E909">
        <f>MONTH(Table1[[#This Row],[release_date]])</f>
        <v>1</v>
      </c>
      <c r="F909">
        <f>DAY(Table1[[#This Row],[release_date]])</f>
        <v>28</v>
      </c>
      <c r="G909" s="4">
        <v>44589</v>
      </c>
      <c r="H909" s="4">
        <f>DATE(Table1[[#This Row],[release_year]],Table1[[#This Row],[release_month]],Table1[[#This Row],[release_day]])</f>
        <v>44589</v>
      </c>
      <c r="I909">
        <v>154119539</v>
      </c>
      <c r="J909" t="str">
        <f>UPPER(Table1[[#This Row],[key2]])</f>
        <v>F</v>
      </c>
      <c r="K909" t="s">
        <v>21</v>
      </c>
      <c r="L909" t="s">
        <v>27</v>
      </c>
      <c r="M909" t="str">
        <f>LEFT(Table1[[#This Row],[mode]],3)</f>
        <v>Min</v>
      </c>
      <c r="N909" s="2">
        <v>89.009352986043041</v>
      </c>
      <c r="O909" s="3">
        <f>ROUNDDOWN(Table1[[#This Row],[danceability_%]],0)</f>
        <v>89</v>
      </c>
      <c r="P909" s="2">
        <f>ROUND(Table1[[#This Row],[danceability_%]], -1)</f>
        <v>90</v>
      </c>
      <c r="Q909">
        <v>89</v>
      </c>
      <c r="R909">
        <v>86</v>
      </c>
      <c r="S909">
        <v>16</v>
      </c>
      <c r="T909">
        <v>0</v>
      </c>
      <c r="U909">
        <v>8</v>
      </c>
      <c r="V909">
        <v>5</v>
      </c>
    </row>
    <row r="910" spans="1:22" x14ac:dyDescent="0.45">
      <c r="A910" t="s">
        <v>1303</v>
      </c>
      <c r="B910" t="s">
        <v>1304</v>
      </c>
      <c r="C910">
        <v>2</v>
      </c>
      <c r="D910">
        <f>YEAR(Table1[[#This Row],[release_date]])</f>
        <v>1996</v>
      </c>
      <c r="E910">
        <f>MONTH(Table1[[#This Row],[release_date]])</f>
        <v>11</v>
      </c>
      <c r="F910">
        <f>DAY(Table1[[#This Row],[release_date]])</f>
        <v>24</v>
      </c>
      <c r="G910" s="4">
        <v>35393</v>
      </c>
      <c r="H910" s="4">
        <f>DATE(Table1[[#This Row],[release_year]],Table1[[#This Row],[release_month]],Table1[[#This Row],[release_day]])</f>
        <v>35393</v>
      </c>
      <c r="I910">
        <v>106933107</v>
      </c>
      <c r="J910" t="str">
        <f>UPPER(Table1[[#This Row],[key2]])</f>
        <v>G</v>
      </c>
      <c r="K910" t="s">
        <v>59</v>
      </c>
      <c r="L910" t="s">
        <v>16</v>
      </c>
      <c r="M910" t="str">
        <f>LEFT(Table1[[#This Row],[mode]],3)</f>
        <v>Maj</v>
      </c>
      <c r="N910" s="2">
        <v>89.000806287190898</v>
      </c>
      <c r="O910" s="3">
        <f>ROUNDDOWN(Table1[[#This Row],[danceability_%]],0)</f>
        <v>89</v>
      </c>
      <c r="P910" s="2">
        <f>ROUND(Table1[[#This Row],[danceability_%]], -1)</f>
        <v>90</v>
      </c>
      <c r="Q910">
        <v>59</v>
      </c>
      <c r="R910">
        <v>64</v>
      </c>
      <c r="S910">
        <v>5</v>
      </c>
      <c r="T910">
        <v>0</v>
      </c>
      <c r="U910">
        <v>19</v>
      </c>
      <c r="V910">
        <v>7</v>
      </c>
    </row>
    <row r="911" spans="1:22" x14ac:dyDescent="0.45">
      <c r="A911" t="s">
        <v>140</v>
      </c>
      <c r="B911" t="s">
        <v>141</v>
      </c>
      <c r="C911">
        <v>2</v>
      </c>
      <c r="D911">
        <f>YEAR(Table1[[#This Row],[release_date]])</f>
        <v>2022</v>
      </c>
      <c r="E911">
        <f>MONTH(Table1[[#This Row],[release_date]])</f>
        <v>10</v>
      </c>
      <c r="F911">
        <f>DAY(Table1[[#This Row],[release_date]])</f>
        <v>6</v>
      </c>
      <c r="G911" s="4">
        <v>44840</v>
      </c>
      <c r="H911" s="4">
        <f>DATE(Table1[[#This Row],[release_year]],Table1[[#This Row],[release_month]],Table1[[#This Row],[release_day]])</f>
        <v>44840</v>
      </c>
      <c r="I911">
        <v>674072710</v>
      </c>
      <c r="J911" t="str">
        <f>UPPER(Table1[[#This Row],[key2]])</f>
        <v>C#</v>
      </c>
      <c r="K911" t="s">
        <v>1602</v>
      </c>
      <c r="L911" t="s">
        <v>27</v>
      </c>
      <c r="M911" t="str">
        <f>LEFT(Table1[[#This Row],[mode]],3)</f>
        <v>Min</v>
      </c>
      <c r="N911" s="2">
        <v>90.170954186725282</v>
      </c>
      <c r="O911" s="3">
        <f>ROUNDDOWN(Table1[[#This Row],[danceability_%]],0)</f>
        <v>90</v>
      </c>
      <c r="P911" s="2">
        <f>ROUND(Table1[[#This Row],[danceability_%]], -1)</f>
        <v>90</v>
      </c>
      <c r="Q911">
        <v>40</v>
      </c>
      <c r="R911">
        <v>59</v>
      </c>
      <c r="S911">
        <v>0</v>
      </c>
      <c r="T911">
        <v>0</v>
      </c>
      <c r="U911">
        <v>10</v>
      </c>
      <c r="V911">
        <v>29</v>
      </c>
    </row>
    <row r="912" spans="1:22" x14ac:dyDescent="0.45">
      <c r="A912" t="s">
        <v>503</v>
      </c>
      <c r="B912" t="s">
        <v>504</v>
      </c>
      <c r="C912">
        <v>2</v>
      </c>
      <c r="D912">
        <f>YEAR(Table1[[#This Row],[release_date]])</f>
        <v>2023</v>
      </c>
      <c r="E912">
        <f>MONTH(Table1[[#This Row],[release_date]])</f>
        <v>4</v>
      </c>
      <c r="F912">
        <f>DAY(Table1[[#This Row],[release_date]])</f>
        <v>14</v>
      </c>
      <c r="G912" s="4">
        <v>45030</v>
      </c>
      <c r="H912" s="4">
        <f>DATE(Table1[[#This Row],[release_year]],Table1[[#This Row],[release_month]],Table1[[#This Row],[release_day]])</f>
        <v>45030</v>
      </c>
      <c r="I912">
        <v>104992946</v>
      </c>
      <c r="J912" t="str">
        <f>UPPER(Table1[[#This Row],[key2]])</f>
        <v>A</v>
      </c>
      <c r="K912" t="s">
        <v>24</v>
      </c>
      <c r="L912" t="s">
        <v>16</v>
      </c>
      <c r="M912" t="str">
        <f>LEFT(Table1[[#This Row],[mode]],3)</f>
        <v>Maj</v>
      </c>
      <c r="N912" s="2">
        <v>90.231206267230164</v>
      </c>
      <c r="O912" s="3">
        <f>ROUNDDOWN(Table1[[#This Row],[danceability_%]],0)</f>
        <v>90</v>
      </c>
      <c r="P912" s="2">
        <f>ROUND(Table1[[#This Row],[danceability_%]], -1)</f>
        <v>90</v>
      </c>
      <c r="Q912">
        <v>74</v>
      </c>
      <c r="R912">
        <v>68</v>
      </c>
      <c r="S912">
        <v>14</v>
      </c>
      <c r="T912">
        <v>0</v>
      </c>
      <c r="U912">
        <v>10</v>
      </c>
      <c r="V912">
        <v>19</v>
      </c>
    </row>
    <row r="913" spans="1:22" x14ac:dyDescent="0.45">
      <c r="A913" t="s">
        <v>575</v>
      </c>
      <c r="B913" t="s">
        <v>576</v>
      </c>
      <c r="C913">
        <v>1</v>
      </c>
      <c r="D913">
        <f>YEAR(Table1[[#This Row],[release_date]])</f>
        <v>2023</v>
      </c>
      <c r="E913">
        <f>MONTH(Table1[[#This Row],[release_date]])</f>
        <v>2</v>
      </c>
      <c r="F913">
        <f>DAY(Table1[[#This Row],[release_date]])</f>
        <v>10</v>
      </c>
      <c r="G913" s="4">
        <v>44967</v>
      </c>
      <c r="H913" s="4">
        <f>DATE(Table1[[#This Row],[release_year]],Table1[[#This Row],[release_month]],Table1[[#This Row],[release_day]])</f>
        <v>44967</v>
      </c>
      <c r="I913">
        <v>165584767</v>
      </c>
      <c r="J913" t="str">
        <f>UPPER(Table1[[#This Row],[key2]])</f>
        <v>G</v>
      </c>
      <c r="K913" t="s">
        <v>59</v>
      </c>
      <c r="L913" t="s">
        <v>16</v>
      </c>
      <c r="M913" t="str">
        <f>LEFT(Table1[[#This Row],[mode]],3)</f>
        <v>Maj</v>
      </c>
      <c r="N913" s="2">
        <v>90.877315298396866</v>
      </c>
      <c r="O913" s="3">
        <f>ROUNDDOWN(Table1[[#This Row],[danceability_%]],0)</f>
        <v>90</v>
      </c>
      <c r="P913" s="2">
        <f>ROUND(Table1[[#This Row],[danceability_%]], -1)</f>
        <v>90</v>
      </c>
      <c r="Q913">
        <v>96</v>
      </c>
      <c r="R913">
        <v>73</v>
      </c>
      <c r="S913">
        <v>62</v>
      </c>
      <c r="T913">
        <v>0</v>
      </c>
      <c r="U913">
        <v>9</v>
      </c>
      <c r="V913">
        <v>4</v>
      </c>
    </row>
    <row r="914" spans="1:22" x14ac:dyDescent="0.45">
      <c r="A914" t="s">
        <v>593</v>
      </c>
      <c r="B914" t="s">
        <v>594</v>
      </c>
      <c r="C914">
        <v>1</v>
      </c>
      <c r="D914">
        <f>YEAR(Table1[[#This Row],[release_date]])</f>
        <v>2019</v>
      </c>
      <c r="E914">
        <f>MONTH(Table1[[#This Row],[release_date]])</f>
        <v>5</v>
      </c>
      <c r="F914">
        <f>DAY(Table1[[#This Row],[release_date]])</f>
        <v>10</v>
      </c>
      <c r="G914" s="4">
        <v>43595</v>
      </c>
      <c r="H914" s="4">
        <f>DATE(Table1[[#This Row],[release_year]],Table1[[#This Row],[release_month]],Table1[[#This Row],[release_day]])</f>
        <v>43595</v>
      </c>
      <c r="I914">
        <v>244658767</v>
      </c>
      <c r="J914" t="str">
        <f>UPPER(Table1[[#This Row],[key2]])</f>
        <v>G#</v>
      </c>
      <c r="K914" t="s">
        <v>1605</v>
      </c>
      <c r="L914" t="s">
        <v>27</v>
      </c>
      <c r="M914" t="str">
        <f>LEFT(Table1[[#This Row],[mode]],3)</f>
        <v>Min</v>
      </c>
      <c r="N914" s="2">
        <v>90.084550901939309</v>
      </c>
      <c r="O914" s="3">
        <f>ROUNDDOWN(Table1[[#This Row],[danceability_%]],0)</f>
        <v>90</v>
      </c>
      <c r="P914" s="2">
        <f>ROUND(Table1[[#This Row],[danceability_%]], -1)</f>
        <v>90</v>
      </c>
      <c r="Q914">
        <v>64</v>
      </c>
      <c r="R914">
        <v>14</v>
      </c>
      <c r="S914">
        <v>67</v>
      </c>
      <c r="T914">
        <v>35</v>
      </c>
      <c r="U914">
        <v>11</v>
      </c>
      <c r="V914">
        <v>10</v>
      </c>
    </row>
    <row r="915" spans="1:22" x14ac:dyDescent="0.45">
      <c r="A915" t="s">
        <v>751</v>
      </c>
      <c r="B915" t="s">
        <v>752</v>
      </c>
      <c r="C915">
        <v>1</v>
      </c>
      <c r="D915">
        <f>YEAR(Table1[[#This Row],[release_date]])</f>
        <v>2022</v>
      </c>
      <c r="E915">
        <f>MONTH(Table1[[#This Row],[release_date]])</f>
        <v>10</v>
      </c>
      <c r="F915">
        <f>DAY(Table1[[#This Row],[release_date]])</f>
        <v>3</v>
      </c>
      <c r="G915" s="4">
        <v>44837</v>
      </c>
      <c r="H915" s="4">
        <f>DATE(Table1[[#This Row],[release_year]],Table1[[#This Row],[release_month]],Table1[[#This Row],[release_day]])</f>
        <v>44837</v>
      </c>
      <c r="I915">
        <v>168684524</v>
      </c>
      <c r="J915" t="str">
        <f>UPPER(Table1[[#This Row],[key2]])</f>
        <v>G</v>
      </c>
      <c r="K915" t="s">
        <v>59</v>
      </c>
      <c r="L915" t="s">
        <v>16</v>
      </c>
      <c r="M915" t="str">
        <f>LEFT(Table1[[#This Row],[mode]],3)</f>
        <v>Maj</v>
      </c>
      <c r="N915" s="2">
        <v>90.938451291208992</v>
      </c>
      <c r="O915" s="3">
        <f>ROUNDDOWN(Table1[[#This Row],[danceability_%]],0)</f>
        <v>90</v>
      </c>
      <c r="P915" s="2">
        <f>ROUND(Table1[[#This Row],[danceability_%]], -1)</f>
        <v>90</v>
      </c>
      <c r="Q915">
        <v>76</v>
      </c>
      <c r="R915">
        <v>81</v>
      </c>
      <c r="S915">
        <v>15</v>
      </c>
      <c r="T915">
        <v>24</v>
      </c>
      <c r="U915">
        <v>33</v>
      </c>
      <c r="V915">
        <v>6</v>
      </c>
    </row>
    <row r="916" spans="1:22" x14ac:dyDescent="0.45">
      <c r="A916" t="s">
        <v>1122</v>
      </c>
      <c r="B916" t="s">
        <v>1123</v>
      </c>
      <c r="C916">
        <v>2</v>
      </c>
      <c r="D916">
        <f>YEAR(Table1[[#This Row],[release_date]])</f>
        <v>2022</v>
      </c>
      <c r="E916">
        <f>MONTH(Table1[[#This Row],[release_date]])</f>
        <v>1</v>
      </c>
      <c r="F916">
        <f>DAY(Table1[[#This Row],[release_date]])</f>
        <v>7</v>
      </c>
      <c r="G916" s="4">
        <v>44568</v>
      </c>
      <c r="H916" s="4">
        <f>DATE(Table1[[#This Row],[release_year]],Table1[[#This Row],[release_month]],Table1[[#This Row],[release_day]])</f>
        <v>44568</v>
      </c>
      <c r="I916">
        <v>54937991</v>
      </c>
      <c r="J916" t="str">
        <f>UPPER(Table1[[#This Row],[key2]])</f>
        <v>F</v>
      </c>
      <c r="K916" t="s">
        <v>21</v>
      </c>
      <c r="L916" t="s">
        <v>27</v>
      </c>
      <c r="M916" t="str">
        <f>LEFT(Table1[[#This Row],[mode]],3)</f>
        <v>Min</v>
      </c>
      <c r="N916" s="2">
        <v>90.444063583777321</v>
      </c>
      <c r="O916" s="3">
        <f>ROUNDDOWN(Table1[[#This Row],[danceability_%]],0)</f>
        <v>90</v>
      </c>
      <c r="P916" s="2">
        <f>ROUND(Table1[[#This Row],[danceability_%]], -1)</f>
        <v>90</v>
      </c>
      <c r="Q916">
        <v>74</v>
      </c>
      <c r="R916">
        <v>54</v>
      </c>
      <c r="S916">
        <v>16</v>
      </c>
      <c r="T916">
        <v>0</v>
      </c>
      <c r="U916">
        <v>13</v>
      </c>
      <c r="V916">
        <v>28</v>
      </c>
    </row>
    <row r="917" spans="1:22" x14ac:dyDescent="0.45">
      <c r="A917" t="s">
        <v>1149</v>
      </c>
      <c r="B917" t="s">
        <v>1150</v>
      </c>
      <c r="C917">
        <v>1</v>
      </c>
      <c r="D917">
        <f>YEAR(Table1[[#This Row],[release_date]])</f>
        <v>2002</v>
      </c>
      <c r="E917">
        <f>MONTH(Table1[[#This Row],[release_date]])</f>
        <v>1</v>
      </c>
      <c r="F917">
        <f>DAY(Table1[[#This Row],[release_date]])</f>
        <v>1</v>
      </c>
      <c r="G917" s="4">
        <v>37257</v>
      </c>
      <c r="H917" s="4">
        <f>DATE(Table1[[#This Row],[release_year]],Table1[[#This Row],[release_month]],Table1[[#This Row],[release_day]])</f>
        <v>37257</v>
      </c>
      <c r="I917">
        <v>1202722675</v>
      </c>
      <c r="J917" t="str">
        <f>UPPER(Table1[[#This Row],[key2]])</f>
        <v>F#</v>
      </c>
      <c r="K917" t="s">
        <v>1604</v>
      </c>
      <c r="L917" t="s">
        <v>27</v>
      </c>
      <c r="M917" t="str">
        <f>LEFT(Table1[[#This Row],[mode]],3)</f>
        <v>Min</v>
      </c>
      <c r="N917" s="2">
        <v>90.918359047414981</v>
      </c>
      <c r="O917" s="3">
        <f>ROUNDDOWN(Table1[[#This Row],[danceability_%]],0)</f>
        <v>90</v>
      </c>
      <c r="P917" s="2">
        <f>ROUND(Table1[[#This Row],[danceability_%]], -1)</f>
        <v>90</v>
      </c>
      <c r="Q917">
        <v>79</v>
      </c>
      <c r="R917">
        <v>71</v>
      </c>
      <c r="S917">
        <v>26</v>
      </c>
      <c r="T917">
        <v>0</v>
      </c>
      <c r="U917">
        <v>7</v>
      </c>
      <c r="V917">
        <v>37</v>
      </c>
    </row>
    <row r="918" spans="1:22" x14ac:dyDescent="0.45">
      <c r="A918" t="s">
        <v>1511</v>
      </c>
      <c r="B918" t="s">
        <v>1512</v>
      </c>
      <c r="C918">
        <v>1</v>
      </c>
      <c r="D918">
        <f>YEAR(Table1[[#This Row],[release_date]])</f>
        <v>2022</v>
      </c>
      <c r="E918">
        <f>MONTH(Table1[[#This Row],[release_date]])</f>
        <v>3</v>
      </c>
      <c r="F918">
        <f>DAY(Table1[[#This Row],[release_date]])</f>
        <v>11</v>
      </c>
      <c r="G918" s="4">
        <v>44631</v>
      </c>
      <c r="H918" s="4">
        <f>DATE(Table1[[#This Row],[release_year]],Table1[[#This Row],[release_month]],Table1[[#This Row],[release_day]])</f>
        <v>44631</v>
      </c>
      <c r="I918">
        <v>244928911</v>
      </c>
      <c r="J918" t="str">
        <f>UPPER(Table1[[#This Row],[key2]])</f>
        <v>F</v>
      </c>
      <c r="K918" t="s">
        <v>21</v>
      </c>
      <c r="L918" t="s">
        <v>16</v>
      </c>
      <c r="M918" t="str">
        <f>LEFT(Table1[[#This Row],[mode]],3)</f>
        <v>Maj</v>
      </c>
      <c r="N918" s="2">
        <v>90.229391038916816</v>
      </c>
      <c r="O918" s="3">
        <f>ROUNDDOWN(Table1[[#This Row],[danceability_%]],0)</f>
        <v>90</v>
      </c>
      <c r="P918" s="2">
        <f>ROUND(Table1[[#This Row],[danceability_%]], -1)</f>
        <v>90</v>
      </c>
      <c r="Q918">
        <v>73</v>
      </c>
      <c r="R918">
        <v>51</v>
      </c>
      <c r="S918">
        <v>39</v>
      </c>
      <c r="T918">
        <v>0</v>
      </c>
      <c r="U918">
        <v>9</v>
      </c>
      <c r="V918">
        <v>6</v>
      </c>
    </row>
    <row r="919" spans="1:22" x14ac:dyDescent="0.45">
      <c r="A919" t="s">
        <v>1536</v>
      </c>
      <c r="B919" t="s">
        <v>1537</v>
      </c>
      <c r="C919">
        <v>1</v>
      </c>
      <c r="D919">
        <f>YEAR(Table1[[#This Row],[release_date]])</f>
        <v>2022</v>
      </c>
      <c r="E919">
        <f>MONTH(Table1[[#This Row],[release_date]])</f>
        <v>1</v>
      </c>
      <c r="F919">
        <f>DAY(Table1[[#This Row],[release_date]])</f>
        <v>20</v>
      </c>
      <c r="G919" s="4">
        <v>44581</v>
      </c>
      <c r="H919" s="4">
        <f>DATE(Table1[[#This Row],[release_year]],Table1[[#This Row],[release_month]],Table1[[#This Row],[release_day]])</f>
        <v>44581</v>
      </c>
      <c r="I919">
        <v>277132266</v>
      </c>
      <c r="J919" t="str">
        <f>UPPER(Table1[[#This Row],[key2]])</f>
        <v>C#</v>
      </c>
      <c r="K919" t="s">
        <v>1602</v>
      </c>
      <c r="L919" t="s">
        <v>16</v>
      </c>
      <c r="M919" t="str">
        <f>LEFT(Table1[[#This Row],[mode]],3)</f>
        <v>Maj</v>
      </c>
      <c r="N919" s="2">
        <v>90.297354166713788</v>
      </c>
      <c r="O919" s="3">
        <f>ROUNDDOWN(Table1[[#This Row],[danceability_%]],0)</f>
        <v>90</v>
      </c>
      <c r="P919" s="2">
        <f>ROUND(Table1[[#This Row],[danceability_%]], -1)</f>
        <v>90</v>
      </c>
      <c r="Q919">
        <v>75</v>
      </c>
      <c r="R919">
        <v>50</v>
      </c>
      <c r="S919">
        <v>11</v>
      </c>
      <c r="T919">
        <v>0</v>
      </c>
      <c r="U919">
        <v>9</v>
      </c>
      <c r="V919">
        <v>26</v>
      </c>
    </row>
    <row r="920" spans="1:22" x14ac:dyDescent="0.45">
      <c r="A920" t="s">
        <v>183</v>
      </c>
      <c r="B920" t="s">
        <v>184</v>
      </c>
      <c r="C920">
        <v>2</v>
      </c>
      <c r="D920">
        <f>YEAR(Table1[[#This Row],[release_date]])</f>
        <v>2022</v>
      </c>
      <c r="E920">
        <f>MONTH(Table1[[#This Row],[release_date]])</f>
        <v>5</v>
      </c>
      <c r="F920">
        <f>DAY(Table1[[#This Row],[release_date]])</f>
        <v>6</v>
      </c>
      <c r="G920" s="4">
        <v>44687</v>
      </c>
      <c r="H920" s="4">
        <f>DATE(Table1[[#This Row],[release_year]],Table1[[#This Row],[release_month]],Table1[[#This Row],[release_day]])</f>
        <v>44687</v>
      </c>
      <c r="I920">
        <v>1440757818</v>
      </c>
      <c r="J920" t="str">
        <f>UPPER(Table1[[#This Row],[key2]])</f>
        <v>C#</v>
      </c>
      <c r="K920" t="s">
        <v>1602</v>
      </c>
      <c r="L920" t="s">
        <v>27</v>
      </c>
      <c r="M920" t="str">
        <f>LEFT(Table1[[#This Row],[mode]],3)</f>
        <v>Min</v>
      </c>
      <c r="N920" s="2">
        <v>91.638263979766847</v>
      </c>
      <c r="O920" s="3">
        <f>ROUNDDOWN(Table1[[#This Row],[danceability_%]],0)</f>
        <v>91</v>
      </c>
      <c r="P920" s="2">
        <f>ROUND(Table1[[#This Row],[danceability_%]], -1)</f>
        <v>90</v>
      </c>
      <c r="Q920">
        <v>43</v>
      </c>
      <c r="R920">
        <v>71</v>
      </c>
      <c r="S920">
        <v>9</v>
      </c>
      <c r="T920">
        <v>0</v>
      </c>
      <c r="U920">
        <v>9</v>
      </c>
      <c r="V920">
        <v>8</v>
      </c>
    </row>
    <row r="921" spans="1:22" x14ac:dyDescent="0.45">
      <c r="A921" t="s">
        <v>449</v>
      </c>
      <c r="B921" t="s">
        <v>450</v>
      </c>
      <c r="C921">
        <v>1</v>
      </c>
      <c r="D921">
        <f>YEAR(Table1[[#This Row],[release_date]])</f>
        <v>2023</v>
      </c>
      <c r="E921">
        <f>MONTH(Table1[[#This Row],[release_date]])</f>
        <v>2</v>
      </c>
      <c r="F921">
        <f>DAY(Table1[[#This Row],[release_date]])</f>
        <v>14</v>
      </c>
      <c r="G921" s="4">
        <v>44971</v>
      </c>
      <c r="H921" s="4">
        <f>DATE(Table1[[#This Row],[release_year]],Table1[[#This Row],[release_month]],Table1[[#This Row],[release_day]])</f>
        <v>44971</v>
      </c>
      <c r="I921">
        <v>217672943</v>
      </c>
      <c r="J921" t="str">
        <f>UPPER(Table1[[#This Row],[key2]])</f>
        <v>A</v>
      </c>
      <c r="K921" t="s">
        <v>24</v>
      </c>
      <c r="L921" t="s">
        <v>16</v>
      </c>
      <c r="M921" t="str">
        <f>LEFT(Table1[[#This Row],[mode]],3)</f>
        <v>Maj</v>
      </c>
      <c r="N921" s="2">
        <v>91.510752697492919</v>
      </c>
      <c r="O921" s="3">
        <f>ROUNDDOWN(Table1[[#This Row],[danceability_%]],0)</f>
        <v>91</v>
      </c>
      <c r="P921" s="2">
        <f>ROUND(Table1[[#This Row],[danceability_%]], -1)</f>
        <v>90</v>
      </c>
      <c r="Q921">
        <v>63</v>
      </c>
      <c r="R921">
        <v>58</v>
      </c>
      <c r="S921">
        <v>52</v>
      </c>
      <c r="T921">
        <v>0</v>
      </c>
      <c r="U921">
        <v>31</v>
      </c>
      <c r="V921">
        <v>22</v>
      </c>
    </row>
    <row r="922" spans="1:22" x14ac:dyDescent="0.45">
      <c r="A922" t="s">
        <v>750</v>
      </c>
      <c r="B922" t="s">
        <v>619</v>
      </c>
      <c r="C922">
        <v>1</v>
      </c>
      <c r="D922">
        <f>YEAR(Table1[[#This Row],[release_date]])</f>
        <v>2022</v>
      </c>
      <c r="E922">
        <f>MONTH(Table1[[#This Row],[release_date]])</f>
        <v>7</v>
      </c>
      <c r="F922">
        <f>DAY(Table1[[#This Row],[release_date]])</f>
        <v>20</v>
      </c>
      <c r="G922" s="4">
        <v>44762</v>
      </c>
      <c r="H922" s="4">
        <f>DATE(Table1[[#This Row],[release_year]],Table1[[#This Row],[release_month]],Table1[[#This Row],[release_day]])</f>
        <v>44762</v>
      </c>
      <c r="I922">
        <v>482257456</v>
      </c>
      <c r="J922" t="str">
        <f>UPPER(Table1[[#This Row],[key2]])</f>
        <v>F#</v>
      </c>
      <c r="K922" t="s">
        <v>1604</v>
      </c>
      <c r="L922" t="s">
        <v>16</v>
      </c>
      <c r="M922" t="str">
        <f>LEFT(Table1[[#This Row],[mode]],3)</f>
        <v>Maj</v>
      </c>
      <c r="N922" s="2">
        <v>91.003334099225029</v>
      </c>
      <c r="O922" s="3">
        <f>ROUNDDOWN(Table1[[#This Row],[danceability_%]],0)</f>
        <v>91</v>
      </c>
      <c r="P922" s="2">
        <f>ROUND(Table1[[#This Row],[danceability_%]], -1)</f>
        <v>90</v>
      </c>
      <c r="Q922">
        <v>97</v>
      </c>
      <c r="R922">
        <v>57</v>
      </c>
      <c r="S922">
        <v>38</v>
      </c>
      <c r="T922">
        <v>0</v>
      </c>
      <c r="U922">
        <v>40</v>
      </c>
      <c r="V922">
        <v>29</v>
      </c>
    </row>
    <row r="923" spans="1:22" x14ac:dyDescent="0.45">
      <c r="A923" t="s">
        <v>1033</v>
      </c>
      <c r="B923" t="s">
        <v>778</v>
      </c>
      <c r="C923">
        <v>1</v>
      </c>
      <c r="D923">
        <f>YEAR(Table1[[#This Row],[release_date]])</f>
        <v>2021</v>
      </c>
      <c r="E923">
        <f>MONTH(Table1[[#This Row],[release_date]])</f>
        <v>6</v>
      </c>
      <c r="F923">
        <f>DAY(Table1[[#This Row],[release_date]])</f>
        <v>25</v>
      </c>
      <c r="G923" s="4">
        <v>44372</v>
      </c>
      <c r="H923" s="4">
        <f>DATE(Table1[[#This Row],[release_year]],Table1[[#This Row],[release_month]],Table1[[#This Row],[release_day]])</f>
        <v>44372</v>
      </c>
      <c r="I923">
        <v>516784627</v>
      </c>
      <c r="J923" t="str">
        <f>UPPER(Table1[[#This Row],[key2]])</f>
        <v>G#</v>
      </c>
      <c r="K923" t="s">
        <v>1605</v>
      </c>
      <c r="L923" t="s">
        <v>27</v>
      </c>
      <c r="M923" t="str">
        <f>LEFT(Table1[[#This Row],[mode]],3)</f>
        <v>Min</v>
      </c>
      <c r="N923" s="2">
        <v>91.32337654847241</v>
      </c>
      <c r="O923" s="3">
        <f>ROUNDDOWN(Table1[[#This Row],[danceability_%]],0)</f>
        <v>91</v>
      </c>
      <c r="P923" s="2">
        <f>ROUND(Table1[[#This Row],[danceability_%]], -1)</f>
        <v>90</v>
      </c>
      <c r="Q923">
        <v>79</v>
      </c>
      <c r="R923">
        <v>66</v>
      </c>
      <c r="S923">
        <v>32</v>
      </c>
      <c r="T923">
        <v>0</v>
      </c>
      <c r="U923">
        <v>9</v>
      </c>
      <c r="V923">
        <v>16</v>
      </c>
    </row>
    <row r="924" spans="1:22" x14ac:dyDescent="0.45">
      <c r="A924" t="s">
        <v>1148</v>
      </c>
      <c r="B924" t="s">
        <v>353</v>
      </c>
      <c r="C924">
        <v>1</v>
      </c>
      <c r="D924">
        <f>YEAR(Table1[[#This Row],[release_date]])</f>
        <v>2012</v>
      </c>
      <c r="E924">
        <f>MONTH(Table1[[#This Row],[release_date]])</f>
        <v>1</v>
      </c>
      <c r="F924">
        <f>DAY(Table1[[#This Row],[release_date]])</f>
        <v>1</v>
      </c>
      <c r="G924" s="4">
        <v>40909</v>
      </c>
      <c r="H924" s="4">
        <f>DATE(Table1[[#This Row],[release_year]],Table1[[#This Row],[release_month]],Table1[[#This Row],[release_day]])</f>
        <v>40909</v>
      </c>
      <c r="I924">
        <v>822239726</v>
      </c>
      <c r="J924" t="str">
        <f>UPPER(Table1[[#This Row],[key2]])</f>
        <v>A#</v>
      </c>
      <c r="K924" t="s">
        <v>1601</v>
      </c>
      <c r="L924" t="s">
        <v>27</v>
      </c>
      <c r="M924" t="str">
        <f>LEFT(Table1[[#This Row],[mode]],3)</f>
        <v>Min</v>
      </c>
      <c r="N924" s="2">
        <v>91.78776873533829</v>
      </c>
      <c r="O924" s="3">
        <f>ROUNDDOWN(Table1[[#This Row],[danceability_%]],0)</f>
        <v>91</v>
      </c>
      <c r="P924" s="2">
        <f>ROUND(Table1[[#This Row],[danceability_%]], -1)</f>
        <v>90</v>
      </c>
      <c r="Q924">
        <v>49</v>
      </c>
      <c r="R924">
        <v>61</v>
      </c>
      <c r="S924">
        <v>3</v>
      </c>
      <c r="T924">
        <v>0</v>
      </c>
      <c r="U924">
        <v>17</v>
      </c>
      <c r="V924">
        <v>22</v>
      </c>
    </row>
    <row r="925" spans="1:22" x14ac:dyDescent="0.45">
      <c r="A925" t="s">
        <v>1173</v>
      </c>
      <c r="B925" t="s">
        <v>1174</v>
      </c>
      <c r="C925">
        <v>1</v>
      </c>
      <c r="D925">
        <f>YEAR(Table1[[#This Row],[release_date]])</f>
        <v>2017</v>
      </c>
      <c r="E925">
        <f>MONTH(Table1[[#This Row],[release_date]])</f>
        <v>3</v>
      </c>
      <c r="F925">
        <f>DAY(Table1[[#This Row],[release_date]])</f>
        <v>30</v>
      </c>
      <c r="G925" s="4">
        <v>42824</v>
      </c>
      <c r="H925" s="4">
        <f>DATE(Table1[[#This Row],[release_year]],Table1[[#This Row],[release_month]],Table1[[#This Row],[release_day]])</f>
        <v>42824</v>
      </c>
      <c r="I925">
        <v>1929770265</v>
      </c>
      <c r="J925" t="str">
        <f>UPPER(Table1[[#This Row],[key2]])</f>
        <v>C#</v>
      </c>
      <c r="K925" t="s">
        <v>1602</v>
      </c>
      <c r="L925" t="s">
        <v>27</v>
      </c>
      <c r="M925" t="str">
        <f>LEFT(Table1[[#This Row],[mode]],3)</f>
        <v>Min</v>
      </c>
      <c r="N925" s="2">
        <v>91.954347845290584</v>
      </c>
      <c r="O925" s="3">
        <f>ROUNDDOWN(Table1[[#This Row],[danceability_%]],0)</f>
        <v>91</v>
      </c>
      <c r="P925" s="2">
        <f>ROUND(Table1[[#This Row],[danceability_%]], -1)</f>
        <v>90</v>
      </c>
      <c r="Q925">
        <v>42</v>
      </c>
      <c r="R925">
        <v>60</v>
      </c>
      <c r="S925">
        <v>0</v>
      </c>
      <c r="T925">
        <v>0</v>
      </c>
      <c r="U925">
        <v>9</v>
      </c>
      <c r="V925">
        <v>12</v>
      </c>
    </row>
    <row r="926" spans="1:22" x14ac:dyDescent="0.45">
      <c r="A926" t="s">
        <v>1268</v>
      </c>
      <c r="B926" t="s">
        <v>1235</v>
      </c>
      <c r="C926">
        <v>1</v>
      </c>
      <c r="D926">
        <f>YEAR(Table1[[#This Row],[release_date]])</f>
        <v>2022</v>
      </c>
      <c r="E926">
        <f>MONTH(Table1[[#This Row],[release_date]])</f>
        <v>4</v>
      </c>
      <c r="F926">
        <f>DAY(Table1[[#This Row],[release_date]])</f>
        <v>8</v>
      </c>
      <c r="G926" s="4">
        <v>44659</v>
      </c>
      <c r="H926" s="4">
        <f>DATE(Table1[[#This Row],[release_year]],Table1[[#This Row],[release_month]],Table1[[#This Row],[release_day]])</f>
        <v>44659</v>
      </c>
      <c r="I926">
        <v>694525298</v>
      </c>
      <c r="J926" t="str">
        <f>UPPER(Table1[[#This Row],[key2]])</f>
        <v>G#</v>
      </c>
      <c r="K926" t="s">
        <v>1605</v>
      </c>
      <c r="L926" t="s">
        <v>16</v>
      </c>
      <c r="M926" t="str">
        <f>LEFT(Table1[[#This Row],[mode]],3)</f>
        <v>Maj</v>
      </c>
      <c r="N926" s="2">
        <v>91.288089373550562</v>
      </c>
      <c r="O926" s="3">
        <f>ROUNDDOWN(Table1[[#This Row],[danceability_%]],0)</f>
        <v>91</v>
      </c>
      <c r="P926" s="2">
        <f>ROUND(Table1[[#This Row],[danceability_%]], -1)</f>
        <v>90</v>
      </c>
      <c r="Q926">
        <v>32</v>
      </c>
      <c r="R926">
        <v>56</v>
      </c>
      <c r="S926">
        <v>3</v>
      </c>
      <c r="T926">
        <v>0</v>
      </c>
      <c r="U926">
        <v>11</v>
      </c>
      <c r="V926">
        <v>10</v>
      </c>
    </row>
    <row r="927" spans="1:22" x14ac:dyDescent="0.45">
      <c r="A927" t="s">
        <v>1315</v>
      </c>
      <c r="B927" t="s">
        <v>1316</v>
      </c>
      <c r="C927">
        <v>6</v>
      </c>
      <c r="D927">
        <f>YEAR(Table1[[#This Row],[release_date]])</f>
        <v>2022</v>
      </c>
      <c r="E927">
        <f>MONTH(Table1[[#This Row],[release_date]])</f>
        <v>2</v>
      </c>
      <c r="F927">
        <f>DAY(Table1[[#This Row],[release_date]])</f>
        <v>25</v>
      </c>
      <c r="G927" s="4">
        <v>44617</v>
      </c>
      <c r="H927" s="4">
        <f>DATE(Table1[[#This Row],[release_year]],Table1[[#This Row],[release_month]],Table1[[#This Row],[release_day]])</f>
        <v>44617</v>
      </c>
      <c r="I927">
        <v>120847157</v>
      </c>
      <c r="J927" t="str">
        <f>UPPER(Table1[[#This Row],[key2]])</f>
        <v>A</v>
      </c>
      <c r="K927" t="s">
        <v>24</v>
      </c>
      <c r="L927" t="s">
        <v>27</v>
      </c>
      <c r="M927" t="str">
        <f>LEFT(Table1[[#This Row],[mode]],3)</f>
        <v>Min</v>
      </c>
      <c r="N927" s="2">
        <v>91.372082381291975</v>
      </c>
      <c r="O927" s="3">
        <f>ROUNDDOWN(Table1[[#This Row],[danceability_%]],0)</f>
        <v>91</v>
      </c>
      <c r="P927" s="2">
        <f>ROUND(Table1[[#This Row],[danceability_%]], -1)</f>
        <v>90</v>
      </c>
      <c r="Q927">
        <v>73</v>
      </c>
      <c r="R927">
        <v>72</v>
      </c>
      <c r="S927">
        <v>13</v>
      </c>
      <c r="T927">
        <v>0</v>
      </c>
      <c r="U927">
        <v>9</v>
      </c>
      <c r="V927">
        <v>15</v>
      </c>
    </row>
    <row r="928" spans="1:22" x14ac:dyDescent="0.45">
      <c r="A928" t="s">
        <v>1365</v>
      </c>
      <c r="B928" t="s">
        <v>1366</v>
      </c>
      <c r="C928">
        <v>2</v>
      </c>
      <c r="D928">
        <f>YEAR(Table1[[#This Row],[release_date]])</f>
        <v>2022</v>
      </c>
      <c r="E928">
        <f>MONTH(Table1[[#This Row],[release_date]])</f>
        <v>4</v>
      </c>
      <c r="F928">
        <f>DAY(Table1[[#This Row],[release_date]])</f>
        <v>29</v>
      </c>
      <c r="G928" s="4">
        <v>44680</v>
      </c>
      <c r="H928" s="4">
        <f>DATE(Table1[[#This Row],[release_year]],Table1[[#This Row],[release_month]],Table1[[#This Row],[release_day]])</f>
        <v>44680</v>
      </c>
      <c r="I928">
        <v>212109195</v>
      </c>
      <c r="J928" t="str">
        <f>UPPER(Table1[[#This Row],[key2]])</f>
        <v>E</v>
      </c>
      <c r="K928" t="s">
        <v>86</v>
      </c>
      <c r="L928" t="s">
        <v>16</v>
      </c>
      <c r="M928" t="str">
        <f>LEFT(Table1[[#This Row],[mode]],3)</f>
        <v>Maj</v>
      </c>
      <c r="N928" s="2">
        <v>91.142708915216275</v>
      </c>
      <c r="O928" s="3">
        <f>ROUNDDOWN(Table1[[#This Row],[danceability_%]],0)</f>
        <v>91</v>
      </c>
      <c r="P928" s="2">
        <f>ROUND(Table1[[#This Row],[danceability_%]], -1)</f>
        <v>90</v>
      </c>
      <c r="Q928">
        <v>91</v>
      </c>
      <c r="R928">
        <v>96</v>
      </c>
      <c r="S928">
        <v>3</v>
      </c>
      <c r="T928">
        <v>0</v>
      </c>
      <c r="U928">
        <v>3</v>
      </c>
      <c r="V928">
        <v>9</v>
      </c>
    </row>
    <row r="929" spans="1:22" x14ac:dyDescent="0.45">
      <c r="A929" t="s">
        <v>602</v>
      </c>
      <c r="B929" t="s">
        <v>1449</v>
      </c>
      <c r="C929">
        <v>2</v>
      </c>
      <c r="D929">
        <f>YEAR(Table1[[#This Row],[release_date]])</f>
        <v>2022</v>
      </c>
      <c r="E929">
        <f>MONTH(Table1[[#This Row],[release_date]])</f>
        <v>6</v>
      </c>
      <c r="F929">
        <f>DAY(Table1[[#This Row],[release_date]])</f>
        <v>10</v>
      </c>
      <c r="G929" s="4">
        <v>44722</v>
      </c>
      <c r="H929" s="4">
        <f>DATE(Table1[[#This Row],[release_year]],Table1[[#This Row],[release_month]],Table1[[#This Row],[release_day]])</f>
        <v>44722</v>
      </c>
      <c r="I929">
        <v>295307001</v>
      </c>
      <c r="J929" t="str">
        <f>UPPER(Table1[[#This Row],[key2]])</f>
        <v/>
      </c>
      <c r="L929" t="s">
        <v>27</v>
      </c>
      <c r="M929" t="str">
        <f>LEFT(Table1[[#This Row],[mode]],3)</f>
        <v>Min</v>
      </c>
      <c r="N929" s="2">
        <v>91.715644282180691</v>
      </c>
      <c r="O929" s="3">
        <f>ROUNDDOWN(Table1[[#This Row],[danceability_%]],0)</f>
        <v>91</v>
      </c>
      <c r="P929" s="2">
        <f>ROUND(Table1[[#This Row],[danceability_%]], -1)</f>
        <v>90</v>
      </c>
      <c r="Q929">
        <v>63</v>
      </c>
      <c r="R929">
        <v>77</v>
      </c>
      <c r="S929">
        <v>12</v>
      </c>
      <c r="T929">
        <v>1</v>
      </c>
      <c r="U929">
        <v>10</v>
      </c>
      <c r="V929">
        <v>5</v>
      </c>
    </row>
    <row r="930" spans="1:22" x14ac:dyDescent="0.45">
      <c r="A930" t="s">
        <v>1468</v>
      </c>
      <c r="B930" t="s">
        <v>1469</v>
      </c>
      <c r="C930">
        <v>5</v>
      </c>
      <c r="D930">
        <f>YEAR(Table1[[#This Row],[release_date]])</f>
        <v>2022</v>
      </c>
      <c r="E930">
        <f>MONTH(Table1[[#This Row],[release_date]])</f>
        <v>6</v>
      </c>
      <c r="F930">
        <f>DAY(Table1[[#This Row],[release_date]])</f>
        <v>16</v>
      </c>
      <c r="G930" s="4">
        <v>44728</v>
      </c>
      <c r="H930" s="4">
        <f>DATE(Table1[[#This Row],[release_year]],Table1[[#This Row],[release_month]],Table1[[#This Row],[release_day]])</f>
        <v>44728</v>
      </c>
      <c r="I930">
        <v>279717388</v>
      </c>
      <c r="J930" t="str">
        <f>UPPER(Table1[[#This Row],[key2]])</f>
        <v>C#</v>
      </c>
      <c r="K930" t="s">
        <v>1602</v>
      </c>
      <c r="L930" t="s">
        <v>16</v>
      </c>
      <c r="M930" t="str">
        <f>LEFT(Table1[[#This Row],[mode]],3)</f>
        <v>Maj</v>
      </c>
      <c r="N930" s="2">
        <v>91.08919006552189</v>
      </c>
      <c r="O930" s="3">
        <f>ROUNDDOWN(Table1[[#This Row],[danceability_%]],0)</f>
        <v>91</v>
      </c>
      <c r="P930" s="2">
        <f>ROUND(Table1[[#This Row],[danceability_%]], -1)</f>
        <v>90</v>
      </c>
      <c r="Q930">
        <v>59</v>
      </c>
      <c r="R930">
        <v>82</v>
      </c>
      <c r="S930">
        <v>8</v>
      </c>
      <c r="T930">
        <v>0</v>
      </c>
      <c r="U930">
        <v>6</v>
      </c>
      <c r="V930">
        <v>8</v>
      </c>
    </row>
    <row r="931" spans="1:22" x14ac:dyDescent="0.45">
      <c r="A931" t="s">
        <v>1573</v>
      </c>
      <c r="B931" t="s">
        <v>303</v>
      </c>
      <c r="C931">
        <v>2</v>
      </c>
      <c r="D931">
        <f>YEAR(Table1[[#This Row],[release_date]])</f>
        <v>2022</v>
      </c>
      <c r="E931">
        <f>MONTH(Table1[[#This Row],[release_date]])</f>
        <v>11</v>
      </c>
      <c r="F931">
        <f>DAY(Table1[[#This Row],[release_date]])</f>
        <v>4</v>
      </c>
      <c r="G931" s="4">
        <v>44869</v>
      </c>
      <c r="H931" s="4">
        <f>DATE(Table1[[#This Row],[release_year]],Table1[[#This Row],[release_month]],Table1[[#This Row],[release_day]])</f>
        <v>44869</v>
      </c>
      <c r="I931">
        <v>154863153</v>
      </c>
      <c r="J931" t="str">
        <f>UPPER(Table1[[#This Row],[key2]])</f>
        <v>G#</v>
      </c>
      <c r="K931" t="s">
        <v>1605</v>
      </c>
      <c r="L931" t="s">
        <v>27</v>
      </c>
      <c r="M931" t="str">
        <f>LEFT(Table1[[#This Row],[mode]],3)</f>
        <v>Min</v>
      </c>
      <c r="N931" s="2">
        <v>91.411437135796547</v>
      </c>
      <c r="O931" s="3">
        <f>ROUNDDOWN(Table1[[#This Row],[danceability_%]],0)</f>
        <v>91</v>
      </c>
      <c r="P931" s="2">
        <f>ROUND(Table1[[#This Row],[danceability_%]], -1)</f>
        <v>90</v>
      </c>
      <c r="Q931">
        <v>23</v>
      </c>
      <c r="R931">
        <v>55</v>
      </c>
      <c r="S931">
        <v>1</v>
      </c>
      <c r="T931">
        <v>0</v>
      </c>
      <c r="U931">
        <v>7</v>
      </c>
      <c r="V931">
        <v>32</v>
      </c>
    </row>
    <row r="932" spans="1:22" x14ac:dyDescent="0.45">
      <c r="A932" t="s">
        <v>28</v>
      </c>
      <c r="B932" t="s">
        <v>29</v>
      </c>
      <c r="C932">
        <v>2</v>
      </c>
      <c r="D932">
        <f>YEAR(Table1[[#This Row],[release_date]])</f>
        <v>2023</v>
      </c>
      <c r="E932">
        <f>MONTH(Table1[[#This Row],[release_date]])</f>
        <v>6</v>
      </c>
      <c r="F932">
        <f>DAY(Table1[[#This Row],[release_date]])</f>
        <v>1</v>
      </c>
      <c r="G932" s="4">
        <v>45078</v>
      </c>
      <c r="H932" s="4">
        <f>DATE(Table1[[#This Row],[release_year]],Table1[[#This Row],[release_month]],Table1[[#This Row],[release_day]])</f>
        <v>45078</v>
      </c>
      <c r="I932">
        <v>183706234</v>
      </c>
      <c r="J932" t="str">
        <f>UPPER(Table1[[#This Row],[key2]])</f>
        <v>C#</v>
      </c>
      <c r="K932" t="s">
        <v>1602</v>
      </c>
      <c r="L932" t="s">
        <v>16</v>
      </c>
      <c r="M932" t="str">
        <f>LEFT(Table1[[#This Row],[mode]],3)</f>
        <v>Maj</v>
      </c>
      <c r="N932" s="2">
        <v>92.12062639317719</v>
      </c>
      <c r="O932" s="3">
        <f>ROUNDDOWN(Table1[[#This Row],[danceability_%]],0)</f>
        <v>92</v>
      </c>
      <c r="P932" s="2">
        <f>ROUND(Table1[[#This Row],[danceability_%]], -1)</f>
        <v>90</v>
      </c>
      <c r="Q932">
        <v>66</v>
      </c>
      <c r="R932">
        <v>58</v>
      </c>
      <c r="S932">
        <v>19</v>
      </c>
      <c r="T932">
        <v>0</v>
      </c>
      <c r="U932">
        <v>8</v>
      </c>
      <c r="V932">
        <v>24</v>
      </c>
    </row>
    <row r="933" spans="1:22" x14ac:dyDescent="0.45">
      <c r="A933" t="s">
        <v>119</v>
      </c>
      <c r="B933" t="s">
        <v>120</v>
      </c>
      <c r="C933">
        <v>1</v>
      </c>
      <c r="D933">
        <f>YEAR(Table1[[#This Row],[release_date]])</f>
        <v>2023</v>
      </c>
      <c r="E933">
        <f>MONTH(Table1[[#This Row],[release_date]])</f>
        <v>2</v>
      </c>
      <c r="F933">
        <f>DAY(Table1[[#This Row],[release_date]])</f>
        <v>24</v>
      </c>
      <c r="G933" s="4">
        <v>44981</v>
      </c>
      <c r="H933" s="4">
        <f>DATE(Table1[[#This Row],[release_year]],Table1[[#This Row],[release_month]],Table1[[#This Row],[release_day]])</f>
        <v>44981</v>
      </c>
      <c r="I933">
        <v>153372011</v>
      </c>
      <c r="J933" t="str">
        <f>UPPER(Table1[[#This Row],[key2]])</f>
        <v>F#</v>
      </c>
      <c r="K933" t="s">
        <v>1604</v>
      </c>
      <c r="L933" t="s">
        <v>27</v>
      </c>
      <c r="M933" t="str">
        <f>LEFT(Table1[[#This Row],[mode]],3)</f>
        <v>Min</v>
      </c>
      <c r="N933" s="2">
        <v>92.795177650638635</v>
      </c>
      <c r="O933" s="3">
        <f>ROUNDDOWN(Table1[[#This Row],[danceability_%]],0)</f>
        <v>92</v>
      </c>
      <c r="P933" s="2">
        <f>ROUND(Table1[[#This Row],[danceability_%]], -1)</f>
        <v>90</v>
      </c>
      <c r="Q933">
        <v>55</v>
      </c>
      <c r="R933">
        <v>70</v>
      </c>
      <c r="S933">
        <v>18</v>
      </c>
      <c r="T933">
        <v>0</v>
      </c>
      <c r="U933">
        <v>15</v>
      </c>
      <c r="V933">
        <v>7</v>
      </c>
    </row>
    <row r="934" spans="1:22" x14ac:dyDescent="0.45">
      <c r="A934" t="s">
        <v>278</v>
      </c>
      <c r="B934" t="s">
        <v>211</v>
      </c>
      <c r="C934">
        <v>1</v>
      </c>
      <c r="D934">
        <f>YEAR(Table1[[#This Row],[release_date]])</f>
        <v>2002</v>
      </c>
      <c r="E934">
        <f>MONTH(Table1[[#This Row],[release_date]])</f>
        <v>1</v>
      </c>
      <c r="F934">
        <f>DAY(Table1[[#This Row],[release_date]])</f>
        <v>1</v>
      </c>
      <c r="G934" s="4">
        <v>37257</v>
      </c>
      <c r="H934" s="4">
        <f>DATE(Table1[[#This Row],[release_year]],Table1[[#This Row],[release_month]],Table1[[#This Row],[release_day]])</f>
        <v>37257</v>
      </c>
      <c r="I934">
        <v>1687664027</v>
      </c>
      <c r="J934" t="str">
        <f>UPPER(Table1[[#This Row],[key2]])</f>
        <v>G</v>
      </c>
      <c r="K934" t="s">
        <v>59</v>
      </c>
      <c r="L934" t="s">
        <v>16</v>
      </c>
      <c r="M934" t="str">
        <f>LEFT(Table1[[#This Row],[mode]],3)</f>
        <v>Maj</v>
      </c>
      <c r="N934" s="2">
        <v>92.79620437916185</v>
      </c>
      <c r="O934" s="3">
        <f>ROUNDDOWN(Table1[[#This Row],[danceability_%]],0)</f>
        <v>92</v>
      </c>
      <c r="P934" s="2">
        <f>ROUND(Table1[[#This Row],[danceability_%]], -1)</f>
        <v>90</v>
      </c>
      <c r="Q934">
        <v>67</v>
      </c>
      <c r="R934">
        <v>66</v>
      </c>
      <c r="S934">
        <v>0</v>
      </c>
      <c r="T934">
        <v>0</v>
      </c>
      <c r="U934">
        <v>36</v>
      </c>
      <c r="V934">
        <v>9</v>
      </c>
    </row>
    <row r="935" spans="1:22" x14ac:dyDescent="0.45">
      <c r="A935" t="s">
        <v>444</v>
      </c>
      <c r="B935" t="s">
        <v>445</v>
      </c>
      <c r="C935">
        <v>5</v>
      </c>
      <c r="D935">
        <f>YEAR(Table1[[#This Row],[release_date]])</f>
        <v>2023</v>
      </c>
      <c r="E935">
        <f>MONTH(Table1[[#This Row],[release_date]])</f>
        <v>6</v>
      </c>
      <c r="F935">
        <f>DAY(Table1[[#This Row],[release_date]])</f>
        <v>2</v>
      </c>
      <c r="G935" s="4">
        <v>45079</v>
      </c>
      <c r="H935" s="4">
        <f>DATE(Table1[[#This Row],[release_year]],Table1[[#This Row],[release_month]],Table1[[#This Row],[release_day]])</f>
        <v>45079</v>
      </c>
      <c r="I935">
        <v>32761689</v>
      </c>
      <c r="J935" t="str">
        <f>UPPER(Table1[[#This Row],[key2]])</f>
        <v>F</v>
      </c>
      <c r="K935" t="s">
        <v>21</v>
      </c>
      <c r="L935" t="s">
        <v>16</v>
      </c>
      <c r="M935" t="str">
        <f>LEFT(Table1[[#This Row],[mode]],3)</f>
        <v>Maj</v>
      </c>
      <c r="N935" s="2">
        <v>92.603432340125906</v>
      </c>
      <c r="O935" s="3">
        <f>ROUNDDOWN(Table1[[#This Row],[danceability_%]],0)</f>
        <v>92</v>
      </c>
      <c r="P935" s="2">
        <f>ROUND(Table1[[#This Row],[danceability_%]], -1)</f>
        <v>90</v>
      </c>
      <c r="Q935">
        <v>59</v>
      </c>
      <c r="R935">
        <v>51</v>
      </c>
      <c r="S935">
        <v>41</v>
      </c>
      <c r="T935">
        <v>51</v>
      </c>
      <c r="U935">
        <v>26</v>
      </c>
      <c r="V935">
        <v>8</v>
      </c>
    </row>
    <row r="936" spans="1:22" x14ac:dyDescent="0.45">
      <c r="A936" t="s">
        <v>514</v>
      </c>
      <c r="B936" t="s">
        <v>515</v>
      </c>
      <c r="C936">
        <v>1</v>
      </c>
      <c r="D936">
        <f>YEAR(Table1[[#This Row],[release_date]])</f>
        <v>2022</v>
      </c>
      <c r="E936">
        <f>MONTH(Table1[[#This Row],[release_date]])</f>
        <v>7</v>
      </c>
      <c r="F936">
        <f>DAY(Table1[[#This Row],[release_date]])</f>
        <v>28</v>
      </c>
      <c r="G936" s="4">
        <v>44770</v>
      </c>
      <c r="H936" s="4">
        <f>DATE(Table1[[#This Row],[release_year]],Table1[[#This Row],[release_month]],Table1[[#This Row],[release_day]])</f>
        <v>44770</v>
      </c>
      <c r="I936">
        <v>782369383</v>
      </c>
      <c r="J936" t="str">
        <f>UPPER(Table1[[#This Row],[key2]])</f>
        <v>G</v>
      </c>
      <c r="K936" t="s">
        <v>59</v>
      </c>
      <c r="L936" t="s">
        <v>16</v>
      </c>
      <c r="M936" t="str">
        <f>LEFT(Table1[[#This Row],[mode]],3)</f>
        <v>Maj</v>
      </c>
      <c r="N936" s="2">
        <v>92.371420900001468</v>
      </c>
      <c r="O936" s="3">
        <f>ROUNDDOWN(Table1[[#This Row],[danceability_%]],0)</f>
        <v>92</v>
      </c>
      <c r="P936" s="2">
        <f>ROUND(Table1[[#This Row],[danceability_%]], -1)</f>
        <v>90</v>
      </c>
      <c r="Q936">
        <v>78</v>
      </c>
      <c r="R936">
        <v>62</v>
      </c>
      <c r="S936">
        <v>18</v>
      </c>
      <c r="T936">
        <v>0</v>
      </c>
      <c r="U936">
        <v>6</v>
      </c>
      <c r="V936">
        <v>10</v>
      </c>
    </row>
    <row r="937" spans="1:22" x14ac:dyDescent="0.45">
      <c r="A937" t="s">
        <v>703</v>
      </c>
      <c r="B937" t="s">
        <v>704</v>
      </c>
      <c r="C937">
        <v>1</v>
      </c>
      <c r="D937">
        <f>YEAR(Table1[[#This Row],[release_date]])</f>
        <v>2016</v>
      </c>
      <c r="E937">
        <f>MONTH(Table1[[#This Row],[release_date]])</f>
        <v>9</v>
      </c>
      <c r="F937">
        <f>DAY(Table1[[#This Row],[release_date]])</f>
        <v>27</v>
      </c>
      <c r="G937" s="4">
        <v>42640</v>
      </c>
      <c r="H937" s="4">
        <f>DATE(Table1[[#This Row],[release_year]],Table1[[#This Row],[release_month]],Table1[[#This Row],[release_day]])</f>
        <v>42640</v>
      </c>
      <c r="I937">
        <v>122763672</v>
      </c>
      <c r="J937" t="str">
        <f>UPPER(Table1[[#This Row],[key2]])</f>
        <v>D</v>
      </c>
      <c r="K937" t="s">
        <v>38</v>
      </c>
      <c r="L937" t="s">
        <v>16</v>
      </c>
      <c r="M937" t="str">
        <f>LEFT(Table1[[#This Row],[mode]],3)</f>
        <v>Maj</v>
      </c>
      <c r="N937" s="2">
        <v>92.190545148005981</v>
      </c>
      <c r="O937" s="3">
        <f>ROUNDDOWN(Table1[[#This Row],[danceability_%]],0)</f>
        <v>92</v>
      </c>
      <c r="P937" s="2">
        <f>ROUND(Table1[[#This Row],[danceability_%]], -1)</f>
        <v>90</v>
      </c>
      <c r="Q937">
        <v>73</v>
      </c>
      <c r="R937">
        <v>51</v>
      </c>
      <c r="S937">
        <v>55</v>
      </c>
      <c r="T937">
        <v>0</v>
      </c>
      <c r="U937">
        <v>15</v>
      </c>
      <c r="V937">
        <v>6</v>
      </c>
    </row>
    <row r="938" spans="1:22" x14ac:dyDescent="0.45">
      <c r="A938" t="s">
        <v>1141</v>
      </c>
      <c r="B938" t="s">
        <v>1135</v>
      </c>
      <c r="C938">
        <v>2</v>
      </c>
      <c r="D938">
        <f>YEAR(Table1[[#This Row],[release_date]])</f>
        <v>1999</v>
      </c>
      <c r="E938">
        <f>MONTH(Table1[[#This Row],[release_date]])</f>
        <v>1</v>
      </c>
      <c r="F938">
        <f>DAY(Table1[[#This Row],[release_date]])</f>
        <v>1</v>
      </c>
      <c r="G938" s="4">
        <v>36161</v>
      </c>
      <c r="H938" s="4">
        <f>DATE(Table1[[#This Row],[release_year]],Table1[[#This Row],[release_month]],Table1[[#This Row],[release_day]])</f>
        <v>36161</v>
      </c>
      <c r="I938">
        <v>843309044</v>
      </c>
      <c r="J938" t="str">
        <f>UPPER(Table1[[#This Row],[key2]])</f>
        <v>D#</v>
      </c>
      <c r="K938" t="s">
        <v>1603</v>
      </c>
      <c r="L938" t="s">
        <v>27</v>
      </c>
      <c r="M938" t="str">
        <f>LEFT(Table1[[#This Row],[mode]],3)</f>
        <v>Min</v>
      </c>
      <c r="N938" s="2">
        <v>92.870043898319153</v>
      </c>
      <c r="O938" s="3">
        <f>ROUNDDOWN(Table1[[#This Row],[danceability_%]],0)</f>
        <v>92</v>
      </c>
      <c r="P938" s="2">
        <f>ROUND(Table1[[#This Row],[danceability_%]], -1)</f>
        <v>90</v>
      </c>
      <c r="Q938">
        <v>31</v>
      </c>
      <c r="R938">
        <v>89</v>
      </c>
      <c r="S938">
        <v>3</v>
      </c>
      <c r="T938">
        <v>0</v>
      </c>
      <c r="U938">
        <v>8</v>
      </c>
      <c r="V938">
        <v>25</v>
      </c>
    </row>
    <row r="939" spans="1:22" x14ac:dyDescent="0.45">
      <c r="A939" t="s">
        <v>1206</v>
      </c>
      <c r="B939" t="s">
        <v>1168</v>
      </c>
      <c r="C939">
        <v>2</v>
      </c>
      <c r="D939">
        <f>YEAR(Table1[[#This Row],[release_date]])</f>
        <v>2022</v>
      </c>
      <c r="E939">
        <f>MONTH(Table1[[#This Row],[release_date]])</f>
        <v>2</v>
      </c>
      <c r="F939">
        <f>DAY(Table1[[#This Row],[release_date]])</f>
        <v>4</v>
      </c>
      <c r="G939" s="4">
        <v>44596</v>
      </c>
      <c r="H939" s="4">
        <f>DATE(Table1[[#This Row],[release_year]],Table1[[#This Row],[release_month]],Table1[[#This Row],[release_day]])</f>
        <v>44596</v>
      </c>
      <c r="I939">
        <v>64787943</v>
      </c>
      <c r="J939" t="str">
        <f>UPPER(Table1[[#This Row],[key2]])</f>
        <v>C#</v>
      </c>
      <c r="K939" t="s">
        <v>1602</v>
      </c>
      <c r="L939" t="s">
        <v>16</v>
      </c>
      <c r="M939" t="str">
        <f>LEFT(Table1[[#This Row],[mode]],3)</f>
        <v>Maj</v>
      </c>
      <c r="N939" s="2">
        <v>92.860589244523297</v>
      </c>
      <c r="O939" s="3">
        <f>ROUNDDOWN(Table1[[#This Row],[danceability_%]],0)</f>
        <v>92</v>
      </c>
      <c r="P939" s="2">
        <f>ROUND(Table1[[#This Row],[danceability_%]], -1)</f>
        <v>90</v>
      </c>
      <c r="Q939">
        <v>62</v>
      </c>
      <c r="R939">
        <v>86</v>
      </c>
      <c r="S939">
        <v>11</v>
      </c>
      <c r="T939">
        <v>0</v>
      </c>
      <c r="U939">
        <v>24</v>
      </c>
      <c r="V939">
        <v>24</v>
      </c>
    </row>
    <row r="940" spans="1:22" x14ac:dyDescent="0.45">
      <c r="A940" t="s">
        <v>1334</v>
      </c>
      <c r="B940" t="s">
        <v>1335</v>
      </c>
      <c r="C940">
        <v>2</v>
      </c>
      <c r="D940">
        <f>YEAR(Table1[[#This Row],[release_date]])</f>
        <v>2022</v>
      </c>
      <c r="E940">
        <f>MONTH(Table1[[#This Row],[release_date]])</f>
        <v>5</v>
      </c>
      <c r="F940">
        <f>DAY(Table1[[#This Row],[release_date]])</f>
        <v>13</v>
      </c>
      <c r="G940" s="4">
        <v>44694</v>
      </c>
      <c r="H940" s="4">
        <f>DATE(Table1[[#This Row],[release_year]],Table1[[#This Row],[release_month]],Table1[[#This Row],[release_day]])</f>
        <v>44694</v>
      </c>
      <c r="I940">
        <v>123216717</v>
      </c>
      <c r="J940" t="str">
        <f>UPPER(Table1[[#This Row],[key2]])</f>
        <v>C#</v>
      </c>
      <c r="K940" t="s">
        <v>1602</v>
      </c>
      <c r="L940" t="s">
        <v>27</v>
      </c>
      <c r="M940" t="str">
        <f>LEFT(Table1[[#This Row],[mode]],3)</f>
        <v>Min</v>
      </c>
      <c r="N940" s="2">
        <v>92.87607815207673</v>
      </c>
      <c r="O940" s="3">
        <f>ROUNDDOWN(Table1[[#This Row],[danceability_%]],0)</f>
        <v>92</v>
      </c>
      <c r="P940" s="2">
        <f>ROUND(Table1[[#This Row],[danceability_%]], -1)</f>
        <v>90</v>
      </c>
      <c r="Q940">
        <v>78</v>
      </c>
      <c r="R940">
        <v>57</v>
      </c>
      <c r="S940">
        <v>46</v>
      </c>
      <c r="T940">
        <v>0</v>
      </c>
      <c r="U940">
        <v>14</v>
      </c>
      <c r="V940">
        <v>9</v>
      </c>
    </row>
    <row r="941" spans="1:22" x14ac:dyDescent="0.45">
      <c r="A941" t="s">
        <v>1565</v>
      </c>
      <c r="B941" t="s">
        <v>537</v>
      </c>
      <c r="C941">
        <v>1</v>
      </c>
      <c r="D941">
        <f>YEAR(Table1[[#This Row],[release_date]])</f>
        <v>2022</v>
      </c>
      <c r="E941">
        <f>MONTH(Table1[[#This Row],[release_date]])</f>
        <v>9</v>
      </c>
      <c r="F941">
        <f>DAY(Table1[[#This Row],[release_date]])</f>
        <v>16</v>
      </c>
      <c r="G941" s="4">
        <v>44820</v>
      </c>
      <c r="H941" s="4">
        <f>DATE(Table1[[#This Row],[release_year]],Table1[[#This Row],[release_month]],Table1[[#This Row],[release_day]])</f>
        <v>44820</v>
      </c>
      <c r="I941">
        <v>235549288</v>
      </c>
      <c r="J941" t="str">
        <f>UPPER(Table1[[#This Row],[key2]])</f>
        <v>G</v>
      </c>
      <c r="K941" t="s">
        <v>59</v>
      </c>
      <c r="L941" t="s">
        <v>16</v>
      </c>
      <c r="M941" t="str">
        <f>LEFT(Table1[[#This Row],[mode]],3)</f>
        <v>Maj</v>
      </c>
      <c r="N941" s="2">
        <v>92.943443518844191</v>
      </c>
      <c r="O941" s="3">
        <f>ROUNDDOWN(Table1[[#This Row],[danceability_%]],0)</f>
        <v>92</v>
      </c>
      <c r="P941" s="2">
        <f>ROUND(Table1[[#This Row],[danceability_%]], -1)</f>
        <v>90</v>
      </c>
      <c r="Q941">
        <v>53</v>
      </c>
      <c r="R941">
        <v>62</v>
      </c>
      <c r="S941">
        <v>7</v>
      </c>
      <c r="T941">
        <v>0</v>
      </c>
      <c r="U941">
        <v>63</v>
      </c>
      <c r="V941">
        <v>10</v>
      </c>
    </row>
    <row r="942" spans="1:22" x14ac:dyDescent="0.45">
      <c r="A942" t="s">
        <v>276</v>
      </c>
      <c r="B942" t="s">
        <v>277</v>
      </c>
      <c r="C942">
        <v>2</v>
      </c>
      <c r="D942">
        <f>YEAR(Table1[[#This Row],[release_date]])</f>
        <v>2023</v>
      </c>
      <c r="E942">
        <f>MONTH(Table1[[#This Row],[release_date]])</f>
        <v>6</v>
      </c>
      <c r="F942">
        <f>DAY(Table1[[#This Row],[release_date]])</f>
        <v>1</v>
      </c>
      <c r="G942" s="4">
        <v>45078</v>
      </c>
      <c r="H942" s="4">
        <f>DATE(Table1[[#This Row],[release_year]],Table1[[#This Row],[release_month]],Table1[[#This Row],[release_day]])</f>
        <v>45078</v>
      </c>
      <c r="I942">
        <v>11956641</v>
      </c>
      <c r="J942" t="str">
        <f>UPPER(Table1[[#This Row],[key2]])</f>
        <v>B</v>
      </c>
      <c r="K942" t="s">
        <v>15</v>
      </c>
      <c r="L942" t="s">
        <v>27</v>
      </c>
      <c r="M942" t="str">
        <f>LEFT(Table1[[#This Row],[mode]],3)</f>
        <v>Min</v>
      </c>
      <c r="N942" s="2">
        <v>93.796937524895085</v>
      </c>
      <c r="O942" s="3">
        <f>ROUNDDOWN(Table1[[#This Row],[danceability_%]],0)</f>
        <v>93</v>
      </c>
      <c r="P942" s="2">
        <f>ROUND(Table1[[#This Row],[danceability_%]], -1)</f>
        <v>90</v>
      </c>
      <c r="Q942">
        <v>68</v>
      </c>
      <c r="R942">
        <v>65</v>
      </c>
      <c r="S942">
        <v>42</v>
      </c>
      <c r="T942">
        <v>0</v>
      </c>
      <c r="U942">
        <v>12</v>
      </c>
      <c r="V942">
        <v>25</v>
      </c>
    </row>
    <row r="943" spans="1:22" x14ac:dyDescent="0.45">
      <c r="A943" t="s">
        <v>493</v>
      </c>
      <c r="B943" t="s">
        <v>494</v>
      </c>
      <c r="C943">
        <v>2</v>
      </c>
      <c r="D943">
        <f>YEAR(Table1[[#This Row],[release_date]])</f>
        <v>2023</v>
      </c>
      <c r="E943">
        <f>MONTH(Table1[[#This Row],[release_date]])</f>
        <v>3</v>
      </c>
      <c r="F943">
        <f>DAY(Table1[[#This Row],[release_date]])</f>
        <v>4</v>
      </c>
      <c r="G943" s="4">
        <v>44989</v>
      </c>
      <c r="H943" s="4">
        <f>DATE(Table1[[#This Row],[release_year]],Table1[[#This Row],[release_month]],Table1[[#This Row],[release_day]])</f>
        <v>44989</v>
      </c>
      <c r="I943">
        <v>162887075</v>
      </c>
      <c r="J943" t="str">
        <f>UPPER(Table1[[#This Row],[key2]])</f>
        <v>D</v>
      </c>
      <c r="K943" t="s">
        <v>38</v>
      </c>
      <c r="L943" t="s">
        <v>16</v>
      </c>
      <c r="M943" t="str">
        <f>LEFT(Table1[[#This Row],[mode]],3)</f>
        <v>Maj</v>
      </c>
      <c r="N943" s="2">
        <v>93.687612811774386</v>
      </c>
      <c r="O943" s="3">
        <f>ROUNDDOWN(Table1[[#This Row],[danceability_%]],0)</f>
        <v>93</v>
      </c>
      <c r="P943" s="2">
        <f>ROUND(Table1[[#This Row],[danceability_%]], -1)</f>
        <v>90</v>
      </c>
      <c r="Q943">
        <v>47</v>
      </c>
      <c r="R943">
        <v>47</v>
      </c>
      <c r="S943">
        <v>33</v>
      </c>
      <c r="T943">
        <v>0</v>
      </c>
      <c r="U943">
        <v>10</v>
      </c>
      <c r="V943">
        <v>36</v>
      </c>
    </row>
    <row r="944" spans="1:22" x14ac:dyDescent="0.45">
      <c r="A944" t="s">
        <v>1167</v>
      </c>
      <c r="B944" t="s">
        <v>1168</v>
      </c>
      <c r="C944">
        <v>2</v>
      </c>
      <c r="D944">
        <f>YEAR(Table1[[#This Row],[release_date]])</f>
        <v>1999</v>
      </c>
      <c r="E944">
        <f>MONTH(Table1[[#This Row],[release_date]])</f>
        <v>1</v>
      </c>
      <c r="F944">
        <f>DAY(Table1[[#This Row],[release_date]])</f>
        <v>1</v>
      </c>
      <c r="G944" s="4">
        <v>36161</v>
      </c>
      <c r="H944" s="4">
        <f>DATE(Table1[[#This Row],[release_year]],Table1[[#This Row],[release_month]],Table1[[#This Row],[release_day]])</f>
        <v>36161</v>
      </c>
      <c r="I944">
        <v>675039469</v>
      </c>
      <c r="J944" t="str">
        <f>UPPER(Table1[[#This Row],[key2]])</f>
        <v>G#</v>
      </c>
      <c r="K944" t="s">
        <v>1605</v>
      </c>
      <c r="L944" t="s">
        <v>16</v>
      </c>
      <c r="M944" t="str">
        <f>LEFT(Table1[[#This Row],[mode]],3)</f>
        <v>Maj</v>
      </c>
      <c r="N944" s="2">
        <v>93.556827668211625</v>
      </c>
      <c r="O944" s="3">
        <f>ROUNDDOWN(Table1[[#This Row],[danceability_%]],0)</f>
        <v>93</v>
      </c>
      <c r="P944" s="2">
        <f>ROUND(Table1[[#This Row],[danceability_%]], -1)</f>
        <v>90</v>
      </c>
      <c r="Q944">
        <v>61</v>
      </c>
      <c r="R944">
        <v>74</v>
      </c>
      <c r="S944">
        <v>9</v>
      </c>
      <c r="T944">
        <v>0</v>
      </c>
      <c r="U944">
        <v>17</v>
      </c>
      <c r="V944">
        <v>8</v>
      </c>
    </row>
    <row r="945" spans="1:22" x14ac:dyDescent="0.45">
      <c r="A945" t="s">
        <v>1300</v>
      </c>
      <c r="B945" t="s">
        <v>1301</v>
      </c>
      <c r="C945">
        <v>4</v>
      </c>
      <c r="D945">
        <f>YEAR(Table1[[#This Row],[release_date]])</f>
        <v>2022</v>
      </c>
      <c r="E945">
        <f>MONTH(Table1[[#This Row],[release_date]])</f>
        <v>3</v>
      </c>
      <c r="F945">
        <f>DAY(Table1[[#This Row],[release_date]])</f>
        <v>17</v>
      </c>
      <c r="G945" s="4">
        <v>44637</v>
      </c>
      <c r="H945" s="4">
        <f>DATE(Table1[[#This Row],[release_year]],Table1[[#This Row],[release_month]],Table1[[#This Row],[release_day]])</f>
        <v>44637</v>
      </c>
      <c r="I945">
        <v>176290831</v>
      </c>
      <c r="J945" t="str">
        <f>UPPER(Table1[[#This Row],[key2]])</f>
        <v>D#</v>
      </c>
      <c r="K945" t="s">
        <v>1603</v>
      </c>
      <c r="L945" t="s">
        <v>27</v>
      </c>
      <c r="M945" t="str">
        <f>LEFT(Table1[[#This Row],[mode]],3)</f>
        <v>Min</v>
      </c>
      <c r="N945" s="2">
        <v>93.798733288172301</v>
      </c>
      <c r="O945" s="3">
        <f>ROUNDDOWN(Table1[[#This Row],[danceability_%]],0)</f>
        <v>93</v>
      </c>
      <c r="P945" s="2">
        <f>ROUND(Table1[[#This Row],[danceability_%]], -1)</f>
        <v>90</v>
      </c>
      <c r="Q945">
        <v>77</v>
      </c>
      <c r="R945">
        <v>45</v>
      </c>
      <c r="S945">
        <v>25</v>
      </c>
      <c r="T945">
        <v>0</v>
      </c>
      <c r="U945">
        <v>13</v>
      </c>
      <c r="V945">
        <v>27</v>
      </c>
    </row>
    <row r="946" spans="1:22" x14ac:dyDescent="0.45">
      <c r="A946" t="s">
        <v>1587</v>
      </c>
      <c r="B946" t="s">
        <v>303</v>
      </c>
      <c r="C946">
        <v>2</v>
      </c>
      <c r="D946">
        <f>YEAR(Table1[[#This Row],[release_date]])</f>
        <v>2022</v>
      </c>
      <c r="E946">
        <f>MONTH(Table1[[#This Row],[release_date]])</f>
        <v>11</v>
      </c>
      <c r="F946">
        <f>DAY(Table1[[#This Row],[release_date]])</f>
        <v>4</v>
      </c>
      <c r="G946" s="4">
        <v>44869</v>
      </c>
      <c r="H946" s="4">
        <f>DATE(Table1[[#This Row],[release_year]],Table1[[#This Row],[release_month]],Table1[[#This Row],[release_day]])</f>
        <v>44869</v>
      </c>
      <c r="I946">
        <v>112436403</v>
      </c>
      <c r="J946" t="str">
        <f>UPPER(Table1[[#This Row],[key2]])</f>
        <v>F</v>
      </c>
      <c r="K946" t="s">
        <v>21</v>
      </c>
      <c r="L946" t="s">
        <v>16</v>
      </c>
      <c r="M946" t="str">
        <f>LEFT(Table1[[#This Row],[mode]],3)</f>
        <v>Maj</v>
      </c>
      <c r="N946" s="2">
        <v>93.71673415445764</v>
      </c>
      <c r="O946" s="3">
        <f>ROUNDDOWN(Table1[[#This Row],[danceability_%]],0)</f>
        <v>93</v>
      </c>
      <c r="P946" s="2">
        <f>ROUND(Table1[[#This Row],[danceability_%]], -1)</f>
        <v>90</v>
      </c>
      <c r="Q946">
        <v>62</v>
      </c>
      <c r="R946">
        <v>61</v>
      </c>
      <c r="S946">
        <v>0</v>
      </c>
      <c r="T946">
        <v>0</v>
      </c>
      <c r="U946">
        <v>12</v>
      </c>
      <c r="V946">
        <v>20</v>
      </c>
    </row>
    <row r="947" spans="1:22" x14ac:dyDescent="0.45">
      <c r="A947" t="s">
        <v>497</v>
      </c>
      <c r="B947" t="s">
        <v>498</v>
      </c>
      <c r="C947">
        <v>1</v>
      </c>
      <c r="D947">
        <f>YEAR(Table1[[#This Row],[release_date]])</f>
        <v>2022</v>
      </c>
      <c r="E947">
        <f>MONTH(Table1[[#This Row],[release_date]])</f>
        <v>4</v>
      </c>
      <c r="F947">
        <f>DAY(Table1[[#This Row],[release_date]])</f>
        <v>22</v>
      </c>
      <c r="G947" s="4">
        <v>44673</v>
      </c>
      <c r="H947" s="4">
        <f>DATE(Table1[[#This Row],[release_year]],Table1[[#This Row],[release_month]],Table1[[#This Row],[release_day]])</f>
        <v>44673</v>
      </c>
      <c r="I947">
        <v>190490915</v>
      </c>
      <c r="J947" t="str">
        <f>UPPER(Table1[[#This Row],[key2]])</f>
        <v>F#</v>
      </c>
      <c r="K947" t="s">
        <v>1604</v>
      </c>
      <c r="L947" t="s">
        <v>27</v>
      </c>
      <c r="M947" t="str">
        <f>LEFT(Table1[[#This Row],[mode]],3)</f>
        <v>Min</v>
      </c>
      <c r="N947" s="2">
        <v>94.866000311419256</v>
      </c>
      <c r="O947" s="3">
        <f>ROUNDDOWN(Table1[[#This Row],[danceability_%]],0)</f>
        <v>94</v>
      </c>
      <c r="P947" s="2">
        <f>ROUND(Table1[[#This Row],[danceability_%]], -1)</f>
        <v>90</v>
      </c>
      <c r="Q947">
        <v>71</v>
      </c>
      <c r="R947">
        <v>61</v>
      </c>
      <c r="S947">
        <v>12</v>
      </c>
      <c r="T947">
        <v>0</v>
      </c>
      <c r="U947">
        <v>53</v>
      </c>
      <c r="V947">
        <v>42</v>
      </c>
    </row>
    <row r="948" spans="1:22" x14ac:dyDescent="0.45">
      <c r="A948" t="s">
        <v>419</v>
      </c>
      <c r="B948" t="s">
        <v>420</v>
      </c>
      <c r="C948">
        <v>1</v>
      </c>
      <c r="D948">
        <f>YEAR(Table1[[#This Row],[release_date]])</f>
        <v>2022</v>
      </c>
      <c r="E948">
        <f>MONTH(Table1[[#This Row],[release_date]])</f>
        <v>11</v>
      </c>
      <c r="F948">
        <f>DAY(Table1[[#This Row],[release_date]])</f>
        <v>30</v>
      </c>
      <c r="G948" s="4">
        <v>44895</v>
      </c>
      <c r="H948" s="4">
        <f>DATE(Table1[[#This Row],[release_year]],Table1[[#This Row],[release_month]],Table1[[#This Row],[release_day]])</f>
        <v>44895</v>
      </c>
      <c r="I948">
        <v>335074782</v>
      </c>
      <c r="J948" t="str">
        <f>UPPER(Table1[[#This Row],[key2]])</f>
        <v>F#</v>
      </c>
      <c r="K948" t="s">
        <v>1604</v>
      </c>
      <c r="L948" t="s">
        <v>16</v>
      </c>
      <c r="M948" t="str">
        <f>LEFT(Table1[[#This Row],[mode]],3)</f>
        <v>Maj</v>
      </c>
      <c r="N948" s="2">
        <v>95.322721606906441</v>
      </c>
      <c r="O948" s="3">
        <f>ROUNDDOWN(Table1[[#This Row],[danceability_%]],0)</f>
        <v>95</v>
      </c>
      <c r="P948" s="2">
        <f>ROUND(Table1[[#This Row],[danceability_%]], -1)</f>
        <v>100</v>
      </c>
      <c r="Q948">
        <v>62</v>
      </c>
      <c r="R948">
        <v>52</v>
      </c>
      <c r="S948">
        <v>3</v>
      </c>
      <c r="T948">
        <v>0</v>
      </c>
      <c r="U948">
        <v>5</v>
      </c>
      <c r="V948">
        <v>16</v>
      </c>
    </row>
    <row r="949" spans="1:22" x14ac:dyDescent="0.45">
      <c r="A949" t="s">
        <v>465</v>
      </c>
      <c r="B949" t="s">
        <v>211</v>
      </c>
      <c r="C949">
        <v>1</v>
      </c>
      <c r="D949">
        <f>YEAR(Table1[[#This Row],[release_date]])</f>
        <v>2000</v>
      </c>
      <c r="E949">
        <f>MONTH(Table1[[#This Row],[release_date]])</f>
        <v>1</v>
      </c>
      <c r="F949">
        <f>DAY(Table1[[#This Row],[release_date]])</f>
        <v>1</v>
      </c>
      <c r="G949" s="4">
        <v>36526</v>
      </c>
      <c r="H949" s="4">
        <f>DATE(Table1[[#This Row],[release_year]],Table1[[#This Row],[release_month]],Table1[[#This Row],[release_day]])</f>
        <v>36526</v>
      </c>
      <c r="I949">
        <v>1424589568</v>
      </c>
      <c r="J949" t="str">
        <f>UPPER(Table1[[#This Row],[key2]])</f>
        <v>F</v>
      </c>
      <c r="K949" t="s">
        <v>21</v>
      </c>
      <c r="L949" t="s">
        <v>27</v>
      </c>
      <c r="M949" t="str">
        <f>LEFT(Table1[[#This Row],[mode]],3)</f>
        <v>Min</v>
      </c>
      <c r="N949" s="2">
        <v>95.682567012025729</v>
      </c>
      <c r="O949" s="3">
        <f>ROUNDDOWN(Table1[[#This Row],[danceability_%]],0)</f>
        <v>95</v>
      </c>
      <c r="P949" s="2">
        <f>ROUND(Table1[[#This Row],[danceability_%]], -1)</f>
        <v>100</v>
      </c>
      <c r="Q949">
        <v>78</v>
      </c>
      <c r="R949">
        <v>66</v>
      </c>
      <c r="S949">
        <v>3</v>
      </c>
      <c r="T949">
        <v>0</v>
      </c>
      <c r="U949">
        <v>4</v>
      </c>
      <c r="V949">
        <v>6</v>
      </c>
    </row>
    <row r="950" spans="1:22" x14ac:dyDescent="0.45">
      <c r="A950" t="s">
        <v>586</v>
      </c>
      <c r="B950" t="s">
        <v>587</v>
      </c>
      <c r="C950">
        <v>2</v>
      </c>
      <c r="D950">
        <f>YEAR(Table1[[#This Row],[release_date]])</f>
        <v>2022</v>
      </c>
      <c r="E950">
        <f>MONTH(Table1[[#This Row],[release_date]])</f>
        <v>11</v>
      </c>
      <c r="F950">
        <f>DAY(Table1[[#This Row],[release_date]])</f>
        <v>13</v>
      </c>
      <c r="G950" s="4">
        <v>44878</v>
      </c>
      <c r="H950" s="4">
        <f>DATE(Table1[[#This Row],[release_year]],Table1[[#This Row],[release_month]],Table1[[#This Row],[release_day]])</f>
        <v>44878</v>
      </c>
      <c r="I950">
        <v>294352144</v>
      </c>
      <c r="J950" t="str">
        <f>UPPER(Table1[[#This Row],[key2]])</f>
        <v>F</v>
      </c>
      <c r="K950" t="s">
        <v>21</v>
      </c>
      <c r="L950" t="s">
        <v>27</v>
      </c>
      <c r="M950" t="str">
        <f>LEFT(Table1[[#This Row],[mode]],3)</f>
        <v>Min</v>
      </c>
      <c r="N950" s="2">
        <v>96.227289145511861</v>
      </c>
      <c r="O950" s="3">
        <f>ROUNDDOWN(Table1[[#This Row],[danceability_%]],0)</f>
        <v>96</v>
      </c>
      <c r="P950" s="2">
        <f>ROUND(Table1[[#This Row],[danceability_%]], -1)</f>
        <v>100</v>
      </c>
      <c r="Q950">
        <v>43</v>
      </c>
      <c r="R950">
        <v>69</v>
      </c>
      <c r="S950">
        <v>47</v>
      </c>
      <c r="T950">
        <v>0</v>
      </c>
      <c r="U950">
        <v>9</v>
      </c>
      <c r="V950">
        <v>31</v>
      </c>
    </row>
    <row r="951" spans="1:22" x14ac:dyDescent="0.45">
      <c r="A951" t="s">
        <v>758</v>
      </c>
      <c r="B951" t="s">
        <v>632</v>
      </c>
      <c r="C951">
        <v>1</v>
      </c>
      <c r="D951">
        <f>YEAR(Table1[[#This Row],[release_date]])</f>
        <v>2022</v>
      </c>
      <c r="E951">
        <f>MONTH(Table1[[#This Row],[release_date]])</f>
        <v>8</v>
      </c>
      <c r="F951">
        <f>DAY(Table1[[#This Row],[release_date]])</f>
        <v>12</v>
      </c>
      <c r="G951" s="4">
        <v>44785</v>
      </c>
      <c r="H951" s="4">
        <f>DATE(Table1[[#This Row],[release_year]],Table1[[#This Row],[release_month]],Table1[[#This Row],[release_day]])</f>
        <v>44785</v>
      </c>
      <c r="I951">
        <v>428685680</v>
      </c>
      <c r="J951" t="str">
        <f>UPPER(Table1[[#This Row],[key2]])</f>
        <v>D</v>
      </c>
      <c r="K951" t="s">
        <v>38</v>
      </c>
      <c r="L951" t="s">
        <v>16</v>
      </c>
      <c r="M951" t="str">
        <f>LEFT(Table1[[#This Row],[mode]],3)</f>
        <v>Maj</v>
      </c>
      <c r="N951" s="2">
        <v>95.604071584460613</v>
      </c>
      <c r="O951" s="3">
        <f>ROUNDDOWN(Table1[[#This Row],[danceability_%]],0)</f>
        <v>95</v>
      </c>
      <c r="P951" s="2">
        <f>ROUND(Table1[[#This Row],[danceability_%]], -1)</f>
        <v>100</v>
      </c>
      <c r="Q951">
        <v>91</v>
      </c>
      <c r="R951">
        <v>89</v>
      </c>
      <c r="S951">
        <v>6</v>
      </c>
      <c r="T951">
        <v>0</v>
      </c>
      <c r="U951">
        <v>31</v>
      </c>
      <c r="V951">
        <v>24</v>
      </c>
    </row>
    <row r="952" spans="1:22" x14ac:dyDescent="0.45">
      <c r="A952" t="s">
        <v>1222</v>
      </c>
      <c r="B952" t="s">
        <v>1223</v>
      </c>
      <c r="C952">
        <v>1</v>
      </c>
      <c r="D952">
        <f>YEAR(Table1[[#This Row],[release_date]])</f>
        <v>2022</v>
      </c>
      <c r="E952">
        <f>MONTH(Table1[[#This Row],[release_date]])</f>
        <v>3</v>
      </c>
      <c r="F952">
        <f>DAY(Table1[[#This Row],[release_date]])</f>
        <v>3</v>
      </c>
      <c r="G952" s="4">
        <v>44623</v>
      </c>
      <c r="H952" s="4">
        <f>DATE(Table1[[#This Row],[release_year]],Table1[[#This Row],[release_month]],Table1[[#This Row],[release_day]])</f>
        <v>44623</v>
      </c>
      <c r="I952">
        <v>229473310</v>
      </c>
      <c r="J952" t="str">
        <f>UPPER(Table1[[#This Row],[key2]])</f>
        <v>G</v>
      </c>
      <c r="K952" t="s">
        <v>59</v>
      </c>
      <c r="L952" t="s">
        <v>16</v>
      </c>
      <c r="M952" t="str">
        <f>LEFT(Table1[[#This Row],[mode]],3)</f>
        <v>Maj</v>
      </c>
      <c r="N952" s="2">
        <v>95.741277271045206</v>
      </c>
      <c r="O952" s="3">
        <f>ROUNDDOWN(Table1[[#This Row],[danceability_%]],0)</f>
        <v>95</v>
      </c>
      <c r="P952" s="2">
        <f>ROUND(Table1[[#This Row],[danceability_%]], -1)</f>
        <v>100</v>
      </c>
      <c r="Q952">
        <v>36</v>
      </c>
      <c r="R952">
        <v>37</v>
      </c>
      <c r="S952">
        <v>35</v>
      </c>
      <c r="T952">
        <v>0</v>
      </c>
      <c r="U952">
        <v>10</v>
      </c>
      <c r="V952">
        <v>28</v>
      </c>
    </row>
    <row r="953" spans="1:22" x14ac:dyDescent="0.45">
      <c r="A953" t="s">
        <v>1488</v>
      </c>
      <c r="B953" t="s">
        <v>1489</v>
      </c>
      <c r="C953">
        <v>3</v>
      </c>
      <c r="D953">
        <f>YEAR(Table1[[#This Row],[release_date]])</f>
        <v>2022</v>
      </c>
      <c r="E953">
        <f>MONTH(Table1[[#This Row],[release_date]])</f>
        <v>6</v>
      </c>
      <c r="F953">
        <f>DAY(Table1[[#This Row],[release_date]])</f>
        <v>3</v>
      </c>
      <c r="G953" s="4">
        <v>44715</v>
      </c>
      <c r="H953" s="4">
        <f>DATE(Table1[[#This Row],[release_year]],Table1[[#This Row],[release_month]],Table1[[#This Row],[release_day]])</f>
        <v>44715</v>
      </c>
      <c r="I953">
        <v>176103902</v>
      </c>
      <c r="J953" t="str">
        <f>UPPER(Table1[[#This Row],[key2]])</f>
        <v>F#</v>
      </c>
      <c r="K953" t="s">
        <v>1604</v>
      </c>
      <c r="L953" t="s">
        <v>16</v>
      </c>
      <c r="M953" t="str">
        <f>LEFT(Table1[[#This Row],[mode]],3)</f>
        <v>Maj</v>
      </c>
      <c r="N953" s="2">
        <v>96.386154588178385</v>
      </c>
      <c r="O953" s="3">
        <f>ROUNDDOWN(Table1[[#This Row],[danceability_%]],0)</f>
        <v>96</v>
      </c>
      <c r="P953" s="2">
        <f>ROUND(Table1[[#This Row],[danceability_%]], -1)</f>
        <v>100</v>
      </c>
      <c r="Q953">
        <v>83</v>
      </c>
      <c r="R953">
        <v>57</v>
      </c>
      <c r="S953">
        <v>54</v>
      </c>
      <c r="T953">
        <v>0</v>
      </c>
      <c r="U953">
        <v>10</v>
      </c>
      <c r="V953">
        <v>25</v>
      </c>
    </row>
    <row r="954" spans="1:22" x14ac:dyDescent="0.45">
      <c r="A954" t="s">
        <v>1040</v>
      </c>
      <c r="B954" t="s">
        <v>1041</v>
      </c>
      <c r="C954">
        <v>2</v>
      </c>
      <c r="D954">
        <f>YEAR(Table1[[#This Row],[release_date]])</f>
        <v>2021</v>
      </c>
      <c r="E954">
        <f>MONTH(Table1[[#This Row],[release_date]])</f>
        <v>12</v>
      </c>
      <c r="F954">
        <f>DAY(Table1[[#This Row],[release_date]])</f>
        <v>23</v>
      </c>
      <c r="G954" s="4">
        <v>44553</v>
      </c>
      <c r="H954" s="4">
        <f>DATE(Table1[[#This Row],[release_year]],Table1[[#This Row],[release_month]],Table1[[#This Row],[release_day]])</f>
        <v>44553</v>
      </c>
      <c r="I954">
        <v>261286503</v>
      </c>
      <c r="J954" t="str">
        <f>UPPER(Table1[[#This Row],[key2]])</f>
        <v>G</v>
      </c>
      <c r="K954" t="s">
        <v>59</v>
      </c>
      <c r="L954" t="s">
        <v>27</v>
      </c>
      <c r="M954" t="str">
        <f>LEFT(Table1[[#This Row],[mode]],3)</f>
        <v>Min</v>
      </c>
      <c r="N954" s="2">
        <v>96.718954753527768</v>
      </c>
      <c r="O954" s="3">
        <f>ROUNDDOWN(Table1[[#This Row],[danceability_%]],0)</f>
        <v>96</v>
      </c>
      <c r="P954" s="2">
        <f>ROUND(Table1[[#This Row],[danceability_%]], -1)</f>
        <v>100</v>
      </c>
      <c r="Q954">
        <v>71</v>
      </c>
      <c r="R954">
        <v>42</v>
      </c>
      <c r="S954">
        <v>57</v>
      </c>
      <c r="T954">
        <v>0</v>
      </c>
      <c r="U954">
        <v>8</v>
      </c>
      <c r="V954">
        <v>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</cp:lastModifiedBy>
  <dcterms:created xsi:type="dcterms:W3CDTF">2024-03-23T21:53:42Z</dcterms:created>
  <dcterms:modified xsi:type="dcterms:W3CDTF">2024-03-23T22:43:33Z</dcterms:modified>
</cp:coreProperties>
</file>