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B:\MBA\fyp\review_3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" i="1" l="1"/>
  <c r="J17" i="1"/>
  <c r="C23" i="1" l="1"/>
  <c r="D23" i="1"/>
  <c r="E23" i="1"/>
  <c r="F23" i="1"/>
  <c r="G23" i="1"/>
  <c r="H23" i="1"/>
  <c r="I23" i="1"/>
  <c r="J23" i="1"/>
  <c r="K23" i="1"/>
  <c r="L23" i="1"/>
  <c r="M23" i="1"/>
  <c r="B23" i="1"/>
  <c r="L16" i="1"/>
  <c r="I16" i="1"/>
  <c r="G17" i="1"/>
  <c r="E17" i="1"/>
  <c r="D17" i="1"/>
  <c r="C17" i="1"/>
  <c r="B17" i="1"/>
</calcChain>
</file>

<file path=xl/sharedStrings.xml><?xml version="1.0" encoding="utf-8"?>
<sst xmlns="http://schemas.openxmlformats.org/spreadsheetml/2006/main" count="35" uniqueCount="35">
  <si>
    <t>Q1FY16</t>
  </si>
  <si>
    <t>Q2FY16</t>
  </si>
  <si>
    <t>Q3FY16</t>
  </si>
  <si>
    <t>Q1FY17</t>
  </si>
  <si>
    <t>Q2FY17</t>
  </si>
  <si>
    <t>Q3FY17</t>
  </si>
  <si>
    <t>Net profit</t>
  </si>
  <si>
    <t>Q1FY15</t>
  </si>
  <si>
    <t>Q2FY15</t>
  </si>
  <si>
    <t>Q3FY15</t>
  </si>
  <si>
    <t>Operating profit</t>
  </si>
  <si>
    <t>fee income</t>
  </si>
  <si>
    <t>non interest income</t>
  </si>
  <si>
    <t>total interest income</t>
  </si>
  <si>
    <t>interest income resource operations</t>
  </si>
  <si>
    <t>total interest expenses</t>
  </si>
  <si>
    <t>staff expenses</t>
  </si>
  <si>
    <t>Operating expense</t>
  </si>
  <si>
    <t>Particulars</t>
  </si>
  <si>
    <t>deposits</t>
  </si>
  <si>
    <t>savings deposits</t>
  </si>
  <si>
    <t>current account deposits</t>
  </si>
  <si>
    <t>gross advances</t>
  </si>
  <si>
    <t>large corp advances</t>
  </si>
  <si>
    <t>retail advances</t>
  </si>
  <si>
    <t>NPA</t>
  </si>
  <si>
    <t>return on assets</t>
  </si>
  <si>
    <t>return on equity</t>
  </si>
  <si>
    <t>average cost of deposits</t>
  </si>
  <si>
    <t>average yield on advances</t>
  </si>
  <si>
    <t>Q3FY18</t>
  </si>
  <si>
    <t>Q1FY18</t>
  </si>
  <si>
    <t>Q2FY18</t>
  </si>
  <si>
    <t>CASA</t>
  </si>
  <si>
    <t>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</si>
</sst>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sqref="A1:A1048576"/>
    </sheetView>
  </sheetViews>
  <sheetFormatPr defaultRowHeight="15" x14ac:dyDescent="0.25"/>
  <cols>
    <col min="1" max="1" width="34" bestFit="1" customWidth="1"/>
  </cols>
  <sheetData>
    <row r="1" spans="1:13" x14ac:dyDescent="0.25">
      <c r="A1" t="s">
        <v>18</v>
      </c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31</v>
      </c>
      <c r="L1" t="s">
        <v>32</v>
      </c>
      <c r="M1" t="s">
        <v>30</v>
      </c>
    </row>
    <row r="2" spans="1:13" x14ac:dyDescent="0.25">
      <c r="A2" t="s">
        <v>6</v>
      </c>
      <c r="B2">
        <v>3349</v>
      </c>
      <c r="C2">
        <v>3100</v>
      </c>
      <c r="D2">
        <v>2910</v>
      </c>
      <c r="E2">
        <v>3692</v>
      </c>
      <c r="F2">
        <v>3879</v>
      </c>
      <c r="G2">
        <v>1115</v>
      </c>
      <c r="H2">
        <v>2521</v>
      </c>
      <c r="J2">
        <v>2610</v>
      </c>
      <c r="K2">
        <v>2006</v>
      </c>
      <c r="L2">
        <v>1582</v>
      </c>
      <c r="M2">
        <v>1171</v>
      </c>
    </row>
    <row r="3" spans="1:13" x14ac:dyDescent="0.25">
      <c r="A3" t="s">
        <v>10</v>
      </c>
      <c r="B3">
        <v>8788</v>
      </c>
      <c r="C3">
        <v>8512</v>
      </c>
      <c r="D3">
        <v>9387</v>
      </c>
      <c r="E3">
        <v>9202</v>
      </c>
      <c r="F3">
        <v>10266</v>
      </c>
      <c r="G3">
        <v>9598</v>
      </c>
      <c r="H3">
        <v>11054</v>
      </c>
      <c r="I3">
        <v>13073</v>
      </c>
      <c r="J3">
        <v>12543</v>
      </c>
      <c r="L3">
        <v>14563</v>
      </c>
      <c r="M3">
        <v>12982</v>
      </c>
    </row>
    <row r="4" spans="1:13" x14ac:dyDescent="0.25">
      <c r="A4" t="s">
        <v>11</v>
      </c>
      <c r="B4">
        <v>2837</v>
      </c>
      <c r="E4">
        <v>3202</v>
      </c>
      <c r="G4">
        <v>3509</v>
      </c>
      <c r="H4">
        <v>4190</v>
      </c>
      <c r="I4">
        <v>5054</v>
      </c>
      <c r="J4">
        <v>4011</v>
      </c>
      <c r="K4">
        <v>4870</v>
      </c>
      <c r="L4">
        <v>5357</v>
      </c>
      <c r="M4">
        <v>4979</v>
      </c>
    </row>
    <row r="5" spans="1:13" x14ac:dyDescent="0.25">
      <c r="A5" t="s">
        <v>12</v>
      </c>
      <c r="B5">
        <v>4252</v>
      </c>
      <c r="C5">
        <v>4571</v>
      </c>
      <c r="D5">
        <v>5238</v>
      </c>
      <c r="E5">
        <v>5088</v>
      </c>
      <c r="F5">
        <v>6197</v>
      </c>
      <c r="G5">
        <v>6087</v>
      </c>
      <c r="H5">
        <v>7335</v>
      </c>
      <c r="I5">
        <v>10146</v>
      </c>
      <c r="J5">
        <v>9662</v>
      </c>
      <c r="K5">
        <v>8006</v>
      </c>
      <c r="L5">
        <v>16016</v>
      </c>
      <c r="M5">
        <v>8084</v>
      </c>
    </row>
    <row r="6" spans="1:13" x14ac:dyDescent="0.25">
      <c r="A6" t="s">
        <v>34</v>
      </c>
      <c r="B6">
        <v>4.9000000000000004</v>
      </c>
      <c r="C6">
        <v>4.8899999999999997</v>
      </c>
      <c r="D6">
        <v>5.0999999999999996</v>
      </c>
      <c r="E6">
        <v>6.5</v>
      </c>
      <c r="F6">
        <v>6.94</v>
      </c>
      <c r="G6">
        <v>7.23</v>
      </c>
      <c r="H6">
        <v>9.9700000000000006</v>
      </c>
      <c r="I6">
        <v>8.52</v>
      </c>
      <c r="J6">
        <v>8.6999999999999993</v>
      </c>
      <c r="K6">
        <v>9.9700000000000006</v>
      </c>
      <c r="L6">
        <v>9.83</v>
      </c>
      <c r="M6">
        <v>10.35</v>
      </c>
    </row>
    <row r="7" spans="1:13" x14ac:dyDescent="0.25">
      <c r="A7" t="s">
        <v>13</v>
      </c>
      <c r="B7">
        <v>36487</v>
      </c>
      <c r="C7">
        <v>37263</v>
      </c>
      <c r="E7">
        <v>39643</v>
      </c>
      <c r="F7">
        <v>40658</v>
      </c>
      <c r="G7">
        <v>28860</v>
      </c>
      <c r="H7">
        <v>41594</v>
      </c>
      <c r="I7">
        <v>54820</v>
      </c>
      <c r="J7">
        <v>29831</v>
      </c>
      <c r="L7">
        <v>54850</v>
      </c>
    </row>
    <row r="8" spans="1:13" x14ac:dyDescent="0.25">
      <c r="A8" t="s">
        <v>14</v>
      </c>
      <c r="B8">
        <v>8266</v>
      </c>
      <c r="C8">
        <v>8788</v>
      </c>
      <c r="E8">
        <v>10254</v>
      </c>
      <c r="F8">
        <v>10745</v>
      </c>
      <c r="G8">
        <v>10814</v>
      </c>
      <c r="H8">
        <v>10887</v>
      </c>
      <c r="J8">
        <v>13097</v>
      </c>
      <c r="K8">
        <v>17543</v>
      </c>
    </row>
    <row r="9" spans="1:13" x14ac:dyDescent="0.25">
      <c r="A9" t="s">
        <v>15</v>
      </c>
      <c r="B9">
        <v>23235</v>
      </c>
      <c r="C9">
        <v>23988</v>
      </c>
      <c r="E9">
        <v>25911</v>
      </c>
      <c r="F9">
        <v>26405</v>
      </c>
      <c r="G9">
        <v>26947</v>
      </c>
      <c r="H9">
        <v>27281</v>
      </c>
      <c r="I9">
        <v>34421</v>
      </c>
      <c r="J9">
        <v>29174</v>
      </c>
      <c r="K9">
        <v>37299</v>
      </c>
      <c r="L9">
        <v>33980</v>
      </c>
      <c r="M9">
        <v>33549</v>
      </c>
    </row>
    <row r="10" spans="1:13" x14ac:dyDescent="0.25">
      <c r="A10" t="s">
        <v>16</v>
      </c>
      <c r="B10">
        <v>5565</v>
      </c>
      <c r="C10">
        <v>5564</v>
      </c>
      <c r="D10">
        <v>5842</v>
      </c>
      <c r="E10">
        <v>5906</v>
      </c>
      <c r="F10">
        <v>6142</v>
      </c>
      <c r="G10">
        <v>6123</v>
      </c>
      <c r="H10">
        <v>6257</v>
      </c>
      <c r="I10">
        <v>8300</v>
      </c>
      <c r="J10">
        <v>7137</v>
      </c>
      <c r="K10">
        <v>7724</v>
      </c>
      <c r="L10">
        <v>7703</v>
      </c>
      <c r="M10">
        <v>8497</v>
      </c>
    </row>
    <row r="11" spans="1:13" x14ac:dyDescent="0.25">
      <c r="A11" t="s">
        <v>17</v>
      </c>
      <c r="B11">
        <v>8717</v>
      </c>
      <c r="C11">
        <v>9333</v>
      </c>
      <c r="E11">
        <v>9618</v>
      </c>
      <c r="F11">
        <v>10184</v>
      </c>
      <c r="G11">
        <v>10186</v>
      </c>
      <c r="H11">
        <v>10594</v>
      </c>
      <c r="I11">
        <v>14277</v>
      </c>
      <c r="J11">
        <v>11870</v>
      </c>
      <c r="K11">
        <v>13738</v>
      </c>
      <c r="L11">
        <v>14603</v>
      </c>
      <c r="M11">
        <v>15017</v>
      </c>
    </row>
    <row r="12" spans="1:13" x14ac:dyDescent="0.25">
      <c r="A12" t="s">
        <v>19</v>
      </c>
      <c r="B12">
        <v>1613545</v>
      </c>
      <c r="C12">
        <v>1634115</v>
      </c>
      <c r="D12">
        <v>1671416</v>
      </c>
      <c r="E12">
        <v>1782371</v>
      </c>
      <c r="G12">
        <v>2040778</v>
      </c>
      <c r="I12">
        <v>2378956</v>
      </c>
      <c r="J12">
        <v>2602757</v>
      </c>
      <c r="K12">
        <v>2297426</v>
      </c>
      <c r="L12">
        <v>2623180</v>
      </c>
      <c r="M12">
        <v>2651240</v>
      </c>
    </row>
    <row r="13" spans="1:13" x14ac:dyDescent="0.25">
      <c r="A13" t="s">
        <v>20</v>
      </c>
      <c r="B13">
        <v>539050</v>
      </c>
      <c r="C13">
        <v>550397</v>
      </c>
      <c r="D13">
        <v>568378</v>
      </c>
      <c r="E13">
        <v>616938</v>
      </c>
      <c r="G13">
        <v>772449</v>
      </c>
      <c r="I13">
        <v>794515</v>
      </c>
      <c r="K13">
        <v>765537</v>
      </c>
      <c r="L13">
        <v>969833</v>
      </c>
    </row>
    <row r="14" spans="1:13" x14ac:dyDescent="0.25">
      <c r="A14" t="s">
        <v>21</v>
      </c>
      <c r="B14">
        <v>96845</v>
      </c>
      <c r="C14">
        <v>101033</v>
      </c>
      <c r="D14">
        <v>105925</v>
      </c>
      <c r="E14">
        <v>109828</v>
      </c>
      <c r="G14">
        <v>136107</v>
      </c>
      <c r="I14">
        <v>141481</v>
      </c>
      <c r="J14">
        <v>1134715</v>
      </c>
      <c r="K14">
        <v>135155</v>
      </c>
      <c r="L14">
        <v>164149</v>
      </c>
      <c r="M14">
        <v>1147138</v>
      </c>
    </row>
    <row r="15" spans="1:13" x14ac:dyDescent="0.25">
      <c r="A15" t="s">
        <v>22</v>
      </c>
      <c r="B15">
        <v>1313735</v>
      </c>
      <c r="C15">
        <v>1370701</v>
      </c>
      <c r="D15">
        <v>1428495</v>
      </c>
      <c r="E15">
        <v>1463690</v>
      </c>
      <c r="G15">
        <v>1497164</v>
      </c>
      <c r="I15">
        <v>1874715</v>
      </c>
      <c r="J15">
        <v>1877279</v>
      </c>
      <c r="L15">
        <v>1892440</v>
      </c>
      <c r="M15">
        <v>1924578</v>
      </c>
    </row>
    <row r="16" spans="1:13" x14ac:dyDescent="0.25">
      <c r="A16" t="s">
        <v>23</v>
      </c>
      <c r="B16">
        <v>255964</v>
      </c>
      <c r="C16">
        <v>283549</v>
      </c>
      <c r="D16">
        <v>301166</v>
      </c>
      <c r="E16">
        <v>308206</v>
      </c>
      <c r="G16">
        <v>308283</v>
      </c>
      <c r="I16">
        <f>446517+257699</f>
        <v>704216</v>
      </c>
      <c r="L16">
        <f>504777+290450</f>
        <v>795227</v>
      </c>
    </row>
    <row r="17" spans="1:13" x14ac:dyDescent="0.25">
      <c r="A17" t="s">
        <v>24</v>
      </c>
      <c r="B17">
        <f>280114+163678</f>
        <v>443792</v>
      </c>
      <c r="C17">
        <f>291043+170899</f>
        <v>461942</v>
      </c>
      <c r="D17">
        <f>308266+179683</f>
        <v>487949</v>
      </c>
      <c r="E17">
        <f>337087+197575+39683</f>
        <v>574345</v>
      </c>
      <c r="G17">
        <f>362219+212600</f>
        <v>574819</v>
      </c>
      <c r="J17">
        <f>458670+265145</f>
        <v>723815</v>
      </c>
      <c r="M17">
        <f>521026+301087</f>
        <v>822113</v>
      </c>
    </row>
    <row r="18" spans="1:13" x14ac:dyDescent="0.25">
      <c r="A18" t="s">
        <v>25</v>
      </c>
      <c r="B18">
        <v>56421</v>
      </c>
      <c r="C18">
        <v>56834</v>
      </c>
      <c r="D18">
        <v>72792</v>
      </c>
      <c r="G18">
        <v>108172</v>
      </c>
      <c r="I18">
        <v>188068</v>
      </c>
      <c r="L18">
        <v>186115</v>
      </c>
    </row>
    <row r="19" spans="1:13" x14ac:dyDescent="0.25">
      <c r="A19" t="s">
        <v>26</v>
      </c>
      <c r="B19">
        <v>0.72</v>
      </c>
      <c r="C19">
        <v>0.73</v>
      </c>
      <c r="D19">
        <v>0.55000000000000004</v>
      </c>
      <c r="E19">
        <v>0.44</v>
      </c>
      <c r="F19">
        <v>0.44</v>
      </c>
      <c r="G19">
        <v>0.41</v>
      </c>
      <c r="H19">
        <v>0.25</v>
      </c>
      <c r="I19">
        <v>-0.01</v>
      </c>
      <c r="J19">
        <v>0.13</v>
      </c>
      <c r="L19">
        <v>0.22</v>
      </c>
      <c r="M19">
        <v>0.12</v>
      </c>
    </row>
    <row r="20" spans="1:13" x14ac:dyDescent="0.25">
      <c r="A20" t="s">
        <v>27</v>
      </c>
      <c r="B20">
        <v>12.3</v>
      </c>
      <c r="C20">
        <v>12.61</v>
      </c>
      <c r="D20">
        <v>9.65</v>
      </c>
      <c r="E20">
        <v>7.36</v>
      </c>
      <c r="F20">
        <v>7.38</v>
      </c>
      <c r="G20">
        <v>7.46</v>
      </c>
      <c r="H20">
        <v>4.75</v>
      </c>
      <c r="I20">
        <v>-0.22</v>
      </c>
      <c r="J20">
        <v>2.5499999999999998</v>
      </c>
      <c r="L20">
        <v>4.2300000000000004</v>
      </c>
      <c r="M20">
        <v>2.33</v>
      </c>
    </row>
    <row r="21" spans="1:13" x14ac:dyDescent="0.25">
      <c r="A21" t="s">
        <v>28</v>
      </c>
      <c r="B21">
        <v>6.35</v>
      </c>
      <c r="C21">
        <v>6.3</v>
      </c>
      <c r="D21">
        <v>6.26</v>
      </c>
      <c r="E21">
        <v>5.98</v>
      </c>
      <c r="G21">
        <v>5.86</v>
      </c>
      <c r="H21">
        <v>5.84</v>
      </c>
      <c r="I21">
        <v>6.07</v>
      </c>
      <c r="J21">
        <v>5.9</v>
      </c>
      <c r="K21">
        <v>5.54</v>
      </c>
      <c r="L21">
        <v>5.42</v>
      </c>
      <c r="M21">
        <v>5.34</v>
      </c>
    </row>
    <row r="22" spans="1:13" x14ac:dyDescent="0.25">
      <c r="A22" t="s">
        <v>29</v>
      </c>
      <c r="B22">
        <v>10.33</v>
      </c>
      <c r="C22">
        <v>10.51</v>
      </c>
      <c r="D22">
        <v>10.119999999999999</v>
      </c>
      <c r="E22">
        <v>9.5500000000000007</v>
      </c>
      <c r="G22">
        <v>9.4600000000000009</v>
      </c>
      <c r="H22">
        <v>9.32</v>
      </c>
      <c r="I22">
        <v>9.5399999999999991</v>
      </c>
      <c r="J22">
        <v>9.41</v>
      </c>
      <c r="K22">
        <v>8.49</v>
      </c>
      <c r="L22">
        <v>8.4600000000000009</v>
      </c>
      <c r="M22">
        <v>8.3800000000000008</v>
      </c>
    </row>
    <row r="23" spans="1:13" x14ac:dyDescent="0.25">
      <c r="A23" t="s">
        <v>33</v>
      </c>
      <c r="B23">
        <f t="shared" ref="B23:M23" si="0">B14+B13</f>
        <v>635895</v>
      </c>
      <c r="C23">
        <f t="shared" si="0"/>
        <v>651430</v>
      </c>
      <c r="D23">
        <f t="shared" si="0"/>
        <v>674303</v>
      </c>
      <c r="E23">
        <f t="shared" si="0"/>
        <v>726766</v>
      </c>
      <c r="F23">
        <f t="shared" si="0"/>
        <v>0</v>
      </c>
      <c r="G23">
        <f t="shared" si="0"/>
        <v>908556</v>
      </c>
      <c r="H23">
        <f t="shared" si="0"/>
        <v>0</v>
      </c>
      <c r="I23">
        <f t="shared" si="0"/>
        <v>935996</v>
      </c>
      <c r="J23">
        <f t="shared" si="0"/>
        <v>1134715</v>
      </c>
      <c r="K23">
        <f t="shared" si="0"/>
        <v>900692</v>
      </c>
      <c r="L23">
        <f t="shared" si="0"/>
        <v>1133982</v>
      </c>
      <c r="M23">
        <f t="shared" si="0"/>
        <v>1147138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Adhithyan V</dc:creator>
  <cp:lastModifiedBy>Adhithyan V</cp:lastModifiedBy>
  <dcterms:created xsi:type="dcterms:W3CDTF">2018-03-12T04:11:58Z</dcterms:created>
  <dcterms:modified xsi:type="dcterms:W3CDTF">2018-03-12T16:27:58Z</dcterms:modified>
</cp:coreProperties>
</file>