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lerie G.B\Desktop\Module 1\"/>
    </mc:Choice>
  </mc:AlternateContent>
  <xr:revisionPtr revIDLastSave="0" documentId="8_{9079ADB5-2323-440E-B226-09A8861B5B4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untry" sheetId="2" r:id="rId1"/>
    <sheet name="Parent Category" sheetId="8" r:id="rId2"/>
    <sheet name="Month" sheetId="10" r:id="rId3"/>
    <sheet name="Crowdfunding" sheetId="1" r:id="rId4"/>
    <sheet name="Goal" sheetId="1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2" i="11"/>
  <c r="C14" i="11"/>
  <c r="D14" i="11"/>
  <c r="E4" i="11"/>
  <c r="G4" i="11" s="1"/>
  <c r="E5" i="11"/>
  <c r="E6" i="11"/>
  <c r="E7" i="11"/>
  <c r="F7" i="11" s="1"/>
  <c r="E8" i="11"/>
  <c r="F8" i="11" s="1"/>
  <c r="E9" i="11"/>
  <c r="H9" i="11" s="1"/>
  <c r="E10" i="11"/>
  <c r="G10" i="11" s="1"/>
  <c r="E11" i="11"/>
  <c r="E12" i="11"/>
  <c r="G12" i="11" s="1"/>
  <c r="E13" i="11"/>
  <c r="F5" i="11"/>
  <c r="G5" i="11"/>
  <c r="H5" i="11"/>
  <c r="F6" i="11"/>
  <c r="G6" i="11"/>
  <c r="H6" i="11"/>
  <c r="G7" i="11"/>
  <c r="H8" i="11"/>
  <c r="F9" i="11"/>
  <c r="G9" i="11"/>
  <c r="F10" i="11"/>
  <c r="F11" i="11"/>
  <c r="G11" i="11"/>
  <c r="H11" i="11"/>
  <c r="H12" i="11"/>
  <c r="F13" i="11"/>
  <c r="G13" i="11"/>
  <c r="H13" i="1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2" i="1"/>
  <c r="H3" i="11" l="1"/>
  <c r="G3" i="11"/>
  <c r="F3" i="11"/>
  <c r="G2" i="11"/>
  <c r="E14" i="11"/>
  <c r="B14" i="11"/>
  <c r="H4" i="11"/>
  <c r="F12" i="11"/>
  <c r="F4" i="11"/>
  <c r="G8" i="11"/>
  <c r="H10" i="11"/>
  <c r="H7" i="11"/>
  <c r="F2" i="11"/>
  <c r="H2" i="1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<sst xmlns="http://schemas.openxmlformats.org/spreadsheetml/2006/main" count="8121" uniqueCount="2106">
  <si>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</si>
  <si>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</si>
  <si>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</si>
  <si>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</si>
  <si>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</si>
  <si>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</si>
  <si>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</si>
  <si>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</si>
  <si>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</si>
  <si>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</si>
  <si>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</si>
  <si>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</si>
  <si>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</si>
  <si>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</si>
  <si>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</si>
  <si>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</si>
  <si>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</si>
  <si>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</si>
  <si>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</si>
  <si>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</si>
  <si>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</si>
  <si>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</si>
  <si>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</si>
  <si>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</si>
  <si>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</si>
  <si>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</si>
  <si>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</si>
  <si>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</si>
  <si>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</si>
  <si>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</si>
  <si>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</si>
  <si>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</si>
  <si>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</si>
  <si>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</si>
  <si>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</si>
  <si>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</si>
  <si>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</si>
  <si>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</si>
  <si>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</si>
  <si>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</si>
  <si>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</si>
  <si>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</si>
  <si>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</si>
  <si>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</si>
  <si>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</si>
  <si>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</si>
  <si>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</si>
  <si>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</si>
  <si>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</si>
  <si>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</si>
  <si>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</si>
  <si>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</si>
  <si>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</si>
  <si>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</si>
  <si>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</si>
  <si>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</si>
  <si>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</si>
  <si>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</si>
  <si>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</si>
  <si>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</si>
  <si>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</si>
  <si>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</si>
  <si>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</si>
  <si>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</si>
  <si>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</si>
  <si>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</si>
  <si>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</si>
  <si>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</si>
  <si>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</si>
  <si>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</si>
  <si>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</si>
  <si>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</si>
  <si>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</si>
  <si>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</si>
  <si>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</si>
  <si>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</si>
  <si>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</si>
  <si>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</si>
  <si>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</si>
  <si>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</si>
  <si>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</si>
  <si>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</si>
  <si>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</si>
  <si>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</si>
  <si>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</si>
  <si>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</si>
  <si>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</si>
  <si>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</si>
  <si>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</si>
  <si>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</si>
  <si>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</si>
  <si>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</si>
  <si>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</si>
  <si>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</si>
  <si>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</si>
  <si>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</si>
  <si>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</si>
  <si>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</si>
  <si>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</si>
  <si>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</si>
  <si>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</si>
  <si>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</si>
  <si>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</si>
  <si>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</si>
  <si>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</si>
  <si>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</si>
  <si>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</si>
  <si>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</si>
  <si>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</si>
  <si>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</si>
  <si>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</si>
  <si>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</si>
  <si>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</si>
  <si>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</si>
  <si>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</si>
  <si>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</si>
  <si>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</si>
  <si>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</si>
  <si>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</si>
  <si>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</si>
  <si>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</si>
  <si>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</si>
  <si>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</si>
  <si>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</si>
  <si>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</si>
  <si>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</si>
  <si>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</si>
  <si>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</si>
  <si>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</si>
  <si>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</si>
  <si>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</si>
  <si>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</si>
  <si>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</si>
  <si>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</si>
  <si>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</si>
  <si>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</si>
  <si>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</si>
  <si>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</si>
  <si>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</si>
  <si>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</si>
  <si>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</si>
  <si>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</si>
  <si>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</si>
  <si>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</si>
  <si>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</si>
  <si>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</si>
  <si>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</si>
  <si>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</si>
  <si>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</si>
  <si>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</si>
  <si>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</si>
  <si>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</si>
  <si>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</si>
  <si>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</si>
  <si>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</si>
  <si>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</si>
  <si>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</si>
  <si>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</si>
  <si>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</si>
  <si>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</si>
  <si>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</si>
  <si>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</si>
  <si>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</si>
  <si>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</si>
  <si>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</si>
  <si>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</si>
  <si>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</si>
  <si>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</si>
  <si>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</si>
  <si>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</si>
  <si>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</si>
  <si>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</si>
  <si>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</si>
  <si>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</si>
  <si>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</si>
  <si>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</si>
  <si>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</si>
  <si>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</si>
  <si>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</si>
  <si>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</si>
  <si>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</si>
  <si>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</si>
  <si>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</si>
  <si>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</si>
  <si>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</si>
  <si>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</si>
  <si>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</si>
  <si>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</si>
  <si>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</si>
  <si>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</si>
  <si>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</si>
  <si>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</si>
  <si>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</si>
  <si>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</si>
  <si>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</si>
  <si>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</si>
  <si>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</si>
  <si>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</si>
  <si>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</si>
  <si>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</si>
  <si>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</si>
  <si>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</si>
  <si>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</si>
  <si>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</si>
  <si>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</si>
  <si>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</si>
  <si>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</si>
  <si>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</si>
  <si>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</si>
  <si>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</si>
  <si>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</si>
  <si>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</si>
  <si>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</si>
  <si>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</si>
  <si>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</si>
  <si>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</si>
  <si>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</si>
  <si>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</si>
  <si>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</si>
  <si>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</si>
  <si>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</si>
  <si>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</si>
  <si>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</si>
  <si>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</si>
  <si>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</si>
  <si>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</si>
  <si>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</si>
  <si>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</si>
  <si>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</si>
  <si>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</si>
  <si>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</si>
  <si>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</si>
  <si>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</si>
  <si>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</si>
  <si>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</si>
  <si>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</si>
  <si>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</si>
  <si>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</si>
  <si>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</si>
  <si>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</si>
  <si>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</si>
  <si>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</si>
  <si>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</si>
  <si>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</si>
  <si>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</si>
  <si>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</si>
  <si>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</si>
  <si>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</si>
  <si>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</si>
  <si>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</si>
  <si>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</si>
  <si>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</si>
  <si>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</si>
  <si>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</si>
  <si>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</si>
  <si>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</si>
  <si>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</si>
  <si>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</si>
  <si>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</si>
  <si>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</si>
  <si>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</si>
  <si>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</si>
  <si>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</si>
  <si>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</si>
  <si>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</si>
  <si>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</si>
  <si>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</si>
  <si>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</si>
  <si>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</si>
  <si>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</si>
  <si>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</si>
  <si>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</si>
  <si>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</si>
  <si>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</si>
  <si>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</si>
  <si>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</si>
  <si>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</si>
  <si>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</si>
  <si>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</si>
  <si>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</si>
  <si>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</si>
  <si>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</si>
  <si>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</si>
  <si>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</si>
  <si>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</si>
  <si>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</si>
  <si>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</si>
  <si>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</si>
  <si>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</si>
  <si>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</si>
  <si>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</si>
  <si>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</si>
  <si>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</si>
  <si>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</si>
  <si>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</si>
  <si>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</si>
  <si>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</si>
  <si>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</si>
  <si>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</si>
  <si>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</si>
  <si>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</si>
  <si>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</si>
  <si>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</si>
  <si>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</si>
  <si>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</si>
  <si>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</si>
  <si>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</si>
  <si>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</si>
  <si>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</si>
  <si>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</si>
  <si>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</si>
  <si>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</si>
  <si>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</si>
  <si>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</si>
  <si>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</si>
  <si>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</si>
  <si>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</si>
  <si>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</si>
  <si>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</si>
  <si>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</si>
  <si>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</si>
  <si>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</si>
  <si>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</si>
  <si>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</si>
  <si>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</si>
  <si>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</si>
  <si>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</si>
  <si>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</si>
  <si>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</si>
  <si>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</si>
  <si>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</si>
  <si>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</si>
  <si>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</si>
  <si>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</si>
  <si>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</si>
  <si>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</si>
  <si>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</si>
  <si>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</si>
  <si>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</si>
  <si>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</si>
  <si>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</si>
  <si>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</si>
  <si>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</si>
  <si>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</si>
  <si>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</si>
  <si>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</si>
  <si>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</si>
  <si>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</si>
  <si>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</si>
  <si>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</si>
  <si>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</si>
  <si>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</si>
  <si>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</si>
  <si>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</si>
  <si>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</si>
  <si>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</si>
  <si>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</si>
  <si>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</si>
  <si>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</si>
  <si>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</si>
  <si>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</si>
  <si>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</si>
  <si>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</si>
  <si>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</si>
  <si>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</si>
  <si>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</si>
  <si>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</si>
  <si>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</si>
  <si>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</si>
  <si>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</si>
  <si>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</si>
  <si>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</si>
  <si>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</si>
  <si>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</si>
  <si>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</si>
  <si>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</si>
  <si>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</si>
  <si>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</si>
  <si>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</si>
  <si>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</si>
  <si>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</si>
  <si>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</si>
  <si>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</si>
  <si>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</si>
  <si>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</si>
  <si>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</si>
  <si>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</si>
  <si>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</si>
  <si>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</si>
  <si>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</si>
  <si>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</si>
  <si>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</si>
  <si>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</si>
  <si>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</si>
  <si>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</si>
  <si>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</si>
  <si>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</si>
  <si>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</si>
  <si>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</si>
  <si>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</si>
  <si>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</si>
  <si>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</si>
  <si>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</si>
  <si>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</si>
  <si>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</si>
  <si>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</si>
  <si>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</si>
  <si>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</si>
  <si>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</si>
  <si>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</si>
  <si>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</si>
  <si>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</si>
  <si>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</si>
  <si>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</si>
  <si>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</si>
  <si>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</si>
  <si>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</si>
  <si>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</si>
  <si>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</si>
  <si>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</si>
  <si>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</si>
  <si>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</si>
  <si>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</si>
  <si>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</si>
  <si>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</si>
  <si>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</si>
  <si>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</si>
  <si>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</si>
  <si>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</si>
  <si>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</si>
  <si>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</si>
  <si>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</si>
  <si>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</si>
  <si>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</si>
  <si>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</si>
  <si>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</si>
  <si>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</si>
  <si>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</si>
  <si>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</si>
  <si>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</si>
  <si>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</si>
  <si>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</si>
  <si>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</si>
  <si>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</si>
  <si>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</si>
  <si>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</si>
  <si>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</si>
  <si>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</si>
  <si>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</si>
  <si>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</si>
  <si>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</si>
  <si>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</si>
  <si>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</si>
  <si>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</si>
  <si>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</si>
  <si>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</si>
  <si>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</si>
  <si>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</si>
  <si>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</si>
  <si>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</si>
  <si>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</si>
  <si>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</si>
  <si>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</si>
  <si>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</si>
  <si>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</si>
  <si>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</si>
  <si>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</si>
  <si>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</si>
  <si>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</si>
  <si>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</si>
  <si>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</si>
  <si>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</si>
  <si>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</si>
  <si>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</si>
  <si>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</si>
  <si>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</si>
  <si>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</si>
  <si>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</si>
  <si>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</si>
  <si>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</si>
  <si>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</si>
  <si>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</si>
  <si>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</si>
  <si>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</si>
  <si>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</si>
  <si>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</si>
  <si>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</si>
  <si>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</si>
  <si>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</si>
  <si>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</si>
  <si>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</si>
  <si>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</si>
  <si>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</si>
  <si>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</si>
  <si>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</si>
  <si>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</si>
  <si>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</si>
  <si>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</si>
  <si>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</si>
  <si>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</si>
  <si>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</si>
  <si>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</si>
  <si>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</si>
  <si>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</si>
  <si>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</si>
  <si>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</si>
  <si>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</si>
  <si>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</si>
  <si>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</si>
  <si>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</si>
  <si>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</si>
  <si>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</si>
  <si>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</si>
  <si>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</si>
  <si>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</si>
  <si>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</si>
  <si>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</si>
  <si>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</si>
  <si>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</si>
  <si>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</si>
  <si>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</si>
  <si>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</si>
  <si>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</si>
  <si>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</si>
  <si>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</si>
  <si>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</si>
  <si>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</si>
  <si>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</si>
  <si>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</si>
  <si>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</si>
  <si>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</si>
  <si>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</si>
  <si>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</si>
  <si>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</si>
  <si>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</si>
  <si>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</si>
  <si>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</si>
  <si>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</si>
  <si>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</si>
  <si>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</si>
  <si>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</si>
  <si>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</si>
  <si>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</si>
  <si>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</si>
  <si>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</si>
  <si>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</si>
  <si>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</si>
  <si>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</si>
  <si>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</si>
  <si>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</si>
  <si>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</si>
  <si>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</si>
  <si>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</si>
  <si>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</si>
  <si>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</si>
  <si>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</si>
  <si>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</si>
  <si>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</si>
  <si>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</si>
  <si>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</si>
  <si>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</si>
  <si>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</si>
  <si>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</si>
  <si>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</si>
  <si>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</si>
  <si>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</si>
  <si>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</si>
  <si>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</si>
  <si>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</si>
  <si>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</si>
  <si>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</si>
  <si>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</si>
  <si>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</si>
  <si>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</si>
  <si>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</si>
  <si>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</si>
  <si>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</si>
  <si>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</si>
  <si>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</si>
  <si>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</si>
  <si>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</si>
  <si>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</si>
  <si>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</si>
  <si>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</si>
  <si>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</si>
  <si>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</si>
  <si>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</si>
  <si>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</si>
  <si>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</si>
  <si>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</si>
  <si>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</si>
  <si>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</si>
  <si>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</si>
  <si>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</si>
  <si>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</si>
  <si>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</si>
  <si>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</si>
  <si>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</si>
  <si>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</si>
  <si>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</si>
  <si>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</si>
  <si>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</si>
  <si>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</si>
  <si>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</si>
  <si>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</si>
  <si>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</si>
  <si>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</si>
  <si>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</si>
  <si>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</si>
  <si>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</si>
  <si>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</si>
  <si>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</si>
  <si>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</si>
  <si>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</si>
  <si>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</si>
  <si>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</si>
  <si>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</si>
  <si>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</si>
  <si>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</si>
  <si>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</si>
  <si>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</si>
  <si>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</si>
  <si>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</si>
  <si>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</si>
  <si>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</si>
  <si>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</si>
  <si>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</si>
  <si>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</si>
  <si>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</si>
  <si>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</si>
  <si>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</si>
  <si>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</si>
  <si>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</si>
  <si>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</si>
  <si>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</si>
  <si>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</si>
  <si>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</si>
  <si>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</si>
  <si>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</si>
  <si>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</si>
  <si>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</si>
  <si>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</si>
  <si>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</si>
  <si>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</si>
  <si>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</si>
  <si>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</si>
  <si>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</si>
  <si>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</si>
  <si>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</si>
  <si>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</si>
  <si>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</si>
  <si>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</si>
  <si>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</si>
  <si>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</si>
  <si>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</si>
  <si>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</si>
  <si>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</si>
  <si>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</si>
  <si>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</si>
  <si>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</si>
  <si>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</si>
  <si>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</si>
  <si>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</si>
  <si>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</si>
  <si>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</si>
  <si>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</si>
  <si>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</si>
  <si>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</si>
  <si>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</si>
  <si>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</si>
  <si>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</si>
  <si>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</si>
  <si>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</si>
  <si>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</si>
  <si>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</si>
  <si>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</si>
  <si>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</si>
  <si>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</si>
  <si>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</si>
  <si>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</si>
  <si>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</si>
  <si>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</si>
  <si>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</si>
  <si>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</si>
  <si>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</si>
  <si>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</si>
  <si>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</si>
  <si>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</si>
  <si>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</si>
  <si>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</si>
  <si>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</si>
  <si>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</si>
  <si>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</si>
  <si>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</si>
  <si>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</si>
  <si>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</si>
  <si>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</si>
  <si>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</si>
  <si>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</si>
  <si>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</si>
  <si>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</si>
  <si>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</si>
  <si>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</si>
  <si>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</si>
  <si>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</si>
  <si>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</si>
  <si>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</si>
  <si>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</si>
  <si>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</si>
  <si>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</si>
  <si>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</si>
  <si>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</si>
  <si>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</si>
  <si>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</si>
  <si>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</si>
  <si>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</si>
  <si>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</si>
  <si>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</si>
  <si>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</si>
  <si>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</si>
  <si>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</si>
  <si>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</si>
  <si>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</si>
  <si>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</si>
  <si>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</si>
  <si>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</si>
  <si>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</si>
  <si>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</si>
  <si>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</si>
  <si>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</si>
  <si>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</si>
  <si>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</si>
  <si>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</si>
  <si>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</si>
  <si>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</si>
  <si>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</si>
  <si>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</si>
  <si>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</si>
  <si>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</si>
  <si>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</si>
  <si>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</si>
  <si>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</si>
  <si>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</si>
  <si>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</si>
  <si>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</si>
  <si>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</si>
  <si>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</si>
  <si>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</si>
  <si>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</si>
  <si>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</si>
  <si>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</si>
  <si>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</si>
  <si>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</si>
  <si>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</si>
  <si>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</si>
  <si>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</si>
  <si>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</si>
  <si>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</si>
  <si>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</si>
  <si>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</si>
  <si>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</si>
  <si>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</si>
  <si>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</si>
  <si>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</si>
  <si>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</si>
  <si>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</si>
  <si>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</si>
  <si>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</si>
  <si>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</si>
  <si>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</si>
  <si>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</si>
  <si>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</si>
  <si>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</si>
  <si>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</si>
  <si>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</si>
  <si>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</si>
  <si>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</si>
  <si>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</si>
  <si>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</si>
  <si>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</si>
  <si>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</si>
  <si>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</si>
  <si>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</si>
  <si>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</si>
  <si>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</si>
  <si>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</si>
  <si>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</si>
  <si>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</si>
  <si>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</si>
  <si>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</si>
  <si>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</si>
  <si>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</si>
  <si>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</si>
  <si>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</si>
  <si>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</si>
  <si>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</si>
  <si>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</si>
  <si>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</si>
  <si>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</si>
  <si>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</si>
  <si>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</si>
  <si>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</si>
  <si>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</si>
  <si>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</si>
  <si>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</si>
  <si>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</si>
  <si>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</si>
  <si>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</si>
  <si>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</si>
  <si>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</si>
  <si>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</si>
  <si>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</si>
  <si>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</si>
  <si>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</si>
  <si>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</si>
  <si>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</si>
  <si>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</si>
  <si>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</si>
  <si>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</si>
  <si>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</si>
  <si>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</si>
  <si>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</si>
  <si>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</si>
  <si>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</si>
  <si>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</si>
  <si>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</si>
  <si>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</si>
  <si>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</si>
  <si>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</si>
  <si>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</si>
  <si>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</si>
  <si>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</si>
  <si>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</si>
  <si>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</si>
  <si>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</si>
  <si>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</si>
  <si>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</si>
  <si>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</si>
  <si>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</si>
  <si>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</si>
  <si>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</si>
  <si>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</si>
  <si>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</si>
  <si>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</si>
  <si>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</si>
  <si>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</si>
  <si>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</si>
  <si>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</si>
  <si>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</si>
  <si>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</si>
  <si>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</si>
  <si>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</si>
  <si>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</si>
  <si>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</si>
  <si>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</si>
  <si>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</si>
  <si>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</si>
  <si>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</si>
  <si>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</si>
  <si>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</si>
  <si>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</si>
  <si>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</si>
  <si>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</si>
  <si>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</si>
  <si>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</si>
  <si>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</si>
  <si>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</si>
  <si>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</si>
  <si>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</si>
  <si>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</si>
  <si>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</si>
  <si>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</si>
  <si>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</si>
  <si>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</si>
  <si>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</si>
  <si>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</si>
  <si>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</si>
  <si>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</si>
  <si>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</si>
  <si>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</si>
  <si>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</si>
  <si>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</si>
  <si>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</si>
  <si>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</si>
  <si>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</si>
  <si>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</si>
  <si>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</si>
  <si>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</si>
  <si>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</si>
  <si>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</si>
  <si>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</si>
  <si>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</si>
  <si>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</si>
  <si>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</si>
  <si>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</si>
  <si>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</si>
  <si>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</si>
  <si>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</si>
  <si>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</si>
  <si>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</si>
  <si>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</si>
  <si>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</si>
  <si>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</si>
  <si>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</si>
  <si>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</si>
  <si>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</si>
  <si>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</si>
  <si>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</si>
  <si>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</si>
  <si>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</si>
  <si>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</si>
  <si>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</si>
  <si>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</si>
  <si>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</si>
  <si>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</si>
  <si>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</si>
  <si>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</si>
  <si>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</si>
  <si>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</si>
  <si>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</si>
  <si>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</si>
  <si>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</si>
  <si>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</si>
  <si>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</si>
  <si>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</si>
  <si>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</si>
  <si>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</si>
  <si>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</si>
  <si>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</si>
  <si>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</si>
  <si>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</si>
  <si>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</si>
  <si>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</si>
  <si>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</si>
  <si>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</si>
  <si>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</si>
  <si>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</si>
  <si>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</si>
  <si>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</si>
  <si>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</si>
  <si>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</si>
  <si>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</si>
  <si>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</si>
  <si>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</si>
  <si>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</si>
  <si>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</si>
  <si>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</si>
  <si>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</si>
  <si>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</si>
  <si>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</si>
  <si>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</si>
  <si>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</si>
  <si>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</si>
  <si>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</si>
  <si>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</si>
  <si>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</si>
  <si>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</si>
  <si>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</si>
  <si>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</si>
  <si>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</si>
  <si>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</si>
  <si>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</si>
  <si>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</si>
  <si>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</si>
  <si>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</si>
  <si>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</si>
  <si>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</si>
  <si>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</si>
  <si>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</si>
  <si>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</si>
  <si>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</si>
  <si>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</si>
  <si>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</si>
  <si>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</si>
  <si>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</si>
  <si>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</si>
  <si>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</si>
  <si>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</si>
  <si>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</si>
  <si>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</si>
  <si>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</si>
  <si>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</si>
  <si>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</si>
  <si>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</si>
  <si>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</si>
  <si>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</si>
  <si>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</si>
  <si>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</si>
  <si>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</si>
  <si>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</si>
  <si>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</si>
  <si>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</si>
  <si>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</si>
  <si>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</si>
  <si>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</si>
  <si>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</si>
  <si>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</si>
  <si>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</si>
  <si>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</si>
  <si>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</si>
  <si>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</si>
  <si>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</si>
  <si>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</si>
  <si>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</si>
  <si>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</si>
  <si>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</si>
  <si>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</si>
  <si>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</si>
  <si>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</si>
  <si>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</si>
  <si>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</si>
  <si>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</si>
  <si>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</si>
  <si>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</si>
  <si>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</si>
  <si>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</si>
  <si>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</si>
  <si>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</si>
  <si>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</si>
  <si>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</si>
  <si>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</si>
  <si>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</si>
  <si>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</si>
  <si>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</si>
  <si>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</si>
  <si>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</si>
  <si>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</si>
  <si>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</si>
  <si>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</si>
  <si>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</si>
  <si>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</si>
  <si>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</si>
  <si>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</si>
  <si>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</si>
  <si>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</si>
  <si>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</si>
  <si>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</si>
  <si>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</si>
  <si>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</si>
  <si>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</si>
  <si>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</si>
  <si>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</si>
  <si>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</si>
  <si>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</si>
  <si>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</si>
  <si>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</si>
  <si>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</si>
  <si>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</si>
  <si>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</si>
  <si>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</si>
  <si>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</si>
  <si>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</si>
  <si>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</si>
  <si>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</si>
  <si>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</si>
  <si>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</si>
  <si>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</si>
  <si>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</si>
  <si>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</si>
  <si>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</si>
  <si>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</si>
  <si>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</si>
  <si>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</si>
  <si>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</si>
  <si>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</si>
  <si>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</si>
  <si>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</si>
  <si>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</si>
  <si>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</si>
  <si>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</si>
  <si>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</si>
  <si>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</si>
  <si>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</si>
  <si>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</si>
  <si>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</si>
  <si>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</si>
  <si>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</si>
  <si>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</si>
  <si>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</si>
  <si>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</si>
  <si>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</si>
  <si>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</si>
  <si>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</si>
  <si>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</si>
  <si>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</si>
  <si>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</si>
  <si>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</si>
  <si>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</si>
  <si>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</si>
  <si>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</si>
  <si>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</si>
  <si>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</si>
  <si>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</si>
  <si>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</si>
  <si>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</si>
  <si>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</si>
  <si>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</si>
  <si>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</si>
  <si>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</si>
  <si>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</si>
  <si>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</si>
  <si>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</si>
  <si>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</si>
  <si>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</si>
  <si>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</si>
  <si>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</si>
  <si>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</si>
  <si>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</si>
  <si>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</si>
  <si>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</si>
  <si>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</si>
  <si>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</si>
  <si>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</si>
  <si>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</si>
  <si>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</si>
  <si>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</si>
  <si>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</si>
  <si>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</si>
  <si>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</si>
  <si>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</si>
  <si>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</si>
  <si>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</si>
  <si>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</si>
  <si>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</si>
  <si>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</si>
  <si>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</si>
  <si>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</si>
  <si>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</si>
  <si>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</si>
  <si>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</si>
  <si>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</si>
  <si>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</si>
  <si>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</si>
  <si>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</si>
  <si>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</si>
  <si>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</si>
  <si>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</si>
  <si>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</si>
  <si>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</si>
  <si>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</si>
  <si>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</si>
  <si>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</si>
  <si>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</si>
  <si>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</si>
  <si>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</si>
  <si>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</si>
  <si>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</si>
  <si>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</si>
  <si>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</si>
  <si>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</si>
  <si>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</si>
  <si>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</si>
  <si>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</si>
  <si>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</si>
  <si>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</si>
  <si>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</si>
  <si>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</si>
  <si>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</si>
  <si>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</si>
  <si>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</si>
  <si>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</si>
  <si>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</si>
  <si>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</si>
  <si>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</si>
  <si>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</si>
  <si>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</si>
  <si>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</si>
  <si>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</si>
  <si>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</si>
  <si>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</si>
  <si>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</si>
  <si>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</si>
  <si>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</si>
  <si>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</si>
  <si>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</si>
  <si>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</si>
  <si>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</si>
  <si>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</si>
  <si>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</si>
  <si>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</si>
  <si>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</si>
  <si>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</si>
  <si>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</si>
  <si>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</si>
  <si>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</si>
  <si>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</si>
  <si>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</si>
  <si>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</si>
  <si>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</si>
  <si>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</si>
  <si>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</si>
  <si>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</si>
  <si>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</si>
  <si>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</si>
  <si>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</si>
  <si>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</si>
  <si>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</si>
  <si>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</si>
  <si>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</si>
  <si>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</si>
  <si>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</si>
  <si>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</si>
  <si>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</si>
  <si>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</si>
  <si>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</si>
  <si>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</si>
  <si>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</si>
  <si>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</si>
  <si>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</si>
  <si>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</si>
  <si>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</si>
  <si>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</si>
  <si>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</si>
  <si>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</si>
  <si>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</si>
  <si>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</si>
  <si>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</si>
  <si>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</si>
  <si>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</si>
  <si>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</si>
  <si>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</si>
  <si>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</si>
  <si>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</si>
  <si>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</si>
  <si>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</si>
  <si>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</si>
  <si>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</si>
  <si>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</si>
  <si>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</si>
  <si>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</si>
  <si>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</si>
  <si>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</si>
  <si>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</si>
  <si>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</si>
  <si>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</si>
  <si>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</si>
  <si>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</si>
  <si>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</si>
  <si>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</si>
  <si>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</si>
  <si>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</si>
  <si>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</si>
  <si>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</si>
  <si>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</si>
  <si>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</si>
  <si>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</si>
  <si>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</si>
  <si>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</si>
  <si>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</si>
  <si>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</si>
  <si>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</si>
  <si>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</si>
  <si>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</si>
  <si>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</si>
  <si>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</si>
  <si>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</si>
  <si>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</si>
  <si>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</si>
  <si>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</si>
  <si>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</si>
  <si>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</si>
  <si>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</si>
  <si>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</si>
  <si>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</si>
  <si>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</si>
  <si>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</si>
  <si>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</si>
  <si>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</si>
  <si>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</si>
  <si>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</si>
  <si>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</si>
  <si>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</si>
  <si>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</si>
  <si>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</si>
  <si>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</si>
  <si>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</si>
  <si>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</si>
  <si>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</si>
  <si>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</si>
  <si>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</si>
  <si>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</si>
  <si>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</si>
  <si>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</si>
  <si>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</si>
  <si>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</si>
  <si>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</si>
  <si>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</si>
  <si>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</si>
  <si>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</si>
  <si>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</si>
  <si>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</si>
  <si>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</si>
  <si>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</si>
  <si>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</si>
  <si>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</si>
  <si>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</si>
  <si>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</si>
  <si>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</si>
  <si>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</si>
  <si>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</si>
  <si>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</si>
  <si>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</si>
  <si>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</si>
  <si>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</si>
  <si>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</si>
  <si>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</si>
  <si>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</si>
  <si>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</si>
  <si>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</si>
  <si>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</si>
  <si>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</si>
  <si>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</si>
  <si>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</si>
  <si>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</si>
  <si>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</si>
  <si>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</si>
  <si>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</si>
  <si>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</si>
  <si>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</si>
  <si>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</si>
  <si>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</si>
  <si>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</si>
  <si>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</si>
  <si>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</si>
  <si>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</si>
  <si>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</si>
  <si>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</si>
  <si>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</si>
  <si>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</si>
  <si>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</si>
  <si>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</si>
  <si>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</si>
  <si>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</si>
  <si>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</si>
  <si>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</si>
  <si>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</si>
  <si>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</si>
  <si>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</si>
  <si>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</si>
  <si>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</si>
  <si>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</si>
  <si>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</si>
  <si>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</si>
  <si>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</si>
  <si>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</si>
  <si>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</si>
  <si>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</si>
  <si>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</si>
  <si>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</si>
  <si>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</si>
  <si>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</si>
  <si>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</si>
  <si>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</si>
  <si>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</si>
  <si>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</si>
  <si>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</si>
  <si>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</si>
  <si>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</si>
  <si>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</si>
  <si>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</si>
  <si>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</si>
  <si>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</si>
  <si>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</si>
  <si>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</si>
  <si>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</si>
  <si>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</si>
  <si>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</si>
  <si>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</si>
  <si>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</si>
  <si>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</si>
  <si>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</si>
  <si>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</si>
  <si>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</si>
  <si>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</si>
  <si>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</si>
  <si>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</si>
  <si>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</si>
  <si>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</si>
  <si>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</si>
  <si>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</si>
  <si>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</si>
  <si>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</si>
  <si>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</si>
  <si>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</si>
  <si>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</si>
  <si>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</si>
  <si>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</si>
  <si>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</si>
  <si>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</si>
  <si>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</si>
  <si>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</si>
  <si>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</si>
  <si>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</si>
  <si>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</si>
  <si>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</si>
  <si>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</si>
  <si>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</si>
  <si>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</si>
  <si>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</si>
  <si>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</si>
  <si>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</si>
  <si>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</si>
  <si>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</si>
  <si>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</si>
  <si>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</si>
  <si>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</si>
  <si>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</si>
  <si>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</si>
  <si>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</si>
  <si>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</si>
  <si>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</si>
  <si>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</si>
  <si>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</si>
  <si>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</si>
  <si>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</si>
  <si>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</si>
  <si>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</si>
  <si>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</si>
  <si>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</si>
  <si>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</si>
  <si>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</si>
  <si>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</si>
  <si>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</si>
  <si>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</si>
  <si>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</si>
  <si>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</si>
  <si>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</si>
  <si>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</si>
  <si>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</si>
  <si>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</si>
  <si>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</si>
  <si>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</si>
  <si>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</si>
  <si>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</si>
  <si>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</si>
  <si>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</si>
  <si>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</si>
  <si>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</si>
  <si>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</si>
  <si>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</si>
  <si>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</si>
  <si>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</si>
  <si>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</si>
  <si>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</si>
  <si>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</si>
  <si>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</si>
  <si>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</si>
  <si>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</si>
  <si>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</si>
  <si>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</si>
  <si>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</si>
  <si>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</si>
  <si>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</si>
  <si>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</si>
  <si>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</si>
  <si>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</si>
  <si>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</si>
  <si>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</si>
  <si>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</si>
  <si>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</si>
  <si>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</si>
  <si>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</si>
  <si>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</si>
  <si>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</si>
  <si>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</si>
  <si>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</si>
  <si>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</si>
  <si>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</si>
  <si>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</si>
  <si>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</si>
  <si>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</si>
  <si>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</si>
  <si>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</si>
  <si>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</si>
  <si>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</si>
  <si>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</si>
  <si>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</si>
  <si>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</si>
  <si>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</si>
  <si>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</si>
  <si>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</si>
  <si>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</si>
  <si>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</si>
  <si>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</si>
  <si>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</si>
  <si>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</si>
  <si>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</si>
  <si>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</si>
  <si>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</si>
  <si>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</si>
  <si>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</si>
  <si>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</si>
  <si>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</si>
  <si>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</si>
  <si>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</si>
  <si>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</si>
  <si>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</si>
  <si>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</si>
  <si>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</si>
  <si>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</si>
  <si>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</si>
  <si>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</si>
  <si>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</si>
  <si>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</si>
  <si>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</si>
  <si>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</si>
  <si>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</si>
  <si>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</si>
  <si>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</si>
  <si>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</si>
  <si>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</si>
  <si>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</si>
  <si>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</si>
  <si>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</si>
  <si>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</si>
  <si>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</si>
  <si>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</si>
  <si>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</si>
  <si>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</si>
  <si>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</si>
  <si>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</si>
  <si>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</si>
  <si>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</si>
  <si>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</si>
  <si>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</si>
  <si>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</si>
  <si>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</si>
  <si>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</si>
  <si>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</si>
  <si>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</si>
  <si>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</si>
  <si>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</si>
  <si>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</si>
  <si>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</si>
  <si>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</si>
  <si>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</si>
  <si>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</si>
  <si>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</si>
  <si>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</si>
  <si>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</si>
  <si>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</si>
  <si>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</si>
  <si>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</si>
  <si>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</si>
  <si>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</si>
  <si>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</si>
  <si>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</si>
  <si>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</si>
  <si>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</si>
  <si>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</si>
  <si>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</si>
  <si>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</si>
  <si>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</si>
  <si>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</si>
  <si>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</si>
  <si>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</si>
  <si>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</si>
  <si>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</si>
  <si>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</si>
  <si>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</si>
  <si>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</si>
  <si>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</si>
  <si>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</si>
  <si>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</si>
  <si>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</si>
  <si>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</si>
  <si>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</si>
  <si>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</si>
  <si>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</si>
  <si>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</si>
  <si>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</si>
  <si>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</si>
  <si>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</si>
  <si>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</si>
  <si>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</si>
  <si>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</si>
  <si>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</si>
  <si>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</si>
  <si>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</si>
  <si>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</si>
  <si>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</si>
  <si>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</si>
  <si>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</si>
  <si>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</si>
  <si>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</si>
  <si>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</si>
  <si>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</si>
  <si>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</si>
  <si>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</si>
  <si>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</si>
  <si>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</si>
  <si>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</si>
  <si>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</si>
  <si>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</si>
  <si>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</si>
  <si>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</si>
  <si>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</si>
  <si>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</si>
  <si>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</si>
  <si>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</si>
  <si>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</si>
  <si>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</si>
  <si>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</si>
  <si>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</si>
  <si>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</si>
  <si>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</si>
  <si>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</si>
  <si>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</si>
  <si>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</si>
  <si>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</si>
  <si>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</si>
  <si>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</si>
  <si>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</si>
  <si>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</si>
  <si>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</si>
  <si>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</si>
  <si>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</si>
  <si>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</si>
  <si>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</si>
  <si>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</si>
  <si>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</si>
  <si>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</si>
  <si>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</si>
  <si>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</si>
  <si>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</si>
  <si>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</si>
  <si>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</si>
  <si>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</si>
  <si>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</si>
  <si>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</si>
  <si>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</si>
  <si>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</si>
  <si>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</si>
  <si>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</si>
  <si>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</si>
  <si>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</si>
  <si>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</si>
  <si>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</si>
  <si>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</si>
  <si>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</si>
  <si>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</si>
  <si>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</si>
  <si>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</si>
  <si>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</si>
  <si>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</si>
  <si>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</si>
  <si>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</si>
  <si>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</si>
  <si>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</si>
  <si>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</si>
  <si>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</si>
  <si>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</si>
  <si>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</si>
  <si>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</si>
  <si>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</si>
  <si>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</si>
  <si>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</si>
  <si>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</si>
  <si>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</si>
  <si>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</si>
  <si>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</si>
  <si>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</si>
  <si>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</si>
  <si>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</si>
  <si>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</si>
  <si>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</si>
  <si>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</si>
  <si>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</si>
  <si>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</si>
  <si>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</si>
  <si>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</si>
  <si>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</si>
  <si>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</si>
  <si>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</si>
  <si>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</si>
  <si>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</si>
  <si>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</si>
  <si>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</si>
  <si>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</si>
  <si>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</si>
  <si>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</si>
  <si>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</si>
  <si>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</si>
  <si>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</si>
  <si>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</si>
  <si>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</si>
  <si>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</si>
  <si>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</si>
  <si>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</si>
  <si>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</si>
  <si>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</si>
  <si>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</si>
  <si>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</si>
  <si>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</si>
  <si>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</si>
  <si>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</si>
  <si>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</si>
  <si>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</si>
  <si>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</si>
  <si>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</si>
  <si>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</si>
  <si>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</si>
  <si>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</si>
  <si>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</si>
  <si>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</si>
  <si>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</si>
  <si>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</si>
  <si>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</si>
  <si>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</si>
  <si>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</si>
  <si>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</si>
  <si>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</si>
  <si>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</si>
  <si>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</si>
  <si>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</si>
  <si>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</si>
  <si>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</si>
  <si>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</si>
  <si>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</si>
  <si>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</si>
  <si>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</si>
  <si>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</si>
  <si>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</si>
  <si>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</si>
  <si>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</si>
  <si>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</si>
  <si>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</si>
  <si>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</si>
  <si>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</si>
  <si>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</si>
  <si>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</si>
  <si>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</si>
  <si>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</si>
  <si>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</si>
  <si>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</si>
  <si>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</si>
  <si>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</si>
  <si>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</si>
  <si>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</si>
  <si>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</si>
  <si>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</si>
  <si>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</si>
  <si>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</si>
  <si>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</si>
  <si>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</si>
  <si>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</si>
  <si>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</si>
  <si>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</si>
  <si>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</si>
  <si>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</si>
  <si>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</si>
  <si>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</si>
  <si>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</si>
  <si>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</si>
  <si>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</si>
  <si>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</si>
  <si>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</si>
  <si>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</si>
  <si>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</si>
  <si>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</si>
  <si>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</si>
  <si>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</si>
  <si>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</si>
  <si>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</si>
  <si>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</si>
  <si>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</si>
  <si>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</si>
  <si>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</si>
  <si>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</si>
  <si>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</si>
  <si>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</si>
  <si>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</si>
  <si>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</si>
  <si>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</si>
  <si>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</si>
  <si>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</si>
  <si>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</si>
  <si>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</si>
  <si>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</si>
  <si>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</si>
  <si>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</si>
  <si>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</si>
  <si>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</si>
  <si>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</si>
  <si>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</si>
  <si>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</si>
  <si>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</si>
  <si>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</si>
  <si>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</si>
  <si>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</si>
  <si>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</si>
  <si>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</si>
  <si>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</si>
  <si>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</si>
  <si>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</si>
  <si>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</si>
  <si>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</si>
  <si>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</si>
  <si>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</si>
  <si>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</si>
  <si>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</si>
  <si>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</si>
  <si>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</si>
  <si>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</si>
  <si>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</si>
  <si>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</si>
  <si>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</si>
  <si>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</si>
  <si>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</si>
  <si>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</si>
  <si>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</si>
  <si>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</si>
  <si>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</si>
  <si>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</si>
  <si>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</si>
  <si>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</si>
  <si>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</si>
  <si>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</si>
  <si>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</si>
  <si>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</si>
  <si>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</si>
  <si>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</si>
  <si>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</si>
  <si>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</si>
  <si>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</si>
  <si>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</si>
  <si>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</si>
  <si>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</si>
  <si>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</si>
  <si>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</si>
  <si>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</si>
  <si>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</si>
  <si>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</si>
  <si>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</si>
  <si>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</si>
  <si>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</si>
  <si>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</si>
  <si>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</si>
  <si>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</si>
  <si>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</si>
  <si>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</si>
  <si>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</si>
  <si>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</si>
  <si>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</si>
  <si>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</si>
  <si>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</si>
  <si>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</si>
  <si>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</si>
  <si>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</si>
  <si>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</si>
  <si>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</si>
  <si>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</si>
  <si>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</si>
  <si>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</si>
  <si>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</si>
  <si>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</si>
  <si>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</si>
  <si>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</si>
  <si>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</si>
  <si>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</si>
  <si>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</si>
  <si>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</si>
  <si>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</si>
  <si>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</si>
  <si>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</si>
  <si>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</si>
  <si>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</si>
  <si>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</si>
  <si>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</si>
  <si>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</si>
  <si>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</si>
  <si>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</si>
  <si>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</si>
  <si>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</si>
  <si>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</si>
  <si>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</si>
  <si>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</si>
  <si>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</si>
  <si>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</si>
  <si>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</si>
  <si>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</si>
  <si>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</si>
  <si>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</si>
  <si>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</si>
  <si>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</si>
  <si>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</si>
  <si>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</si>
  <si>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</si>
  <si>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</si>
  <si>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</si>
  <si>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</si>
  <si>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</si>
  <si>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</si>
  <si>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</si>
  <si>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</si>
  <si>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</si>
  <si>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</si>
  <si>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</si>
  <si>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</si>
  <si>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</si>
  <si>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</si>
  <si>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</si>
  <si>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</si>
  <si>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</si>
  <si>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</si>
  <si>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</si>
  <si>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</si>
  <si>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</si>
  <si>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</si>
  <si>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</si>
  <si>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</si>
  <si>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</si>
  <si>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</si>
  <si>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</si>
  <si>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</si>
  <si>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</si>
  <si>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</si>
  <si>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</si>
  <si>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</si>
  <si>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</si>
  <si>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</si>
  <si>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</si>
  <si>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</si>
  <si>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</si>
  <si>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</si>
  <si>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</si>
  <si>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</si>
  <si>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</si>
  <si>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</si>
  <si>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</si>
  <si>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</si>
  <si>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</si>
  <si>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</si>
  <si>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</si>
  <si>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</si>
  <si>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</si>
  <si>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</si>
  <si>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</si>
  <si>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</si>
  <si>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</si>
  <si>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</si>
  <si>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</si>
  <si>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</si>
  <si>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</si>
  <si>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</si>
  <si>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</si>
  <si>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</si>
  <si>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</si>
  <si>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</si>
  <si>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</si>
  <si>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</si>
  <si>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</si>
  <si>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</si>
  <si>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</si>
  <si>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</si>
  <si>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</si>
  <si>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</si>
  <si>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</si>
  <si>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</si>
  <si>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</si>
  <si>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</si>
  <si>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</si>
  <si>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</si>
  <si>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</si>
  <si>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</si>
  <si>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</si>
  <si>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</si>
  <si>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</si>
  <si>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</si>
  <si>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</si>
  <si>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</si>
  <si>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</si>
  <si>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</si>
  <si>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</si>
  <si>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</si>
  <si>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</si>
  <si>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</si>
  <si>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</si>
  <si>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</si>
  <si>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</si>
  <si>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</si>
  <si>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</si>
  <si>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</si>
  <si>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</si>
  <si>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</si>
  <si>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</si>
  <si>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</si>
  <si>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</si>
  <si>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</si>
  <si>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</si>
  <si>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</si>
  <si>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</si>
  <si>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</si>
  <si>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</si>
  <si>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</si>
  <si>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</si>
  <si>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</si>
  <si>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</si>
  <si>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</si>
  <si>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</si>
  <si>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</si>
  <si>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</si>
  <si>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</si>
  <si>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</si>
  <si>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</si>
  <si>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</si>
  <si>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</si>
  <si>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</si>
  <si>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</si>
  <si>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</si>
  <si>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</si>
  <si>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</si>
  <si>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</si>
  <si>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</si>
  <si>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</si>
  <si>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</si>
  <si>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</si>
  <si>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</si>
  <si>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</si>
  <si>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</si>
  <si>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</si>
  <si>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</si>
  <si>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</si>
  <si>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</si>
  <si>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</si>
  <si>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</si>
  <si>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</si>
  <si>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</si>
  <si>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</si>
  <si>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</si>
  <si>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Funded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</si>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</sst>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7AE-8229-88A319270E9E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7AE-8229-88A319270E9E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F-47AE-8229-88A319270E9E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F-47AE-8229-88A31927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207439"/>
        <c:axId val="1567207855"/>
      </c:barChart>
      <c:catAx>
        <c:axId val="15672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7855"/>
        <c:crosses val="autoZero"/>
        <c:auto val="1"/>
        <c:lblAlgn val="ctr"/>
        <c:lblOffset val="100"/>
        <c:noMultiLvlLbl val="0"/>
      </c:catAx>
      <c:valAx>
        <c:axId val="15672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7-47C0-BDBE-2E804F061735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7-47C0-BDBE-2E804F061735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7-47C0-BDBE-2E804F061735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7-47C0-BDBE-2E804F06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305903"/>
        <c:axId val="895307151"/>
      </c:barChart>
      <c:catAx>
        <c:axId val="8953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7151"/>
        <c:crosses val="autoZero"/>
        <c:auto val="1"/>
        <c:lblAlgn val="ctr"/>
        <c:lblOffset val="100"/>
        <c:noMultiLvlLbl val="0"/>
      </c:catAx>
      <c:valAx>
        <c:axId val="8953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4-46BB-A84D-F8322EE2DE22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34</c:v>
                </c:pt>
                <c:pt idx="1">
                  <c:v>33</c:v>
                </c:pt>
                <c:pt idx="2">
                  <c:v>30</c:v>
                </c:pt>
                <c:pt idx="3">
                  <c:v>22</c:v>
                </c:pt>
                <c:pt idx="4">
                  <c:v>29</c:v>
                </c:pt>
                <c:pt idx="5">
                  <c:v>29</c:v>
                </c:pt>
                <c:pt idx="6">
                  <c:v>38</c:v>
                </c:pt>
                <c:pt idx="7">
                  <c:v>38</c:v>
                </c:pt>
                <c:pt idx="8">
                  <c:v>22</c:v>
                </c:pt>
                <c:pt idx="9">
                  <c:v>33</c:v>
                </c:pt>
                <c:pt idx="10">
                  <c:v>26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4-46BB-A84D-F8322EE2DE22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53</c:v>
                </c:pt>
                <c:pt idx="1">
                  <c:v>40</c:v>
                </c:pt>
                <c:pt idx="2">
                  <c:v>45</c:v>
                </c:pt>
                <c:pt idx="3">
                  <c:v>36</c:v>
                </c:pt>
                <c:pt idx="4">
                  <c:v>39</c:v>
                </c:pt>
                <c:pt idx="5">
                  <c:v>52</c:v>
                </c:pt>
                <c:pt idx="6">
                  <c:v>51</c:v>
                </c:pt>
                <c:pt idx="7">
                  <c:v>41</c:v>
                </c:pt>
                <c:pt idx="8">
                  <c:v>42</c:v>
                </c:pt>
                <c:pt idx="9">
                  <c:v>57</c:v>
                </c:pt>
                <c:pt idx="10">
                  <c:v>57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4-46BB-A84D-F8322EE2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85584"/>
        <c:axId val="920086416"/>
      </c:lineChart>
      <c:catAx>
        <c:axId val="920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86416"/>
        <c:crosses val="autoZero"/>
        <c:auto val="1"/>
        <c:lblAlgn val="ctr"/>
        <c:lblOffset val="100"/>
        <c:noMultiLvlLbl val="0"/>
      </c:catAx>
      <c:valAx>
        <c:axId val="9200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7171296296296298"/>
          <c:w val="0.89019685039370078"/>
          <c:h val="0.46567767570720325"/>
        </c:manualLayout>
      </c:layout>
      <c:lineChart>
        <c:grouping val="standard"/>
        <c:varyColors val="0"/>
        <c:ser>
          <c:idx val="0"/>
          <c:order val="0"/>
          <c:tx>
            <c:v>Percent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F1-4F8D-B661-D8659FF67CC4}"/>
            </c:ext>
          </c:extLst>
        </c:ser>
        <c:ser>
          <c:idx val="1"/>
          <c:order val="1"/>
          <c:tx>
            <c:v>Percent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F1-4F8D-B661-D8659FF67CC4}"/>
            </c:ext>
          </c:extLst>
        </c:ser>
        <c:ser>
          <c:idx val="2"/>
          <c:order val="2"/>
          <c:tx>
            <c:v>Percent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F1-4F8D-B661-D8659FF6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60591"/>
        <c:axId val="1088364751"/>
      </c:lineChart>
      <c:dateAx>
        <c:axId val="108836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64751"/>
        <c:crosses val="autoZero"/>
        <c:auto val="0"/>
        <c:lblOffset val="100"/>
        <c:baseTimeUnit val="days"/>
      </c:dateAx>
      <c:valAx>
        <c:axId val="1088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48993875765577E-3"/>
          <c:y val="0.77256780402449698"/>
          <c:w val="0.368746534657212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</xdr:row>
      <xdr:rowOff>118110</xdr:rowOff>
    </xdr:from>
    <xdr:to>
      <xdr:col>12</xdr:col>
      <xdr:colOff>601980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BAAE1-75CA-3B63-E32D-BA7E8F1A4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0</xdr:row>
      <xdr:rowOff>91440</xdr:rowOff>
    </xdr:from>
    <xdr:to>
      <xdr:col>19</xdr:col>
      <xdr:colOff>83820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6D4A6-EA54-2C97-D6DD-3C633925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148590</xdr:rowOff>
    </xdr:from>
    <xdr:to>
      <xdr:col>12</xdr:col>
      <xdr:colOff>575310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D8B50-93FA-3909-3F84-2B098382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45720</xdr:rowOff>
    </xdr:from>
    <xdr:to>
      <xdr:col>7</xdr:col>
      <xdr:colOff>1386840</xdr:colOff>
      <xdr:row>33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DCED1-82DD-3B17-9797-A28006C9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G.B" refreshedDate="44859.525756712967" createdVersion="8" refreshedVersion="8" minRefreshableVersion="3" recordCount="1001" xr:uid="{A9374960-F843-484F-A693-8067CA9360C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Funded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G.B" refreshedDate="44860.48228773148" createdVersion="8" refreshedVersion="8" minRefreshableVersion="3" recordCount="1029" xr:uid="{080D4BA8-C731-4669-9061-0C8BEED6D78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Funded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1974-01-01T19:48:00" maxDate="1975-01-03T19:48:00" count="880">
        <d v="1974-08-04T17:24:00"/>
        <d v="1974-06-19T02:54:00"/>
        <d v="1974-05-22T15:00:00"/>
        <d v="1974-12-17T22:06:00"/>
        <d v="1974-11-27T15:00:00"/>
        <d v="1974-04-08T00:30:00"/>
        <d v="1974-10-09T05:18:00"/>
        <d v="1974-07-25T00:30:00"/>
        <d v="1974-01-23T00:30:00"/>
        <d v="1974-05-16T17:18:00"/>
        <d v="1974-01-23T12:30:00"/>
        <d v="1974-01-27T07:42:00"/>
        <d v="1974-12-25T02:54:00"/>
        <d v="1974-08-24T07:42:00"/>
        <d v="1974-03-21T12:36:00"/>
        <d v="1974-12-30T00:36:00"/>
        <d v="1974-05-29T05:24:00"/>
        <d v="1974-02-07T15:00:00"/>
        <d v="1974-11-14T05:18:00"/>
        <d v="1974-12-01T22:12:00"/>
        <d v="1974-06-16T22:06:00"/>
        <d v="1974-03-01T02:54:00"/>
        <d v="1974-10-29T10:06:00"/>
        <d v="1974-11-30T03:00:00"/>
        <d v="1974-06-13T05:18:00"/>
        <d v="1974-02-20T05:18:00"/>
        <d v="1974-11-10T07:42:00"/>
        <d v="1974-07-30T02:54:00"/>
        <d v="1974-01-04T22:12:00"/>
        <d v="1974-11-09T05:18:00"/>
        <d v="1974-12-10T00:30:00"/>
        <d v="1974-08-08T12:36:00"/>
        <d v="1974-10-21T03:00:00"/>
        <d v="1974-06-23T19:42:00"/>
        <d v="1974-09-21T19:42:00"/>
        <d v="1974-11-27T12:36:00"/>
        <d v="1974-02-12T03:00:00"/>
        <d v="1974-12-23T12:30:00"/>
        <d v="1974-01-30T00:30:00"/>
        <d v="1974-04-26T03:00:00"/>
        <d v="1974-01-16T12:30:00"/>
        <d v="1974-04-08T17:18:00"/>
        <d v="1974-02-24T22:06:00"/>
        <d v="1974-06-16T12:30:00"/>
        <d v="1974-12-03T05:18:00"/>
        <d v="1974-09-07T17:18:00"/>
        <d v="1974-01-19T19:42:00"/>
        <d v="1974-06-04T19:42:00"/>
        <d v="1974-07-20T02:54:00"/>
        <d v="1974-12-24T22:06:00"/>
        <d v="1974-05-11T19:42:00"/>
        <d v="1974-03-23T14:54:00"/>
        <d v="1974-01-26T17:18:00"/>
        <d v="1974-06-10T00:30:00"/>
        <d v="1974-10-27T03:00:00"/>
        <d v="1974-11-10T05:18:00"/>
        <d v="1974-07-03T12:36:00"/>
        <d v="1974-10-08T00:30:00"/>
        <d v="1974-07-28T22:06:00"/>
        <d v="1974-09-29T22:06:00"/>
        <d v="1974-04-03T19:42:00"/>
        <d v="1974-02-11T15:00:00"/>
        <d v="1974-07-18T02:54:00"/>
        <d v="1974-09-25T10:06:00"/>
        <d v="1974-11-07T10:06:00"/>
        <d v="1974-02-09T03:00:00"/>
        <d v="1974-07-12T07:42:00"/>
        <d v="1974-01-03T10:12:00"/>
        <d v="1974-10-04T10:06:00"/>
        <d v="1974-02-05T05:24:00"/>
        <d v="1974-01-31T12:30:00"/>
        <d v="1974-12-29T00:36:00"/>
        <d v="1974-07-20T17:18:00"/>
        <d v="1974-09-10T05:24:00"/>
        <d v="1974-08-16T17:18:00"/>
        <d v="1974-11-08T17:18:00"/>
        <d v="1974-07-04T19:48:00"/>
        <d v="1974-01-27T22:06:00"/>
        <d v="1974-10-30T17:18:00"/>
        <d v="1974-11-05T19:42:00"/>
        <d v="1974-10-07T17:18:00"/>
        <d v="1974-10-16T07:48:00"/>
        <d v="1974-11-27T07:48:00"/>
        <d v="1974-08-29T00:30:00"/>
        <d v="1974-04-04T22:06:00"/>
        <d v="1974-03-03T19:42:00"/>
        <d v="1974-07-14T22:06:00"/>
        <d v="1974-02-13T03:00:00"/>
        <d v="1974-07-13T02:54:00"/>
        <d v="1974-01-11T10:06:00"/>
        <d v="1974-08-13T15:00:00"/>
        <d v="1974-08-29T22:06:00"/>
        <d v="1974-01-18T07:42:00"/>
        <d v="1974-04-13T07:42:00"/>
        <d v="1974-12-05T07:42:00"/>
        <d v="1974-12-24T07:42:00"/>
        <d v="1974-02-13T07:48:00"/>
        <d v="1974-07-23T07:42:00"/>
        <d v="1974-06-28T22:12:00"/>
        <d v="1974-03-07T14:54:00"/>
        <d v="1974-07-07T17:24:00"/>
        <d v="1974-11-02T12:30:00"/>
        <d v="1974-01-30T14:54:00"/>
        <d v="1974-09-27T22:06:00"/>
        <d v="1974-04-29T17:18:00"/>
        <d v="1974-12-20T17:18:00"/>
        <d v="1974-10-31T10:06:00"/>
        <d v="1974-03-24T14:54:00"/>
        <d v="1974-05-28T05:24:00"/>
        <d v="1974-11-14T12:30:00"/>
        <d v="1974-04-10T12:30:00"/>
        <d v="1974-06-19T14:54:00"/>
        <d v="1974-10-09T02:54:00"/>
        <d v="1974-12-05T12:30:00"/>
        <d v="1974-10-15T17:24:00"/>
        <d v="1974-07-28T14:54:00"/>
        <d v="1974-03-04T22:06:00"/>
        <d v="1974-05-29T15:00:00"/>
        <d v="1974-06-12T17:18:00"/>
        <d v="1974-07-13T05:18:00"/>
        <d v="1974-06-29T03:00:00"/>
        <d v="1974-08-04T07:48:00"/>
        <d v="1974-12-08T22:06:00"/>
        <d v="1974-11-15T07:42:00"/>
        <d v="1974-08-30T17:18:00"/>
        <d v="1974-01-14T02:54:00"/>
        <d v="1974-01-24T19:42:00"/>
        <d v="1974-07-05T22:12:00"/>
        <d v="1974-03-08T07:42:00"/>
        <d v="1974-05-23T19:48:00"/>
        <d v="1974-10-21T07:48:00"/>
        <d v="1974-02-28T19:42:00"/>
        <d v="1974-02-23T10:06:00"/>
        <d v="1974-04-27T03:00:00"/>
        <d v="1974-06-11T19:42:00"/>
        <d v="1974-01-28T19:42:00"/>
        <d v="1974-04-11T02:54:00"/>
        <d v="1974-07-13T14:54:00"/>
        <d v="1974-10-25T17:24:00"/>
        <d v="1974-07-18T19:42:00"/>
        <d v="1974-01-18T19:42:00"/>
        <d v="1974-12-12T10:06:00"/>
        <d v="1974-06-21T00:30:00"/>
        <d v="1974-03-09T15:00:00"/>
        <d v="1974-08-24T12:30:00"/>
        <d v="1974-10-04T05:18:00"/>
        <d v="1974-04-20T15:00:00"/>
        <d v="1974-11-24T03:00:00"/>
        <d v="1974-06-12T00:30:00"/>
        <d v="1974-09-18T10:12:00"/>
        <d v="1974-04-13T05:18:00"/>
        <d v="1974-08-21T07:42:00"/>
        <d v="1974-01-09T07:42:00"/>
        <d v="1974-12-23T10:06:00"/>
        <d v="1974-05-26T22:12:00"/>
        <d v="1974-08-05T17:24:00"/>
        <d v="1974-12-04T05:18:00"/>
        <d v="1974-12-07T07:42:00"/>
        <d v="1974-07-29T02:54:00"/>
        <d v="1974-11-23T07:48:00"/>
        <d v="1974-10-12T22:06:00"/>
        <d v="1974-10-11T17:18:00"/>
        <d v="1974-10-04T22:06:00"/>
        <d v="1974-02-05T12:36:00"/>
        <d v="1974-05-06T14:54:00"/>
        <d v="1974-11-30T22:12:00"/>
        <d v="1974-03-31T19:42:00"/>
        <d v="1974-10-05T02:54:00"/>
        <d v="1974-06-03T22:06:00"/>
        <d v="1974-06-16T00:30:00"/>
        <d v="1974-05-04T07:42:00"/>
        <d v="1974-07-30T07:42:00"/>
        <d v="1974-09-01T10:06:00"/>
        <d v="1974-09-01T17:18:00"/>
        <d v="1974-02-01T19:48:00"/>
        <d v="1974-10-10T00:30:00"/>
        <d v="1974-04-28T02:54:00"/>
        <d v="1974-01-09T00:30:00"/>
        <d v="1974-10-11T07:42:00"/>
        <d v="1974-12-12T05:18:00"/>
        <d v="1974-01-26T02:54:00"/>
        <d v="1974-12-07T22:06:00"/>
        <d v="1974-11-02T10:06:00"/>
        <d v="1974-06-10T07:42:00"/>
        <d v="1974-04-25T22:12:00"/>
        <d v="1974-06-29T15:00:00"/>
        <d v="1974-08-14T10:12:00"/>
        <d v="1974-05-06T00:30:00"/>
        <d v="1974-12-02T17:18:00"/>
        <d v="1974-06-13T19:42:00"/>
        <d v="1974-10-29T22:06:00"/>
        <d v="1974-07-28T05:18:00"/>
        <d v="1974-11-10T02:54:00"/>
        <d v="1974-10-01T00:30:00"/>
        <d v="1974-01-22T17:18:00"/>
        <d v="1974-07-21T07:42:00"/>
        <d v="1974-06-16T14:54:00"/>
        <d v="1974-03-05T22:06:00"/>
        <d v="1974-09-15T07:48:00"/>
        <d v="1974-02-15T17:18:00"/>
        <d v="1974-11-18T02:54:00"/>
        <d v="1974-01-06T17:24:00"/>
        <d v="1974-11-13T02:54:00"/>
        <d v="1974-10-14T22:12:00"/>
        <d v="1974-08-20T17:18:00"/>
        <d v="1974-09-19T19:48:00"/>
        <d v="1974-05-14T10:06:00"/>
        <d v="1974-12-30T12:36:00"/>
        <d v="1974-01-31T22:06:00"/>
        <d v="1974-01-24T00:30:00"/>
        <d v="1974-11-30T00:36:00"/>
        <d v="1974-03-11T00:36:00"/>
        <d v="1974-12-07T10:06:00"/>
        <d v="1974-03-09T22:12:00"/>
        <d v="1974-04-06T19:42:00"/>
        <d v="1974-02-24T14:54:00"/>
        <d v="1974-04-01T05:18:00"/>
        <d v="1974-06-23T12:30:00"/>
        <d v="1974-08-15T14:54:00"/>
        <d v="1974-06-22T17:18:00"/>
        <d v="1974-06-08T07:42:00"/>
        <d v="1974-01-10T17:18:00"/>
        <d v="1974-07-16T00:30:00"/>
        <d v="1974-09-28T19:42:00"/>
        <d v="1974-12-29T15:00:00"/>
        <d v="1974-05-04T14:54:00"/>
        <d v="1974-08-28T17:18:00"/>
        <d v="1974-02-22T17:18:00"/>
        <d v="1974-10-07T00:30:00"/>
        <d v="1974-09-18T00:36:00"/>
        <d v="1974-12-13T05:18:00"/>
        <d v="1974-06-07T12:30:00"/>
        <d v="1974-10-18T10:12:00"/>
        <d v="1974-07-26T14:54:00"/>
        <d v="1974-06-06T07:42:00"/>
        <d v="1974-09-26T14:54:00"/>
        <d v="1974-10-26T10:12:00"/>
        <d v="1974-06-15T12:30:00"/>
        <d v="1974-06-05T17:18:00"/>
        <d v="1974-05-12T05:18:00"/>
        <d v="1974-09-12T17:24:00"/>
        <d v="1974-07-02T12:36:00"/>
        <d v="1974-07-02T17:24:00"/>
        <d v="1974-04-18T07:48:00"/>
        <d v="1974-05-20T07:42:00"/>
        <d v="1974-02-16T05:18:00"/>
        <d v="1974-09-18T19:48:00"/>
        <d v="1974-02-11T03:00:00"/>
        <d v="1974-08-10T10:12:00"/>
        <d v="1974-04-26T22:12:00"/>
        <d v="1974-09-11T07:48:00"/>
        <d v="1974-04-18T05:24:00"/>
        <d v="1974-01-24T14:54:00"/>
        <d v="1974-02-15T22:06:00"/>
        <d v="1974-01-01T19:48:00"/>
        <d v="1974-04-24T19:48:00"/>
        <d v="1974-08-08T07:48:00"/>
        <d v="1974-06-27T03:00:00"/>
        <d v="1974-04-13T17:18:00"/>
        <d v="1974-04-11T17:18:00"/>
        <d v="1974-11-28T17:24:00"/>
        <d v="1974-02-03T12:36:00"/>
        <d v="1974-08-05T15:00:00"/>
        <d v="1974-12-14T17:18:00"/>
        <d v="1974-10-09T14:54:00"/>
        <d v="1974-10-14T15:00:00"/>
        <d v="1974-12-05T05:18:00"/>
        <d v="1974-03-25T22:06:00"/>
        <d v="1974-01-20T22:06:00"/>
        <d v="1974-04-17T00:36:00"/>
        <d v="1974-11-13T17:18:00"/>
        <d v="1974-10-16T03:00:00"/>
        <d v="1974-03-22T00:36:00"/>
        <d v="1974-08-23T02:54:00"/>
        <d v="1974-03-27T02:54:00"/>
        <d v="1974-09-02T10:06:00"/>
        <d v="1974-09-09T19:48:00"/>
        <d v="1974-07-14T07:42:00"/>
        <d v="1974-03-22T07:42:00"/>
        <d v="1974-07-24T00:30:00"/>
        <d v="1974-05-03T12:30:00"/>
        <d v="1974-03-07T05:18:00"/>
        <d v="1974-03-22T12:30:00"/>
        <d v="1974-01-28T17:18:00"/>
        <d v="1974-11-19T00:30:00"/>
        <d v="1974-05-19T07:42:00"/>
        <d v="1974-11-28T10:12:00"/>
        <d v="1974-05-28T10:12:00"/>
        <d v="1974-08-13T17:24:00"/>
        <d v="1974-08-14T07:48:00"/>
        <d v="1974-10-07T19:42:00"/>
        <d v="1974-07-08T05:24:00"/>
        <d v="1974-11-13T14:54:00"/>
        <d v="1974-08-08T17:24:00"/>
        <d v="1974-08-30T00:30:00"/>
        <d v="1974-08-15T22:06:00"/>
        <d v="1974-10-03T02:54:00"/>
        <d v="1974-03-30T17:18:00"/>
        <d v="1974-02-17T05:18:00"/>
        <d v="1974-03-04T19:42:00"/>
        <d v="1974-01-10T19:42:00"/>
        <d v="1974-03-20T17:24:00"/>
        <d v="1974-06-10T10:06:00"/>
        <d v="1974-12-27T22:12:00"/>
        <d v="1974-09-27T00:30:00"/>
        <d v="1974-05-31T12:36:00"/>
        <d v="1974-01-23T07:42:00"/>
        <d v="1974-02-19T10:06:00"/>
        <d v="1974-02-15T12:30:00"/>
        <d v="1974-02-02T19:48:00"/>
        <d v="1974-06-04T14:54:00"/>
        <d v="1974-07-19T17:18:00"/>
        <d v="1974-08-07T12:36:00"/>
        <d v="1974-12-19T14:54:00"/>
        <d v="1974-11-22T12:36:00"/>
        <d v="1974-09-11T17:24:00"/>
        <d v="1974-10-17T19:48:00"/>
        <d v="1974-03-13T17:24:00"/>
        <d v="1974-04-29T05:18:00"/>
        <d v="1974-11-21T12:36:00"/>
        <d v="1974-12-27T12:36:00"/>
        <d v="1974-02-04T19:48:00"/>
        <d v="1974-12-27T03:00:00"/>
        <d v="1974-03-06T05:18:00"/>
        <d v="1974-10-05T00:30:00"/>
        <d v="1974-03-13T00:36:00"/>
        <d v="1974-07-26T12:30:00"/>
        <d v="1974-05-10T14:54:00"/>
        <d v="1974-05-22T19:48:00"/>
        <d v="1974-10-22T07:48:00"/>
        <d v="1974-07-21T12:30:00"/>
        <d v="1974-10-07T05:18:00"/>
        <d v="1974-07-06T17:24:00"/>
        <d v="1974-09-18T07:48:00"/>
        <d v="1974-07-16T12:30:00"/>
        <d v="1974-07-26T02:54:00"/>
        <d v="1974-08-02T15:00:00"/>
        <d v="1974-12-14T05:18:00"/>
        <d v="1974-05-15T02:54:00"/>
        <d v="1974-09-15T19:48:00"/>
        <d v="1974-03-16T07:48:00"/>
        <d v="1974-07-27T02:54:00"/>
        <d v="1974-11-11T07:42:00"/>
        <d v="1974-03-02T07:42:00"/>
        <d v="1974-02-06T12:36:00"/>
        <d v="1974-10-11T14:54:00"/>
        <d v="1974-03-14T12:36:00"/>
        <d v="1974-10-26T12:36:00"/>
        <d v="1974-09-13T10:12:00"/>
        <d v="1974-02-06T17:24:00"/>
        <d v="1974-06-25T02:54:00"/>
        <d v="1974-01-29T12:30:00"/>
        <d v="1974-04-23T22:12:00"/>
        <d v="1974-12-06T02:54:00"/>
        <d v="1974-07-06T10:12:00"/>
        <d v="1974-07-03T07:48:00"/>
        <d v="1974-10-06T12:30:00"/>
        <d v="1974-11-26T17:24:00"/>
        <d v="1974-07-31T10:06:00"/>
        <d v="1974-06-14T17:18:00"/>
        <d v="1974-11-03T05:18:00"/>
        <d v="1974-03-08T10:06:00"/>
        <d v="1974-05-07T22:06:00"/>
        <d v="1974-07-18T10:06:00"/>
        <d v="1974-10-12T12:30:00"/>
        <d v="1974-09-17T17:24:00"/>
        <d v="1974-12-04T10:06:00"/>
        <d v="1974-01-18T14:54:00"/>
        <d v="1974-03-31T07:42:00"/>
        <d v="1974-03-15T07:48:00"/>
        <d v="1974-01-31T00:30:00"/>
        <d v="1974-05-16T02:54:00"/>
        <d v="1974-02-07T00:36:00"/>
        <d v="1974-10-03T10:06:00"/>
        <d v="1974-05-11T12:30:00"/>
        <d v="1974-03-12T15:00:00"/>
        <d v="1974-11-16T22:06:00"/>
        <d v="1974-05-04T19:42:00"/>
        <d v="1974-11-01T22:06:00"/>
        <d v="1974-02-09T17:24:00"/>
        <d v="1974-05-13T07:42:00"/>
        <d v="1974-12-25T14:54:00"/>
        <d v="1974-03-15T12:36:00"/>
        <d v="1974-10-15T10:12:00"/>
        <d v="1974-11-04T14:54:00"/>
        <d v="1974-04-23T12:36:00"/>
        <d v="1974-12-24T05:18:00"/>
        <d v="1974-08-25T05:18:00"/>
        <d v="1974-09-24T10:06:00"/>
        <d v="1974-09-28T12:30:00"/>
        <d v="1974-05-27T07:48:00"/>
        <d v="1974-11-22T05:24:00"/>
        <d v="1974-01-11T22:06:00"/>
        <d v="1974-03-16T05:24:00"/>
        <d v="1974-02-08T03:00:00"/>
        <d v="1974-11-19T19:42:00"/>
        <d v="1974-03-27T14:54:00"/>
        <d v="1974-03-14T00:36:00"/>
        <d v="1974-10-01T05:18:00"/>
        <d v="1974-10-01T14:54:00"/>
        <d v="1974-01-11T14:54:00"/>
        <d v="1974-10-30T22:06:00"/>
        <d v="1974-07-23T10:06:00"/>
        <d v="1974-04-26T07:48:00"/>
        <d v="1974-06-21T14:54:00"/>
        <d v="1974-02-10T15:00:00"/>
        <d v="1974-05-31T03:00:00"/>
        <d v="1974-12-22T19:42:00"/>
        <d v="1974-11-06T10:06:00"/>
        <d v="1974-06-08T05:18:00"/>
        <d v="1974-05-23T10:12:00"/>
        <d v="1974-09-10T15:00:00"/>
        <d v="1974-06-30T22:12:00"/>
        <d v="1974-12-06T14:54:00"/>
        <d v="1974-07-28T02:54:00"/>
        <d v="1974-04-26T19:48:00"/>
        <d v="1974-09-08T02:54:00"/>
        <d v="1974-10-01T17:18:00"/>
        <d v="1974-03-26T14:54:00"/>
        <d v="1974-10-08T02:54:00"/>
        <d v="1974-01-28T05:18:00"/>
        <d v="1974-02-26T22:06:00"/>
        <d v="1974-02-03T15:00:00"/>
        <d v="1974-04-19T05:24:00"/>
        <d v="1974-10-18T22:12:00"/>
        <d v="1974-04-30T22:06:00"/>
        <d v="1974-12-02T03:00:00"/>
        <d v="1974-11-18T12:30:00"/>
        <d v="1974-10-03T14:54:00"/>
        <d v="1974-01-19T14:54:00"/>
        <d v="1974-05-19T22:06:00"/>
        <d v="1974-03-05T00:30:00"/>
        <d v="1974-10-24T05:24:00"/>
        <d v="1974-09-05T19:42:00"/>
        <d v="1974-01-09T14:54:00"/>
        <d v="1974-07-02T05:24:00"/>
        <d v="1974-06-07T19:42:00"/>
        <d v="1974-05-27T00:36:00"/>
        <d v="1974-10-24T07:48:00"/>
        <d v="1974-10-22T19:48:00"/>
        <d v="1974-05-04T00:30:00"/>
        <d v="1974-08-04T05:24:00"/>
        <d v="1974-12-06T00:30:00"/>
        <d v="1974-07-16T07:42:00"/>
        <d v="1974-03-27T05:18:00"/>
        <d v="1974-12-02T14:54:00"/>
        <d v="1974-11-06T19:42:00"/>
        <d v="1974-07-01T00:36:00"/>
        <d v="1974-05-08T02:54:00"/>
        <d v="1974-02-24T02:54:00"/>
        <d v="1974-07-09T07:42:00"/>
        <d v="1974-10-04T14:54:00"/>
        <d v="1974-01-07T22:12:00"/>
        <d v="1974-06-23T10:06:00"/>
        <d v="1974-03-20T10:12:00"/>
        <d v="1974-12-30T05:24:00"/>
        <d v="1974-06-17T14:54:00"/>
        <d v="1974-12-11T17:18:00"/>
        <d v="1974-10-26T22:12:00"/>
        <d v="1974-09-24T14:54:00"/>
        <d v="1974-08-11T10:12:00"/>
        <d v="1974-01-23T17:18:00"/>
        <d v="1974-12-27T17:24:00"/>
        <d v="1974-05-08T17:18:00"/>
        <d v="1974-01-16T17:18:00"/>
        <d v="1974-12-13T14:54:00"/>
        <d v="1974-03-23T02:54:00"/>
        <d v="1974-06-12T02:54:00"/>
        <d v="1974-09-27T17:18:00"/>
        <d v="1974-09-12T12:36:00"/>
        <d v="1974-07-02T15:00:00"/>
        <d v="1974-08-15T12:30:00"/>
        <d v="1974-05-02T14:54:00"/>
        <d v="1974-04-27T14:54:00"/>
        <d v="1974-04-04T19:42:00"/>
        <d v="1974-04-27T05:24:00"/>
        <d v="1974-04-30T10:06:00"/>
        <d v="1974-03-27T12:30:00"/>
        <d v="1974-11-04T05:18:00"/>
        <d v="1974-12-16T05:18:00"/>
        <d v="1974-06-14T14:54:00"/>
        <d v="1974-05-24T12:36:00"/>
        <d v="1974-03-14T03:00:00"/>
        <d v="1974-09-26T02:54:00"/>
        <d v="1974-10-25T12:36:00"/>
        <d v="1974-12-06T12:30:00"/>
        <d v="1974-08-31T14:54:00"/>
        <d v="1974-04-02T10:06:00"/>
        <d v="1974-01-07T05:24:00"/>
        <d v="1974-01-12T12:30:00"/>
        <d v="1974-02-02T15:00:00"/>
        <d v="1974-08-11T15:00:00"/>
        <d v="1974-05-23T05:24:00"/>
        <d v="1974-06-09T00:30:00"/>
        <d v="1974-01-25T05:18:00"/>
        <d v="1974-05-22T00:36:00"/>
        <d v="1974-10-22T15:00:00"/>
        <d v="1974-05-11T00:30:00"/>
        <d v="1974-11-12T00:30:00"/>
        <d v="1974-11-05T00:30:00"/>
        <d v="1974-01-24T12:30:00"/>
        <d v="1974-11-13T07:42:00"/>
        <d v="1974-05-17T00:30:00"/>
        <d v="1974-12-13T19:42:00"/>
        <d v="1974-11-01T14:54:00"/>
        <d v="1974-07-18T14:54:00"/>
        <d v="1974-08-10T05:24:00"/>
        <d v="1974-05-15T22:06:00"/>
        <d v="1974-08-08T19:48:00"/>
        <d v="1974-12-31T12:36:00"/>
        <d v="1974-11-15T02:54:00"/>
        <d v="1974-07-05T00:36:00"/>
        <d v="1974-08-17T05:18:00"/>
        <d v="1974-05-05T07:42:00"/>
        <d v="1974-03-20T22:12:00"/>
        <d v="1974-07-01T10:12:00"/>
        <d v="1974-09-10T03:00:00"/>
        <d v="1974-02-06T15:00:00"/>
        <d v="1974-09-12T10:12:00"/>
        <d v="1974-06-05T05:18:00"/>
        <d v="1974-03-03T07:42:00"/>
        <d v="1974-07-30T00:30:00"/>
        <d v="1974-08-13T12:36:00"/>
        <d v="1974-08-29T12:30:00"/>
        <d v="1974-03-10T15:00:00"/>
        <d v="1974-03-07T10:06:00"/>
        <d v="1974-11-20T19:48:00"/>
        <d v="1974-07-09T22:06:00"/>
        <d v="1974-03-10T07:48:00"/>
        <d v="1974-06-15T02:54:00"/>
        <d v="1974-01-20T12:30:00"/>
        <d v="1974-02-07T12:36:00"/>
        <d v="1974-07-19T12:30:00"/>
        <d v="1974-07-29T14:54:00"/>
        <d v="1974-12-29T17:24:00"/>
        <d v="1974-10-14T02:54:00"/>
        <d v="1974-02-13T10:12:00"/>
        <d v="1974-03-11T22:12:00"/>
        <d v="1974-02-28T07:42:00"/>
        <d v="1974-06-01T17:24:00"/>
        <d v="1974-02-18T07:42:00"/>
        <d v="1974-03-20T00:36:00"/>
        <d v="1974-03-26T12:30:00"/>
        <d v="1974-01-08T14:54:00"/>
        <d v="1974-02-02T00:36:00"/>
        <d v="1974-07-21T02:54:00"/>
        <d v="1974-07-01T12:36:00"/>
        <d v="1974-01-20T10:06:00"/>
        <d v="1974-06-11T00:30:00"/>
        <d v="1974-06-04T12:30:00"/>
        <d v="1974-08-25T22:06:00"/>
        <d v="1974-01-08T10:06:00"/>
        <d v="1974-08-14T12:36:00"/>
        <d v="1974-01-17T12:30:00"/>
        <d v="1974-07-06T19:48:00"/>
        <d v="1974-05-11T14:54:00"/>
        <d v="1974-12-06T10:06:00"/>
        <d v="1974-02-08T15:00:00"/>
        <d v="1974-08-14T17:24:00"/>
        <d v="1974-06-04T05:18:00"/>
        <d v="1974-11-27T05:24:00"/>
        <d v="1974-04-19T00:36:00"/>
        <d v="1974-05-11T02:54:00"/>
        <d v="1974-01-30T12:30:00"/>
        <d v="1974-10-07T10:06:00"/>
        <d v="1974-09-14T17:24:00"/>
        <d v="1974-08-20T00:30:00"/>
        <d v="1974-05-16T19:42:00"/>
        <d v="1974-06-11T12:30:00"/>
        <d v="1974-05-02T17:18:00"/>
        <d v="1974-02-19T00:30:00"/>
        <d v="1974-08-27T00:30:00"/>
        <d v="1974-09-02T17:18:00"/>
        <d v="1974-10-30T14:54:00"/>
        <d v="1974-07-22T05:18:00"/>
        <d v="1975-01-03T19:48:00"/>
        <d v="1974-01-28T00:30:00"/>
        <d v="1974-01-17T14:54:00"/>
        <d v="1974-01-28T14:54:00"/>
        <d v="1974-08-26T19:42:00"/>
        <d v="1974-12-07T17:18:00"/>
        <d v="1974-12-04T02:54:00"/>
        <d v="1974-06-26T14:54:00"/>
        <d v="1974-09-22T00:30:00"/>
        <d v="1974-04-24T12:36:00"/>
        <d v="1974-03-16T17:24:00"/>
        <d v="1974-09-08T22:12:00"/>
        <d v="1974-01-21T17:18:00"/>
        <d v="1974-11-10T00:30:00"/>
        <d v="1974-08-09T19:48:00"/>
        <d v="1974-09-18T17:24:00"/>
        <d v="1974-11-24T05:24:00"/>
        <d v="1974-09-19T15:00:00"/>
        <d v="1974-11-24T07:48:00"/>
        <d v="1974-11-16T00:30:00"/>
        <d v="1974-04-27T17:18:00"/>
        <d v="1974-10-30T00:30:00"/>
        <d v="1974-10-02T07:42:00"/>
        <d v="1974-01-30T05:18:00"/>
        <d v="1974-06-14T22:06:00"/>
        <d v="1974-06-01T07:48:00"/>
        <d v="1974-08-29T19:42:00"/>
        <d v="1974-08-17T22:06:00"/>
        <d v="1974-09-19T17:24:00"/>
        <d v="1974-10-19T19:48:00"/>
        <d v="1974-10-19T17:24:00"/>
        <d v="1974-07-26T17:18:00"/>
        <d v="1974-07-25T19:42:00"/>
        <d v="1974-03-23T17:18:00"/>
        <d v="1974-11-23T10:12:00"/>
        <d v="1974-01-28T22:06:00"/>
        <d v="1974-02-25T10:06:00"/>
        <d v="1974-05-14T17:18:00"/>
        <d v="1974-06-21T07:42:00"/>
        <d v="1974-04-05T07:42:00"/>
        <d v="1974-10-01T07:42:00"/>
        <d v="1974-01-22T02:54:00"/>
        <d v="1974-10-28T02:54:00"/>
        <d v="1974-08-18T14:54:00"/>
        <d v="1974-03-01T12:30:00"/>
        <d v="1974-12-21T00:30:00"/>
        <d v="1974-04-10T22:06:00"/>
        <d v="1974-08-27T05:18:00"/>
        <d v="1974-12-24T17:18:00"/>
        <d v="1974-12-30T10:12:00"/>
        <d v="1974-03-13T22:12:00"/>
        <d v="1974-05-25T00:36:00"/>
        <d v="1974-11-15T00:30:00"/>
        <d v="1974-01-18T22:06:00"/>
        <d v="1974-07-26T00:30:00"/>
        <d v="1974-10-28T17:18:00"/>
        <d v="1974-09-20T17:24:00"/>
        <d v="1974-11-26T15:00:00"/>
        <d v="1974-05-20T17:18:00"/>
        <d v="1974-03-11T12:36:00"/>
        <d v="1974-04-11T14:54:00"/>
        <d v="1974-12-14T14:54:00"/>
        <d v="1974-10-12T14:54:00"/>
        <d v="1974-10-16T17:24:00"/>
        <d v="1974-08-03T07:48:00"/>
        <d v="1974-07-13T12:30:00"/>
        <d v="1974-10-29T02:54:00"/>
        <d v="1974-03-11T05:24:00"/>
        <d v="1974-02-15T00:30:00"/>
        <d v="1974-05-10T19:42:00"/>
        <d v="1974-03-26T02:54:00"/>
        <d v="1974-08-26T14:54:00"/>
        <d v="1974-11-26T05:24:00"/>
        <d v="1974-09-27T19:42:00"/>
        <d v="1974-11-08T14:54:00"/>
        <d v="1974-08-31T12:30:00"/>
        <d v="1974-01-22T19:42:00"/>
        <d v="1974-05-09T14:54:00"/>
        <d v="1974-03-01T19:42:00"/>
        <d v="1974-05-07T07:42:00"/>
        <d v="1974-03-29T22:06:00"/>
        <d v="1974-10-25T07:48:00"/>
        <d v="1974-10-29T12:30:00"/>
        <d v="1974-08-14T05:24:00"/>
        <d v="1974-06-25T12:30:00"/>
        <d v="1974-06-27T22:12:00"/>
        <d v="1974-01-30T17:18:00"/>
        <d v="1974-08-22T14:54:00"/>
        <d v="1974-04-24T00:36:00"/>
        <d v="1974-07-16T19:42:00"/>
        <d v="1974-10-04T00:30:00"/>
        <d v="1974-09-21T17:18:00"/>
        <d v="1974-09-16T10:12:00"/>
        <d v="1974-08-17T00:30:00"/>
        <d v="1974-07-07T15:00:00"/>
        <d v="1974-09-08T15:00:00"/>
        <d v="1974-06-28T00:36:00"/>
        <d v="1974-04-02T00:30:00"/>
        <d v="1974-09-17T00:36:00"/>
        <d v="1974-01-15T05:18:00"/>
        <d v="1974-01-02T19:48:00"/>
        <d v="1974-07-31T22:06:00"/>
        <d v="1974-01-15T22:06:00"/>
        <d v="1974-03-06T14:54:00"/>
        <d v="1974-01-25T10:06:00"/>
        <d v="1974-01-06T22:12:00"/>
        <d v="1974-06-24T02:54:00"/>
        <d v="1974-01-19T02:54:00"/>
        <d v="1974-08-15T17:18:00"/>
        <d v="1974-01-22T14:54:00"/>
        <d v="1974-04-14T02:54:00"/>
        <d v="1974-07-04T12:36:00"/>
        <d v="1974-02-19T14:54:00"/>
        <d v="1974-06-25T17:18:00"/>
        <d v="1974-10-23T17:24:00"/>
        <d v="1974-12-16T22:06:00"/>
        <d v="1974-10-03T22:06:00"/>
        <d v="1974-04-17T05:24:00"/>
        <d v="1974-03-27T19:42:00"/>
        <d v="1974-02-19T17:18:00"/>
        <d v="1974-09-24T02:54:00"/>
        <d v="1974-07-30T10:06:00"/>
        <d v="1974-05-13T05:18:00"/>
        <d v="1974-06-06T10:06:00"/>
        <d v="1974-11-28T05:24:00"/>
        <d v="1974-11-29T15:00:00"/>
        <d v="1974-09-23T22:06:00"/>
        <d v="1974-08-22T10:06:00"/>
        <d v="1974-06-27T00:36:00"/>
        <d v="1974-12-14T02:54:00"/>
        <d v="1974-02-28T22:06:00"/>
        <d v="1974-07-25T02:54:00"/>
        <d v="1974-08-28T10:06:00"/>
        <d v="1974-01-31T07:42:00"/>
        <d v="1974-02-12T10:12:00"/>
        <d v="1974-05-25T15:00:00"/>
        <d v="1974-08-14T15:00:00"/>
        <d v="1974-02-20T12:30:00"/>
        <d v="1974-06-10T17:18:00"/>
        <d v="1974-01-05T10:12:00"/>
        <d v="1974-09-11T15:00:00"/>
        <d v="1974-05-08T05:18:00"/>
        <d v="1974-10-19T05:24:00"/>
        <d v="1974-09-07T14:54:00"/>
        <d v="1974-06-18T00:30:00"/>
        <d v="1974-11-25T12:36:00"/>
        <d v="1974-03-30T02:54:00"/>
        <d v="1974-08-11T00:36:00"/>
        <d v="1975-01-01T03:00:00"/>
        <d v="1974-11-28T07:48:00"/>
        <d v="1974-10-20T07:48:00"/>
        <d v="1974-03-21T10:12:00"/>
        <d v="1974-12-24T10:06:00"/>
        <d v="1974-08-21T19:42:00"/>
        <d v="1974-04-06T14:54:00"/>
        <d v="1974-10-16T19:48:00"/>
        <d v="1974-08-08T22:12:00"/>
        <d v="1974-04-07T22:06:00"/>
        <d v="1974-08-22T19:42:00"/>
        <d v="1974-10-16T22:12:00"/>
        <d v="1974-12-08T00:30:00"/>
        <d v="1974-11-27T17:24:00"/>
        <d v="1974-04-16T19:48:00"/>
        <d v="1974-09-19T12:36:00"/>
        <d v="1974-06-01T22:12:00"/>
        <d v="1974-01-17T22:06:00"/>
        <d v="1974-02-04T15:00:00"/>
        <d v="1974-02-18T17:18:00"/>
        <d v="1974-07-18T12:30:00"/>
        <d v="1974-10-20T10:12:00"/>
        <d v="1974-03-23T12:30:00"/>
        <d v="1974-08-01T00:30:00"/>
        <d v="1974-02-10T22:12:00"/>
        <d v="1974-07-08T10:12:00"/>
        <d v="1974-01-04T12:36:00"/>
        <d v="1974-11-16T02:54:00"/>
        <d v="1974-06-03T14:54:00"/>
        <d v="1974-06-15T17:18:00"/>
        <d v="1974-08-13T00:36:00"/>
        <d v="1974-11-05T17:18:00"/>
        <d v="1974-11-12T22:06:00"/>
        <d v="1974-03-17T03:00:00"/>
        <d v="1974-11-02T14:54:00"/>
        <d v="1974-11-09T07:42:00"/>
        <d v="1974-10-20T19:48:00"/>
        <d v="1974-01-17T05:18:00"/>
        <d v="1974-03-18T22:12:00"/>
        <d v="1974-03-10T17:24:00"/>
        <d v="1974-02-26T02:54:00"/>
        <d v="1974-02-23T12:30:00"/>
        <d v="1974-12-27T19:48:00"/>
        <d v="1974-02-23T07:42:00"/>
        <d v="1974-03-26T10:06:00"/>
        <d v="1974-03-18T12:36:00"/>
        <d v="1974-10-31T05:18:00"/>
        <d v="1974-04-26T12:36:00"/>
        <d v="1974-11-30T15:00:00"/>
        <d v="1974-01-08T22:06:00"/>
        <d v="1974-02-27T17:18:00"/>
        <d v="1974-07-19T07:42:00"/>
        <d v="1974-08-31T05:18:00"/>
        <d v="1974-06-21T19:42:00"/>
        <d v="1974-02-19T05:18:00"/>
        <d v="1974-11-17T07:42:00"/>
        <d v="1974-05-19T00:30:00"/>
        <d v="1974-01-18T02:54:00"/>
        <d v="1974-05-27T19:48:00"/>
        <d v="1974-01-12T05:18:00"/>
        <d v="1974-02-07T17:24:00"/>
        <d v="1974-12-11T12:30:00"/>
        <d v="1974-08-28T19:42:00"/>
        <d v="1975-01-02T15:00:00"/>
        <d v="1974-09-18T22:12:00"/>
        <d v="1974-12-15T19:42:00"/>
        <d v="1974-07-04T15:00:00"/>
        <d v="1974-01-15T10:06:00"/>
        <d v="1974-06-08T10:06:00"/>
        <d v="1974-01-16T14:54:00"/>
        <d v="1974-01-24T17:18:00"/>
        <d v="1974-07-22T07:42:00"/>
        <d v="1974-09-23T17:18:00"/>
        <d v="1974-06-03T02:54:00"/>
        <d v="1974-12-13T02:54:00"/>
        <d v="1974-03-12T03:00:00"/>
        <d v="1974-01-15T00:30:00"/>
        <d v="1974-07-19T02:54:00"/>
        <d v="1974-05-09T17:18:00"/>
        <d v="1974-10-23T12:36:00"/>
        <d v="1974-02-25T22:06:00"/>
        <d v="1974-12-30T15:00:00"/>
        <d v="1974-05-18T12:30:00"/>
        <d v="1974-06-22T05:18:00"/>
        <d v="1974-11-08T22:06:00"/>
        <d v="1974-09-26T22:06:00"/>
        <d v="1974-02-18T02:54:00"/>
        <d v="1974-07-04T17:24:00"/>
        <d v="1974-12-20T19:42:00"/>
        <d v="1974-04-08T19:42:00"/>
        <d v="1974-12-08T19:42:00"/>
        <d v="1974-05-12T02:54:00"/>
        <d v="1974-07-01T05:24:00"/>
        <d v="1974-02-24T07:42:00"/>
        <d v="1974-10-12T07:42:00"/>
        <d v="1974-11-29T10:12:00"/>
        <d v="1974-03-19T05:24:00"/>
        <d v="1974-12-26T00:30:00"/>
        <d v="1974-10-10T02:54:00"/>
        <d v="1974-04-03T07:42:00"/>
        <d v="1974-05-26T19:48:00"/>
        <d v="1974-09-25T22:06:00"/>
        <d v="1974-07-08T03:00:00"/>
        <d v="1974-06-13T22:06:00"/>
        <d v="1974-06-03T00:30:00"/>
        <d v="1974-04-30T07:42:00"/>
        <d v="1974-08-13T07:48:00"/>
        <d v="1974-07-23T00:30:00"/>
        <d v="1974-12-15T22:06:00"/>
        <d v="1974-08-04T12:36:00"/>
        <d v="1974-11-05T10:06:00"/>
        <d v="1974-02-19T02:54:00"/>
        <d v="1974-04-17T12:36:00"/>
        <d v="1974-02-07T07:48:00"/>
        <d v="1974-02-08T22:12:00"/>
        <d v="1974-03-24T12:30:00"/>
        <d v="1974-02-23T02:54:00"/>
        <d v="1974-06-22T22:06:00"/>
        <d v="1974-06-30T15:00:00"/>
        <d v="1974-07-13T07:42:00"/>
        <d v="1974-12-06T05:18:00"/>
        <d v="1974-09-13T03:00:00"/>
        <d v="1974-08-30T05:18:00"/>
        <d v="1974-08-06T22:12:00"/>
        <d v="1974-04-16T22:12:00"/>
        <d v="1974-08-07T03:00:00"/>
        <d v="1974-03-19T15:00:00"/>
        <d v="1974-08-11T22:12:00"/>
        <d v="1974-02-11T05:24:00"/>
        <d v="1974-05-22T07:48:00"/>
        <d v="1974-02-12T19:48:00"/>
        <d v="1974-07-15T14:54:00"/>
        <d v="1974-09-30T05:18:00"/>
        <d v="1974-12-31T05:24:00"/>
        <d v="1974-02-19T07:42:00"/>
        <d v="1974-05-18T14:54:00"/>
        <d v="1974-06-11T07:42:00"/>
        <d v="1974-02-04T07:48:00"/>
        <d v="1974-08-04T19:48:00"/>
        <d v="1974-02-09T05:24:00"/>
        <d v="1974-10-23T22:12:00"/>
        <d v="1974-09-08T17:24:00"/>
        <d v="1974-08-01T19:42:00"/>
        <d v="1974-10-19T12:36:00"/>
        <d v="1974-02-26T10:06:00"/>
        <d v="1974-12-17T05:18:00"/>
        <d v="1974-09-25T07:42:00"/>
        <d v="1974-06-22T19:42:00"/>
        <d v="1974-11-01T19:42:00"/>
        <d v="1974-08-07T07:48:00"/>
        <d v="1974-06-25T00:30:00"/>
        <d v="1974-11-19T22:06:00"/>
        <d v="1974-04-20T17:24:00"/>
        <d v="1974-05-29T00:36:00"/>
        <d v="1974-01-05T03:00:00"/>
        <d v="1974-08-26T02:54:00"/>
        <m/>
      </sharedItems>
      <fieldGroup par="21" base="18">
        <rangePr groupBy="months" startDate="1974-01-01T19:48:00" endDate="1975-01-03T19:48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/1975"/>
        </groupItems>
      </fieldGroup>
    </cacheField>
    <cacheField name="Date Ended Conversion" numFmtId="0">
      <sharedItems containsNonDate="0" containsDate="1" containsString="0" containsBlank="1" minDate="1974-01-01T19:48:00" maxDate="1975-01-05T05:24:00"/>
    </cacheField>
    <cacheField name="Quarters" numFmtId="0" databaseField="0">
      <fieldGroup base="18">
        <rangePr groupBy="quarters" startDate="1974-01-01T19:48:00" endDate="1975-01-03T19:48:00"/>
        <groupItems count="6">
          <s v="&lt;1/1/1974"/>
          <s v="Qtr1"/>
          <s v="Qtr2"/>
          <s v="Qtr3"/>
          <s v="Qtr4"/>
          <s v="&gt;1/3/1975"/>
        </groupItems>
      </fieldGroup>
    </cacheField>
    <cacheField name="Years" numFmtId="0" databaseField="0">
      <fieldGroup base="18">
        <rangePr groupBy="years" startDate="1974-01-01T19:48:00" endDate="1975-01-03T19:48:00"/>
        <groupItems count="4">
          <s v="&lt;1/1/1974"/>
          <s v="1974"/>
          <s v="1975"/>
          <s v="&gt;1/3/197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e v="#DIV/0!"/>
    <x v="0"/>
    <s v="CAD"/>
    <n v="1448690400"/>
    <x v="0"/>
    <b v="0"/>
    <x v="0"/>
    <x v="0"/>
    <x v="0"/>
    <x v="0"/>
  </r>
  <r>
    <n v="1"/>
    <x v="1"/>
    <x v="1"/>
    <n v="1400"/>
    <n v="14560"/>
    <n v="1040"/>
    <x v="1"/>
    <n v="158"/>
    <n v="92.15"/>
    <x v="1"/>
    <s v="USD"/>
    <n v="1408424400"/>
    <x v="1"/>
    <b v="0"/>
    <x v="1"/>
    <x v="1"/>
    <x v="1"/>
    <x v="1"/>
  </r>
  <r>
    <n v="2"/>
    <x v="2"/>
    <x v="2"/>
    <n v="108400"/>
    <n v="142523"/>
    <n v="131"/>
    <x v="1"/>
    <n v="1425"/>
    <n v="100.02"/>
    <x v="2"/>
    <s v="AUD"/>
    <n v="1384668000"/>
    <x v="2"/>
    <b v="0"/>
    <x v="0"/>
    <x v="2"/>
    <x v="2"/>
    <x v="2"/>
  </r>
  <r>
    <n v="3"/>
    <x v="3"/>
    <x v="3"/>
    <n v="4200"/>
    <n v="2477"/>
    <n v="59"/>
    <x v="0"/>
    <n v="24"/>
    <n v="103.21"/>
    <x v="1"/>
    <s v="USD"/>
    <n v="1565499600"/>
    <x v="3"/>
    <b v="0"/>
    <x v="0"/>
    <x v="1"/>
    <x v="1"/>
    <x v="1"/>
  </r>
  <r>
    <n v="4"/>
    <x v="4"/>
    <x v="4"/>
    <n v="7600"/>
    <n v="5265"/>
    <n v="69"/>
    <x v="0"/>
    <n v="53"/>
    <n v="99.34"/>
    <x v="1"/>
    <s v="USD"/>
    <n v="1547964000"/>
    <x v="4"/>
    <b v="0"/>
    <x v="0"/>
    <x v="3"/>
    <x v="3"/>
    <x v="3"/>
  </r>
  <r>
    <n v="5"/>
    <x v="5"/>
    <x v="5"/>
    <n v="7600"/>
    <n v="13195"/>
    <n v="174"/>
    <x v="1"/>
    <n v="174"/>
    <n v="75.83"/>
    <x v="3"/>
    <s v="DKK"/>
    <n v="1346130000"/>
    <x v="5"/>
    <b v="0"/>
    <x v="0"/>
    <x v="3"/>
    <x v="3"/>
    <x v="3"/>
  </r>
  <r>
    <n v="6"/>
    <x v="6"/>
    <x v="6"/>
    <n v="5200"/>
    <n v="1090"/>
    <n v="21"/>
    <x v="0"/>
    <n v="18"/>
    <n v="60.56"/>
    <x v="4"/>
    <s v="GBP"/>
    <n v="1505278800"/>
    <x v="6"/>
    <b v="0"/>
    <x v="0"/>
    <x v="4"/>
    <x v="4"/>
    <x v="4"/>
  </r>
  <r>
    <n v="7"/>
    <x v="7"/>
    <x v="7"/>
    <n v="4500"/>
    <n v="14741"/>
    <n v="328"/>
    <x v="1"/>
    <n v="227"/>
    <n v="64.94"/>
    <x v="3"/>
    <s v="DKK"/>
    <n v="1439442000"/>
    <x v="7"/>
    <b v="0"/>
    <x v="0"/>
    <x v="3"/>
    <x v="3"/>
    <x v="3"/>
  </r>
  <r>
    <n v="8"/>
    <x v="8"/>
    <x v="8"/>
    <n v="110100"/>
    <n v="21946"/>
    <n v="20"/>
    <x v="2"/>
    <n v="708"/>
    <n v="31"/>
    <x v="3"/>
    <s v="DKK"/>
    <n v="1281330000"/>
    <x v="8"/>
    <b v="0"/>
    <x v="0"/>
    <x v="3"/>
    <x v="3"/>
    <x v="3"/>
  </r>
  <r>
    <n v="9"/>
    <x v="9"/>
    <x v="9"/>
    <n v="6200"/>
    <n v="3208"/>
    <n v="52"/>
    <x v="0"/>
    <n v="44"/>
    <n v="72.91"/>
    <x v="1"/>
    <s v="USD"/>
    <n v="1379566800"/>
    <x v="9"/>
    <b v="0"/>
    <x v="0"/>
    <x v="5"/>
    <x v="1"/>
    <x v="5"/>
  </r>
  <r>
    <n v="10"/>
    <x v="10"/>
    <x v="10"/>
    <n v="5200"/>
    <n v="13838"/>
    <n v="266"/>
    <x v="1"/>
    <n v="220"/>
    <n v="62.9"/>
    <x v="1"/>
    <s v="USD"/>
    <n v="1281762000"/>
    <x v="10"/>
    <b v="0"/>
    <x v="0"/>
    <x v="6"/>
    <x v="4"/>
    <x v="6"/>
  </r>
  <r>
    <n v="11"/>
    <x v="11"/>
    <x v="11"/>
    <n v="6300"/>
    <n v="3030"/>
    <n v="48"/>
    <x v="0"/>
    <n v="27"/>
    <n v="112.22"/>
    <x v="1"/>
    <s v="USD"/>
    <n v="1285045200"/>
    <x v="11"/>
    <b v="0"/>
    <x v="1"/>
    <x v="3"/>
    <x v="3"/>
    <x v="3"/>
  </r>
  <r>
    <n v="12"/>
    <x v="12"/>
    <x v="12"/>
    <n v="6300"/>
    <n v="5629"/>
    <n v="89"/>
    <x v="0"/>
    <n v="55"/>
    <n v="102.35"/>
    <x v="1"/>
    <s v="USD"/>
    <n v="1571720400"/>
    <x v="12"/>
    <b v="0"/>
    <x v="0"/>
    <x v="6"/>
    <x v="4"/>
    <x v="6"/>
  </r>
  <r>
    <n v="13"/>
    <x v="13"/>
    <x v="13"/>
    <n v="4200"/>
    <n v="10295"/>
    <n v="245"/>
    <x v="1"/>
    <n v="98"/>
    <n v="105.05"/>
    <x v="1"/>
    <s v="USD"/>
    <n v="1465621200"/>
    <x v="13"/>
    <b v="0"/>
    <x v="0"/>
    <x v="7"/>
    <x v="1"/>
    <x v="7"/>
  </r>
  <r>
    <n v="14"/>
    <x v="14"/>
    <x v="14"/>
    <n v="28200"/>
    <n v="18829"/>
    <n v="67"/>
    <x v="0"/>
    <n v="200"/>
    <n v="94.15"/>
    <x v="1"/>
    <s v="USD"/>
    <n v="1331013600"/>
    <x v="14"/>
    <b v="0"/>
    <x v="0"/>
    <x v="7"/>
    <x v="1"/>
    <x v="7"/>
  </r>
  <r>
    <n v="15"/>
    <x v="15"/>
    <x v="15"/>
    <n v="81200"/>
    <n v="38414"/>
    <n v="47"/>
    <x v="0"/>
    <n v="452"/>
    <n v="84.99"/>
    <x v="1"/>
    <s v="USD"/>
    <n v="1575957600"/>
    <x v="15"/>
    <b v="0"/>
    <x v="0"/>
    <x v="8"/>
    <x v="2"/>
    <x v="8"/>
  </r>
  <r>
    <n v="16"/>
    <x v="16"/>
    <x v="16"/>
    <n v="1700"/>
    <n v="11041"/>
    <n v="649"/>
    <x v="1"/>
    <n v="100"/>
    <n v="110.41"/>
    <x v="1"/>
    <s v="USD"/>
    <n v="1390370400"/>
    <x v="16"/>
    <b v="0"/>
    <x v="0"/>
    <x v="9"/>
    <x v="5"/>
    <x v="9"/>
  </r>
  <r>
    <n v="17"/>
    <x v="17"/>
    <x v="17"/>
    <n v="84600"/>
    <n v="134845"/>
    <n v="159"/>
    <x v="1"/>
    <n v="1249"/>
    <n v="107.96"/>
    <x v="1"/>
    <s v="USD"/>
    <n v="1294812000"/>
    <x v="17"/>
    <b v="0"/>
    <x v="0"/>
    <x v="10"/>
    <x v="4"/>
    <x v="10"/>
  </r>
  <r>
    <n v="18"/>
    <x v="18"/>
    <x v="18"/>
    <n v="9100"/>
    <n v="6089"/>
    <n v="67"/>
    <x v="3"/>
    <n v="135"/>
    <n v="45.1"/>
    <x v="1"/>
    <s v="USD"/>
    <n v="1536382800"/>
    <x v="18"/>
    <b v="0"/>
    <x v="0"/>
    <x v="3"/>
    <x v="3"/>
    <x v="3"/>
  </r>
  <r>
    <n v="19"/>
    <x v="19"/>
    <x v="19"/>
    <n v="62500"/>
    <n v="30331"/>
    <n v="49"/>
    <x v="0"/>
    <n v="674"/>
    <n v="45"/>
    <x v="1"/>
    <s v="USD"/>
    <n v="1551679200"/>
    <x v="19"/>
    <b v="0"/>
    <x v="1"/>
    <x v="3"/>
    <x v="3"/>
    <x v="3"/>
  </r>
  <r>
    <n v="20"/>
    <x v="20"/>
    <x v="20"/>
    <n v="131800"/>
    <n v="147936"/>
    <n v="112"/>
    <x v="1"/>
    <n v="1396"/>
    <n v="105.97"/>
    <x v="1"/>
    <s v="USD"/>
    <n v="1406523600"/>
    <x v="20"/>
    <b v="0"/>
    <x v="0"/>
    <x v="6"/>
    <x v="4"/>
    <x v="6"/>
  </r>
  <r>
    <n v="21"/>
    <x v="21"/>
    <x v="21"/>
    <n v="94000"/>
    <n v="38533"/>
    <n v="41"/>
    <x v="0"/>
    <n v="558"/>
    <n v="69.06"/>
    <x v="1"/>
    <s v="USD"/>
    <n v="1313384400"/>
    <x v="21"/>
    <b v="0"/>
    <x v="0"/>
    <x v="3"/>
    <x v="3"/>
    <x v="3"/>
  </r>
  <r>
    <n v="22"/>
    <x v="22"/>
    <x v="22"/>
    <n v="59100"/>
    <n v="75690"/>
    <n v="128"/>
    <x v="1"/>
    <n v="890"/>
    <n v="85.04"/>
    <x v="1"/>
    <s v="USD"/>
    <n v="1522731600"/>
    <x v="22"/>
    <b v="0"/>
    <x v="0"/>
    <x v="3"/>
    <x v="3"/>
    <x v="3"/>
  </r>
  <r>
    <n v="23"/>
    <x v="23"/>
    <x v="23"/>
    <n v="4500"/>
    <n v="14942"/>
    <n v="332"/>
    <x v="1"/>
    <n v="142"/>
    <n v="105.23"/>
    <x v="4"/>
    <s v="GBP"/>
    <n v="1550124000"/>
    <x v="23"/>
    <b v="0"/>
    <x v="0"/>
    <x v="4"/>
    <x v="4"/>
    <x v="4"/>
  </r>
  <r>
    <n v="24"/>
    <x v="24"/>
    <x v="24"/>
    <n v="92400"/>
    <n v="104257"/>
    <n v="113"/>
    <x v="1"/>
    <n v="2673"/>
    <n v="39"/>
    <x v="1"/>
    <s v="USD"/>
    <n v="1403326800"/>
    <x v="24"/>
    <b v="0"/>
    <x v="0"/>
    <x v="8"/>
    <x v="2"/>
    <x v="8"/>
  </r>
  <r>
    <n v="25"/>
    <x v="25"/>
    <x v="25"/>
    <n v="5500"/>
    <n v="11904"/>
    <n v="216"/>
    <x v="1"/>
    <n v="163"/>
    <n v="73.03"/>
    <x v="1"/>
    <s v="USD"/>
    <n v="1305694800"/>
    <x v="25"/>
    <b v="0"/>
    <x v="1"/>
    <x v="11"/>
    <x v="6"/>
    <x v="11"/>
  </r>
  <r>
    <n v="26"/>
    <x v="26"/>
    <x v="26"/>
    <n v="107500"/>
    <n v="51814"/>
    <n v="48"/>
    <x v="3"/>
    <n v="1480"/>
    <n v="35.01"/>
    <x v="1"/>
    <s v="USD"/>
    <n v="1533013200"/>
    <x v="26"/>
    <b v="0"/>
    <x v="0"/>
    <x v="3"/>
    <x v="3"/>
    <x v="3"/>
  </r>
  <r>
    <n v="27"/>
    <x v="27"/>
    <x v="27"/>
    <n v="2000"/>
    <n v="1599"/>
    <n v="80"/>
    <x v="0"/>
    <n v="15"/>
    <n v="106.6"/>
    <x v="1"/>
    <s v="USD"/>
    <n v="1443848400"/>
    <x v="27"/>
    <b v="0"/>
    <x v="0"/>
    <x v="1"/>
    <x v="1"/>
    <x v="1"/>
  </r>
  <r>
    <n v="28"/>
    <x v="28"/>
    <x v="28"/>
    <n v="130800"/>
    <n v="137635"/>
    <n v="105"/>
    <x v="1"/>
    <n v="2220"/>
    <n v="62"/>
    <x v="1"/>
    <s v="USD"/>
    <n v="1265695200"/>
    <x v="28"/>
    <b v="0"/>
    <x v="1"/>
    <x v="3"/>
    <x v="3"/>
    <x v="3"/>
  </r>
  <r>
    <n v="29"/>
    <x v="29"/>
    <x v="29"/>
    <n v="45900"/>
    <n v="150965"/>
    <n v="329"/>
    <x v="1"/>
    <n v="1606"/>
    <n v="94"/>
    <x v="5"/>
    <s v="CHF"/>
    <n v="1532062800"/>
    <x v="29"/>
    <b v="0"/>
    <x v="0"/>
    <x v="12"/>
    <x v="4"/>
    <x v="12"/>
  </r>
  <r>
    <n v="30"/>
    <x v="30"/>
    <x v="30"/>
    <n v="9000"/>
    <n v="14455"/>
    <n v="161"/>
    <x v="1"/>
    <n v="129"/>
    <n v="112.05"/>
    <x v="1"/>
    <s v="USD"/>
    <n v="1558674000"/>
    <x v="30"/>
    <b v="0"/>
    <x v="0"/>
    <x v="10"/>
    <x v="4"/>
    <x v="10"/>
  </r>
  <r>
    <n v="31"/>
    <x v="31"/>
    <x v="31"/>
    <n v="3500"/>
    <n v="10850"/>
    <n v="310"/>
    <x v="1"/>
    <n v="226"/>
    <n v="48.01"/>
    <x v="4"/>
    <s v="GBP"/>
    <n v="1451973600"/>
    <x v="31"/>
    <b v="0"/>
    <x v="0"/>
    <x v="11"/>
    <x v="6"/>
    <x v="11"/>
  </r>
  <r>
    <n v="32"/>
    <x v="32"/>
    <x v="32"/>
    <n v="101000"/>
    <n v="87676"/>
    <n v="87"/>
    <x v="0"/>
    <n v="2307"/>
    <n v="38"/>
    <x v="6"/>
    <s v="EUR"/>
    <n v="1515564000"/>
    <x v="32"/>
    <b v="0"/>
    <x v="0"/>
    <x v="4"/>
    <x v="4"/>
    <x v="4"/>
  </r>
  <r>
    <n v="33"/>
    <x v="33"/>
    <x v="33"/>
    <n v="50200"/>
    <n v="189666"/>
    <n v="378"/>
    <x v="1"/>
    <n v="5419"/>
    <n v="35"/>
    <x v="1"/>
    <s v="USD"/>
    <n v="1412485200"/>
    <x v="33"/>
    <b v="0"/>
    <x v="0"/>
    <x v="3"/>
    <x v="3"/>
    <x v="3"/>
  </r>
  <r>
    <n v="34"/>
    <x v="34"/>
    <x v="34"/>
    <n v="9300"/>
    <n v="14025"/>
    <n v="151"/>
    <x v="1"/>
    <n v="165"/>
    <n v="85"/>
    <x v="1"/>
    <s v="USD"/>
    <n v="1490245200"/>
    <x v="34"/>
    <b v="0"/>
    <x v="0"/>
    <x v="4"/>
    <x v="4"/>
    <x v="4"/>
  </r>
  <r>
    <n v="35"/>
    <x v="35"/>
    <x v="35"/>
    <n v="125500"/>
    <n v="188628"/>
    <n v="150"/>
    <x v="1"/>
    <n v="1965"/>
    <n v="95.99"/>
    <x v="3"/>
    <s v="DKK"/>
    <n v="1547877600"/>
    <x v="35"/>
    <b v="0"/>
    <x v="1"/>
    <x v="6"/>
    <x v="4"/>
    <x v="6"/>
  </r>
  <r>
    <n v="36"/>
    <x v="36"/>
    <x v="36"/>
    <n v="700"/>
    <n v="1101"/>
    <n v="157"/>
    <x v="1"/>
    <n v="16"/>
    <n v="68.81"/>
    <x v="1"/>
    <s v="USD"/>
    <n v="1298700000"/>
    <x v="36"/>
    <b v="0"/>
    <x v="0"/>
    <x v="3"/>
    <x v="3"/>
    <x v="3"/>
  </r>
  <r>
    <n v="37"/>
    <x v="37"/>
    <x v="37"/>
    <n v="8100"/>
    <n v="11339"/>
    <n v="140"/>
    <x v="1"/>
    <n v="107"/>
    <n v="105.97"/>
    <x v="1"/>
    <s v="USD"/>
    <n v="1570338000"/>
    <x v="37"/>
    <b v="0"/>
    <x v="1"/>
    <x v="13"/>
    <x v="5"/>
    <x v="13"/>
  </r>
  <r>
    <n v="38"/>
    <x v="38"/>
    <x v="38"/>
    <n v="3100"/>
    <n v="10085"/>
    <n v="325"/>
    <x v="1"/>
    <n v="134"/>
    <n v="75.260000000000005"/>
    <x v="1"/>
    <s v="USD"/>
    <n v="1287378000"/>
    <x v="38"/>
    <b v="0"/>
    <x v="0"/>
    <x v="14"/>
    <x v="7"/>
    <x v="14"/>
  </r>
  <r>
    <n v="39"/>
    <x v="39"/>
    <x v="39"/>
    <n v="9900"/>
    <n v="5027"/>
    <n v="51"/>
    <x v="0"/>
    <n v="88"/>
    <n v="57.13"/>
    <x v="3"/>
    <s v="DKK"/>
    <n v="1361772000"/>
    <x v="39"/>
    <b v="0"/>
    <x v="0"/>
    <x v="3"/>
    <x v="3"/>
    <x v="3"/>
  </r>
  <r>
    <n v="40"/>
    <x v="40"/>
    <x v="40"/>
    <n v="8800"/>
    <n v="14878"/>
    <n v="169"/>
    <x v="1"/>
    <n v="198"/>
    <n v="75.14"/>
    <x v="1"/>
    <s v="USD"/>
    <n v="1275714000"/>
    <x v="40"/>
    <b v="0"/>
    <x v="1"/>
    <x v="8"/>
    <x v="2"/>
    <x v="8"/>
  </r>
  <r>
    <n v="41"/>
    <x v="41"/>
    <x v="41"/>
    <n v="5600"/>
    <n v="11924"/>
    <n v="213"/>
    <x v="1"/>
    <n v="111"/>
    <n v="107.42"/>
    <x v="6"/>
    <s v="EUR"/>
    <n v="1346734800"/>
    <x v="41"/>
    <b v="0"/>
    <x v="1"/>
    <x v="1"/>
    <x v="1"/>
    <x v="1"/>
  </r>
  <r>
    <n v="42"/>
    <x v="42"/>
    <x v="42"/>
    <n v="1800"/>
    <n v="7991"/>
    <n v="444"/>
    <x v="1"/>
    <n v="222"/>
    <n v="36"/>
    <x v="1"/>
    <s v="USD"/>
    <n v="1309755600"/>
    <x v="42"/>
    <b v="0"/>
    <x v="0"/>
    <x v="0"/>
    <x v="0"/>
    <x v="0"/>
  </r>
  <r>
    <n v="43"/>
    <x v="43"/>
    <x v="43"/>
    <n v="90200"/>
    <n v="167717"/>
    <n v="186"/>
    <x v="1"/>
    <n v="6212"/>
    <n v="27"/>
    <x v="1"/>
    <s v="USD"/>
    <n v="1406178000"/>
    <x v="43"/>
    <b v="0"/>
    <x v="0"/>
    <x v="15"/>
    <x v="5"/>
    <x v="15"/>
  </r>
  <r>
    <n v="44"/>
    <x v="44"/>
    <x v="44"/>
    <n v="1600"/>
    <n v="10541"/>
    <n v="659"/>
    <x v="1"/>
    <n v="98"/>
    <n v="107.56"/>
    <x v="3"/>
    <s v="DKK"/>
    <n v="1552798800"/>
    <x v="44"/>
    <b v="0"/>
    <x v="0"/>
    <x v="13"/>
    <x v="5"/>
    <x v="13"/>
  </r>
  <r>
    <n v="45"/>
    <x v="45"/>
    <x v="45"/>
    <n v="9500"/>
    <n v="4530"/>
    <n v="48"/>
    <x v="0"/>
    <n v="48"/>
    <n v="94.38"/>
    <x v="1"/>
    <s v="USD"/>
    <n v="1478062800"/>
    <x v="45"/>
    <b v="0"/>
    <x v="1"/>
    <x v="3"/>
    <x v="3"/>
    <x v="3"/>
  </r>
  <r>
    <n v="46"/>
    <x v="46"/>
    <x v="46"/>
    <n v="3700"/>
    <n v="4247"/>
    <n v="115"/>
    <x v="1"/>
    <n v="92"/>
    <n v="46.16"/>
    <x v="1"/>
    <s v="USD"/>
    <n v="1278565200"/>
    <x v="46"/>
    <b v="0"/>
    <x v="0"/>
    <x v="1"/>
    <x v="1"/>
    <x v="1"/>
  </r>
  <r>
    <n v="47"/>
    <x v="47"/>
    <x v="47"/>
    <n v="1500"/>
    <n v="7129"/>
    <n v="475"/>
    <x v="1"/>
    <n v="149"/>
    <n v="47.85"/>
    <x v="1"/>
    <s v="USD"/>
    <n v="1396069200"/>
    <x v="47"/>
    <b v="0"/>
    <x v="0"/>
    <x v="3"/>
    <x v="3"/>
    <x v="3"/>
  </r>
  <r>
    <n v="48"/>
    <x v="48"/>
    <x v="48"/>
    <n v="33300"/>
    <n v="128862"/>
    <n v="387"/>
    <x v="1"/>
    <n v="2431"/>
    <n v="53.01"/>
    <x v="1"/>
    <s v="USD"/>
    <n v="1435208400"/>
    <x v="48"/>
    <b v="0"/>
    <x v="0"/>
    <x v="3"/>
    <x v="3"/>
    <x v="3"/>
  </r>
  <r>
    <n v="49"/>
    <x v="49"/>
    <x v="49"/>
    <n v="7200"/>
    <n v="13653"/>
    <n v="190"/>
    <x v="1"/>
    <n v="303"/>
    <n v="45.06"/>
    <x v="1"/>
    <s v="USD"/>
    <n v="1571547600"/>
    <x v="49"/>
    <b v="0"/>
    <x v="0"/>
    <x v="1"/>
    <x v="1"/>
    <x v="1"/>
  </r>
  <r>
    <n v="50"/>
    <x v="50"/>
    <x v="50"/>
    <n v="100"/>
    <n v="2"/>
    <n v="2"/>
    <x v="0"/>
    <n v="1"/>
    <n v="2"/>
    <x v="6"/>
    <s v="EUR"/>
    <n v="1375333200"/>
    <x v="50"/>
    <b v="0"/>
    <x v="0"/>
    <x v="16"/>
    <x v="1"/>
    <x v="16"/>
  </r>
  <r>
    <n v="51"/>
    <x v="51"/>
    <x v="51"/>
    <n v="158100"/>
    <n v="145243"/>
    <n v="92"/>
    <x v="0"/>
    <n v="1467"/>
    <n v="99.01"/>
    <x v="4"/>
    <s v="GBP"/>
    <n v="1332824400"/>
    <x v="51"/>
    <b v="0"/>
    <x v="1"/>
    <x v="8"/>
    <x v="2"/>
    <x v="8"/>
  </r>
  <r>
    <n v="52"/>
    <x v="52"/>
    <x v="52"/>
    <n v="7200"/>
    <n v="2459"/>
    <n v="34"/>
    <x v="0"/>
    <n v="75"/>
    <n v="32.79"/>
    <x v="1"/>
    <s v="USD"/>
    <n v="1284526800"/>
    <x v="52"/>
    <b v="0"/>
    <x v="0"/>
    <x v="3"/>
    <x v="3"/>
    <x v="3"/>
  </r>
  <r>
    <n v="53"/>
    <x v="53"/>
    <x v="53"/>
    <n v="8800"/>
    <n v="12356"/>
    <n v="140"/>
    <x v="1"/>
    <n v="209"/>
    <n v="59.12"/>
    <x v="1"/>
    <s v="USD"/>
    <n v="1400562000"/>
    <x v="53"/>
    <b v="0"/>
    <x v="0"/>
    <x v="6"/>
    <x v="4"/>
    <x v="6"/>
  </r>
  <r>
    <n v="54"/>
    <x v="54"/>
    <x v="54"/>
    <n v="6000"/>
    <n v="5392"/>
    <n v="90"/>
    <x v="0"/>
    <n v="120"/>
    <n v="44.93"/>
    <x v="1"/>
    <s v="USD"/>
    <n v="1520748000"/>
    <x v="54"/>
    <b v="0"/>
    <x v="0"/>
    <x v="8"/>
    <x v="2"/>
    <x v="8"/>
  </r>
  <r>
    <n v="55"/>
    <x v="55"/>
    <x v="55"/>
    <n v="6600"/>
    <n v="11746"/>
    <n v="178"/>
    <x v="1"/>
    <n v="131"/>
    <n v="89.66"/>
    <x v="1"/>
    <s v="USD"/>
    <n v="1532926800"/>
    <x v="55"/>
    <b v="0"/>
    <x v="0"/>
    <x v="17"/>
    <x v="1"/>
    <x v="17"/>
  </r>
  <r>
    <n v="56"/>
    <x v="56"/>
    <x v="56"/>
    <n v="8000"/>
    <n v="11493"/>
    <n v="144"/>
    <x v="1"/>
    <n v="164"/>
    <n v="70.08"/>
    <x v="1"/>
    <s v="USD"/>
    <n v="1420869600"/>
    <x v="56"/>
    <b v="0"/>
    <x v="0"/>
    <x v="8"/>
    <x v="2"/>
    <x v="8"/>
  </r>
  <r>
    <n v="57"/>
    <x v="57"/>
    <x v="57"/>
    <n v="2900"/>
    <n v="6243"/>
    <n v="215"/>
    <x v="1"/>
    <n v="201"/>
    <n v="31.06"/>
    <x v="1"/>
    <s v="USD"/>
    <n v="1504242000"/>
    <x v="57"/>
    <b v="0"/>
    <x v="0"/>
    <x v="11"/>
    <x v="6"/>
    <x v="11"/>
  </r>
  <r>
    <n v="58"/>
    <x v="58"/>
    <x v="58"/>
    <n v="2700"/>
    <n v="6132"/>
    <n v="227"/>
    <x v="1"/>
    <n v="211"/>
    <n v="29.06"/>
    <x v="1"/>
    <s v="USD"/>
    <n v="1442811600"/>
    <x v="58"/>
    <b v="0"/>
    <x v="0"/>
    <x v="3"/>
    <x v="3"/>
    <x v="3"/>
  </r>
  <r>
    <n v="59"/>
    <x v="59"/>
    <x v="59"/>
    <n v="1400"/>
    <n v="3851"/>
    <n v="275"/>
    <x v="1"/>
    <n v="128"/>
    <n v="30.09"/>
    <x v="1"/>
    <s v="USD"/>
    <n v="1497243600"/>
    <x v="59"/>
    <b v="0"/>
    <x v="1"/>
    <x v="3"/>
    <x v="3"/>
    <x v="3"/>
  </r>
  <r>
    <n v="60"/>
    <x v="60"/>
    <x v="60"/>
    <n v="94200"/>
    <n v="135997"/>
    <n v="144"/>
    <x v="1"/>
    <n v="1600"/>
    <n v="85"/>
    <x v="0"/>
    <s v="CAD"/>
    <n v="1342501200"/>
    <x v="60"/>
    <b v="0"/>
    <x v="0"/>
    <x v="3"/>
    <x v="3"/>
    <x v="3"/>
  </r>
  <r>
    <n v="61"/>
    <x v="61"/>
    <x v="61"/>
    <n v="199200"/>
    <n v="184750"/>
    <n v="93"/>
    <x v="0"/>
    <n v="2253"/>
    <n v="82"/>
    <x v="0"/>
    <s v="CAD"/>
    <n v="1298268000"/>
    <x v="61"/>
    <b v="0"/>
    <x v="0"/>
    <x v="3"/>
    <x v="3"/>
    <x v="3"/>
  </r>
  <r>
    <n v="62"/>
    <x v="62"/>
    <x v="62"/>
    <n v="2000"/>
    <n v="14452"/>
    <n v="723"/>
    <x v="1"/>
    <n v="249"/>
    <n v="58.04"/>
    <x v="1"/>
    <s v="USD"/>
    <n v="1433480400"/>
    <x v="62"/>
    <b v="0"/>
    <x v="0"/>
    <x v="2"/>
    <x v="2"/>
    <x v="2"/>
  </r>
  <r>
    <n v="63"/>
    <x v="63"/>
    <x v="63"/>
    <n v="4700"/>
    <n v="557"/>
    <n v="12"/>
    <x v="0"/>
    <n v="5"/>
    <n v="111.4"/>
    <x v="1"/>
    <s v="USD"/>
    <n v="1493355600"/>
    <x v="63"/>
    <b v="0"/>
    <x v="0"/>
    <x v="3"/>
    <x v="3"/>
    <x v="3"/>
  </r>
  <r>
    <n v="64"/>
    <x v="64"/>
    <x v="64"/>
    <n v="2800"/>
    <n v="2734"/>
    <n v="98"/>
    <x v="0"/>
    <n v="38"/>
    <n v="71.95"/>
    <x v="1"/>
    <s v="USD"/>
    <n v="1530507600"/>
    <x v="64"/>
    <b v="0"/>
    <x v="1"/>
    <x v="2"/>
    <x v="2"/>
    <x v="2"/>
  </r>
  <r>
    <n v="65"/>
    <x v="65"/>
    <x v="65"/>
    <n v="6100"/>
    <n v="14405"/>
    <n v="236"/>
    <x v="1"/>
    <n v="236"/>
    <n v="61.04"/>
    <x v="1"/>
    <s v="USD"/>
    <n v="1296108000"/>
    <x v="65"/>
    <b v="0"/>
    <x v="0"/>
    <x v="3"/>
    <x v="3"/>
    <x v="3"/>
  </r>
  <r>
    <n v="66"/>
    <x v="66"/>
    <x v="66"/>
    <n v="2900"/>
    <n v="1307"/>
    <n v="45"/>
    <x v="0"/>
    <n v="12"/>
    <n v="108.92"/>
    <x v="1"/>
    <s v="USD"/>
    <n v="1428469200"/>
    <x v="66"/>
    <b v="0"/>
    <x v="1"/>
    <x v="3"/>
    <x v="3"/>
    <x v="3"/>
  </r>
  <r>
    <n v="67"/>
    <x v="67"/>
    <x v="67"/>
    <n v="72600"/>
    <n v="117892"/>
    <n v="162"/>
    <x v="1"/>
    <n v="4065"/>
    <n v="29"/>
    <x v="4"/>
    <s v="GBP"/>
    <n v="1264399200"/>
    <x v="67"/>
    <b v="0"/>
    <x v="1"/>
    <x v="8"/>
    <x v="2"/>
    <x v="8"/>
  </r>
  <r>
    <n v="68"/>
    <x v="68"/>
    <x v="68"/>
    <n v="5700"/>
    <n v="14508"/>
    <n v="255"/>
    <x v="1"/>
    <n v="246"/>
    <n v="58.98"/>
    <x v="6"/>
    <s v="EUR"/>
    <n v="1501131600"/>
    <x v="68"/>
    <b v="0"/>
    <x v="1"/>
    <x v="3"/>
    <x v="3"/>
    <x v="3"/>
  </r>
  <r>
    <n v="69"/>
    <x v="69"/>
    <x v="69"/>
    <n v="7900"/>
    <n v="1901"/>
    <n v="24"/>
    <x v="3"/>
    <n v="17"/>
    <n v="111.82"/>
    <x v="1"/>
    <s v="USD"/>
    <n v="1292738400"/>
    <x v="69"/>
    <b v="0"/>
    <x v="0"/>
    <x v="3"/>
    <x v="3"/>
    <x v="3"/>
  </r>
  <r>
    <n v="70"/>
    <x v="70"/>
    <x v="70"/>
    <n v="128000"/>
    <n v="158389"/>
    <n v="124"/>
    <x v="1"/>
    <n v="2475"/>
    <n v="64"/>
    <x v="6"/>
    <s v="EUR"/>
    <n v="1288674000"/>
    <x v="70"/>
    <b v="0"/>
    <x v="1"/>
    <x v="3"/>
    <x v="3"/>
    <x v="3"/>
  </r>
  <r>
    <n v="71"/>
    <x v="71"/>
    <x v="71"/>
    <n v="6000"/>
    <n v="6484"/>
    <n v="108"/>
    <x v="1"/>
    <n v="76"/>
    <n v="85.32"/>
    <x v="1"/>
    <s v="USD"/>
    <n v="1575093600"/>
    <x v="49"/>
    <b v="0"/>
    <x v="0"/>
    <x v="3"/>
    <x v="3"/>
    <x v="3"/>
  </r>
  <r>
    <n v="72"/>
    <x v="72"/>
    <x v="72"/>
    <n v="600"/>
    <n v="4022"/>
    <n v="670"/>
    <x v="1"/>
    <n v="54"/>
    <n v="74.48"/>
    <x v="1"/>
    <s v="USD"/>
    <n v="1435726800"/>
    <x v="71"/>
    <b v="0"/>
    <x v="0"/>
    <x v="10"/>
    <x v="4"/>
    <x v="10"/>
  </r>
  <r>
    <n v="73"/>
    <x v="73"/>
    <x v="73"/>
    <n v="1400"/>
    <n v="9253"/>
    <n v="661"/>
    <x v="1"/>
    <n v="88"/>
    <n v="105.15"/>
    <x v="1"/>
    <s v="USD"/>
    <n v="1480226400"/>
    <x v="72"/>
    <b v="0"/>
    <x v="0"/>
    <x v="17"/>
    <x v="1"/>
    <x v="17"/>
  </r>
  <r>
    <n v="74"/>
    <x v="74"/>
    <x v="74"/>
    <n v="3900"/>
    <n v="4776"/>
    <n v="122"/>
    <x v="1"/>
    <n v="85"/>
    <n v="56.19"/>
    <x v="4"/>
    <s v="GBP"/>
    <n v="1459054800"/>
    <x v="73"/>
    <b v="0"/>
    <x v="0"/>
    <x v="16"/>
    <x v="1"/>
    <x v="16"/>
  </r>
  <r>
    <n v="75"/>
    <x v="75"/>
    <x v="75"/>
    <n v="9700"/>
    <n v="14606"/>
    <n v="151"/>
    <x v="1"/>
    <n v="170"/>
    <n v="85.92"/>
    <x v="1"/>
    <s v="USD"/>
    <n v="1531630800"/>
    <x v="74"/>
    <b v="0"/>
    <x v="0"/>
    <x v="14"/>
    <x v="7"/>
    <x v="14"/>
  </r>
  <r>
    <n v="76"/>
    <x v="76"/>
    <x v="76"/>
    <n v="122900"/>
    <n v="95993"/>
    <n v="78"/>
    <x v="0"/>
    <n v="1684"/>
    <n v="57"/>
    <x v="1"/>
    <s v="USD"/>
    <n v="1421992800"/>
    <x v="75"/>
    <b v="1"/>
    <x v="1"/>
    <x v="3"/>
    <x v="3"/>
    <x v="3"/>
  </r>
  <r>
    <n v="77"/>
    <x v="77"/>
    <x v="77"/>
    <n v="9500"/>
    <n v="4460"/>
    <n v="47"/>
    <x v="0"/>
    <n v="56"/>
    <n v="79.64"/>
    <x v="1"/>
    <s v="USD"/>
    <n v="1285563600"/>
    <x v="76"/>
    <b v="0"/>
    <x v="1"/>
    <x v="10"/>
    <x v="4"/>
    <x v="10"/>
  </r>
  <r>
    <n v="78"/>
    <x v="78"/>
    <x v="78"/>
    <n v="4500"/>
    <n v="13536"/>
    <n v="301"/>
    <x v="1"/>
    <n v="330"/>
    <n v="41.02"/>
    <x v="1"/>
    <s v="USD"/>
    <n v="1523854800"/>
    <x v="77"/>
    <b v="0"/>
    <x v="0"/>
    <x v="18"/>
    <x v="5"/>
    <x v="18"/>
  </r>
  <r>
    <n v="79"/>
    <x v="79"/>
    <x v="79"/>
    <n v="57800"/>
    <n v="40228"/>
    <n v="70"/>
    <x v="0"/>
    <n v="838"/>
    <n v="48"/>
    <x v="1"/>
    <s v="USD"/>
    <n v="1529125200"/>
    <x v="78"/>
    <b v="0"/>
    <x v="0"/>
    <x v="3"/>
    <x v="3"/>
    <x v="3"/>
  </r>
  <r>
    <n v="80"/>
    <x v="80"/>
    <x v="80"/>
    <n v="1100"/>
    <n v="7012"/>
    <n v="637"/>
    <x v="1"/>
    <n v="127"/>
    <n v="55.21"/>
    <x v="1"/>
    <s v="USD"/>
    <n v="1503982800"/>
    <x v="79"/>
    <b v="0"/>
    <x v="0"/>
    <x v="11"/>
    <x v="6"/>
    <x v="11"/>
  </r>
  <r>
    <n v="81"/>
    <x v="81"/>
    <x v="81"/>
    <n v="16800"/>
    <n v="37857"/>
    <n v="225"/>
    <x v="1"/>
    <n v="411"/>
    <n v="92.11"/>
    <x v="1"/>
    <s v="USD"/>
    <n v="1511416800"/>
    <x v="80"/>
    <b v="0"/>
    <x v="0"/>
    <x v="1"/>
    <x v="1"/>
    <x v="1"/>
  </r>
  <r>
    <n v="82"/>
    <x v="82"/>
    <x v="82"/>
    <n v="1000"/>
    <n v="14973"/>
    <n v="1497"/>
    <x v="1"/>
    <n v="180"/>
    <n v="83.18"/>
    <x v="4"/>
    <s v="GBP"/>
    <n v="1547704800"/>
    <x v="4"/>
    <b v="0"/>
    <x v="1"/>
    <x v="11"/>
    <x v="6"/>
    <x v="11"/>
  </r>
  <r>
    <n v="83"/>
    <x v="83"/>
    <x v="83"/>
    <n v="106400"/>
    <n v="39996"/>
    <n v="38"/>
    <x v="0"/>
    <n v="1000"/>
    <n v="40"/>
    <x v="1"/>
    <s v="USD"/>
    <n v="1469682000"/>
    <x v="81"/>
    <b v="0"/>
    <x v="0"/>
    <x v="5"/>
    <x v="1"/>
    <x v="5"/>
  </r>
  <r>
    <n v="84"/>
    <x v="84"/>
    <x v="84"/>
    <n v="31400"/>
    <n v="41564"/>
    <n v="132"/>
    <x v="1"/>
    <n v="374"/>
    <n v="111.13"/>
    <x v="1"/>
    <s v="USD"/>
    <n v="1343451600"/>
    <x v="82"/>
    <b v="0"/>
    <x v="0"/>
    <x v="8"/>
    <x v="2"/>
    <x v="8"/>
  </r>
  <r>
    <n v="85"/>
    <x v="85"/>
    <x v="85"/>
    <n v="4900"/>
    <n v="6430"/>
    <n v="131"/>
    <x v="1"/>
    <n v="71"/>
    <n v="90.56"/>
    <x v="2"/>
    <s v="AUD"/>
    <n v="1315717200"/>
    <x v="83"/>
    <b v="0"/>
    <x v="0"/>
    <x v="7"/>
    <x v="1"/>
    <x v="7"/>
  </r>
  <r>
    <n v="86"/>
    <x v="86"/>
    <x v="86"/>
    <n v="7400"/>
    <n v="12405"/>
    <n v="168"/>
    <x v="1"/>
    <n v="203"/>
    <n v="61.11"/>
    <x v="1"/>
    <s v="USD"/>
    <n v="1430715600"/>
    <x v="84"/>
    <b v="1"/>
    <x v="0"/>
    <x v="3"/>
    <x v="3"/>
    <x v="3"/>
  </r>
  <r>
    <n v="87"/>
    <x v="87"/>
    <x v="87"/>
    <n v="198500"/>
    <n v="123040"/>
    <n v="62"/>
    <x v="0"/>
    <n v="1482"/>
    <n v="83.02"/>
    <x v="2"/>
    <s v="AUD"/>
    <n v="1299564000"/>
    <x v="85"/>
    <b v="0"/>
    <x v="1"/>
    <x v="1"/>
    <x v="1"/>
    <x v="1"/>
  </r>
  <r>
    <n v="88"/>
    <x v="88"/>
    <x v="88"/>
    <n v="4800"/>
    <n v="12516"/>
    <n v="261"/>
    <x v="1"/>
    <n v="113"/>
    <n v="110.76"/>
    <x v="1"/>
    <s v="USD"/>
    <n v="1429160400"/>
    <x v="86"/>
    <b v="0"/>
    <x v="0"/>
    <x v="18"/>
    <x v="5"/>
    <x v="18"/>
  </r>
  <r>
    <n v="89"/>
    <x v="89"/>
    <x v="89"/>
    <n v="3400"/>
    <n v="8588"/>
    <n v="253"/>
    <x v="1"/>
    <n v="96"/>
    <n v="89.46"/>
    <x v="1"/>
    <s v="USD"/>
    <n v="1271307600"/>
    <x v="87"/>
    <b v="0"/>
    <x v="0"/>
    <x v="3"/>
    <x v="3"/>
    <x v="3"/>
  </r>
  <r>
    <n v="90"/>
    <x v="90"/>
    <x v="90"/>
    <n v="7800"/>
    <n v="6132"/>
    <n v="79"/>
    <x v="0"/>
    <n v="106"/>
    <n v="57.85"/>
    <x v="1"/>
    <s v="USD"/>
    <n v="1456380000"/>
    <x v="88"/>
    <b v="0"/>
    <x v="1"/>
    <x v="3"/>
    <x v="3"/>
    <x v="3"/>
  </r>
  <r>
    <n v="91"/>
    <x v="91"/>
    <x v="91"/>
    <n v="154300"/>
    <n v="74688"/>
    <n v="48"/>
    <x v="0"/>
    <n v="679"/>
    <n v="110"/>
    <x v="6"/>
    <s v="EUR"/>
    <n v="1470459600"/>
    <x v="89"/>
    <b v="0"/>
    <x v="0"/>
    <x v="18"/>
    <x v="5"/>
    <x v="18"/>
  </r>
  <r>
    <n v="92"/>
    <x v="92"/>
    <x v="92"/>
    <n v="20000"/>
    <n v="51775"/>
    <n v="259"/>
    <x v="1"/>
    <n v="498"/>
    <n v="103.97"/>
    <x v="5"/>
    <s v="CHF"/>
    <n v="1277269200"/>
    <x v="40"/>
    <b v="0"/>
    <x v="1"/>
    <x v="11"/>
    <x v="6"/>
    <x v="11"/>
  </r>
  <r>
    <n v="93"/>
    <x v="93"/>
    <x v="93"/>
    <n v="108800"/>
    <n v="65877"/>
    <n v="61"/>
    <x v="3"/>
    <n v="610"/>
    <n v="108"/>
    <x v="1"/>
    <s v="USD"/>
    <n v="1350709200"/>
    <x v="90"/>
    <b v="0"/>
    <x v="1"/>
    <x v="3"/>
    <x v="3"/>
    <x v="3"/>
  </r>
  <r>
    <n v="94"/>
    <x v="94"/>
    <x v="94"/>
    <n v="2900"/>
    <n v="8807"/>
    <n v="304"/>
    <x v="1"/>
    <n v="180"/>
    <n v="48.93"/>
    <x v="4"/>
    <s v="GBP"/>
    <n v="1554613200"/>
    <x v="91"/>
    <b v="0"/>
    <x v="0"/>
    <x v="2"/>
    <x v="2"/>
    <x v="2"/>
  </r>
  <r>
    <n v="95"/>
    <x v="95"/>
    <x v="95"/>
    <n v="900"/>
    <n v="1017"/>
    <n v="113"/>
    <x v="1"/>
    <n v="27"/>
    <n v="37.67"/>
    <x v="1"/>
    <s v="USD"/>
    <n v="1571029200"/>
    <x v="92"/>
    <b v="0"/>
    <x v="0"/>
    <x v="4"/>
    <x v="4"/>
    <x v="4"/>
  </r>
  <r>
    <n v="96"/>
    <x v="96"/>
    <x v="96"/>
    <n v="69700"/>
    <n v="151513"/>
    <n v="217"/>
    <x v="1"/>
    <n v="2331"/>
    <n v="65"/>
    <x v="1"/>
    <s v="USD"/>
    <n v="1299736800"/>
    <x v="36"/>
    <b v="0"/>
    <x v="0"/>
    <x v="3"/>
    <x v="3"/>
    <x v="3"/>
  </r>
  <r>
    <n v="97"/>
    <x v="97"/>
    <x v="97"/>
    <n v="1300"/>
    <n v="12047"/>
    <n v="927"/>
    <x v="1"/>
    <n v="113"/>
    <n v="106.61"/>
    <x v="1"/>
    <s v="USD"/>
    <n v="1435208400"/>
    <x v="93"/>
    <b v="0"/>
    <x v="0"/>
    <x v="0"/>
    <x v="0"/>
    <x v="0"/>
  </r>
  <r>
    <n v="98"/>
    <x v="98"/>
    <x v="98"/>
    <n v="97800"/>
    <n v="32951"/>
    <n v="34"/>
    <x v="0"/>
    <n v="1220"/>
    <n v="27.01"/>
    <x v="2"/>
    <s v="AUD"/>
    <n v="1437973200"/>
    <x v="94"/>
    <b v="0"/>
    <x v="0"/>
    <x v="11"/>
    <x v="6"/>
    <x v="11"/>
  </r>
  <r>
    <n v="99"/>
    <x v="99"/>
    <x v="99"/>
    <n v="7600"/>
    <n v="14951"/>
    <n v="197"/>
    <x v="1"/>
    <n v="164"/>
    <n v="91.16"/>
    <x v="1"/>
    <s v="USD"/>
    <n v="1416895200"/>
    <x v="95"/>
    <b v="0"/>
    <x v="0"/>
    <x v="3"/>
    <x v="3"/>
    <x v="3"/>
  </r>
  <r>
    <n v="100"/>
    <x v="100"/>
    <x v="100"/>
    <n v="100"/>
    <n v="1"/>
    <n v="1"/>
    <x v="0"/>
    <n v="1"/>
    <n v="1"/>
    <x v="1"/>
    <s v="USD"/>
    <n v="1319000400"/>
    <x v="96"/>
    <b v="0"/>
    <x v="0"/>
    <x v="3"/>
    <x v="3"/>
    <x v="3"/>
  </r>
  <r>
    <n v="101"/>
    <x v="101"/>
    <x v="101"/>
    <n v="900"/>
    <n v="9193"/>
    <n v="1021"/>
    <x v="1"/>
    <n v="164"/>
    <n v="56.05"/>
    <x v="1"/>
    <s v="USD"/>
    <n v="1424498400"/>
    <x v="97"/>
    <b v="0"/>
    <x v="1"/>
    <x v="5"/>
    <x v="1"/>
    <x v="5"/>
  </r>
  <r>
    <n v="102"/>
    <x v="102"/>
    <x v="102"/>
    <n v="3700"/>
    <n v="10422"/>
    <n v="282"/>
    <x v="1"/>
    <n v="336"/>
    <n v="31.02"/>
    <x v="1"/>
    <s v="USD"/>
    <n v="1526274000"/>
    <x v="98"/>
    <b v="0"/>
    <x v="1"/>
    <x v="8"/>
    <x v="2"/>
    <x v="8"/>
  </r>
  <r>
    <n v="103"/>
    <x v="103"/>
    <x v="103"/>
    <n v="10000"/>
    <n v="2461"/>
    <n v="25"/>
    <x v="0"/>
    <n v="37"/>
    <n v="66.510000000000005"/>
    <x v="6"/>
    <s v="EUR"/>
    <n v="1287896400"/>
    <x v="99"/>
    <b v="0"/>
    <x v="0"/>
    <x v="5"/>
    <x v="1"/>
    <x v="5"/>
  </r>
  <r>
    <n v="104"/>
    <x v="104"/>
    <x v="104"/>
    <n v="119200"/>
    <n v="170623"/>
    <n v="143"/>
    <x v="1"/>
    <n v="1917"/>
    <n v="89.01"/>
    <x v="1"/>
    <s v="USD"/>
    <n v="1495515600"/>
    <x v="100"/>
    <b v="0"/>
    <x v="0"/>
    <x v="7"/>
    <x v="1"/>
    <x v="7"/>
  </r>
  <r>
    <n v="105"/>
    <x v="105"/>
    <x v="105"/>
    <n v="6800"/>
    <n v="9829"/>
    <n v="145"/>
    <x v="1"/>
    <n v="95"/>
    <n v="103.46"/>
    <x v="1"/>
    <s v="USD"/>
    <n v="1364878800"/>
    <x v="101"/>
    <b v="0"/>
    <x v="0"/>
    <x v="2"/>
    <x v="2"/>
    <x v="2"/>
  </r>
  <r>
    <n v="106"/>
    <x v="106"/>
    <x v="106"/>
    <n v="3900"/>
    <n v="14006"/>
    <n v="359"/>
    <x v="1"/>
    <n v="147"/>
    <n v="95.28"/>
    <x v="1"/>
    <s v="USD"/>
    <n v="1567918800"/>
    <x v="102"/>
    <b v="0"/>
    <x v="0"/>
    <x v="3"/>
    <x v="3"/>
    <x v="3"/>
  </r>
  <r>
    <n v="107"/>
    <x v="107"/>
    <x v="107"/>
    <n v="3500"/>
    <n v="6527"/>
    <n v="186"/>
    <x v="1"/>
    <n v="86"/>
    <n v="75.900000000000006"/>
    <x v="1"/>
    <s v="USD"/>
    <n v="1524459600"/>
    <x v="103"/>
    <b v="0"/>
    <x v="1"/>
    <x v="3"/>
    <x v="3"/>
    <x v="3"/>
  </r>
  <r>
    <n v="108"/>
    <x v="108"/>
    <x v="108"/>
    <n v="1500"/>
    <n v="8929"/>
    <n v="595"/>
    <x v="1"/>
    <n v="83"/>
    <n v="107.58"/>
    <x v="1"/>
    <s v="USD"/>
    <n v="1333688400"/>
    <x v="104"/>
    <b v="0"/>
    <x v="0"/>
    <x v="4"/>
    <x v="4"/>
    <x v="4"/>
  </r>
  <r>
    <n v="109"/>
    <x v="109"/>
    <x v="109"/>
    <n v="5200"/>
    <n v="3079"/>
    <n v="59"/>
    <x v="0"/>
    <n v="60"/>
    <n v="51.32"/>
    <x v="1"/>
    <s v="USD"/>
    <n v="1389506400"/>
    <x v="105"/>
    <b v="0"/>
    <x v="0"/>
    <x v="19"/>
    <x v="4"/>
    <x v="19"/>
  </r>
  <r>
    <n v="110"/>
    <x v="110"/>
    <x v="110"/>
    <n v="142400"/>
    <n v="21307"/>
    <n v="15"/>
    <x v="0"/>
    <n v="296"/>
    <n v="71.98"/>
    <x v="1"/>
    <s v="USD"/>
    <n v="1536642000"/>
    <x v="106"/>
    <b v="0"/>
    <x v="0"/>
    <x v="0"/>
    <x v="0"/>
    <x v="0"/>
  </r>
  <r>
    <n v="111"/>
    <x v="111"/>
    <x v="111"/>
    <n v="61400"/>
    <n v="73653"/>
    <n v="120"/>
    <x v="1"/>
    <n v="676"/>
    <n v="108.95"/>
    <x v="1"/>
    <s v="USD"/>
    <n v="1348290000"/>
    <x v="107"/>
    <b v="0"/>
    <x v="0"/>
    <x v="15"/>
    <x v="5"/>
    <x v="15"/>
  </r>
  <r>
    <n v="112"/>
    <x v="112"/>
    <x v="112"/>
    <n v="4700"/>
    <n v="12635"/>
    <n v="269"/>
    <x v="1"/>
    <n v="361"/>
    <n v="35"/>
    <x v="2"/>
    <s v="AUD"/>
    <n v="1408856400"/>
    <x v="108"/>
    <b v="0"/>
    <x v="0"/>
    <x v="2"/>
    <x v="2"/>
    <x v="2"/>
  </r>
  <r>
    <n v="113"/>
    <x v="113"/>
    <x v="113"/>
    <n v="3300"/>
    <n v="12437"/>
    <n v="377"/>
    <x v="1"/>
    <n v="131"/>
    <n v="94.94"/>
    <x v="1"/>
    <s v="USD"/>
    <n v="1505192400"/>
    <x v="109"/>
    <b v="0"/>
    <x v="0"/>
    <x v="0"/>
    <x v="0"/>
    <x v="0"/>
  </r>
  <r>
    <n v="114"/>
    <x v="114"/>
    <x v="114"/>
    <n v="1900"/>
    <n v="13816"/>
    <n v="727"/>
    <x v="1"/>
    <n v="126"/>
    <n v="109.65"/>
    <x v="1"/>
    <s v="USD"/>
    <n v="1554786000"/>
    <x v="110"/>
    <b v="0"/>
    <x v="1"/>
    <x v="8"/>
    <x v="2"/>
    <x v="8"/>
  </r>
  <r>
    <n v="115"/>
    <x v="115"/>
    <x v="115"/>
    <n v="166700"/>
    <n v="145382"/>
    <n v="87"/>
    <x v="0"/>
    <n v="3304"/>
    <n v="44"/>
    <x v="6"/>
    <s v="EUR"/>
    <n v="1510898400"/>
    <x v="111"/>
    <b v="0"/>
    <x v="0"/>
    <x v="13"/>
    <x v="5"/>
    <x v="13"/>
  </r>
  <r>
    <n v="116"/>
    <x v="116"/>
    <x v="116"/>
    <n v="7200"/>
    <n v="6336"/>
    <n v="88"/>
    <x v="0"/>
    <n v="73"/>
    <n v="86.79"/>
    <x v="1"/>
    <s v="USD"/>
    <n v="1442552400"/>
    <x v="112"/>
    <b v="0"/>
    <x v="0"/>
    <x v="3"/>
    <x v="3"/>
    <x v="3"/>
  </r>
  <r>
    <n v="117"/>
    <x v="117"/>
    <x v="117"/>
    <n v="4900"/>
    <n v="8523"/>
    <n v="174"/>
    <x v="1"/>
    <n v="275"/>
    <n v="30.99"/>
    <x v="1"/>
    <s v="USD"/>
    <n v="1316667600"/>
    <x v="113"/>
    <b v="0"/>
    <x v="0"/>
    <x v="19"/>
    <x v="4"/>
    <x v="19"/>
  </r>
  <r>
    <n v="118"/>
    <x v="118"/>
    <x v="118"/>
    <n v="5400"/>
    <n v="6351"/>
    <n v="118"/>
    <x v="1"/>
    <n v="67"/>
    <n v="94.79"/>
    <x v="1"/>
    <s v="USD"/>
    <n v="1390716000"/>
    <x v="114"/>
    <b v="0"/>
    <x v="0"/>
    <x v="14"/>
    <x v="7"/>
    <x v="14"/>
  </r>
  <r>
    <n v="119"/>
    <x v="119"/>
    <x v="119"/>
    <n v="5000"/>
    <n v="10748"/>
    <n v="215"/>
    <x v="1"/>
    <n v="154"/>
    <n v="69.790000000000006"/>
    <x v="1"/>
    <s v="USD"/>
    <n v="1402894800"/>
    <x v="115"/>
    <b v="0"/>
    <x v="1"/>
    <x v="4"/>
    <x v="4"/>
    <x v="4"/>
  </r>
  <r>
    <n v="120"/>
    <x v="120"/>
    <x v="120"/>
    <n v="75100"/>
    <n v="112272"/>
    <n v="149"/>
    <x v="1"/>
    <n v="1782"/>
    <n v="63"/>
    <x v="1"/>
    <s v="USD"/>
    <n v="1429246800"/>
    <x v="116"/>
    <b v="0"/>
    <x v="1"/>
    <x v="20"/>
    <x v="6"/>
    <x v="20"/>
  </r>
  <r>
    <n v="121"/>
    <x v="121"/>
    <x v="121"/>
    <n v="45300"/>
    <n v="99361"/>
    <n v="219"/>
    <x v="1"/>
    <n v="903"/>
    <n v="110.03"/>
    <x v="1"/>
    <s v="USD"/>
    <n v="1412485200"/>
    <x v="117"/>
    <b v="0"/>
    <x v="0"/>
    <x v="11"/>
    <x v="6"/>
    <x v="11"/>
  </r>
  <r>
    <n v="122"/>
    <x v="122"/>
    <x v="122"/>
    <n v="136800"/>
    <n v="88055"/>
    <n v="64"/>
    <x v="0"/>
    <n v="3387"/>
    <n v="26"/>
    <x v="1"/>
    <s v="USD"/>
    <n v="1417068000"/>
    <x v="95"/>
    <b v="0"/>
    <x v="0"/>
    <x v="13"/>
    <x v="5"/>
    <x v="13"/>
  </r>
  <r>
    <n v="123"/>
    <x v="123"/>
    <x v="123"/>
    <n v="177700"/>
    <n v="33092"/>
    <n v="19"/>
    <x v="0"/>
    <n v="662"/>
    <n v="49.99"/>
    <x v="0"/>
    <s v="CAD"/>
    <n v="1448344800"/>
    <x v="118"/>
    <b v="1"/>
    <x v="0"/>
    <x v="3"/>
    <x v="3"/>
    <x v="3"/>
  </r>
  <r>
    <n v="124"/>
    <x v="124"/>
    <x v="124"/>
    <n v="2600"/>
    <n v="9562"/>
    <n v="368"/>
    <x v="1"/>
    <n v="94"/>
    <n v="101.72"/>
    <x v="6"/>
    <s v="EUR"/>
    <n v="1557723600"/>
    <x v="119"/>
    <b v="0"/>
    <x v="0"/>
    <x v="14"/>
    <x v="7"/>
    <x v="14"/>
  </r>
  <r>
    <n v="125"/>
    <x v="125"/>
    <x v="125"/>
    <n v="5300"/>
    <n v="8475"/>
    <n v="160"/>
    <x v="1"/>
    <n v="180"/>
    <n v="47.08"/>
    <x v="1"/>
    <s v="USD"/>
    <n v="1537333200"/>
    <x v="120"/>
    <b v="0"/>
    <x v="0"/>
    <x v="3"/>
    <x v="3"/>
    <x v="3"/>
  </r>
  <r>
    <n v="126"/>
    <x v="126"/>
    <x v="126"/>
    <n v="180200"/>
    <n v="69617"/>
    <n v="39"/>
    <x v="0"/>
    <n v="774"/>
    <n v="89.94"/>
    <x v="1"/>
    <s v="USD"/>
    <n v="1471150800"/>
    <x v="121"/>
    <b v="0"/>
    <x v="1"/>
    <x v="3"/>
    <x v="3"/>
    <x v="3"/>
  </r>
  <r>
    <n v="127"/>
    <x v="127"/>
    <x v="127"/>
    <n v="103200"/>
    <n v="53067"/>
    <n v="51"/>
    <x v="0"/>
    <n v="672"/>
    <n v="78.97"/>
    <x v="0"/>
    <s v="CAD"/>
    <n v="1273640400"/>
    <x v="122"/>
    <b v="0"/>
    <x v="0"/>
    <x v="3"/>
    <x v="3"/>
    <x v="3"/>
  </r>
  <r>
    <n v="128"/>
    <x v="128"/>
    <x v="128"/>
    <n v="70600"/>
    <n v="42596"/>
    <n v="60"/>
    <x v="3"/>
    <n v="532"/>
    <n v="80.069999999999993"/>
    <x v="1"/>
    <s v="USD"/>
    <n v="1282885200"/>
    <x v="123"/>
    <b v="0"/>
    <x v="0"/>
    <x v="1"/>
    <x v="1"/>
    <x v="1"/>
  </r>
  <r>
    <n v="129"/>
    <x v="129"/>
    <x v="129"/>
    <n v="148500"/>
    <n v="4756"/>
    <n v="3"/>
    <x v="3"/>
    <n v="55"/>
    <n v="86.47"/>
    <x v="2"/>
    <s v="AUD"/>
    <n v="1422943200"/>
    <x v="97"/>
    <b v="0"/>
    <x v="0"/>
    <x v="0"/>
    <x v="0"/>
    <x v="0"/>
  </r>
  <r>
    <n v="130"/>
    <x v="130"/>
    <x v="130"/>
    <n v="9600"/>
    <n v="14925"/>
    <n v="155"/>
    <x v="1"/>
    <n v="533"/>
    <n v="28"/>
    <x v="3"/>
    <s v="DKK"/>
    <n v="1319605200"/>
    <x v="124"/>
    <b v="0"/>
    <x v="0"/>
    <x v="6"/>
    <x v="4"/>
    <x v="6"/>
  </r>
  <r>
    <n v="131"/>
    <x v="131"/>
    <x v="131"/>
    <n v="164700"/>
    <n v="166116"/>
    <n v="101"/>
    <x v="1"/>
    <n v="2443"/>
    <n v="68"/>
    <x v="4"/>
    <s v="GBP"/>
    <n v="1385704800"/>
    <x v="125"/>
    <b v="0"/>
    <x v="0"/>
    <x v="2"/>
    <x v="2"/>
    <x v="2"/>
  </r>
  <r>
    <n v="132"/>
    <x v="132"/>
    <x v="132"/>
    <n v="3300"/>
    <n v="3834"/>
    <n v="116"/>
    <x v="1"/>
    <n v="89"/>
    <n v="43.08"/>
    <x v="1"/>
    <s v="USD"/>
    <n v="1515736800"/>
    <x v="126"/>
    <b v="0"/>
    <x v="1"/>
    <x v="3"/>
    <x v="3"/>
    <x v="3"/>
  </r>
  <r>
    <n v="133"/>
    <x v="133"/>
    <x v="133"/>
    <n v="4500"/>
    <n v="13985"/>
    <n v="311"/>
    <x v="1"/>
    <n v="159"/>
    <n v="87.96"/>
    <x v="1"/>
    <s v="USD"/>
    <n v="1313125200"/>
    <x v="127"/>
    <b v="0"/>
    <x v="0"/>
    <x v="21"/>
    <x v="1"/>
    <x v="21"/>
  </r>
  <r>
    <n v="134"/>
    <x v="134"/>
    <x v="134"/>
    <n v="99500"/>
    <n v="89288"/>
    <n v="90"/>
    <x v="0"/>
    <n v="940"/>
    <n v="94.99"/>
    <x v="5"/>
    <s v="CHF"/>
    <n v="1308459600"/>
    <x v="128"/>
    <b v="0"/>
    <x v="1"/>
    <x v="4"/>
    <x v="4"/>
    <x v="4"/>
  </r>
  <r>
    <n v="135"/>
    <x v="135"/>
    <x v="135"/>
    <n v="7700"/>
    <n v="5488"/>
    <n v="71"/>
    <x v="0"/>
    <n v="117"/>
    <n v="46.91"/>
    <x v="1"/>
    <s v="USD"/>
    <n v="1362636000"/>
    <x v="129"/>
    <b v="0"/>
    <x v="1"/>
    <x v="3"/>
    <x v="3"/>
    <x v="3"/>
  </r>
  <r>
    <n v="136"/>
    <x v="136"/>
    <x v="136"/>
    <n v="82800"/>
    <n v="2721"/>
    <n v="3"/>
    <x v="3"/>
    <n v="58"/>
    <n v="46.91"/>
    <x v="1"/>
    <s v="USD"/>
    <n v="1402117200"/>
    <x v="130"/>
    <b v="0"/>
    <x v="1"/>
    <x v="6"/>
    <x v="4"/>
    <x v="6"/>
  </r>
  <r>
    <n v="137"/>
    <x v="137"/>
    <x v="137"/>
    <n v="1800"/>
    <n v="4712"/>
    <n v="262"/>
    <x v="1"/>
    <n v="50"/>
    <n v="94.24"/>
    <x v="1"/>
    <s v="USD"/>
    <n v="1286341200"/>
    <x v="131"/>
    <b v="0"/>
    <x v="0"/>
    <x v="9"/>
    <x v="5"/>
    <x v="9"/>
  </r>
  <r>
    <n v="138"/>
    <x v="138"/>
    <x v="138"/>
    <n v="9600"/>
    <n v="9216"/>
    <n v="96"/>
    <x v="0"/>
    <n v="115"/>
    <n v="80.14"/>
    <x v="1"/>
    <s v="USD"/>
    <n v="1348808400"/>
    <x v="132"/>
    <b v="0"/>
    <x v="0"/>
    <x v="20"/>
    <x v="6"/>
    <x v="20"/>
  </r>
  <r>
    <n v="139"/>
    <x v="139"/>
    <x v="139"/>
    <n v="92100"/>
    <n v="19246"/>
    <n v="21"/>
    <x v="0"/>
    <n v="326"/>
    <n v="59.04"/>
    <x v="1"/>
    <s v="USD"/>
    <n v="1429592400"/>
    <x v="133"/>
    <b v="0"/>
    <x v="1"/>
    <x v="8"/>
    <x v="2"/>
    <x v="8"/>
  </r>
  <r>
    <n v="140"/>
    <x v="140"/>
    <x v="140"/>
    <n v="5500"/>
    <n v="12274"/>
    <n v="223"/>
    <x v="1"/>
    <n v="186"/>
    <n v="65.989999999999995"/>
    <x v="1"/>
    <s v="USD"/>
    <n v="1519538400"/>
    <x v="134"/>
    <b v="0"/>
    <x v="0"/>
    <x v="4"/>
    <x v="4"/>
    <x v="4"/>
  </r>
  <r>
    <n v="141"/>
    <x v="141"/>
    <x v="141"/>
    <n v="64300"/>
    <n v="65323"/>
    <n v="102"/>
    <x v="1"/>
    <n v="1071"/>
    <n v="60.99"/>
    <x v="1"/>
    <s v="USD"/>
    <n v="1434085200"/>
    <x v="135"/>
    <b v="0"/>
    <x v="0"/>
    <x v="2"/>
    <x v="2"/>
    <x v="2"/>
  </r>
  <r>
    <n v="142"/>
    <x v="142"/>
    <x v="142"/>
    <n v="5000"/>
    <n v="11502"/>
    <n v="230"/>
    <x v="1"/>
    <n v="117"/>
    <n v="98.31"/>
    <x v="1"/>
    <s v="USD"/>
    <n v="1333688400"/>
    <x v="136"/>
    <b v="0"/>
    <x v="0"/>
    <x v="2"/>
    <x v="2"/>
    <x v="2"/>
  </r>
  <r>
    <n v="143"/>
    <x v="143"/>
    <x v="143"/>
    <n v="5400"/>
    <n v="7322"/>
    <n v="136"/>
    <x v="1"/>
    <n v="70"/>
    <n v="104.6"/>
    <x v="1"/>
    <s v="USD"/>
    <n v="1277701200"/>
    <x v="137"/>
    <b v="0"/>
    <x v="0"/>
    <x v="7"/>
    <x v="1"/>
    <x v="7"/>
  </r>
  <r>
    <n v="144"/>
    <x v="144"/>
    <x v="144"/>
    <n v="9000"/>
    <n v="11619"/>
    <n v="129"/>
    <x v="1"/>
    <n v="135"/>
    <n v="86.07"/>
    <x v="1"/>
    <s v="USD"/>
    <n v="1560747600"/>
    <x v="138"/>
    <b v="0"/>
    <x v="0"/>
    <x v="3"/>
    <x v="3"/>
    <x v="3"/>
  </r>
  <r>
    <n v="145"/>
    <x v="145"/>
    <x v="145"/>
    <n v="25000"/>
    <n v="59128"/>
    <n v="237"/>
    <x v="1"/>
    <n v="768"/>
    <n v="76.989999999999995"/>
    <x v="5"/>
    <s v="CHF"/>
    <n v="1410066000"/>
    <x v="139"/>
    <b v="0"/>
    <x v="0"/>
    <x v="8"/>
    <x v="2"/>
    <x v="8"/>
  </r>
  <r>
    <n v="146"/>
    <x v="146"/>
    <x v="146"/>
    <n v="8800"/>
    <n v="1518"/>
    <n v="17"/>
    <x v="3"/>
    <n v="51"/>
    <n v="29.76"/>
    <x v="1"/>
    <s v="USD"/>
    <n v="1320732000"/>
    <x v="140"/>
    <b v="0"/>
    <x v="0"/>
    <x v="3"/>
    <x v="3"/>
    <x v="3"/>
  </r>
  <r>
    <n v="147"/>
    <x v="147"/>
    <x v="147"/>
    <n v="8300"/>
    <n v="9337"/>
    <n v="112"/>
    <x v="1"/>
    <n v="199"/>
    <n v="46.92"/>
    <x v="1"/>
    <s v="USD"/>
    <n v="1465794000"/>
    <x v="141"/>
    <b v="0"/>
    <x v="1"/>
    <x v="3"/>
    <x v="3"/>
    <x v="3"/>
  </r>
  <r>
    <n v="148"/>
    <x v="148"/>
    <x v="148"/>
    <n v="9300"/>
    <n v="11255"/>
    <n v="121"/>
    <x v="1"/>
    <n v="107"/>
    <n v="105.19"/>
    <x v="1"/>
    <s v="USD"/>
    <n v="1500958800"/>
    <x v="142"/>
    <b v="0"/>
    <x v="0"/>
    <x v="8"/>
    <x v="2"/>
    <x v="8"/>
  </r>
  <r>
    <n v="149"/>
    <x v="149"/>
    <x v="149"/>
    <n v="6200"/>
    <n v="13632"/>
    <n v="220"/>
    <x v="1"/>
    <n v="195"/>
    <n v="69.91"/>
    <x v="1"/>
    <s v="USD"/>
    <n v="1357020000"/>
    <x v="143"/>
    <b v="0"/>
    <x v="0"/>
    <x v="7"/>
    <x v="1"/>
    <x v="7"/>
  </r>
  <r>
    <n v="150"/>
    <x v="150"/>
    <x v="150"/>
    <n v="100"/>
    <n v="1"/>
    <n v="1"/>
    <x v="0"/>
    <n v="1"/>
    <n v="1"/>
    <x v="1"/>
    <s v="USD"/>
    <n v="1544940000"/>
    <x v="144"/>
    <b v="0"/>
    <x v="0"/>
    <x v="1"/>
    <x v="1"/>
    <x v="1"/>
  </r>
  <r>
    <n v="151"/>
    <x v="151"/>
    <x v="151"/>
    <n v="137200"/>
    <n v="88037"/>
    <n v="64"/>
    <x v="0"/>
    <n v="1467"/>
    <n v="60.01"/>
    <x v="1"/>
    <s v="USD"/>
    <n v="1402290000"/>
    <x v="145"/>
    <b v="0"/>
    <x v="0"/>
    <x v="5"/>
    <x v="1"/>
    <x v="5"/>
  </r>
  <r>
    <n v="152"/>
    <x v="152"/>
    <x v="152"/>
    <n v="41500"/>
    <n v="175573"/>
    <n v="423"/>
    <x v="1"/>
    <n v="3376"/>
    <n v="52.01"/>
    <x v="1"/>
    <s v="USD"/>
    <n v="1487311200"/>
    <x v="146"/>
    <b v="0"/>
    <x v="0"/>
    <x v="7"/>
    <x v="1"/>
    <x v="7"/>
  </r>
  <r>
    <n v="153"/>
    <x v="153"/>
    <x v="153"/>
    <n v="189400"/>
    <n v="176112"/>
    <n v="93"/>
    <x v="0"/>
    <n v="5681"/>
    <n v="31"/>
    <x v="1"/>
    <s v="USD"/>
    <n v="1350622800"/>
    <x v="147"/>
    <b v="0"/>
    <x v="0"/>
    <x v="3"/>
    <x v="3"/>
    <x v="3"/>
  </r>
  <r>
    <n v="154"/>
    <x v="154"/>
    <x v="154"/>
    <n v="171300"/>
    <n v="100650"/>
    <n v="59"/>
    <x v="0"/>
    <n v="1059"/>
    <n v="95.04"/>
    <x v="1"/>
    <s v="USD"/>
    <n v="1463029200"/>
    <x v="148"/>
    <b v="0"/>
    <x v="1"/>
    <x v="7"/>
    <x v="1"/>
    <x v="7"/>
  </r>
  <r>
    <n v="155"/>
    <x v="155"/>
    <x v="155"/>
    <n v="139500"/>
    <n v="90706"/>
    <n v="65"/>
    <x v="0"/>
    <n v="1194"/>
    <n v="75.97"/>
    <x v="1"/>
    <s v="USD"/>
    <n v="1269493200"/>
    <x v="149"/>
    <b v="0"/>
    <x v="0"/>
    <x v="3"/>
    <x v="3"/>
    <x v="3"/>
  </r>
  <r>
    <n v="156"/>
    <x v="156"/>
    <x v="156"/>
    <n v="36400"/>
    <n v="26914"/>
    <n v="74"/>
    <x v="3"/>
    <n v="379"/>
    <n v="71.010000000000005"/>
    <x v="2"/>
    <s v="AUD"/>
    <n v="1570251600"/>
    <x v="150"/>
    <b v="0"/>
    <x v="0"/>
    <x v="1"/>
    <x v="1"/>
    <x v="1"/>
  </r>
  <r>
    <n v="157"/>
    <x v="157"/>
    <x v="157"/>
    <n v="4200"/>
    <n v="2212"/>
    <n v="53"/>
    <x v="0"/>
    <n v="30"/>
    <n v="73.73"/>
    <x v="2"/>
    <s v="AUD"/>
    <n v="1388383200"/>
    <x v="151"/>
    <b v="0"/>
    <x v="0"/>
    <x v="14"/>
    <x v="7"/>
    <x v="14"/>
  </r>
  <r>
    <n v="158"/>
    <x v="158"/>
    <x v="158"/>
    <n v="2100"/>
    <n v="4640"/>
    <n v="221"/>
    <x v="1"/>
    <n v="41"/>
    <n v="113.17"/>
    <x v="1"/>
    <s v="USD"/>
    <n v="1449554400"/>
    <x v="152"/>
    <b v="0"/>
    <x v="0"/>
    <x v="1"/>
    <x v="1"/>
    <x v="1"/>
  </r>
  <r>
    <n v="159"/>
    <x v="159"/>
    <x v="159"/>
    <n v="191200"/>
    <n v="191222"/>
    <n v="100"/>
    <x v="1"/>
    <n v="1821"/>
    <n v="105.01"/>
    <x v="1"/>
    <s v="USD"/>
    <n v="1553662800"/>
    <x v="153"/>
    <b v="0"/>
    <x v="1"/>
    <x v="3"/>
    <x v="3"/>
    <x v="3"/>
  </r>
  <r>
    <n v="160"/>
    <x v="160"/>
    <x v="160"/>
    <n v="8000"/>
    <n v="12985"/>
    <n v="162"/>
    <x v="1"/>
    <n v="164"/>
    <n v="79.180000000000007"/>
    <x v="1"/>
    <s v="USD"/>
    <n v="1556341200"/>
    <x v="154"/>
    <b v="0"/>
    <x v="0"/>
    <x v="8"/>
    <x v="2"/>
    <x v="8"/>
  </r>
  <r>
    <n v="161"/>
    <x v="161"/>
    <x v="161"/>
    <n v="5500"/>
    <n v="4300"/>
    <n v="78"/>
    <x v="0"/>
    <n v="75"/>
    <n v="57.33"/>
    <x v="1"/>
    <s v="USD"/>
    <n v="1442984400"/>
    <x v="155"/>
    <b v="0"/>
    <x v="1"/>
    <x v="2"/>
    <x v="2"/>
    <x v="2"/>
  </r>
  <r>
    <n v="162"/>
    <x v="162"/>
    <x v="162"/>
    <n v="6100"/>
    <n v="9134"/>
    <n v="150"/>
    <x v="1"/>
    <n v="157"/>
    <n v="58.18"/>
    <x v="5"/>
    <s v="CHF"/>
    <n v="1544248800"/>
    <x v="156"/>
    <b v="0"/>
    <x v="0"/>
    <x v="1"/>
    <x v="1"/>
    <x v="1"/>
  </r>
  <r>
    <n v="163"/>
    <x v="163"/>
    <x v="163"/>
    <n v="3500"/>
    <n v="8864"/>
    <n v="253"/>
    <x v="1"/>
    <n v="246"/>
    <n v="36.03"/>
    <x v="1"/>
    <s v="USD"/>
    <n v="1508475600"/>
    <x v="157"/>
    <b v="0"/>
    <x v="1"/>
    <x v="14"/>
    <x v="7"/>
    <x v="14"/>
  </r>
  <r>
    <n v="164"/>
    <x v="164"/>
    <x v="164"/>
    <n v="150500"/>
    <n v="150755"/>
    <n v="100"/>
    <x v="1"/>
    <n v="1396"/>
    <n v="107.99"/>
    <x v="1"/>
    <s v="USD"/>
    <n v="1507438800"/>
    <x v="158"/>
    <b v="0"/>
    <x v="0"/>
    <x v="3"/>
    <x v="3"/>
    <x v="3"/>
  </r>
  <r>
    <n v="165"/>
    <x v="165"/>
    <x v="165"/>
    <n v="90400"/>
    <n v="110279"/>
    <n v="122"/>
    <x v="1"/>
    <n v="2506"/>
    <n v="44.01"/>
    <x v="1"/>
    <s v="USD"/>
    <n v="1501563600"/>
    <x v="159"/>
    <b v="0"/>
    <x v="0"/>
    <x v="2"/>
    <x v="2"/>
    <x v="2"/>
  </r>
  <r>
    <n v="166"/>
    <x v="166"/>
    <x v="166"/>
    <n v="9800"/>
    <n v="13439"/>
    <n v="137"/>
    <x v="1"/>
    <n v="244"/>
    <n v="55.08"/>
    <x v="1"/>
    <s v="USD"/>
    <n v="1292997600"/>
    <x v="160"/>
    <b v="0"/>
    <x v="0"/>
    <x v="14"/>
    <x v="7"/>
    <x v="14"/>
  </r>
  <r>
    <n v="167"/>
    <x v="167"/>
    <x v="167"/>
    <n v="2600"/>
    <n v="10804"/>
    <n v="416"/>
    <x v="1"/>
    <n v="146"/>
    <n v="74"/>
    <x v="2"/>
    <s v="AUD"/>
    <n v="1370840400"/>
    <x v="161"/>
    <b v="0"/>
    <x v="0"/>
    <x v="3"/>
    <x v="3"/>
    <x v="3"/>
  </r>
  <r>
    <n v="168"/>
    <x v="168"/>
    <x v="168"/>
    <n v="128100"/>
    <n v="40107"/>
    <n v="31"/>
    <x v="0"/>
    <n v="955"/>
    <n v="42"/>
    <x v="3"/>
    <s v="DKK"/>
    <n v="1550815200"/>
    <x v="162"/>
    <b v="0"/>
    <x v="1"/>
    <x v="7"/>
    <x v="1"/>
    <x v="7"/>
  </r>
  <r>
    <n v="169"/>
    <x v="169"/>
    <x v="169"/>
    <n v="23300"/>
    <n v="98811"/>
    <n v="424"/>
    <x v="1"/>
    <n v="1267"/>
    <n v="77.989999999999995"/>
    <x v="1"/>
    <s v="USD"/>
    <n v="1339909200"/>
    <x v="163"/>
    <b v="0"/>
    <x v="1"/>
    <x v="12"/>
    <x v="4"/>
    <x v="12"/>
  </r>
  <r>
    <n v="170"/>
    <x v="170"/>
    <x v="170"/>
    <n v="188100"/>
    <n v="5528"/>
    <n v="3"/>
    <x v="0"/>
    <n v="67"/>
    <n v="82.51"/>
    <x v="1"/>
    <s v="USD"/>
    <n v="1501736400"/>
    <x v="164"/>
    <b v="0"/>
    <x v="0"/>
    <x v="7"/>
    <x v="1"/>
    <x v="7"/>
  </r>
  <r>
    <n v="171"/>
    <x v="171"/>
    <x v="171"/>
    <n v="4900"/>
    <n v="521"/>
    <n v="11"/>
    <x v="0"/>
    <n v="5"/>
    <n v="104.2"/>
    <x v="1"/>
    <s v="USD"/>
    <n v="1395291600"/>
    <x v="165"/>
    <b v="0"/>
    <x v="0"/>
    <x v="18"/>
    <x v="5"/>
    <x v="18"/>
  </r>
  <r>
    <n v="172"/>
    <x v="172"/>
    <x v="172"/>
    <n v="800"/>
    <n v="663"/>
    <n v="83"/>
    <x v="0"/>
    <n v="26"/>
    <n v="25.5"/>
    <x v="1"/>
    <s v="USD"/>
    <n v="1405746000"/>
    <x v="166"/>
    <b v="0"/>
    <x v="1"/>
    <x v="4"/>
    <x v="4"/>
    <x v="4"/>
  </r>
  <r>
    <n v="173"/>
    <x v="173"/>
    <x v="173"/>
    <n v="96700"/>
    <n v="157635"/>
    <n v="163"/>
    <x v="1"/>
    <n v="1561"/>
    <n v="100.98"/>
    <x v="1"/>
    <s v="USD"/>
    <n v="1368853200"/>
    <x v="167"/>
    <b v="0"/>
    <x v="0"/>
    <x v="3"/>
    <x v="3"/>
    <x v="3"/>
  </r>
  <r>
    <n v="174"/>
    <x v="174"/>
    <x v="174"/>
    <n v="600"/>
    <n v="5368"/>
    <n v="895"/>
    <x v="1"/>
    <n v="48"/>
    <n v="111.83"/>
    <x v="1"/>
    <s v="USD"/>
    <n v="1444021200"/>
    <x v="168"/>
    <b v="0"/>
    <x v="1"/>
    <x v="8"/>
    <x v="2"/>
    <x v="8"/>
  </r>
  <r>
    <n v="175"/>
    <x v="175"/>
    <x v="175"/>
    <n v="181200"/>
    <n v="47459"/>
    <n v="26"/>
    <x v="0"/>
    <n v="1130"/>
    <n v="42"/>
    <x v="1"/>
    <s v="USD"/>
    <n v="1472619600"/>
    <x v="169"/>
    <b v="0"/>
    <x v="0"/>
    <x v="3"/>
    <x v="3"/>
    <x v="3"/>
  </r>
  <r>
    <n v="176"/>
    <x v="176"/>
    <x v="176"/>
    <n v="115000"/>
    <n v="86060"/>
    <n v="75"/>
    <x v="0"/>
    <n v="782"/>
    <n v="110.05"/>
    <x v="1"/>
    <s v="USD"/>
    <n v="1472878800"/>
    <x v="170"/>
    <b v="0"/>
    <x v="0"/>
    <x v="3"/>
    <x v="3"/>
    <x v="3"/>
  </r>
  <r>
    <n v="177"/>
    <x v="177"/>
    <x v="177"/>
    <n v="38800"/>
    <n v="161593"/>
    <n v="416"/>
    <x v="1"/>
    <n v="2739"/>
    <n v="59"/>
    <x v="1"/>
    <s v="USD"/>
    <n v="1289800800"/>
    <x v="171"/>
    <b v="0"/>
    <x v="0"/>
    <x v="3"/>
    <x v="3"/>
    <x v="3"/>
  </r>
  <r>
    <n v="178"/>
    <x v="178"/>
    <x v="178"/>
    <n v="7200"/>
    <n v="6927"/>
    <n v="96"/>
    <x v="0"/>
    <n v="210"/>
    <n v="32.99"/>
    <x v="1"/>
    <s v="USD"/>
    <n v="1505970000"/>
    <x v="172"/>
    <b v="0"/>
    <x v="0"/>
    <x v="0"/>
    <x v="0"/>
    <x v="0"/>
  </r>
  <r>
    <n v="179"/>
    <x v="179"/>
    <x v="179"/>
    <n v="44500"/>
    <n v="159185"/>
    <n v="358"/>
    <x v="1"/>
    <n v="3537"/>
    <n v="45.01"/>
    <x v="0"/>
    <s v="CAD"/>
    <n v="1363496400"/>
    <x v="173"/>
    <b v="0"/>
    <x v="1"/>
    <x v="3"/>
    <x v="3"/>
    <x v="3"/>
  </r>
  <r>
    <n v="180"/>
    <x v="180"/>
    <x v="180"/>
    <n v="56000"/>
    <n v="172736"/>
    <n v="308"/>
    <x v="1"/>
    <n v="2107"/>
    <n v="81.98"/>
    <x v="2"/>
    <s v="AUD"/>
    <n v="1269234000"/>
    <x v="174"/>
    <b v="0"/>
    <x v="0"/>
    <x v="8"/>
    <x v="2"/>
    <x v="8"/>
  </r>
  <r>
    <n v="181"/>
    <x v="181"/>
    <x v="181"/>
    <n v="8600"/>
    <n v="5315"/>
    <n v="62"/>
    <x v="0"/>
    <n v="136"/>
    <n v="39.08"/>
    <x v="1"/>
    <s v="USD"/>
    <n v="1507093200"/>
    <x v="175"/>
    <b v="0"/>
    <x v="0"/>
    <x v="2"/>
    <x v="2"/>
    <x v="2"/>
  </r>
  <r>
    <n v="182"/>
    <x v="182"/>
    <x v="182"/>
    <n v="27100"/>
    <n v="195750"/>
    <n v="722"/>
    <x v="1"/>
    <n v="3318"/>
    <n v="59"/>
    <x v="3"/>
    <s v="DKK"/>
    <n v="1560574800"/>
    <x v="176"/>
    <b v="0"/>
    <x v="0"/>
    <x v="3"/>
    <x v="3"/>
    <x v="3"/>
  </r>
  <r>
    <n v="183"/>
    <x v="183"/>
    <x v="183"/>
    <n v="5100"/>
    <n v="3525"/>
    <n v="69"/>
    <x v="0"/>
    <n v="86"/>
    <n v="40.99"/>
    <x v="0"/>
    <s v="CAD"/>
    <n v="1284008400"/>
    <x v="177"/>
    <b v="0"/>
    <x v="0"/>
    <x v="1"/>
    <x v="1"/>
    <x v="1"/>
  </r>
  <r>
    <n v="184"/>
    <x v="184"/>
    <x v="184"/>
    <n v="3600"/>
    <n v="10550"/>
    <n v="293"/>
    <x v="1"/>
    <n v="340"/>
    <n v="31.03"/>
    <x v="1"/>
    <s v="USD"/>
    <n v="1556859600"/>
    <x v="178"/>
    <b v="0"/>
    <x v="0"/>
    <x v="3"/>
    <x v="3"/>
    <x v="3"/>
  </r>
  <r>
    <n v="185"/>
    <x v="185"/>
    <x v="185"/>
    <n v="1000"/>
    <n v="718"/>
    <n v="72"/>
    <x v="0"/>
    <n v="19"/>
    <n v="37.79"/>
    <x v="1"/>
    <s v="USD"/>
    <n v="1526187600"/>
    <x v="179"/>
    <b v="0"/>
    <x v="0"/>
    <x v="19"/>
    <x v="4"/>
    <x v="19"/>
  </r>
  <r>
    <n v="186"/>
    <x v="186"/>
    <x v="186"/>
    <n v="88800"/>
    <n v="28358"/>
    <n v="32"/>
    <x v="0"/>
    <n v="886"/>
    <n v="32.01"/>
    <x v="1"/>
    <s v="USD"/>
    <n v="1400821200"/>
    <x v="180"/>
    <b v="0"/>
    <x v="0"/>
    <x v="3"/>
    <x v="3"/>
    <x v="3"/>
  </r>
  <r>
    <n v="187"/>
    <x v="187"/>
    <x v="187"/>
    <n v="60200"/>
    <n v="138384"/>
    <n v="230"/>
    <x v="1"/>
    <n v="1442"/>
    <n v="95.97"/>
    <x v="0"/>
    <s v="CAD"/>
    <n v="1361599200"/>
    <x v="181"/>
    <b v="0"/>
    <x v="1"/>
    <x v="12"/>
    <x v="4"/>
    <x v="12"/>
  </r>
  <r>
    <n v="188"/>
    <x v="188"/>
    <x v="188"/>
    <n v="8200"/>
    <n v="2625"/>
    <n v="32"/>
    <x v="0"/>
    <n v="35"/>
    <n v="75"/>
    <x v="6"/>
    <s v="EUR"/>
    <n v="1417500000"/>
    <x v="182"/>
    <b v="0"/>
    <x v="0"/>
    <x v="3"/>
    <x v="3"/>
    <x v="3"/>
  </r>
  <r>
    <n v="189"/>
    <x v="189"/>
    <x v="189"/>
    <n v="191300"/>
    <n v="45004"/>
    <n v="24"/>
    <x v="3"/>
    <n v="441"/>
    <n v="102.05"/>
    <x v="1"/>
    <s v="USD"/>
    <n v="1457071200"/>
    <x v="183"/>
    <b v="0"/>
    <x v="0"/>
    <x v="3"/>
    <x v="3"/>
    <x v="3"/>
  </r>
  <r>
    <n v="190"/>
    <x v="190"/>
    <x v="190"/>
    <n v="3700"/>
    <n v="2538"/>
    <n v="69"/>
    <x v="0"/>
    <n v="24"/>
    <n v="105.75"/>
    <x v="1"/>
    <s v="USD"/>
    <n v="1370322000"/>
    <x v="184"/>
    <b v="0"/>
    <x v="1"/>
    <x v="3"/>
    <x v="3"/>
    <x v="3"/>
  </r>
  <r>
    <n v="191"/>
    <x v="191"/>
    <x v="191"/>
    <n v="8400"/>
    <n v="3188"/>
    <n v="38"/>
    <x v="0"/>
    <n v="86"/>
    <n v="37.07"/>
    <x v="6"/>
    <s v="EUR"/>
    <n v="1552366800"/>
    <x v="185"/>
    <b v="0"/>
    <x v="0"/>
    <x v="3"/>
    <x v="3"/>
    <x v="3"/>
  </r>
  <r>
    <n v="192"/>
    <x v="192"/>
    <x v="192"/>
    <n v="42600"/>
    <n v="8517"/>
    <n v="20"/>
    <x v="0"/>
    <n v="243"/>
    <n v="35.049999999999997"/>
    <x v="1"/>
    <s v="USD"/>
    <n v="1403845200"/>
    <x v="186"/>
    <b v="0"/>
    <x v="0"/>
    <x v="1"/>
    <x v="1"/>
    <x v="1"/>
  </r>
  <r>
    <n v="193"/>
    <x v="193"/>
    <x v="193"/>
    <n v="6600"/>
    <n v="3012"/>
    <n v="46"/>
    <x v="0"/>
    <n v="65"/>
    <n v="46.34"/>
    <x v="1"/>
    <s v="USD"/>
    <n v="1523163600"/>
    <x v="187"/>
    <b v="1"/>
    <x v="0"/>
    <x v="7"/>
    <x v="1"/>
    <x v="7"/>
  </r>
  <r>
    <n v="194"/>
    <x v="194"/>
    <x v="194"/>
    <n v="7100"/>
    <n v="8716"/>
    <n v="123"/>
    <x v="1"/>
    <n v="126"/>
    <n v="69.17"/>
    <x v="1"/>
    <s v="USD"/>
    <n v="1442206800"/>
    <x v="188"/>
    <b v="0"/>
    <x v="0"/>
    <x v="16"/>
    <x v="1"/>
    <x v="16"/>
  </r>
  <r>
    <n v="195"/>
    <x v="195"/>
    <x v="195"/>
    <n v="15800"/>
    <n v="57157"/>
    <n v="362"/>
    <x v="1"/>
    <n v="524"/>
    <n v="109.08"/>
    <x v="1"/>
    <s v="USD"/>
    <n v="1532840400"/>
    <x v="189"/>
    <b v="0"/>
    <x v="0"/>
    <x v="5"/>
    <x v="1"/>
    <x v="5"/>
  </r>
  <r>
    <n v="196"/>
    <x v="196"/>
    <x v="196"/>
    <n v="8200"/>
    <n v="5178"/>
    <n v="63"/>
    <x v="0"/>
    <n v="100"/>
    <n v="51.78"/>
    <x v="3"/>
    <s v="DKK"/>
    <n v="1472878800"/>
    <x v="190"/>
    <b v="0"/>
    <x v="0"/>
    <x v="8"/>
    <x v="2"/>
    <x v="8"/>
  </r>
  <r>
    <n v="197"/>
    <x v="197"/>
    <x v="197"/>
    <n v="54700"/>
    <n v="163118"/>
    <n v="298"/>
    <x v="1"/>
    <n v="1989"/>
    <n v="82.01"/>
    <x v="1"/>
    <s v="USD"/>
    <n v="1498194000"/>
    <x v="191"/>
    <b v="0"/>
    <x v="0"/>
    <x v="6"/>
    <x v="4"/>
    <x v="6"/>
  </r>
  <r>
    <n v="198"/>
    <x v="198"/>
    <x v="198"/>
    <n v="63200"/>
    <n v="6041"/>
    <n v="10"/>
    <x v="0"/>
    <n v="168"/>
    <n v="35.96"/>
    <x v="1"/>
    <s v="USD"/>
    <n v="1281070800"/>
    <x v="192"/>
    <b v="0"/>
    <x v="0"/>
    <x v="5"/>
    <x v="1"/>
    <x v="5"/>
  </r>
  <r>
    <n v="199"/>
    <x v="199"/>
    <x v="199"/>
    <n v="1800"/>
    <n v="968"/>
    <n v="54"/>
    <x v="0"/>
    <n v="13"/>
    <n v="74.459999999999994"/>
    <x v="1"/>
    <s v="USD"/>
    <n v="1436245200"/>
    <x v="193"/>
    <b v="0"/>
    <x v="0"/>
    <x v="1"/>
    <x v="1"/>
    <x v="1"/>
  </r>
  <r>
    <n v="200"/>
    <x v="200"/>
    <x v="200"/>
    <n v="100"/>
    <n v="2"/>
    <n v="2"/>
    <x v="0"/>
    <n v="1"/>
    <n v="2"/>
    <x v="0"/>
    <s v="CAD"/>
    <n v="1269493200"/>
    <x v="194"/>
    <b v="0"/>
    <x v="0"/>
    <x v="3"/>
    <x v="3"/>
    <x v="3"/>
  </r>
  <r>
    <n v="201"/>
    <x v="201"/>
    <x v="201"/>
    <n v="2100"/>
    <n v="14305"/>
    <n v="681"/>
    <x v="1"/>
    <n v="157"/>
    <n v="91.11"/>
    <x v="1"/>
    <s v="USD"/>
    <n v="1406264400"/>
    <x v="195"/>
    <b v="0"/>
    <x v="0"/>
    <x v="2"/>
    <x v="2"/>
    <x v="2"/>
  </r>
  <r>
    <n v="202"/>
    <x v="202"/>
    <x v="202"/>
    <n v="8300"/>
    <n v="6543"/>
    <n v="79"/>
    <x v="3"/>
    <n v="82"/>
    <n v="79.790000000000006"/>
    <x v="1"/>
    <s v="USD"/>
    <n v="1317531600"/>
    <x v="196"/>
    <b v="0"/>
    <x v="0"/>
    <x v="0"/>
    <x v="0"/>
    <x v="0"/>
  </r>
  <r>
    <n v="203"/>
    <x v="203"/>
    <x v="203"/>
    <n v="143900"/>
    <n v="193413"/>
    <n v="134"/>
    <x v="1"/>
    <n v="4498"/>
    <n v="43"/>
    <x v="2"/>
    <s v="AUD"/>
    <n v="1484632800"/>
    <x v="197"/>
    <b v="0"/>
    <x v="0"/>
    <x v="3"/>
    <x v="3"/>
    <x v="3"/>
  </r>
  <r>
    <n v="204"/>
    <x v="204"/>
    <x v="204"/>
    <n v="75000"/>
    <n v="2529"/>
    <n v="3"/>
    <x v="0"/>
    <n v="40"/>
    <n v="63.23"/>
    <x v="1"/>
    <s v="USD"/>
    <n v="1301806800"/>
    <x v="198"/>
    <b v="0"/>
    <x v="0"/>
    <x v="17"/>
    <x v="1"/>
    <x v="17"/>
  </r>
  <r>
    <n v="205"/>
    <x v="205"/>
    <x v="205"/>
    <n v="1300"/>
    <n v="5614"/>
    <n v="432"/>
    <x v="1"/>
    <n v="80"/>
    <n v="70.180000000000007"/>
    <x v="1"/>
    <s v="USD"/>
    <n v="1539752400"/>
    <x v="199"/>
    <b v="1"/>
    <x v="0"/>
    <x v="3"/>
    <x v="3"/>
    <x v="3"/>
  </r>
  <r>
    <n v="206"/>
    <x v="206"/>
    <x v="206"/>
    <n v="9000"/>
    <n v="3496"/>
    <n v="39"/>
    <x v="3"/>
    <n v="57"/>
    <n v="61.33"/>
    <x v="1"/>
    <s v="USD"/>
    <n v="1267250400"/>
    <x v="200"/>
    <b v="0"/>
    <x v="0"/>
    <x v="13"/>
    <x v="5"/>
    <x v="13"/>
  </r>
  <r>
    <n v="207"/>
    <x v="207"/>
    <x v="207"/>
    <n v="1000"/>
    <n v="4257"/>
    <n v="426"/>
    <x v="1"/>
    <n v="43"/>
    <n v="99"/>
    <x v="1"/>
    <s v="USD"/>
    <n v="1535432400"/>
    <x v="201"/>
    <b v="0"/>
    <x v="1"/>
    <x v="1"/>
    <x v="1"/>
    <x v="1"/>
  </r>
  <r>
    <n v="208"/>
    <x v="208"/>
    <x v="208"/>
    <n v="196900"/>
    <n v="199110"/>
    <n v="101"/>
    <x v="1"/>
    <n v="2053"/>
    <n v="96.98"/>
    <x v="1"/>
    <s v="USD"/>
    <n v="1510207200"/>
    <x v="202"/>
    <b v="0"/>
    <x v="0"/>
    <x v="4"/>
    <x v="4"/>
    <x v="4"/>
  </r>
  <r>
    <n v="209"/>
    <x v="209"/>
    <x v="209"/>
    <n v="194500"/>
    <n v="41212"/>
    <n v="21"/>
    <x v="2"/>
    <n v="808"/>
    <n v="51"/>
    <x v="2"/>
    <s v="AUD"/>
    <n v="1462510800"/>
    <x v="203"/>
    <b v="0"/>
    <x v="0"/>
    <x v="4"/>
    <x v="4"/>
    <x v="4"/>
  </r>
  <r>
    <n v="210"/>
    <x v="210"/>
    <x v="210"/>
    <n v="9400"/>
    <n v="6338"/>
    <n v="67"/>
    <x v="0"/>
    <n v="226"/>
    <n v="28.04"/>
    <x v="3"/>
    <s v="DKK"/>
    <n v="1488520800"/>
    <x v="204"/>
    <b v="0"/>
    <x v="0"/>
    <x v="22"/>
    <x v="4"/>
    <x v="22"/>
  </r>
  <r>
    <n v="211"/>
    <x v="211"/>
    <x v="211"/>
    <n v="104400"/>
    <n v="99100"/>
    <n v="95"/>
    <x v="0"/>
    <n v="1625"/>
    <n v="60.98"/>
    <x v="1"/>
    <s v="USD"/>
    <n v="1377579600"/>
    <x v="205"/>
    <b v="0"/>
    <x v="0"/>
    <x v="3"/>
    <x v="3"/>
    <x v="3"/>
  </r>
  <r>
    <n v="212"/>
    <x v="212"/>
    <x v="212"/>
    <n v="8100"/>
    <n v="12300"/>
    <n v="152"/>
    <x v="1"/>
    <n v="168"/>
    <n v="73.209999999999994"/>
    <x v="1"/>
    <s v="USD"/>
    <n v="1576389600"/>
    <x v="206"/>
    <b v="0"/>
    <x v="0"/>
    <x v="3"/>
    <x v="3"/>
    <x v="3"/>
  </r>
  <r>
    <n v="213"/>
    <x v="213"/>
    <x v="213"/>
    <n v="87900"/>
    <n v="171549"/>
    <n v="195"/>
    <x v="1"/>
    <n v="4289"/>
    <n v="40"/>
    <x v="1"/>
    <s v="USD"/>
    <n v="1289019600"/>
    <x v="207"/>
    <b v="0"/>
    <x v="1"/>
    <x v="7"/>
    <x v="1"/>
    <x v="7"/>
  </r>
  <r>
    <n v="214"/>
    <x v="214"/>
    <x v="214"/>
    <n v="1400"/>
    <n v="14324"/>
    <n v="1023"/>
    <x v="1"/>
    <n v="165"/>
    <n v="86.81"/>
    <x v="1"/>
    <s v="USD"/>
    <n v="1282194000"/>
    <x v="208"/>
    <b v="0"/>
    <x v="0"/>
    <x v="1"/>
    <x v="1"/>
    <x v="1"/>
  </r>
  <r>
    <n v="215"/>
    <x v="215"/>
    <x v="215"/>
    <n v="156800"/>
    <n v="6024"/>
    <n v="4"/>
    <x v="0"/>
    <n v="143"/>
    <n v="42.13"/>
    <x v="1"/>
    <s v="USD"/>
    <n v="1550037600"/>
    <x v="209"/>
    <b v="0"/>
    <x v="0"/>
    <x v="3"/>
    <x v="3"/>
    <x v="3"/>
  </r>
  <r>
    <n v="216"/>
    <x v="216"/>
    <x v="216"/>
    <n v="121700"/>
    <n v="188721"/>
    <n v="155"/>
    <x v="1"/>
    <n v="1815"/>
    <n v="103.98"/>
    <x v="1"/>
    <s v="USD"/>
    <n v="1321941600"/>
    <x v="210"/>
    <b v="0"/>
    <x v="0"/>
    <x v="3"/>
    <x v="3"/>
    <x v="3"/>
  </r>
  <r>
    <n v="217"/>
    <x v="217"/>
    <x v="217"/>
    <n v="129400"/>
    <n v="57911"/>
    <n v="45"/>
    <x v="0"/>
    <n v="934"/>
    <n v="62"/>
    <x v="1"/>
    <s v="USD"/>
    <n v="1556427600"/>
    <x v="211"/>
    <b v="0"/>
    <x v="0"/>
    <x v="22"/>
    <x v="4"/>
    <x v="22"/>
  </r>
  <r>
    <n v="218"/>
    <x v="218"/>
    <x v="218"/>
    <n v="5700"/>
    <n v="12309"/>
    <n v="216"/>
    <x v="1"/>
    <n v="397"/>
    <n v="31.01"/>
    <x v="4"/>
    <s v="GBP"/>
    <n v="1320991200"/>
    <x v="212"/>
    <b v="0"/>
    <x v="1"/>
    <x v="12"/>
    <x v="4"/>
    <x v="12"/>
  </r>
  <r>
    <n v="219"/>
    <x v="219"/>
    <x v="219"/>
    <n v="41700"/>
    <n v="138497"/>
    <n v="332"/>
    <x v="1"/>
    <n v="1539"/>
    <n v="89.99"/>
    <x v="1"/>
    <s v="USD"/>
    <n v="1345093200"/>
    <x v="213"/>
    <b v="0"/>
    <x v="0"/>
    <x v="10"/>
    <x v="4"/>
    <x v="10"/>
  </r>
  <r>
    <n v="220"/>
    <x v="220"/>
    <x v="220"/>
    <n v="7900"/>
    <n v="667"/>
    <n v="8"/>
    <x v="0"/>
    <n v="17"/>
    <n v="39.24"/>
    <x v="1"/>
    <s v="USD"/>
    <n v="1309496400"/>
    <x v="214"/>
    <b v="1"/>
    <x v="0"/>
    <x v="3"/>
    <x v="3"/>
    <x v="3"/>
  </r>
  <r>
    <n v="221"/>
    <x v="221"/>
    <x v="221"/>
    <n v="121500"/>
    <n v="119830"/>
    <n v="99"/>
    <x v="0"/>
    <n v="2179"/>
    <n v="54.99"/>
    <x v="1"/>
    <s v="USD"/>
    <n v="1340254800"/>
    <x v="215"/>
    <b v="1"/>
    <x v="0"/>
    <x v="0"/>
    <x v="0"/>
    <x v="0"/>
  </r>
  <r>
    <n v="222"/>
    <x v="222"/>
    <x v="222"/>
    <n v="4800"/>
    <n v="6623"/>
    <n v="138"/>
    <x v="1"/>
    <n v="138"/>
    <n v="47.99"/>
    <x v="1"/>
    <s v="USD"/>
    <n v="1412226000"/>
    <x v="216"/>
    <b v="0"/>
    <x v="0"/>
    <x v="14"/>
    <x v="7"/>
    <x v="14"/>
  </r>
  <r>
    <n v="223"/>
    <x v="223"/>
    <x v="223"/>
    <n v="87300"/>
    <n v="81897"/>
    <n v="94"/>
    <x v="0"/>
    <n v="931"/>
    <n v="87.97"/>
    <x v="1"/>
    <s v="USD"/>
    <n v="1458104400"/>
    <x v="217"/>
    <b v="0"/>
    <x v="0"/>
    <x v="3"/>
    <x v="3"/>
    <x v="3"/>
  </r>
  <r>
    <n v="224"/>
    <x v="224"/>
    <x v="224"/>
    <n v="46300"/>
    <n v="186885"/>
    <n v="404"/>
    <x v="1"/>
    <n v="3594"/>
    <n v="52"/>
    <x v="1"/>
    <s v="USD"/>
    <n v="1411534800"/>
    <x v="218"/>
    <b v="0"/>
    <x v="0"/>
    <x v="22"/>
    <x v="4"/>
    <x v="22"/>
  </r>
  <r>
    <n v="225"/>
    <x v="225"/>
    <x v="225"/>
    <n v="67800"/>
    <n v="176398"/>
    <n v="260"/>
    <x v="1"/>
    <n v="5880"/>
    <n v="30"/>
    <x v="1"/>
    <s v="USD"/>
    <n v="1399093200"/>
    <x v="219"/>
    <b v="1"/>
    <x v="0"/>
    <x v="1"/>
    <x v="1"/>
    <x v="1"/>
  </r>
  <r>
    <n v="226"/>
    <x v="102"/>
    <x v="226"/>
    <n v="3000"/>
    <n v="10999"/>
    <n v="367"/>
    <x v="1"/>
    <n v="112"/>
    <n v="98.21"/>
    <x v="1"/>
    <s v="USD"/>
    <n v="1270702800"/>
    <x v="122"/>
    <b v="0"/>
    <x v="0"/>
    <x v="14"/>
    <x v="7"/>
    <x v="14"/>
  </r>
  <r>
    <n v="227"/>
    <x v="226"/>
    <x v="227"/>
    <n v="60900"/>
    <n v="102751"/>
    <n v="169"/>
    <x v="1"/>
    <n v="943"/>
    <n v="108.96"/>
    <x v="1"/>
    <s v="USD"/>
    <n v="1431666000"/>
    <x v="220"/>
    <b v="0"/>
    <x v="0"/>
    <x v="20"/>
    <x v="6"/>
    <x v="20"/>
  </r>
  <r>
    <n v="228"/>
    <x v="227"/>
    <x v="228"/>
    <n v="137900"/>
    <n v="165352"/>
    <n v="120"/>
    <x v="1"/>
    <n v="2468"/>
    <n v="67"/>
    <x v="1"/>
    <s v="USD"/>
    <n v="1472619600"/>
    <x v="221"/>
    <b v="0"/>
    <x v="0"/>
    <x v="10"/>
    <x v="4"/>
    <x v="10"/>
  </r>
  <r>
    <n v="229"/>
    <x v="228"/>
    <x v="229"/>
    <n v="85600"/>
    <n v="165798"/>
    <n v="194"/>
    <x v="1"/>
    <n v="2551"/>
    <n v="64.989999999999995"/>
    <x v="1"/>
    <s v="USD"/>
    <n v="1496293200"/>
    <x v="222"/>
    <b v="0"/>
    <x v="1"/>
    <x v="20"/>
    <x v="6"/>
    <x v="20"/>
  </r>
  <r>
    <n v="230"/>
    <x v="229"/>
    <x v="230"/>
    <n v="2400"/>
    <n v="10084"/>
    <n v="420"/>
    <x v="1"/>
    <n v="101"/>
    <n v="99.84"/>
    <x v="1"/>
    <s v="USD"/>
    <n v="1575612000"/>
    <x v="223"/>
    <b v="0"/>
    <x v="0"/>
    <x v="11"/>
    <x v="6"/>
    <x v="11"/>
  </r>
  <r>
    <n v="231"/>
    <x v="230"/>
    <x v="231"/>
    <n v="7200"/>
    <n v="5523"/>
    <n v="77"/>
    <x v="3"/>
    <n v="67"/>
    <n v="82.43"/>
    <x v="1"/>
    <s v="USD"/>
    <n v="1369112400"/>
    <x v="224"/>
    <b v="0"/>
    <x v="0"/>
    <x v="3"/>
    <x v="3"/>
    <x v="3"/>
  </r>
  <r>
    <n v="232"/>
    <x v="231"/>
    <x v="232"/>
    <n v="3400"/>
    <n v="5823"/>
    <n v="171"/>
    <x v="1"/>
    <n v="92"/>
    <n v="63.29"/>
    <x v="1"/>
    <s v="USD"/>
    <n v="1469422800"/>
    <x v="225"/>
    <b v="0"/>
    <x v="0"/>
    <x v="3"/>
    <x v="3"/>
    <x v="3"/>
  </r>
  <r>
    <n v="233"/>
    <x v="232"/>
    <x v="233"/>
    <n v="3800"/>
    <n v="6000"/>
    <n v="158"/>
    <x v="1"/>
    <n v="62"/>
    <n v="96.77"/>
    <x v="1"/>
    <s v="USD"/>
    <n v="1307854800"/>
    <x v="226"/>
    <b v="0"/>
    <x v="0"/>
    <x v="10"/>
    <x v="4"/>
    <x v="10"/>
  </r>
  <r>
    <n v="234"/>
    <x v="233"/>
    <x v="234"/>
    <n v="7500"/>
    <n v="8181"/>
    <n v="109"/>
    <x v="1"/>
    <n v="149"/>
    <n v="54.91"/>
    <x v="6"/>
    <s v="EUR"/>
    <n v="1503378000"/>
    <x v="227"/>
    <b v="0"/>
    <x v="1"/>
    <x v="11"/>
    <x v="6"/>
    <x v="11"/>
  </r>
  <r>
    <n v="235"/>
    <x v="234"/>
    <x v="235"/>
    <n v="8600"/>
    <n v="3589"/>
    <n v="42"/>
    <x v="0"/>
    <n v="92"/>
    <n v="39.01"/>
    <x v="1"/>
    <s v="USD"/>
    <n v="1486965600"/>
    <x v="228"/>
    <b v="0"/>
    <x v="0"/>
    <x v="10"/>
    <x v="4"/>
    <x v="10"/>
  </r>
  <r>
    <n v="236"/>
    <x v="235"/>
    <x v="236"/>
    <n v="39500"/>
    <n v="4323"/>
    <n v="11"/>
    <x v="0"/>
    <n v="57"/>
    <n v="75.84"/>
    <x v="2"/>
    <s v="AUD"/>
    <n v="1561438800"/>
    <x v="229"/>
    <b v="0"/>
    <x v="1"/>
    <x v="1"/>
    <x v="1"/>
    <x v="1"/>
  </r>
  <r>
    <n v="237"/>
    <x v="236"/>
    <x v="237"/>
    <n v="9300"/>
    <n v="14822"/>
    <n v="159"/>
    <x v="1"/>
    <n v="329"/>
    <n v="45.05"/>
    <x v="1"/>
    <s v="USD"/>
    <n v="1398402000"/>
    <x v="230"/>
    <b v="0"/>
    <x v="0"/>
    <x v="10"/>
    <x v="4"/>
    <x v="10"/>
  </r>
  <r>
    <n v="238"/>
    <x v="237"/>
    <x v="238"/>
    <n v="2400"/>
    <n v="10138"/>
    <n v="422"/>
    <x v="1"/>
    <n v="97"/>
    <n v="104.52"/>
    <x v="3"/>
    <s v="DKK"/>
    <n v="1513231200"/>
    <x v="231"/>
    <b v="0"/>
    <x v="1"/>
    <x v="3"/>
    <x v="3"/>
    <x v="3"/>
  </r>
  <r>
    <n v="239"/>
    <x v="238"/>
    <x v="239"/>
    <n v="3200"/>
    <n v="3127"/>
    <n v="98"/>
    <x v="0"/>
    <n v="41"/>
    <n v="76.27"/>
    <x v="1"/>
    <s v="USD"/>
    <n v="1440824400"/>
    <x v="232"/>
    <b v="0"/>
    <x v="0"/>
    <x v="8"/>
    <x v="2"/>
    <x v="8"/>
  </r>
  <r>
    <n v="240"/>
    <x v="239"/>
    <x v="240"/>
    <n v="29400"/>
    <n v="123124"/>
    <n v="419"/>
    <x v="1"/>
    <n v="1784"/>
    <n v="69.02"/>
    <x v="1"/>
    <s v="USD"/>
    <n v="1281070800"/>
    <x v="233"/>
    <b v="0"/>
    <x v="0"/>
    <x v="3"/>
    <x v="3"/>
    <x v="3"/>
  </r>
  <r>
    <n v="241"/>
    <x v="240"/>
    <x v="241"/>
    <n v="168500"/>
    <n v="171729"/>
    <n v="102"/>
    <x v="1"/>
    <n v="1684"/>
    <n v="101.98"/>
    <x v="2"/>
    <s v="AUD"/>
    <n v="1397365200"/>
    <x v="234"/>
    <b v="0"/>
    <x v="1"/>
    <x v="9"/>
    <x v="5"/>
    <x v="9"/>
  </r>
  <r>
    <n v="242"/>
    <x v="241"/>
    <x v="242"/>
    <n v="8400"/>
    <n v="10729"/>
    <n v="128"/>
    <x v="1"/>
    <n v="250"/>
    <n v="42.92"/>
    <x v="1"/>
    <s v="USD"/>
    <n v="1494392400"/>
    <x v="235"/>
    <b v="0"/>
    <x v="1"/>
    <x v="1"/>
    <x v="1"/>
    <x v="1"/>
  </r>
  <r>
    <n v="243"/>
    <x v="242"/>
    <x v="243"/>
    <n v="2300"/>
    <n v="10240"/>
    <n v="445"/>
    <x v="1"/>
    <n v="238"/>
    <n v="43.03"/>
    <x v="1"/>
    <s v="USD"/>
    <n v="1520143200"/>
    <x v="236"/>
    <b v="0"/>
    <x v="0"/>
    <x v="3"/>
    <x v="3"/>
    <x v="3"/>
  </r>
  <r>
    <n v="244"/>
    <x v="243"/>
    <x v="244"/>
    <n v="700"/>
    <n v="3988"/>
    <n v="570"/>
    <x v="1"/>
    <n v="53"/>
    <n v="75.25"/>
    <x v="1"/>
    <s v="USD"/>
    <n v="1405314000"/>
    <x v="237"/>
    <b v="0"/>
    <x v="0"/>
    <x v="3"/>
    <x v="3"/>
    <x v="3"/>
  </r>
  <r>
    <n v="245"/>
    <x v="244"/>
    <x v="245"/>
    <n v="2900"/>
    <n v="14771"/>
    <n v="509"/>
    <x v="1"/>
    <n v="214"/>
    <n v="69.02"/>
    <x v="1"/>
    <s v="USD"/>
    <n v="1396846800"/>
    <x v="238"/>
    <b v="0"/>
    <x v="0"/>
    <x v="3"/>
    <x v="3"/>
    <x v="3"/>
  </r>
  <r>
    <n v="246"/>
    <x v="245"/>
    <x v="246"/>
    <n v="4500"/>
    <n v="14649"/>
    <n v="326"/>
    <x v="1"/>
    <n v="222"/>
    <n v="65.989999999999995"/>
    <x v="1"/>
    <s v="USD"/>
    <n v="1375678800"/>
    <x v="239"/>
    <b v="0"/>
    <x v="0"/>
    <x v="2"/>
    <x v="2"/>
    <x v="2"/>
  </r>
  <r>
    <n v="247"/>
    <x v="246"/>
    <x v="247"/>
    <n v="19800"/>
    <n v="184658"/>
    <n v="933"/>
    <x v="1"/>
    <n v="1884"/>
    <n v="98.01"/>
    <x v="1"/>
    <s v="USD"/>
    <n v="1482386400"/>
    <x v="240"/>
    <b v="0"/>
    <x v="1"/>
    <x v="13"/>
    <x v="5"/>
    <x v="13"/>
  </r>
  <r>
    <n v="248"/>
    <x v="247"/>
    <x v="248"/>
    <n v="6200"/>
    <n v="13103"/>
    <n v="211"/>
    <x v="1"/>
    <n v="218"/>
    <n v="60.11"/>
    <x v="2"/>
    <s v="AUD"/>
    <n v="1420005600"/>
    <x v="241"/>
    <b v="0"/>
    <x v="0"/>
    <x v="20"/>
    <x v="6"/>
    <x v="20"/>
  </r>
  <r>
    <n v="249"/>
    <x v="248"/>
    <x v="249"/>
    <n v="61500"/>
    <n v="168095"/>
    <n v="273"/>
    <x v="1"/>
    <n v="6465"/>
    <n v="26"/>
    <x v="1"/>
    <s v="USD"/>
    <n v="1420178400"/>
    <x v="242"/>
    <b v="0"/>
    <x v="0"/>
    <x v="18"/>
    <x v="5"/>
    <x v="18"/>
  </r>
  <r>
    <n v="250"/>
    <x v="249"/>
    <x v="250"/>
    <n v="100"/>
    <n v="3"/>
    <n v="3"/>
    <x v="0"/>
    <n v="1"/>
    <n v="3"/>
    <x v="1"/>
    <s v="USD"/>
    <n v="1264399200"/>
    <x v="243"/>
    <b v="0"/>
    <x v="0"/>
    <x v="1"/>
    <x v="1"/>
    <x v="1"/>
  </r>
  <r>
    <n v="251"/>
    <x v="250"/>
    <x v="251"/>
    <n v="7100"/>
    <n v="3840"/>
    <n v="54"/>
    <x v="0"/>
    <n v="101"/>
    <n v="38.020000000000003"/>
    <x v="1"/>
    <s v="USD"/>
    <n v="1355032800"/>
    <x v="244"/>
    <b v="0"/>
    <x v="0"/>
    <x v="3"/>
    <x v="3"/>
    <x v="3"/>
  </r>
  <r>
    <n v="252"/>
    <x v="251"/>
    <x v="252"/>
    <n v="1000"/>
    <n v="6263"/>
    <n v="626"/>
    <x v="1"/>
    <n v="59"/>
    <n v="106.15"/>
    <x v="1"/>
    <s v="USD"/>
    <n v="1382677200"/>
    <x v="245"/>
    <b v="0"/>
    <x v="0"/>
    <x v="3"/>
    <x v="3"/>
    <x v="3"/>
  </r>
  <r>
    <n v="253"/>
    <x v="252"/>
    <x v="253"/>
    <n v="121500"/>
    <n v="108161"/>
    <n v="89"/>
    <x v="0"/>
    <n v="1335"/>
    <n v="81.02"/>
    <x v="0"/>
    <s v="CAD"/>
    <n v="1302238800"/>
    <x v="246"/>
    <b v="0"/>
    <x v="0"/>
    <x v="6"/>
    <x v="4"/>
    <x v="6"/>
  </r>
  <r>
    <n v="254"/>
    <x v="253"/>
    <x v="254"/>
    <n v="4600"/>
    <n v="8505"/>
    <n v="185"/>
    <x v="1"/>
    <n v="88"/>
    <n v="96.65"/>
    <x v="1"/>
    <s v="USD"/>
    <n v="1487656800"/>
    <x v="247"/>
    <b v="0"/>
    <x v="0"/>
    <x v="9"/>
    <x v="5"/>
    <x v="9"/>
  </r>
  <r>
    <n v="255"/>
    <x v="254"/>
    <x v="255"/>
    <n v="80500"/>
    <n v="96735"/>
    <n v="120"/>
    <x v="1"/>
    <n v="1697"/>
    <n v="57"/>
    <x v="1"/>
    <s v="USD"/>
    <n v="1297836000"/>
    <x v="248"/>
    <b v="0"/>
    <x v="1"/>
    <x v="1"/>
    <x v="1"/>
    <x v="1"/>
  </r>
  <r>
    <n v="256"/>
    <x v="255"/>
    <x v="256"/>
    <n v="4100"/>
    <n v="959"/>
    <n v="23"/>
    <x v="0"/>
    <n v="15"/>
    <n v="63.93"/>
    <x v="4"/>
    <s v="GBP"/>
    <n v="1453615200"/>
    <x v="249"/>
    <b v="0"/>
    <x v="0"/>
    <x v="1"/>
    <x v="1"/>
    <x v="1"/>
  </r>
  <r>
    <n v="257"/>
    <x v="256"/>
    <x v="257"/>
    <n v="5700"/>
    <n v="8322"/>
    <n v="146"/>
    <x v="1"/>
    <n v="92"/>
    <n v="90.46"/>
    <x v="1"/>
    <s v="USD"/>
    <n v="1362463200"/>
    <x v="250"/>
    <b v="0"/>
    <x v="0"/>
    <x v="3"/>
    <x v="3"/>
    <x v="3"/>
  </r>
  <r>
    <n v="258"/>
    <x v="257"/>
    <x v="258"/>
    <n v="5000"/>
    <n v="13424"/>
    <n v="268"/>
    <x v="1"/>
    <n v="186"/>
    <n v="72.17"/>
    <x v="1"/>
    <s v="USD"/>
    <n v="1481176800"/>
    <x v="251"/>
    <b v="0"/>
    <x v="1"/>
    <x v="3"/>
    <x v="3"/>
    <x v="3"/>
  </r>
  <r>
    <n v="259"/>
    <x v="258"/>
    <x v="259"/>
    <n v="1800"/>
    <n v="10755"/>
    <n v="598"/>
    <x v="1"/>
    <n v="138"/>
    <n v="77.930000000000007"/>
    <x v="1"/>
    <s v="USD"/>
    <n v="1354946400"/>
    <x v="252"/>
    <b v="1"/>
    <x v="0"/>
    <x v="14"/>
    <x v="7"/>
    <x v="14"/>
  </r>
  <r>
    <n v="260"/>
    <x v="259"/>
    <x v="260"/>
    <n v="6300"/>
    <n v="9935"/>
    <n v="158"/>
    <x v="1"/>
    <n v="261"/>
    <n v="38.07"/>
    <x v="1"/>
    <s v="USD"/>
    <n v="1348808400"/>
    <x v="253"/>
    <b v="0"/>
    <x v="0"/>
    <x v="1"/>
    <x v="1"/>
    <x v="1"/>
  </r>
  <r>
    <n v="261"/>
    <x v="260"/>
    <x v="261"/>
    <n v="84300"/>
    <n v="26303"/>
    <n v="31"/>
    <x v="0"/>
    <n v="454"/>
    <n v="57.94"/>
    <x v="1"/>
    <s v="USD"/>
    <n v="1282712400"/>
    <x v="254"/>
    <b v="0"/>
    <x v="1"/>
    <x v="1"/>
    <x v="1"/>
    <x v="1"/>
  </r>
  <r>
    <n v="262"/>
    <x v="261"/>
    <x v="262"/>
    <n v="1700"/>
    <n v="5328"/>
    <n v="313"/>
    <x v="1"/>
    <n v="107"/>
    <n v="49.79"/>
    <x v="1"/>
    <s v="USD"/>
    <n v="1301979600"/>
    <x v="255"/>
    <b v="0"/>
    <x v="1"/>
    <x v="7"/>
    <x v="1"/>
    <x v="7"/>
  </r>
  <r>
    <n v="263"/>
    <x v="262"/>
    <x v="263"/>
    <n v="2900"/>
    <n v="10756"/>
    <n v="371"/>
    <x v="1"/>
    <n v="199"/>
    <n v="54.05"/>
    <x v="1"/>
    <s v="USD"/>
    <n v="1263016800"/>
    <x v="256"/>
    <b v="0"/>
    <x v="0"/>
    <x v="14"/>
    <x v="7"/>
    <x v="14"/>
  </r>
  <r>
    <n v="264"/>
    <x v="263"/>
    <x v="264"/>
    <n v="45600"/>
    <n v="165375"/>
    <n v="363"/>
    <x v="1"/>
    <n v="5512"/>
    <n v="30"/>
    <x v="1"/>
    <s v="USD"/>
    <n v="1360648800"/>
    <x v="257"/>
    <b v="0"/>
    <x v="0"/>
    <x v="3"/>
    <x v="3"/>
    <x v="3"/>
  </r>
  <r>
    <n v="265"/>
    <x v="264"/>
    <x v="265"/>
    <n v="4900"/>
    <n v="6031"/>
    <n v="123"/>
    <x v="1"/>
    <n v="86"/>
    <n v="70.13"/>
    <x v="1"/>
    <s v="USD"/>
    <n v="1451800800"/>
    <x v="258"/>
    <b v="0"/>
    <x v="0"/>
    <x v="3"/>
    <x v="3"/>
    <x v="3"/>
  </r>
  <r>
    <n v="266"/>
    <x v="265"/>
    <x v="266"/>
    <n v="111900"/>
    <n v="85902"/>
    <n v="77"/>
    <x v="0"/>
    <n v="3182"/>
    <n v="27"/>
    <x v="6"/>
    <s v="EUR"/>
    <n v="1415340000"/>
    <x v="259"/>
    <b v="0"/>
    <x v="1"/>
    <x v="17"/>
    <x v="1"/>
    <x v="17"/>
  </r>
  <r>
    <n v="267"/>
    <x v="266"/>
    <x v="267"/>
    <n v="61600"/>
    <n v="143910"/>
    <n v="234"/>
    <x v="1"/>
    <n v="2768"/>
    <n v="51.99"/>
    <x v="2"/>
    <s v="AUD"/>
    <n v="1351054800"/>
    <x v="260"/>
    <b v="0"/>
    <x v="0"/>
    <x v="3"/>
    <x v="3"/>
    <x v="3"/>
  </r>
  <r>
    <n v="268"/>
    <x v="267"/>
    <x v="268"/>
    <n v="1500"/>
    <n v="2708"/>
    <n v="181"/>
    <x v="1"/>
    <n v="48"/>
    <n v="56.42"/>
    <x v="1"/>
    <s v="USD"/>
    <n v="1349326800"/>
    <x v="261"/>
    <b v="0"/>
    <x v="0"/>
    <x v="4"/>
    <x v="4"/>
    <x v="4"/>
  </r>
  <r>
    <n v="269"/>
    <x v="268"/>
    <x v="269"/>
    <n v="3500"/>
    <n v="8842"/>
    <n v="253"/>
    <x v="1"/>
    <n v="87"/>
    <n v="101.63"/>
    <x v="1"/>
    <s v="USD"/>
    <n v="1548914400"/>
    <x v="262"/>
    <b v="0"/>
    <x v="0"/>
    <x v="19"/>
    <x v="4"/>
    <x v="19"/>
  </r>
  <r>
    <n v="270"/>
    <x v="269"/>
    <x v="270"/>
    <n v="173900"/>
    <n v="47260"/>
    <n v="27"/>
    <x v="3"/>
    <n v="1890"/>
    <n v="25.01"/>
    <x v="1"/>
    <s v="USD"/>
    <n v="1291269600"/>
    <x v="263"/>
    <b v="0"/>
    <x v="0"/>
    <x v="11"/>
    <x v="6"/>
    <x v="11"/>
  </r>
  <r>
    <n v="271"/>
    <x v="270"/>
    <x v="271"/>
    <n v="153700"/>
    <n v="1953"/>
    <n v="1"/>
    <x v="2"/>
    <n v="61"/>
    <n v="32.020000000000003"/>
    <x v="1"/>
    <s v="USD"/>
    <n v="1449468000"/>
    <x v="264"/>
    <b v="0"/>
    <x v="0"/>
    <x v="14"/>
    <x v="7"/>
    <x v="14"/>
  </r>
  <r>
    <n v="272"/>
    <x v="271"/>
    <x v="272"/>
    <n v="51100"/>
    <n v="155349"/>
    <n v="304"/>
    <x v="1"/>
    <n v="1894"/>
    <n v="82.02"/>
    <x v="1"/>
    <s v="USD"/>
    <n v="1562734800"/>
    <x v="265"/>
    <b v="0"/>
    <x v="1"/>
    <x v="3"/>
    <x v="3"/>
    <x v="3"/>
  </r>
  <r>
    <n v="273"/>
    <x v="272"/>
    <x v="273"/>
    <n v="7800"/>
    <n v="10704"/>
    <n v="137"/>
    <x v="1"/>
    <n v="282"/>
    <n v="37.96"/>
    <x v="0"/>
    <s v="CAD"/>
    <n v="1505624400"/>
    <x v="266"/>
    <b v="0"/>
    <x v="0"/>
    <x v="3"/>
    <x v="3"/>
    <x v="3"/>
  </r>
  <r>
    <n v="274"/>
    <x v="273"/>
    <x v="274"/>
    <n v="2400"/>
    <n v="773"/>
    <n v="32"/>
    <x v="0"/>
    <n v="15"/>
    <n v="51.53"/>
    <x v="1"/>
    <s v="USD"/>
    <n v="1509948000"/>
    <x v="267"/>
    <b v="0"/>
    <x v="0"/>
    <x v="3"/>
    <x v="3"/>
    <x v="3"/>
  </r>
  <r>
    <n v="275"/>
    <x v="274"/>
    <x v="275"/>
    <n v="3900"/>
    <n v="9419"/>
    <n v="242"/>
    <x v="1"/>
    <n v="116"/>
    <n v="81.2"/>
    <x v="1"/>
    <s v="USD"/>
    <n v="1554526800"/>
    <x v="153"/>
    <b v="0"/>
    <x v="0"/>
    <x v="18"/>
    <x v="5"/>
    <x v="18"/>
  </r>
  <r>
    <n v="276"/>
    <x v="275"/>
    <x v="276"/>
    <n v="5500"/>
    <n v="5324"/>
    <n v="97"/>
    <x v="0"/>
    <n v="133"/>
    <n v="40.03"/>
    <x v="1"/>
    <s v="USD"/>
    <n v="1334811600"/>
    <x v="268"/>
    <b v="0"/>
    <x v="1"/>
    <x v="11"/>
    <x v="6"/>
    <x v="11"/>
  </r>
  <r>
    <n v="277"/>
    <x v="276"/>
    <x v="277"/>
    <n v="700"/>
    <n v="7465"/>
    <n v="1066"/>
    <x v="1"/>
    <n v="83"/>
    <n v="89.94"/>
    <x v="1"/>
    <s v="USD"/>
    <n v="1279515600"/>
    <x v="269"/>
    <b v="0"/>
    <x v="0"/>
    <x v="3"/>
    <x v="3"/>
    <x v="3"/>
  </r>
  <r>
    <n v="278"/>
    <x v="277"/>
    <x v="278"/>
    <n v="2700"/>
    <n v="8799"/>
    <n v="326"/>
    <x v="1"/>
    <n v="91"/>
    <n v="96.69"/>
    <x v="1"/>
    <s v="USD"/>
    <n v="1353909600"/>
    <x v="270"/>
    <b v="0"/>
    <x v="0"/>
    <x v="2"/>
    <x v="2"/>
    <x v="2"/>
  </r>
  <r>
    <n v="279"/>
    <x v="278"/>
    <x v="279"/>
    <n v="8000"/>
    <n v="13656"/>
    <n v="171"/>
    <x v="1"/>
    <n v="546"/>
    <n v="25.01"/>
    <x v="1"/>
    <s v="USD"/>
    <n v="1535950800"/>
    <x v="271"/>
    <b v="0"/>
    <x v="0"/>
    <x v="3"/>
    <x v="3"/>
    <x v="3"/>
  </r>
  <r>
    <n v="280"/>
    <x v="279"/>
    <x v="280"/>
    <n v="2500"/>
    <n v="14536"/>
    <n v="581"/>
    <x v="1"/>
    <n v="393"/>
    <n v="36.99"/>
    <x v="1"/>
    <s v="USD"/>
    <n v="1511244000"/>
    <x v="272"/>
    <b v="0"/>
    <x v="0"/>
    <x v="10"/>
    <x v="4"/>
    <x v="10"/>
  </r>
  <r>
    <n v="281"/>
    <x v="280"/>
    <x v="281"/>
    <n v="164500"/>
    <n v="150552"/>
    <n v="92"/>
    <x v="0"/>
    <n v="2062"/>
    <n v="73.010000000000005"/>
    <x v="1"/>
    <s v="USD"/>
    <n v="1331445600"/>
    <x v="273"/>
    <b v="0"/>
    <x v="1"/>
    <x v="3"/>
    <x v="3"/>
    <x v="3"/>
  </r>
  <r>
    <n v="282"/>
    <x v="281"/>
    <x v="282"/>
    <n v="8400"/>
    <n v="9076"/>
    <n v="108"/>
    <x v="1"/>
    <n v="133"/>
    <n v="68.239999999999995"/>
    <x v="1"/>
    <s v="USD"/>
    <n v="1480226400"/>
    <x v="274"/>
    <b v="0"/>
    <x v="1"/>
    <x v="19"/>
    <x v="4"/>
    <x v="19"/>
  </r>
  <r>
    <n v="283"/>
    <x v="282"/>
    <x v="283"/>
    <n v="8100"/>
    <n v="1517"/>
    <n v="19"/>
    <x v="0"/>
    <n v="29"/>
    <n v="52.31"/>
    <x v="3"/>
    <s v="DKK"/>
    <n v="1464584400"/>
    <x v="148"/>
    <b v="0"/>
    <x v="0"/>
    <x v="1"/>
    <x v="1"/>
    <x v="1"/>
  </r>
  <r>
    <n v="284"/>
    <x v="283"/>
    <x v="284"/>
    <n v="9800"/>
    <n v="8153"/>
    <n v="83"/>
    <x v="0"/>
    <n v="132"/>
    <n v="61.77"/>
    <x v="1"/>
    <s v="USD"/>
    <n v="1335848400"/>
    <x v="275"/>
    <b v="0"/>
    <x v="0"/>
    <x v="2"/>
    <x v="2"/>
    <x v="2"/>
  </r>
  <r>
    <n v="285"/>
    <x v="284"/>
    <x v="285"/>
    <n v="900"/>
    <n v="6357"/>
    <n v="706"/>
    <x v="1"/>
    <n v="254"/>
    <n v="25.03"/>
    <x v="1"/>
    <s v="USD"/>
    <n v="1473483600"/>
    <x v="276"/>
    <b v="0"/>
    <x v="0"/>
    <x v="3"/>
    <x v="3"/>
    <x v="3"/>
  </r>
  <r>
    <n v="286"/>
    <x v="285"/>
    <x v="286"/>
    <n v="112100"/>
    <n v="19557"/>
    <n v="17"/>
    <x v="3"/>
    <n v="184"/>
    <n v="106.29"/>
    <x v="1"/>
    <s v="USD"/>
    <n v="1479880800"/>
    <x v="72"/>
    <b v="0"/>
    <x v="0"/>
    <x v="3"/>
    <x v="3"/>
    <x v="3"/>
  </r>
  <r>
    <n v="287"/>
    <x v="286"/>
    <x v="287"/>
    <n v="6300"/>
    <n v="13213"/>
    <n v="210"/>
    <x v="1"/>
    <n v="176"/>
    <n v="75.069999999999993"/>
    <x v="1"/>
    <s v="USD"/>
    <n v="1430197200"/>
    <x v="277"/>
    <b v="0"/>
    <x v="0"/>
    <x v="5"/>
    <x v="1"/>
    <x v="5"/>
  </r>
  <r>
    <n v="288"/>
    <x v="287"/>
    <x v="288"/>
    <n v="5600"/>
    <n v="5476"/>
    <n v="98"/>
    <x v="0"/>
    <n v="137"/>
    <n v="39.97"/>
    <x v="3"/>
    <s v="DKK"/>
    <n v="1331701200"/>
    <x v="278"/>
    <b v="0"/>
    <x v="1"/>
    <x v="16"/>
    <x v="1"/>
    <x v="16"/>
  </r>
  <r>
    <n v="289"/>
    <x v="288"/>
    <x v="289"/>
    <n v="800"/>
    <n v="13474"/>
    <n v="1684"/>
    <x v="1"/>
    <n v="337"/>
    <n v="39.979999999999997"/>
    <x v="0"/>
    <s v="CAD"/>
    <n v="1438578000"/>
    <x v="71"/>
    <b v="0"/>
    <x v="0"/>
    <x v="3"/>
    <x v="3"/>
    <x v="3"/>
  </r>
  <r>
    <n v="290"/>
    <x v="289"/>
    <x v="290"/>
    <n v="168600"/>
    <n v="91722"/>
    <n v="54"/>
    <x v="0"/>
    <n v="908"/>
    <n v="101.02"/>
    <x v="1"/>
    <s v="USD"/>
    <n v="1368162000"/>
    <x v="279"/>
    <b v="0"/>
    <x v="1"/>
    <x v="4"/>
    <x v="4"/>
    <x v="4"/>
  </r>
  <r>
    <n v="291"/>
    <x v="290"/>
    <x v="291"/>
    <n v="1800"/>
    <n v="8219"/>
    <n v="457"/>
    <x v="1"/>
    <n v="107"/>
    <n v="76.81"/>
    <x v="1"/>
    <s v="USD"/>
    <n v="1318654800"/>
    <x v="280"/>
    <b v="1"/>
    <x v="0"/>
    <x v="2"/>
    <x v="2"/>
    <x v="2"/>
  </r>
  <r>
    <n v="292"/>
    <x v="291"/>
    <x v="292"/>
    <n v="7300"/>
    <n v="717"/>
    <n v="10"/>
    <x v="0"/>
    <n v="10"/>
    <n v="71.7"/>
    <x v="1"/>
    <s v="USD"/>
    <n v="1331874000"/>
    <x v="281"/>
    <b v="0"/>
    <x v="0"/>
    <x v="0"/>
    <x v="0"/>
    <x v="0"/>
  </r>
  <r>
    <n v="293"/>
    <x v="292"/>
    <x v="293"/>
    <n v="6500"/>
    <n v="1065"/>
    <n v="16"/>
    <x v="3"/>
    <n v="32"/>
    <n v="33.28"/>
    <x v="6"/>
    <s v="EUR"/>
    <n v="1286254800"/>
    <x v="282"/>
    <b v="0"/>
    <x v="0"/>
    <x v="3"/>
    <x v="3"/>
    <x v="3"/>
  </r>
  <r>
    <n v="294"/>
    <x v="293"/>
    <x v="294"/>
    <n v="600"/>
    <n v="8038"/>
    <n v="1340"/>
    <x v="1"/>
    <n v="183"/>
    <n v="43.92"/>
    <x v="1"/>
    <s v="USD"/>
    <n v="1540530000"/>
    <x v="283"/>
    <b v="0"/>
    <x v="0"/>
    <x v="3"/>
    <x v="3"/>
    <x v="3"/>
  </r>
  <r>
    <n v="295"/>
    <x v="294"/>
    <x v="295"/>
    <n v="192900"/>
    <n v="68769"/>
    <n v="36"/>
    <x v="0"/>
    <n v="1910"/>
    <n v="36"/>
    <x v="5"/>
    <s v="CHF"/>
    <n v="1381813200"/>
    <x v="284"/>
    <b v="0"/>
    <x v="0"/>
    <x v="3"/>
    <x v="3"/>
    <x v="3"/>
  </r>
  <r>
    <n v="296"/>
    <x v="295"/>
    <x v="296"/>
    <n v="6100"/>
    <n v="3352"/>
    <n v="55"/>
    <x v="0"/>
    <n v="38"/>
    <n v="88.21"/>
    <x v="2"/>
    <s v="AUD"/>
    <n v="1548655200"/>
    <x v="285"/>
    <b v="0"/>
    <x v="0"/>
    <x v="3"/>
    <x v="3"/>
    <x v="3"/>
  </r>
  <r>
    <n v="297"/>
    <x v="296"/>
    <x v="297"/>
    <n v="7200"/>
    <n v="6785"/>
    <n v="94"/>
    <x v="0"/>
    <n v="104"/>
    <n v="65.239999999999995"/>
    <x v="2"/>
    <s v="AUD"/>
    <n v="1389679200"/>
    <x v="286"/>
    <b v="0"/>
    <x v="1"/>
    <x v="3"/>
    <x v="3"/>
    <x v="3"/>
  </r>
  <r>
    <n v="298"/>
    <x v="297"/>
    <x v="298"/>
    <n v="3500"/>
    <n v="5037"/>
    <n v="144"/>
    <x v="1"/>
    <n v="72"/>
    <n v="69.959999999999994"/>
    <x v="1"/>
    <s v="USD"/>
    <n v="1456466400"/>
    <x v="287"/>
    <b v="0"/>
    <x v="1"/>
    <x v="1"/>
    <x v="1"/>
    <x v="1"/>
  </r>
  <r>
    <n v="299"/>
    <x v="298"/>
    <x v="299"/>
    <n v="3800"/>
    <n v="1954"/>
    <n v="51"/>
    <x v="0"/>
    <n v="49"/>
    <n v="39.880000000000003"/>
    <x v="1"/>
    <s v="USD"/>
    <n v="1456984800"/>
    <x v="288"/>
    <b v="0"/>
    <x v="0"/>
    <x v="0"/>
    <x v="0"/>
    <x v="0"/>
  </r>
  <r>
    <n v="300"/>
    <x v="299"/>
    <x v="300"/>
    <n v="100"/>
    <n v="5"/>
    <n v="5"/>
    <x v="0"/>
    <n v="1"/>
    <n v="5"/>
    <x v="3"/>
    <s v="DKK"/>
    <n v="1504069200"/>
    <x v="289"/>
    <b v="0"/>
    <x v="1"/>
    <x v="9"/>
    <x v="5"/>
    <x v="9"/>
  </r>
  <r>
    <n v="301"/>
    <x v="300"/>
    <x v="301"/>
    <n v="900"/>
    <n v="12102"/>
    <n v="1345"/>
    <x v="1"/>
    <n v="295"/>
    <n v="41.02"/>
    <x v="1"/>
    <s v="USD"/>
    <n v="1424930400"/>
    <x v="290"/>
    <b v="0"/>
    <x v="0"/>
    <x v="4"/>
    <x v="4"/>
    <x v="4"/>
  </r>
  <r>
    <n v="302"/>
    <x v="301"/>
    <x v="302"/>
    <n v="76100"/>
    <n v="24234"/>
    <n v="32"/>
    <x v="0"/>
    <n v="245"/>
    <n v="98.91"/>
    <x v="1"/>
    <s v="USD"/>
    <n v="1535864400"/>
    <x v="18"/>
    <b v="0"/>
    <x v="0"/>
    <x v="3"/>
    <x v="3"/>
    <x v="3"/>
  </r>
  <r>
    <n v="303"/>
    <x v="302"/>
    <x v="303"/>
    <n v="3400"/>
    <n v="2809"/>
    <n v="83"/>
    <x v="0"/>
    <n v="32"/>
    <n v="87.78"/>
    <x v="1"/>
    <s v="USD"/>
    <n v="1452146400"/>
    <x v="291"/>
    <b v="0"/>
    <x v="0"/>
    <x v="7"/>
    <x v="1"/>
    <x v="7"/>
  </r>
  <r>
    <n v="304"/>
    <x v="303"/>
    <x v="304"/>
    <n v="2100"/>
    <n v="11469"/>
    <n v="546"/>
    <x v="1"/>
    <n v="142"/>
    <n v="80.77"/>
    <x v="1"/>
    <s v="USD"/>
    <n v="1470546000"/>
    <x v="292"/>
    <b v="0"/>
    <x v="0"/>
    <x v="4"/>
    <x v="4"/>
    <x v="4"/>
  </r>
  <r>
    <n v="305"/>
    <x v="304"/>
    <x v="305"/>
    <n v="2800"/>
    <n v="8014"/>
    <n v="286"/>
    <x v="1"/>
    <n v="85"/>
    <n v="94.28"/>
    <x v="1"/>
    <s v="USD"/>
    <n v="1458363600"/>
    <x v="293"/>
    <b v="0"/>
    <x v="0"/>
    <x v="3"/>
    <x v="3"/>
    <x v="3"/>
  </r>
  <r>
    <n v="306"/>
    <x v="305"/>
    <x v="306"/>
    <n v="6500"/>
    <n v="514"/>
    <n v="8"/>
    <x v="0"/>
    <n v="7"/>
    <n v="73.430000000000007"/>
    <x v="1"/>
    <s v="USD"/>
    <n v="1500008400"/>
    <x v="294"/>
    <b v="0"/>
    <x v="1"/>
    <x v="3"/>
    <x v="3"/>
    <x v="3"/>
  </r>
  <r>
    <n v="307"/>
    <x v="306"/>
    <x v="307"/>
    <n v="32900"/>
    <n v="43473"/>
    <n v="132"/>
    <x v="1"/>
    <n v="659"/>
    <n v="65.97"/>
    <x v="3"/>
    <s v="DKK"/>
    <n v="1338958800"/>
    <x v="295"/>
    <b v="0"/>
    <x v="1"/>
    <x v="13"/>
    <x v="5"/>
    <x v="13"/>
  </r>
  <r>
    <n v="308"/>
    <x v="307"/>
    <x v="308"/>
    <n v="118200"/>
    <n v="87560"/>
    <n v="74"/>
    <x v="0"/>
    <n v="803"/>
    <n v="109.04"/>
    <x v="1"/>
    <s v="USD"/>
    <n v="1303102800"/>
    <x v="296"/>
    <b v="0"/>
    <x v="0"/>
    <x v="3"/>
    <x v="3"/>
    <x v="3"/>
  </r>
  <r>
    <n v="309"/>
    <x v="308"/>
    <x v="309"/>
    <n v="4100"/>
    <n v="3087"/>
    <n v="75"/>
    <x v="3"/>
    <n v="75"/>
    <n v="41.16"/>
    <x v="1"/>
    <s v="USD"/>
    <n v="1316581200"/>
    <x v="297"/>
    <b v="0"/>
    <x v="1"/>
    <x v="7"/>
    <x v="1"/>
    <x v="7"/>
  </r>
  <r>
    <n v="310"/>
    <x v="309"/>
    <x v="310"/>
    <n v="7800"/>
    <n v="1586"/>
    <n v="20"/>
    <x v="0"/>
    <n v="16"/>
    <n v="99.13"/>
    <x v="1"/>
    <s v="USD"/>
    <n v="1270789200"/>
    <x v="298"/>
    <b v="0"/>
    <x v="0"/>
    <x v="11"/>
    <x v="6"/>
    <x v="11"/>
  </r>
  <r>
    <n v="311"/>
    <x v="310"/>
    <x v="311"/>
    <n v="6300"/>
    <n v="12812"/>
    <n v="203"/>
    <x v="1"/>
    <n v="121"/>
    <n v="105.88"/>
    <x v="1"/>
    <s v="USD"/>
    <n v="1297836000"/>
    <x v="299"/>
    <b v="0"/>
    <x v="0"/>
    <x v="3"/>
    <x v="3"/>
    <x v="3"/>
  </r>
  <r>
    <n v="312"/>
    <x v="311"/>
    <x v="312"/>
    <n v="59100"/>
    <n v="183345"/>
    <n v="310"/>
    <x v="1"/>
    <n v="3742"/>
    <n v="49"/>
    <x v="1"/>
    <s v="USD"/>
    <n v="1382677200"/>
    <x v="300"/>
    <b v="0"/>
    <x v="0"/>
    <x v="3"/>
    <x v="3"/>
    <x v="3"/>
  </r>
  <r>
    <n v="313"/>
    <x v="312"/>
    <x v="313"/>
    <n v="2200"/>
    <n v="8697"/>
    <n v="395"/>
    <x v="1"/>
    <n v="223"/>
    <n v="39"/>
    <x v="1"/>
    <s v="USD"/>
    <n v="1330322400"/>
    <x v="301"/>
    <b v="0"/>
    <x v="0"/>
    <x v="1"/>
    <x v="1"/>
    <x v="1"/>
  </r>
  <r>
    <n v="314"/>
    <x v="313"/>
    <x v="314"/>
    <n v="1400"/>
    <n v="4126"/>
    <n v="295"/>
    <x v="1"/>
    <n v="133"/>
    <n v="31.02"/>
    <x v="1"/>
    <s v="USD"/>
    <n v="1552366800"/>
    <x v="162"/>
    <b v="0"/>
    <x v="1"/>
    <x v="4"/>
    <x v="4"/>
    <x v="4"/>
  </r>
  <r>
    <n v="315"/>
    <x v="314"/>
    <x v="315"/>
    <n v="9500"/>
    <n v="3220"/>
    <n v="34"/>
    <x v="0"/>
    <n v="31"/>
    <n v="103.87"/>
    <x v="1"/>
    <s v="USD"/>
    <n v="1400907600"/>
    <x v="302"/>
    <b v="0"/>
    <x v="0"/>
    <x v="3"/>
    <x v="3"/>
    <x v="3"/>
  </r>
  <r>
    <n v="316"/>
    <x v="315"/>
    <x v="316"/>
    <n v="9600"/>
    <n v="6401"/>
    <n v="67"/>
    <x v="0"/>
    <n v="108"/>
    <n v="59.27"/>
    <x v="6"/>
    <s v="EUR"/>
    <n v="1574143200"/>
    <x v="303"/>
    <b v="0"/>
    <x v="1"/>
    <x v="0"/>
    <x v="0"/>
    <x v="0"/>
  </r>
  <r>
    <n v="317"/>
    <x v="316"/>
    <x v="317"/>
    <n v="6600"/>
    <n v="1269"/>
    <n v="19"/>
    <x v="0"/>
    <n v="30"/>
    <n v="42.3"/>
    <x v="1"/>
    <s v="USD"/>
    <n v="1494738000"/>
    <x v="304"/>
    <b v="0"/>
    <x v="0"/>
    <x v="3"/>
    <x v="3"/>
    <x v="3"/>
  </r>
  <r>
    <n v="318"/>
    <x v="317"/>
    <x v="318"/>
    <n v="5700"/>
    <n v="903"/>
    <n v="16"/>
    <x v="0"/>
    <n v="17"/>
    <n v="53.12"/>
    <x v="1"/>
    <s v="USD"/>
    <n v="1392357600"/>
    <x v="305"/>
    <b v="0"/>
    <x v="0"/>
    <x v="1"/>
    <x v="1"/>
    <x v="1"/>
  </r>
  <r>
    <n v="319"/>
    <x v="318"/>
    <x v="319"/>
    <n v="8400"/>
    <n v="3251"/>
    <n v="39"/>
    <x v="3"/>
    <n v="64"/>
    <n v="50.8"/>
    <x v="1"/>
    <s v="USD"/>
    <n v="1281589200"/>
    <x v="306"/>
    <b v="0"/>
    <x v="0"/>
    <x v="2"/>
    <x v="2"/>
    <x v="2"/>
  </r>
  <r>
    <n v="320"/>
    <x v="319"/>
    <x v="320"/>
    <n v="84400"/>
    <n v="8092"/>
    <n v="10"/>
    <x v="0"/>
    <n v="80"/>
    <n v="101.15"/>
    <x v="1"/>
    <s v="USD"/>
    <n v="1305003600"/>
    <x v="307"/>
    <b v="0"/>
    <x v="0"/>
    <x v="13"/>
    <x v="5"/>
    <x v="13"/>
  </r>
  <r>
    <n v="321"/>
    <x v="320"/>
    <x v="321"/>
    <n v="170400"/>
    <n v="160422"/>
    <n v="94"/>
    <x v="0"/>
    <n v="2468"/>
    <n v="65"/>
    <x v="1"/>
    <s v="USD"/>
    <n v="1301634000"/>
    <x v="308"/>
    <b v="0"/>
    <x v="0"/>
    <x v="12"/>
    <x v="4"/>
    <x v="12"/>
  </r>
  <r>
    <n v="322"/>
    <x v="321"/>
    <x v="322"/>
    <n v="117900"/>
    <n v="196377"/>
    <n v="167"/>
    <x v="1"/>
    <n v="5168"/>
    <n v="38"/>
    <x v="1"/>
    <s v="USD"/>
    <n v="1290664800"/>
    <x v="309"/>
    <b v="0"/>
    <x v="0"/>
    <x v="3"/>
    <x v="3"/>
    <x v="3"/>
  </r>
  <r>
    <n v="323"/>
    <x v="322"/>
    <x v="323"/>
    <n v="8900"/>
    <n v="2148"/>
    <n v="24"/>
    <x v="0"/>
    <n v="26"/>
    <n v="82.62"/>
    <x v="4"/>
    <s v="GBP"/>
    <n v="1395896400"/>
    <x v="310"/>
    <b v="0"/>
    <x v="0"/>
    <x v="4"/>
    <x v="4"/>
    <x v="4"/>
  </r>
  <r>
    <n v="324"/>
    <x v="323"/>
    <x v="324"/>
    <n v="7100"/>
    <n v="11648"/>
    <n v="164"/>
    <x v="1"/>
    <n v="307"/>
    <n v="37.94"/>
    <x v="1"/>
    <s v="USD"/>
    <n v="1434862800"/>
    <x v="311"/>
    <b v="0"/>
    <x v="1"/>
    <x v="3"/>
    <x v="3"/>
    <x v="3"/>
  </r>
  <r>
    <n v="325"/>
    <x v="324"/>
    <x v="325"/>
    <n v="6500"/>
    <n v="5897"/>
    <n v="91"/>
    <x v="0"/>
    <n v="73"/>
    <n v="80.78"/>
    <x v="1"/>
    <s v="USD"/>
    <n v="1529125200"/>
    <x v="312"/>
    <b v="0"/>
    <x v="1"/>
    <x v="3"/>
    <x v="3"/>
    <x v="3"/>
  </r>
  <r>
    <n v="326"/>
    <x v="325"/>
    <x v="326"/>
    <n v="7200"/>
    <n v="3326"/>
    <n v="46"/>
    <x v="0"/>
    <n v="128"/>
    <n v="25.98"/>
    <x v="1"/>
    <s v="USD"/>
    <n v="1451109600"/>
    <x v="313"/>
    <b v="0"/>
    <x v="0"/>
    <x v="10"/>
    <x v="4"/>
    <x v="10"/>
  </r>
  <r>
    <n v="327"/>
    <x v="326"/>
    <x v="327"/>
    <n v="2600"/>
    <n v="1002"/>
    <n v="39"/>
    <x v="0"/>
    <n v="33"/>
    <n v="30.36"/>
    <x v="1"/>
    <s v="USD"/>
    <n v="1566968400"/>
    <x v="314"/>
    <b v="0"/>
    <x v="1"/>
    <x v="3"/>
    <x v="3"/>
    <x v="3"/>
  </r>
  <r>
    <n v="328"/>
    <x v="327"/>
    <x v="328"/>
    <n v="98700"/>
    <n v="131826"/>
    <n v="134"/>
    <x v="1"/>
    <n v="2441"/>
    <n v="54"/>
    <x v="1"/>
    <s v="USD"/>
    <n v="1543557600"/>
    <x v="315"/>
    <b v="0"/>
    <x v="0"/>
    <x v="1"/>
    <x v="1"/>
    <x v="1"/>
  </r>
  <r>
    <n v="329"/>
    <x v="328"/>
    <x v="329"/>
    <n v="93800"/>
    <n v="21477"/>
    <n v="23"/>
    <x v="2"/>
    <n v="211"/>
    <n v="101.79"/>
    <x v="1"/>
    <s v="USD"/>
    <n v="1481522400"/>
    <x v="316"/>
    <b v="0"/>
    <x v="0"/>
    <x v="11"/>
    <x v="6"/>
    <x v="11"/>
  </r>
  <r>
    <n v="330"/>
    <x v="329"/>
    <x v="330"/>
    <n v="33700"/>
    <n v="62330"/>
    <n v="185"/>
    <x v="1"/>
    <n v="1385"/>
    <n v="45"/>
    <x v="4"/>
    <s v="GBP"/>
    <n v="1512712800"/>
    <x v="317"/>
    <b v="0"/>
    <x v="0"/>
    <x v="4"/>
    <x v="4"/>
    <x v="4"/>
  </r>
  <r>
    <n v="331"/>
    <x v="330"/>
    <x v="331"/>
    <n v="3300"/>
    <n v="14643"/>
    <n v="444"/>
    <x v="1"/>
    <n v="190"/>
    <n v="77.069999999999993"/>
    <x v="1"/>
    <s v="USD"/>
    <n v="1324274400"/>
    <x v="318"/>
    <b v="0"/>
    <x v="0"/>
    <x v="0"/>
    <x v="0"/>
    <x v="0"/>
  </r>
  <r>
    <n v="332"/>
    <x v="331"/>
    <x v="332"/>
    <n v="20700"/>
    <n v="41396"/>
    <n v="200"/>
    <x v="1"/>
    <n v="470"/>
    <n v="88.08"/>
    <x v="1"/>
    <s v="USD"/>
    <n v="1364446800"/>
    <x v="319"/>
    <b v="0"/>
    <x v="0"/>
    <x v="8"/>
    <x v="2"/>
    <x v="8"/>
  </r>
  <r>
    <n v="333"/>
    <x v="332"/>
    <x v="333"/>
    <n v="9600"/>
    <n v="11900"/>
    <n v="124"/>
    <x v="1"/>
    <n v="253"/>
    <n v="47.04"/>
    <x v="1"/>
    <s v="USD"/>
    <n v="1542693600"/>
    <x v="320"/>
    <b v="0"/>
    <x v="0"/>
    <x v="3"/>
    <x v="3"/>
    <x v="3"/>
  </r>
  <r>
    <n v="334"/>
    <x v="333"/>
    <x v="334"/>
    <n v="66200"/>
    <n v="123538"/>
    <n v="187"/>
    <x v="1"/>
    <n v="1113"/>
    <n v="111"/>
    <x v="1"/>
    <s v="USD"/>
    <n v="1515564000"/>
    <x v="321"/>
    <b v="0"/>
    <x v="0"/>
    <x v="1"/>
    <x v="1"/>
    <x v="1"/>
  </r>
  <r>
    <n v="335"/>
    <x v="334"/>
    <x v="335"/>
    <n v="173800"/>
    <n v="198628"/>
    <n v="114"/>
    <x v="1"/>
    <n v="2283"/>
    <n v="87"/>
    <x v="1"/>
    <s v="USD"/>
    <n v="1573797600"/>
    <x v="322"/>
    <b v="0"/>
    <x v="0"/>
    <x v="1"/>
    <x v="1"/>
    <x v="1"/>
  </r>
  <r>
    <n v="336"/>
    <x v="335"/>
    <x v="336"/>
    <n v="70700"/>
    <n v="68602"/>
    <n v="97"/>
    <x v="0"/>
    <n v="1072"/>
    <n v="63.99"/>
    <x v="1"/>
    <s v="USD"/>
    <n v="1292392800"/>
    <x v="323"/>
    <b v="0"/>
    <x v="1"/>
    <x v="1"/>
    <x v="1"/>
    <x v="1"/>
  </r>
  <r>
    <n v="337"/>
    <x v="336"/>
    <x v="337"/>
    <n v="94500"/>
    <n v="116064"/>
    <n v="123"/>
    <x v="1"/>
    <n v="1095"/>
    <n v="105.99"/>
    <x v="1"/>
    <s v="USD"/>
    <n v="1573452000"/>
    <x v="324"/>
    <b v="0"/>
    <x v="0"/>
    <x v="3"/>
    <x v="3"/>
    <x v="3"/>
  </r>
  <r>
    <n v="338"/>
    <x v="337"/>
    <x v="338"/>
    <n v="69800"/>
    <n v="125042"/>
    <n v="179"/>
    <x v="1"/>
    <n v="1690"/>
    <n v="73.989999999999995"/>
    <x v="1"/>
    <s v="USD"/>
    <n v="1317790800"/>
    <x v="325"/>
    <b v="0"/>
    <x v="0"/>
    <x v="3"/>
    <x v="3"/>
    <x v="3"/>
  </r>
  <r>
    <n v="339"/>
    <x v="338"/>
    <x v="339"/>
    <n v="136300"/>
    <n v="108974"/>
    <n v="80"/>
    <x v="3"/>
    <n v="1297"/>
    <n v="84.02"/>
    <x v="0"/>
    <s v="CAD"/>
    <n v="1501650000"/>
    <x v="326"/>
    <b v="0"/>
    <x v="0"/>
    <x v="3"/>
    <x v="3"/>
    <x v="3"/>
  </r>
  <r>
    <n v="340"/>
    <x v="339"/>
    <x v="340"/>
    <n v="37100"/>
    <n v="34964"/>
    <n v="94"/>
    <x v="0"/>
    <n v="393"/>
    <n v="88.97"/>
    <x v="1"/>
    <s v="USD"/>
    <n v="1323669600"/>
    <x v="327"/>
    <b v="0"/>
    <x v="0"/>
    <x v="14"/>
    <x v="7"/>
    <x v="14"/>
  </r>
  <r>
    <n v="341"/>
    <x v="340"/>
    <x v="341"/>
    <n v="114300"/>
    <n v="96777"/>
    <n v="85"/>
    <x v="0"/>
    <n v="1257"/>
    <n v="76.989999999999995"/>
    <x v="1"/>
    <s v="USD"/>
    <n v="1440738000"/>
    <x v="328"/>
    <b v="0"/>
    <x v="0"/>
    <x v="7"/>
    <x v="1"/>
    <x v="7"/>
  </r>
  <r>
    <n v="342"/>
    <x v="341"/>
    <x v="342"/>
    <n v="47900"/>
    <n v="31864"/>
    <n v="67"/>
    <x v="0"/>
    <n v="328"/>
    <n v="97.15"/>
    <x v="1"/>
    <s v="USD"/>
    <n v="1374296400"/>
    <x v="329"/>
    <b v="0"/>
    <x v="0"/>
    <x v="3"/>
    <x v="3"/>
    <x v="3"/>
  </r>
  <r>
    <n v="343"/>
    <x v="342"/>
    <x v="343"/>
    <n v="9000"/>
    <n v="4853"/>
    <n v="54"/>
    <x v="0"/>
    <n v="147"/>
    <n v="33.01"/>
    <x v="1"/>
    <s v="USD"/>
    <n v="1384840800"/>
    <x v="151"/>
    <b v="0"/>
    <x v="0"/>
    <x v="3"/>
    <x v="3"/>
    <x v="3"/>
  </r>
  <r>
    <n v="344"/>
    <x v="343"/>
    <x v="344"/>
    <n v="197600"/>
    <n v="82959"/>
    <n v="42"/>
    <x v="0"/>
    <n v="830"/>
    <n v="99.95"/>
    <x v="1"/>
    <s v="USD"/>
    <n v="1516600800"/>
    <x v="330"/>
    <b v="0"/>
    <x v="0"/>
    <x v="11"/>
    <x v="6"/>
    <x v="11"/>
  </r>
  <r>
    <n v="345"/>
    <x v="344"/>
    <x v="345"/>
    <n v="157600"/>
    <n v="23159"/>
    <n v="15"/>
    <x v="0"/>
    <n v="331"/>
    <n v="69.97"/>
    <x v="4"/>
    <s v="GBP"/>
    <n v="1436418000"/>
    <x v="331"/>
    <b v="0"/>
    <x v="0"/>
    <x v="6"/>
    <x v="4"/>
    <x v="6"/>
  </r>
  <r>
    <n v="346"/>
    <x v="345"/>
    <x v="346"/>
    <n v="8000"/>
    <n v="2758"/>
    <n v="34"/>
    <x v="0"/>
    <n v="25"/>
    <n v="110.32"/>
    <x v="1"/>
    <s v="USD"/>
    <n v="1503550800"/>
    <x v="332"/>
    <b v="0"/>
    <x v="1"/>
    <x v="7"/>
    <x v="1"/>
    <x v="7"/>
  </r>
  <r>
    <n v="347"/>
    <x v="346"/>
    <x v="347"/>
    <n v="900"/>
    <n v="12607"/>
    <n v="1401"/>
    <x v="1"/>
    <n v="191"/>
    <n v="66.010000000000005"/>
    <x v="1"/>
    <s v="USD"/>
    <n v="1423634400"/>
    <x v="333"/>
    <b v="0"/>
    <x v="0"/>
    <x v="2"/>
    <x v="2"/>
    <x v="2"/>
  </r>
  <r>
    <n v="348"/>
    <x v="347"/>
    <x v="348"/>
    <n v="199000"/>
    <n v="142823"/>
    <n v="72"/>
    <x v="0"/>
    <n v="3483"/>
    <n v="41.01"/>
    <x v="1"/>
    <s v="USD"/>
    <n v="1487224800"/>
    <x v="334"/>
    <b v="0"/>
    <x v="0"/>
    <x v="0"/>
    <x v="0"/>
    <x v="0"/>
  </r>
  <r>
    <n v="349"/>
    <x v="348"/>
    <x v="349"/>
    <n v="180800"/>
    <n v="95958"/>
    <n v="53"/>
    <x v="0"/>
    <n v="923"/>
    <n v="103.96"/>
    <x v="1"/>
    <s v="USD"/>
    <n v="1500008400"/>
    <x v="335"/>
    <b v="0"/>
    <x v="0"/>
    <x v="3"/>
    <x v="3"/>
    <x v="3"/>
  </r>
  <r>
    <n v="350"/>
    <x v="349"/>
    <x v="350"/>
    <n v="100"/>
    <n v="5"/>
    <n v="5"/>
    <x v="0"/>
    <n v="1"/>
    <n v="5"/>
    <x v="1"/>
    <s v="USD"/>
    <n v="1432098000"/>
    <x v="336"/>
    <b v="0"/>
    <x v="1"/>
    <x v="17"/>
    <x v="1"/>
    <x v="17"/>
  </r>
  <r>
    <n v="351"/>
    <x v="350"/>
    <x v="351"/>
    <n v="74100"/>
    <n v="94631"/>
    <n v="128"/>
    <x v="1"/>
    <n v="2013"/>
    <n v="47.01"/>
    <x v="1"/>
    <s v="USD"/>
    <n v="1440392400"/>
    <x v="337"/>
    <b v="0"/>
    <x v="0"/>
    <x v="1"/>
    <x v="1"/>
    <x v="1"/>
  </r>
  <r>
    <n v="352"/>
    <x v="351"/>
    <x v="352"/>
    <n v="2800"/>
    <n v="977"/>
    <n v="35"/>
    <x v="0"/>
    <n v="33"/>
    <n v="29.61"/>
    <x v="0"/>
    <s v="CAD"/>
    <n v="1446876000"/>
    <x v="338"/>
    <b v="0"/>
    <x v="0"/>
    <x v="3"/>
    <x v="3"/>
    <x v="3"/>
  </r>
  <r>
    <n v="353"/>
    <x v="352"/>
    <x v="353"/>
    <n v="33600"/>
    <n v="137961"/>
    <n v="411"/>
    <x v="1"/>
    <n v="1703"/>
    <n v="81.010000000000005"/>
    <x v="1"/>
    <s v="USD"/>
    <n v="1562302800"/>
    <x v="339"/>
    <b v="0"/>
    <x v="0"/>
    <x v="3"/>
    <x v="3"/>
    <x v="3"/>
  </r>
  <r>
    <n v="354"/>
    <x v="353"/>
    <x v="354"/>
    <n v="6100"/>
    <n v="7548"/>
    <n v="124"/>
    <x v="1"/>
    <n v="80"/>
    <n v="94.35"/>
    <x v="3"/>
    <s v="DKK"/>
    <n v="1378184400"/>
    <x v="340"/>
    <b v="0"/>
    <x v="0"/>
    <x v="4"/>
    <x v="4"/>
    <x v="4"/>
  </r>
  <r>
    <n v="355"/>
    <x v="354"/>
    <x v="355"/>
    <n v="3800"/>
    <n v="2241"/>
    <n v="59"/>
    <x v="2"/>
    <n v="86"/>
    <n v="26.06"/>
    <x v="1"/>
    <s v="USD"/>
    <n v="1485064800"/>
    <x v="341"/>
    <b v="0"/>
    <x v="0"/>
    <x v="8"/>
    <x v="2"/>
    <x v="8"/>
  </r>
  <r>
    <n v="356"/>
    <x v="355"/>
    <x v="356"/>
    <n v="9300"/>
    <n v="3431"/>
    <n v="37"/>
    <x v="0"/>
    <n v="40"/>
    <n v="85.78"/>
    <x v="6"/>
    <s v="EUR"/>
    <n v="1326520800"/>
    <x v="342"/>
    <b v="0"/>
    <x v="0"/>
    <x v="3"/>
    <x v="3"/>
    <x v="3"/>
  </r>
  <r>
    <n v="357"/>
    <x v="356"/>
    <x v="357"/>
    <n v="2300"/>
    <n v="4253"/>
    <n v="185"/>
    <x v="1"/>
    <n v="41"/>
    <n v="103.73"/>
    <x v="1"/>
    <s v="USD"/>
    <n v="1441256400"/>
    <x v="343"/>
    <b v="0"/>
    <x v="0"/>
    <x v="11"/>
    <x v="6"/>
    <x v="11"/>
  </r>
  <r>
    <n v="358"/>
    <x v="357"/>
    <x v="358"/>
    <n v="9700"/>
    <n v="1146"/>
    <n v="12"/>
    <x v="0"/>
    <n v="23"/>
    <n v="49.83"/>
    <x v="0"/>
    <s v="CAD"/>
    <n v="1533877200"/>
    <x v="344"/>
    <b v="1"/>
    <x v="0"/>
    <x v="14"/>
    <x v="7"/>
    <x v="14"/>
  </r>
  <r>
    <n v="359"/>
    <x v="358"/>
    <x v="359"/>
    <n v="4000"/>
    <n v="11948"/>
    <n v="299"/>
    <x v="1"/>
    <n v="187"/>
    <n v="63.89"/>
    <x v="1"/>
    <s v="USD"/>
    <n v="1314421200"/>
    <x v="127"/>
    <b v="0"/>
    <x v="0"/>
    <x v="10"/>
    <x v="4"/>
    <x v="10"/>
  </r>
  <r>
    <n v="360"/>
    <x v="359"/>
    <x v="360"/>
    <n v="59700"/>
    <n v="135132"/>
    <n v="226"/>
    <x v="1"/>
    <n v="2875"/>
    <n v="47"/>
    <x v="4"/>
    <s v="GBP"/>
    <n v="1293861600"/>
    <x v="345"/>
    <b v="0"/>
    <x v="1"/>
    <x v="3"/>
    <x v="3"/>
    <x v="3"/>
  </r>
  <r>
    <n v="361"/>
    <x v="360"/>
    <x v="361"/>
    <n v="5500"/>
    <n v="9546"/>
    <n v="174"/>
    <x v="1"/>
    <n v="88"/>
    <n v="108.48"/>
    <x v="1"/>
    <s v="USD"/>
    <n v="1507352400"/>
    <x v="346"/>
    <b v="0"/>
    <x v="0"/>
    <x v="3"/>
    <x v="3"/>
    <x v="3"/>
  </r>
  <r>
    <n v="362"/>
    <x v="361"/>
    <x v="362"/>
    <n v="3700"/>
    <n v="13755"/>
    <n v="372"/>
    <x v="1"/>
    <n v="191"/>
    <n v="72.02"/>
    <x v="1"/>
    <s v="USD"/>
    <n v="1296108000"/>
    <x v="347"/>
    <b v="0"/>
    <x v="0"/>
    <x v="1"/>
    <x v="1"/>
    <x v="1"/>
  </r>
  <r>
    <n v="363"/>
    <x v="362"/>
    <x v="363"/>
    <n v="5200"/>
    <n v="8330"/>
    <n v="160"/>
    <x v="1"/>
    <n v="139"/>
    <n v="59.93"/>
    <x v="1"/>
    <s v="USD"/>
    <n v="1324965600"/>
    <x v="348"/>
    <b v="0"/>
    <x v="0"/>
    <x v="1"/>
    <x v="1"/>
    <x v="1"/>
  </r>
  <r>
    <n v="364"/>
    <x v="363"/>
    <x v="364"/>
    <n v="900"/>
    <n v="14547"/>
    <n v="1616"/>
    <x v="1"/>
    <n v="186"/>
    <n v="78.209999999999994"/>
    <x v="1"/>
    <s v="USD"/>
    <n v="1520229600"/>
    <x v="349"/>
    <b v="0"/>
    <x v="0"/>
    <x v="7"/>
    <x v="1"/>
    <x v="7"/>
  </r>
  <r>
    <n v="365"/>
    <x v="364"/>
    <x v="365"/>
    <n v="1600"/>
    <n v="11735"/>
    <n v="733"/>
    <x v="1"/>
    <n v="112"/>
    <n v="104.78"/>
    <x v="2"/>
    <s v="AUD"/>
    <n v="1482991200"/>
    <x v="350"/>
    <b v="0"/>
    <x v="0"/>
    <x v="3"/>
    <x v="3"/>
    <x v="3"/>
  </r>
  <r>
    <n v="366"/>
    <x v="365"/>
    <x v="366"/>
    <n v="1800"/>
    <n v="10658"/>
    <n v="592"/>
    <x v="1"/>
    <n v="101"/>
    <n v="105.52"/>
    <x v="1"/>
    <s v="USD"/>
    <n v="1294034400"/>
    <x v="351"/>
    <b v="0"/>
    <x v="1"/>
    <x v="3"/>
    <x v="3"/>
    <x v="3"/>
  </r>
  <r>
    <n v="367"/>
    <x v="366"/>
    <x v="367"/>
    <n v="9900"/>
    <n v="1870"/>
    <n v="19"/>
    <x v="0"/>
    <n v="75"/>
    <n v="24.93"/>
    <x v="1"/>
    <s v="USD"/>
    <n v="1413608400"/>
    <x v="33"/>
    <b v="0"/>
    <x v="1"/>
    <x v="3"/>
    <x v="3"/>
    <x v="3"/>
  </r>
  <r>
    <n v="368"/>
    <x v="367"/>
    <x v="368"/>
    <n v="5200"/>
    <n v="14394"/>
    <n v="277"/>
    <x v="1"/>
    <n v="206"/>
    <n v="69.87"/>
    <x v="4"/>
    <s v="GBP"/>
    <n v="1286946000"/>
    <x v="352"/>
    <b v="0"/>
    <x v="1"/>
    <x v="4"/>
    <x v="4"/>
    <x v="4"/>
  </r>
  <r>
    <n v="369"/>
    <x v="368"/>
    <x v="369"/>
    <n v="5400"/>
    <n v="14743"/>
    <n v="273"/>
    <x v="1"/>
    <n v="154"/>
    <n v="95.73"/>
    <x v="1"/>
    <s v="USD"/>
    <n v="1359871200"/>
    <x v="353"/>
    <b v="0"/>
    <x v="1"/>
    <x v="19"/>
    <x v="4"/>
    <x v="19"/>
  </r>
  <r>
    <n v="370"/>
    <x v="369"/>
    <x v="370"/>
    <n v="112300"/>
    <n v="178965"/>
    <n v="159"/>
    <x v="1"/>
    <n v="5966"/>
    <n v="30"/>
    <x v="1"/>
    <s v="USD"/>
    <n v="1555304400"/>
    <x v="354"/>
    <b v="0"/>
    <x v="0"/>
    <x v="3"/>
    <x v="3"/>
    <x v="3"/>
  </r>
  <r>
    <n v="371"/>
    <x v="370"/>
    <x v="371"/>
    <n v="189200"/>
    <n v="128410"/>
    <n v="68"/>
    <x v="0"/>
    <n v="2176"/>
    <n v="59.01"/>
    <x v="1"/>
    <s v="USD"/>
    <n v="1423375200"/>
    <x v="355"/>
    <b v="0"/>
    <x v="0"/>
    <x v="3"/>
    <x v="3"/>
    <x v="3"/>
  </r>
  <r>
    <n v="372"/>
    <x v="371"/>
    <x v="372"/>
    <n v="900"/>
    <n v="14324"/>
    <n v="1592"/>
    <x v="1"/>
    <n v="169"/>
    <n v="84.76"/>
    <x v="1"/>
    <s v="USD"/>
    <n v="1420696800"/>
    <x v="356"/>
    <b v="0"/>
    <x v="1"/>
    <x v="4"/>
    <x v="4"/>
    <x v="4"/>
  </r>
  <r>
    <n v="373"/>
    <x v="372"/>
    <x v="373"/>
    <n v="22500"/>
    <n v="164291"/>
    <n v="730"/>
    <x v="1"/>
    <n v="2106"/>
    <n v="78.010000000000005"/>
    <x v="1"/>
    <s v="USD"/>
    <n v="1502946000"/>
    <x v="357"/>
    <b v="0"/>
    <x v="0"/>
    <x v="3"/>
    <x v="3"/>
    <x v="3"/>
  </r>
  <r>
    <n v="374"/>
    <x v="373"/>
    <x v="374"/>
    <n v="167400"/>
    <n v="22073"/>
    <n v="13"/>
    <x v="0"/>
    <n v="441"/>
    <n v="50.05"/>
    <x v="1"/>
    <s v="USD"/>
    <n v="1547186400"/>
    <x v="358"/>
    <b v="0"/>
    <x v="1"/>
    <x v="4"/>
    <x v="4"/>
    <x v="4"/>
  </r>
  <r>
    <n v="375"/>
    <x v="374"/>
    <x v="375"/>
    <n v="2700"/>
    <n v="1479"/>
    <n v="55"/>
    <x v="0"/>
    <n v="25"/>
    <n v="59.16"/>
    <x v="1"/>
    <s v="USD"/>
    <n v="1444971600"/>
    <x v="359"/>
    <b v="0"/>
    <x v="0"/>
    <x v="7"/>
    <x v="1"/>
    <x v="7"/>
  </r>
  <r>
    <n v="376"/>
    <x v="375"/>
    <x v="376"/>
    <n v="3400"/>
    <n v="12275"/>
    <n v="361"/>
    <x v="1"/>
    <n v="131"/>
    <n v="93.7"/>
    <x v="1"/>
    <s v="USD"/>
    <n v="1404622800"/>
    <x v="360"/>
    <b v="0"/>
    <x v="0"/>
    <x v="1"/>
    <x v="1"/>
    <x v="1"/>
  </r>
  <r>
    <n v="377"/>
    <x v="376"/>
    <x v="377"/>
    <n v="49700"/>
    <n v="5098"/>
    <n v="10"/>
    <x v="0"/>
    <n v="127"/>
    <n v="40.14"/>
    <x v="1"/>
    <s v="USD"/>
    <n v="1571720400"/>
    <x v="361"/>
    <b v="0"/>
    <x v="0"/>
    <x v="3"/>
    <x v="3"/>
    <x v="3"/>
  </r>
  <r>
    <n v="378"/>
    <x v="377"/>
    <x v="378"/>
    <n v="178200"/>
    <n v="24882"/>
    <n v="14"/>
    <x v="0"/>
    <n v="355"/>
    <n v="70.09"/>
    <x v="1"/>
    <s v="USD"/>
    <n v="1526878800"/>
    <x v="362"/>
    <b v="0"/>
    <x v="0"/>
    <x v="4"/>
    <x v="4"/>
    <x v="4"/>
  </r>
  <r>
    <n v="379"/>
    <x v="378"/>
    <x v="379"/>
    <n v="7200"/>
    <n v="2912"/>
    <n v="40"/>
    <x v="0"/>
    <n v="44"/>
    <n v="66.180000000000007"/>
    <x v="4"/>
    <s v="GBP"/>
    <n v="1319691600"/>
    <x v="363"/>
    <b v="0"/>
    <x v="0"/>
    <x v="3"/>
    <x v="3"/>
    <x v="3"/>
  </r>
  <r>
    <n v="380"/>
    <x v="379"/>
    <x v="380"/>
    <n v="2500"/>
    <n v="4008"/>
    <n v="160"/>
    <x v="1"/>
    <n v="84"/>
    <n v="47.71"/>
    <x v="1"/>
    <s v="USD"/>
    <n v="1371963600"/>
    <x v="364"/>
    <b v="0"/>
    <x v="0"/>
    <x v="3"/>
    <x v="3"/>
    <x v="3"/>
  </r>
  <r>
    <n v="381"/>
    <x v="380"/>
    <x v="381"/>
    <n v="5300"/>
    <n v="9749"/>
    <n v="184"/>
    <x v="1"/>
    <n v="155"/>
    <n v="62.9"/>
    <x v="1"/>
    <s v="USD"/>
    <n v="1433739600"/>
    <x v="365"/>
    <b v="0"/>
    <x v="0"/>
    <x v="3"/>
    <x v="3"/>
    <x v="3"/>
  </r>
  <r>
    <n v="382"/>
    <x v="381"/>
    <x v="382"/>
    <n v="9100"/>
    <n v="5803"/>
    <n v="64"/>
    <x v="0"/>
    <n v="67"/>
    <n v="86.61"/>
    <x v="1"/>
    <s v="USD"/>
    <n v="1508130000"/>
    <x v="366"/>
    <b v="0"/>
    <x v="0"/>
    <x v="14"/>
    <x v="7"/>
    <x v="14"/>
  </r>
  <r>
    <n v="383"/>
    <x v="382"/>
    <x v="383"/>
    <n v="6300"/>
    <n v="14199"/>
    <n v="225"/>
    <x v="1"/>
    <n v="189"/>
    <n v="75.13"/>
    <x v="1"/>
    <s v="USD"/>
    <n v="1550037600"/>
    <x v="285"/>
    <b v="0"/>
    <x v="1"/>
    <x v="0"/>
    <x v="0"/>
    <x v="0"/>
  </r>
  <r>
    <n v="384"/>
    <x v="383"/>
    <x v="384"/>
    <n v="114400"/>
    <n v="196779"/>
    <n v="172"/>
    <x v="1"/>
    <n v="4799"/>
    <n v="41"/>
    <x v="1"/>
    <s v="USD"/>
    <n v="1486706400"/>
    <x v="367"/>
    <b v="1"/>
    <x v="1"/>
    <x v="4"/>
    <x v="4"/>
    <x v="4"/>
  </r>
  <r>
    <n v="385"/>
    <x v="384"/>
    <x v="385"/>
    <n v="38900"/>
    <n v="56859"/>
    <n v="146"/>
    <x v="1"/>
    <n v="1137"/>
    <n v="50.01"/>
    <x v="1"/>
    <s v="USD"/>
    <n v="1553835600"/>
    <x v="368"/>
    <b v="0"/>
    <x v="0"/>
    <x v="9"/>
    <x v="5"/>
    <x v="9"/>
  </r>
  <r>
    <n v="386"/>
    <x v="385"/>
    <x v="386"/>
    <n v="135500"/>
    <n v="103554"/>
    <n v="76"/>
    <x v="0"/>
    <n v="1068"/>
    <n v="96.96"/>
    <x v="1"/>
    <s v="USD"/>
    <n v="1277528400"/>
    <x v="369"/>
    <b v="0"/>
    <x v="0"/>
    <x v="3"/>
    <x v="3"/>
    <x v="3"/>
  </r>
  <r>
    <n v="387"/>
    <x v="386"/>
    <x v="387"/>
    <n v="109000"/>
    <n v="42795"/>
    <n v="39"/>
    <x v="0"/>
    <n v="424"/>
    <n v="100.93"/>
    <x v="1"/>
    <s v="USD"/>
    <n v="1339477200"/>
    <x v="370"/>
    <b v="0"/>
    <x v="0"/>
    <x v="8"/>
    <x v="2"/>
    <x v="8"/>
  </r>
  <r>
    <n v="388"/>
    <x v="387"/>
    <x v="388"/>
    <n v="114800"/>
    <n v="12938"/>
    <n v="11"/>
    <x v="3"/>
    <n v="145"/>
    <n v="89.23"/>
    <x v="5"/>
    <s v="CHF"/>
    <n v="1325656800"/>
    <x v="371"/>
    <b v="0"/>
    <x v="0"/>
    <x v="7"/>
    <x v="1"/>
    <x v="7"/>
  </r>
  <r>
    <n v="389"/>
    <x v="388"/>
    <x v="389"/>
    <n v="83000"/>
    <n v="101352"/>
    <n v="122"/>
    <x v="1"/>
    <n v="1152"/>
    <n v="87.98"/>
    <x v="1"/>
    <s v="USD"/>
    <n v="1288242000"/>
    <x v="372"/>
    <b v="0"/>
    <x v="0"/>
    <x v="3"/>
    <x v="3"/>
    <x v="3"/>
  </r>
  <r>
    <n v="390"/>
    <x v="389"/>
    <x v="390"/>
    <n v="2400"/>
    <n v="4477"/>
    <n v="187"/>
    <x v="1"/>
    <n v="50"/>
    <n v="89.54"/>
    <x v="1"/>
    <s v="USD"/>
    <n v="1379048400"/>
    <x v="373"/>
    <b v="0"/>
    <x v="0"/>
    <x v="14"/>
    <x v="7"/>
    <x v="14"/>
  </r>
  <r>
    <n v="391"/>
    <x v="390"/>
    <x v="391"/>
    <n v="60400"/>
    <n v="4393"/>
    <n v="7"/>
    <x v="0"/>
    <n v="151"/>
    <n v="29.09"/>
    <x v="1"/>
    <s v="USD"/>
    <n v="1389679200"/>
    <x v="374"/>
    <b v="0"/>
    <x v="0"/>
    <x v="9"/>
    <x v="5"/>
    <x v="9"/>
  </r>
  <r>
    <n v="392"/>
    <x v="391"/>
    <x v="392"/>
    <n v="102900"/>
    <n v="67546"/>
    <n v="66"/>
    <x v="0"/>
    <n v="1608"/>
    <n v="42.01"/>
    <x v="1"/>
    <s v="USD"/>
    <n v="1294293600"/>
    <x v="375"/>
    <b v="0"/>
    <x v="0"/>
    <x v="8"/>
    <x v="2"/>
    <x v="8"/>
  </r>
  <r>
    <n v="393"/>
    <x v="392"/>
    <x v="393"/>
    <n v="62800"/>
    <n v="143788"/>
    <n v="229"/>
    <x v="1"/>
    <n v="3059"/>
    <n v="47"/>
    <x v="0"/>
    <s v="CAD"/>
    <n v="1500267600"/>
    <x v="376"/>
    <b v="0"/>
    <x v="0"/>
    <x v="17"/>
    <x v="1"/>
    <x v="17"/>
  </r>
  <r>
    <n v="394"/>
    <x v="393"/>
    <x v="394"/>
    <n v="800"/>
    <n v="3755"/>
    <n v="469"/>
    <x v="1"/>
    <n v="34"/>
    <n v="110.44"/>
    <x v="1"/>
    <s v="USD"/>
    <n v="1375074000"/>
    <x v="377"/>
    <b v="0"/>
    <x v="1"/>
    <x v="4"/>
    <x v="4"/>
    <x v="4"/>
  </r>
  <r>
    <n v="395"/>
    <x v="122"/>
    <x v="395"/>
    <n v="7100"/>
    <n v="9238"/>
    <n v="130"/>
    <x v="1"/>
    <n v="220"/>
    <n v="41.99"/>
    <x v="1"/>
    <s v="USD"/>
    <n v="1323324000"/>
    <x v="378"/>
    <b v="1"/>
    <x v="0"/>
    <x v="3"/>
    <x v="3"/>
    <x v="3"/>
  </r>
  <r>
    <n v="396"/>
    <x v="394"/>
    <x v="396"/>
    <n v="46100"/>
    <n v="77012"/>
    <n v="167"/>
    <x v="1"/>
    <n v="1604"/>
    <n v="48.01"/>
    <x v="2"/>
    <s v="AUD"/>
    <n v="1538715600"/>
    <x v="379"/>
    <b v="0"/>
    <x v="0"/>
    <x v="6"/>
    <x v="4"/>
    <x v="6"/>
  </r>
  <r>
    <n v="397"/>
    <x v="395"/>
    <x v="397"/>
    <n v="8100"/>
    <n v="14083"/>
    <n v="174"/>
    <x v="1"/>
    <n v="454"/>
    <n v="31.02"/>
    <x v="1"/>
    <s v="USD"/>
    <n v="1369285200"/>
    <x v="380"/>
    <b v="0"/>
    <x v="0"/>
    <x v="1"/>
    <x v="1"/>
    <x v="1"/>
  </r>
  <r>
    <n v="398"/>
    <x v="396"/>
    <x v="398"/>
    <n v="1700"/>
    <n v="12202"/>
    <n v="718"/>
    <x v="1"/>
    <n v="123"/>
    <n v="99.2"/>
    <x v="6"/>
    <s v="EUR"/>
    <n v="1525755600"/>
    <x v="103"/>
    <b v="0"/>
    <x v="1"/>
    <x v="10"/>
    <x v="4"/>
    <x v="10"/>
  </r>
  <r>
    <n v="399"/>
    <x v="397"/>
    <x v="399"/>
    <n v="97300"/>
    <n v="62127"/>
    <n v="64"/>
    <x v="0"/>
    <n v="941"/>
    <n v="66.02"/>
    <x v="1"/>
    <s v="USD"/>
    <n v="1296626400"/>
    <x v="381"/>
    <b v="0"/>
    <x v="0"/>
    <x v="7"/>
    <x v="1"/>
    <x v="7"/>
  </r>
  <r>
    <n v="400"/>
    <x v="398"/>
    <x v="400"/>
    <n v="100"/>
    <n v="2"/>
    <n v="2"/>
    <x v="0"/>
    <n v="1"/>
    <n v="2"/>
    <x v="1"/>
    <s v="USD"/>
    <n v="1376629200"/>
    <x v="382"/>
    <b v="0"/>
    <x v="1"/>
    <x v="14"/>
    <x v="7"/>
    <x v="14"/>
  </r>
  <r>
    <n v="401"/>
    <x v="399"/>
    <x v="401"/>
    <n v="900"/>
    <n v="13772"/>
    <n v="1530"/>
    <x v="1"/>
    <n v="299"/>
    <n v="46.06"/>
    <x v="1"/>
    <s v="USD"/>
    <n v="1572152400"/>
    <x v="383"/>
    <b v="0"/>
    <x v="0"/>
    <x v="3"/>
    <x v="3"/>
    <x v="3"/>
  </r>
  <r>
    <n v="402"/>
    <x v="400"/>
    <x v="402"/>
    <n v="7300"/>
    <n v="2946"/>
    <n v="40"/>
    <x v="0"/>
    <n v="40"/>
    <n v="73.650000000000006"/>
    <x v="1"/>
    <s v="USD"/>
    <n v="1325829600"/>
    <x v="384"/>
    <b v="0"/>
    <x v="1"/>
    <x v="12"/>
    <x v="4"/>
    <x v="12"/>
  </r>
  <r>
    <n v="403"/>
    <x v="401"/>
    <x v="403"/>
    <n v="195800"/>
    <n v="168820"/>
    <n v="86"/>
    <x v="0"/>
    <n v="3015"/>
    <n v="55.99"/>
    <x v="0"/>
    <s v="CAD"/>
    <n v="1273640400"/>
    <x v="385"/>
    <b v="0"/>
    <x v="1"/>
    <x v="3"/>
    <x v="3"/>
    <x v="3"/>
  </r>
  <r>
    <n v="404"/>
    <x v="402"/>
    <x v="404"/>
    <n v="48900"/>
    <n v="154321"/>
    <n v="316"/>
    <x v="1"/>
    <n v="2237"/>
    <n v="68.989999999999995"/>
    <x v="1"/>
    <s v="USD"/>
    <n v="1510639200"/>
    <x v="386"/>
    <b v="0"/>
    <x v="0"/>
    <x v="3"/>
    <x v="3"/>
    <x v="3"/>
  </r>
  <r>
    <n v="405"/>
    <x v="403"/>
    <x v="405"/>
    <n v="29600"/>
    <n v="26527"/>
    <n v="90"/>
    <x v="0"/>
    <n v="435"/>
    <n v="60.98"/>
    <x v="1"/>
    <s v="USD"/>
    <n v="1528088400"/>
    <x v="387"/>
    <b v="0"/>
    <x v="0"/>
    <x v="3"/>
    <x v="3"/>
    <x v="3"/>
  </r>
  <r>
    <n v="406"/>
    <x v="404"/>
    <x v="406"/>
    <n v="39300"/>
    <n v="71583"/>
    <n v="182"/>
    <x v="1"/>
    <n v="645"/>
    <n v="110.98"/>
    <x v="1"/>
    <s v="USD"/>
    <n v="1359525600"/>
    <x v="388"/>
    <b v="1"/>
    <x v="0"/>
    <x v="4"/>
    <x v="4"/>
    <x v="4"/>
  </r>
  <r>
    <n v="407"/>
    <x v="405"/>
    <x v="407"/>
    <n v="3400"/>
    <n v="12100"/>
    <n v="356"/>
    <x v="1"/>
    <n v="484"/>
    <n v="25"/>
    <x v="3"/>
    <s v="DKK"/>
    <n v="1570942800"/>
    <x v="389"/>
    <b v="0"/>
    <x v="0"/>
    <x v="3"/>
    <x v="3"/>
    <x v="3"/>
  </r>
  <r>
    <n v="408"/>
    <x v="406"/>
    <x v="408"/>
    <n v="9200"/>
    <n v="12129"/>
    <n v="132"/>
    <x v="1"/>
    <n v="154"/>
    <n v="78.760000000000005"/>
    <x v="0"/>
    <s v="CAD"/>
    <n v="1466398800"/>
    <x v="390"/>
    <b v="0"/>
    <x v="0"/>
    <x v="4"/>
    <x v="4"/>
    <x v="4"/>
  </r>
  <r>
    <n v="409"/>
    <x v="97"/>
    <x v="409"/>
    <n v="135600"/>
    <n v="62804"/>
    <n v="46"/>
    <x v="0"/>
    <n v="714"/>
    <n v="87.96"/>
    <x v="1"/>
    <s v="USD"/>
    <n v="1492491600"/>
    <x v="391"/>
    <b v="0"/>
    <x v="0"/>
    <x v="1"/>
    <x v="1"/>
    <x v="1"/>
  </r>
  <r>
    <n v="410"/>
    <x v="407"/>
    <x v="410"/>
    <n v="153700"/>
    <n v="55536"/>
    <n v="36"/>
    <x v="2"/>
    <n v="1111"/>
    <n v="49.99"/>
    <x v="1"/>
    <s v="USD"/>
    <n v="1430197200"/>
    <x v="277"/>
    <b v="0"/>
    <x v="0"/>
    <x v="20"/>
    <x v="6"/>
    <x v="20"/>
  </r>
  <r>
    <n v="411"/>
    <x v="408"/>
    <x v="411"/>
    <n v="7800"/>
    <n v="8161"/>
    <n v="105"/>
    <x v="1"/>
    <n v="82"/>
    <n v="99.52"/>
    <x v="1"/>
    <s v="USD"/>
    <n v="1496034000"/>
    <x v="392"/>
    <b v="0"/>
    <x v="0"/>
    <x v="3"/>
    <x v="3"/>
    <x v="3"/>
  </r>
  <r>
    <n v="412"/>
    <x v="409"/>
    <x v="412"/>
    <n v="2100"/>
    <n v="14046"/>
    <n v="669"/>
    <x v="1"/>
    <n v="134"/>
    <n v="104.82"/>
    <x v="1"/>
    <s v="USD"/>
    <n v="1388728800"/>
    <x v="393"/>
    <b v="0"/>
    <x v="0"/>
    <x v="13"/>
    <x v="5"/>
    <x v="13"/>
  </r>
  <r>
    <n v="413"/>
    <x v="410"/>
    <x v="413"/>
    <n v="189500"/>
    <n v="117628"/>
    <n v="62"/>
    <x v="2"/>
    <n v="1089"/>
    <n v="108.01"/>
    <x v="1"/>
    <s v="USD"/>
    <n v="1543298400"/>
    <x v="394"/>
    <b v="0"/>
    <x v="0"/>
    <x v="10"/>
    <x v="4"/>
    <x v="10"/>
  </r>
  <r>
    <n v="414"/>
    <x v="411"/>
    <x v="414"/>
    <n v="188200"/>
    <n v="159405"/>
    <n v="85"/>
    <x v="0"/>
    <n v="5497"/>
    <n v="29"/>
    <x v="1"/>
    <s v="USD"/>
    <n v="1271739600"/>
    <x v="395"/>
    <b v="0"/>
    <x v="1"/>
    <x v="0"/>
    <x v="0"/>
    <x v="0"/>
  </r>
  <r>
    <n v="415"/>
    <x v="412"/>
    <x v="415"/>
    <n v="113500"/>
    <n v="12552"/>
    <n v="11"/>
    <x v="0"/>
    <n v="418"/>
    <n v="30.03"/>
    <x v="1"/>
    <s v="USD"/>
    <n v="1326434400"/>
    <x v="396"/>
    <b v="0"/>
    <x v="0"/>
    <x v="3"/>
    <x v="3"/>
    <x v="3"/>
  </r>
  <r>
    <n v="416"/>
    <x v="413"/>
    <x v="416"/>
    <n v="134600"/>
    <n v="59007"/>
    <n v="44"/>
    <x v="0"/>
    <n v="1439"/>
    <n v="41.01"/>
    <x v="1"/>
    <s v="USD"/>
    <n v="1295244000"/>
    <x v="397"/>
    <b v="0"/>
    <x v="1"/>
    <x v="4"/>
    <x v="4"/>
    <x v="4"/>
  </r>
  <r>
    <n v="417"/>
    <x v="414"/>
    <x v="417"/>
    <n v="1700"/>
    <n v="943"/>
    <n v="55"/>
    <x v="0"/>
    <n v="15"/>
    <n v="62.87"/>
    <x v="1"/>
    <s v="USD"/>
    <n v="1541221200"/>
    <x v="398"/>
    <b v="0"/>
    <x v="0"/>
    <x v="3"/>
    <x v="3"/>
    <x v="3"/>
  </r>
  <r>
    <n v="418"/>
    <x v="32"/>
    <x v="418"/>
    <n v="163700"/>
    <n v="93963"/>
    <n v="57"/>
    <x v="0"/>
    <n v="1999"/>
    <n v="47.01"/>
    <x v="0"/>
    <s v="CAD"/>
    <n v="1336280400"/>
    <x v="399"/>
    <b v="0"/>
    <x v="0"/>
    <x v="4"/>
    <x v="4"/>
    <x v="4"/>
  </r>
  <r>
    <n v="419"/>
    <x v="415"/>
    <x v="419"/>
    <n v="113800"/>
    <n v="140469"/>
    <n v="123"/>
    <x v="1"/>
    <n v="5203"/>
    <n v="27"/>
    <x v="1"/>
    <s v="USD"/>
    <n v="1324533600"/>
    <x v="348"/>
    <b v="0"/>
    <x v="0"/>
    <x v="2"/>
    <x v="2"/>
    <x v="2"/>
  </r>
  <r>
    <n v="420"/>
    <x v="416"/>
    <x v="420"/>
    <n v="5000"/>
    <n v="6423"/>
    <n v="128"/>
    <x v="1"/>
    <n v="94"/>
    <n v="68.33"/>
    <x v="1"/>
    <s v="USD"/>
    <n v="1498366800"/>
    <x v="400"/>
    <b v="0"/>
    <x v="0"/>
    <x v="3"/>
    <x v="3"/>
    <x v="3"/>
  </r>
  <r>
    <n v="421"/>
    <x v="417"/>
    <x v="421"/>
    <n v="9400"/>
    <n v="6015"/>
    <n v="64"/>
    <x v="0"/>
    <n v="118"/>
    <n v="50.97"/>
    <x v="1"/>
    <s v="USD"/>
    <n v="1498712400"/>
    <x v="401"/>
    <b v="0"/>
    <x v="1"/>
    <x v="8"/>
    <x v="2"/>
    <x v="8"/>
  </r>
  <r>
    <n v="422"/>
    <x v="418"/>
    <x v="422"/>
    <n v="8700"/>
    <n v="11075"/>
    <n v="127"/>
    <x v="1"/>
    <n v="205"/>
    <n v="54.02"/>
    <x v="1"/>
    <s v="USD"/>
    <n v="1271480400"/>
    <x v="402"/>
    <b v="0"/>
    <x v="1"/>
    <x v="3"/>
    <x v="3"/>
    <x v="3"/>
  </r>
  <r>
    <n v="423"/>
    <x v="419"/>
    <x v="423"/>
    <n v="147800"/>
    <n v="15723"/>
    <n v="11"/>
    <x v="0"/>
    <n v="162"/>
    <n v="97.06"/>
    <x v="1"/>
    <s v="USD"/>
    <n v="1316667600"/>
    <x v="403"/>
    <b v="0"/>
    <x v="1"/>
    <x v="0"/>
    <x v="0"/>
    <x v="0"/>
  </r>
  <r>
    <n v="424"/>
    <x v="420"/>
    <x v="424"/>
    <n v="5100"/>
    <n v="2064"/>
    <n v="40"/>
    <x v="0"/>
    <n v="83"/>
    <n v="24.87"/>
    <x v="1"/>
    <s v="USD"/>
    <n v="1524027600"/>
    <x v="404"/>
    <b v="0"/>
    <x v="0"/>
    <x v="7"/>
    <x v="1"/>
    <x v="7"/>
  </r>
  <r>
    <n v="425"/>
    <x v="421"/>
    <x v="425"/>
    <n v="2700"/>
    <n v="7767"/>
    <n v="288"/>
    <x v="1"/>
    <n v="92"/>
    <n v="84.42"/>
    <x v="1"/>
    <s v="USD"/>
    <n v="1438059600"/>
    <x v="405"/>
    <b v="0"/>
    <x v="0"/>
    <x v="14"/>
    <x v="7"/>
    <x v="14"/>
  </r>
  <r>
    <n v="426"/>
    <x v="422"/>
    <x v="426"/>
    <n v="1800"/>
    <n v="10313"/>
    <n v="573"/>
    <x v="1"/>
    <n v="219"/>
    <n v="47.09"/>
    <x v="1"/>
    <s v="USD"/>
    <n v="1361944800"/>
    <x v="406"/>
    <b v="0"/>
    <x v="0"/>
    <x v="3"/>
    <x v="3"/>
    <x v="3"/>
  </r>
  <r>
    <n v="427"/>
    <x v="423"/>
    <x v="427"/>
    <n v="174500"/>
    <n v="197018"/>
    <n v="113"/>
    <x v="1"/>
    <n v="2526"/>
    <n v="78"/>
    <x v="1"/>
    <s v="USD"/>
    <n v="1410584400"/>
    <x v="407"/>
    <b v="0"/>
    <x v="1"/>
    <x v="3"/>
    <x v="3"/>
    <x v="3"/>
  </r>
  <r>
    <n v="428"/>
    <x v="424"/>
    <x v="428"/>
    <n v="101400"/>
    <n v="47037"/>
    <n v="46"/>
    <x v="0"/>
    <n v="747"/>
    <n v="62.97"/>
    <x v="1"/>
    <s v="USD"/>
    <n v="1297404000"/>
    <x v="408"/>
    <b v="0"/>
    <x v="0"/>
    <x v="10"/>
    <x v="4"/>
    <x v="10"/>
  </r>
  <r>
    <n v="429"/>
    <x v="425"/>
    <x v="429"/>
    <n v="191000"/>
    <n v="173191"/>
    <n v="91"/>
    <x v="3"/>
    <n v="2138"/>
    <n v="81.010000000000005"/>
    <x v="1"/>
    <s v="USD"/>
    <n v="1392012000"/>
    <x v="409"/>
    <b v="0"/>
    <x v="1"/>
    <x v="14"/>
    <x v="7"/>
    <x v="14"/>
  </r>
  <r>
    <n v="430"/>
    <x v="426"/>
    <x v="430"/>
    <n v="8100"/>
    <n v="5487"/>
    <n v="68"/>
    <x v="0"/>
    <n v="84"/>
    <n v="65.319999999999993"/>
    <x v="1"/>
    <s v="USD"/>
    <n v="1569733200"/>
    <x v="410"/>
    <b v="0"/>
    <x v="0"/>
    <x v="3"/>
    <x v="3"/>
    <x v="3"/>
  </r>
  <r>
    <n v="431"/>
    <x v="427"/>
    <x v="431"/>
    <n v="5100"/>
    <n v="9817"/>
    <n v="192"/>
    <x v="1"/>
    <n v="94"/>
    <n v="104.44"/>
    <x v="1"/>
    <s v="USD"/>
    <n v="1529643600"/>
    <x v="312"/>
    <b v="1"/>
    <x v="0"/>
    <x v="3"/>
    <x v="3"/>
    <x v="3"/>
  </r>
  <r>
    <n v="432"/>
    <x v="428"/>
    <x v="432"/>
    <n v="7700"/>
    <n v="6369"/>
    <n v="83"/>
    <x v="0"/>
    <n v="91"/>
    <n v="69.989999999999995"/>
    <x v="1"/>
    <s v="USD"/>
    <n v="1399006800"/>
    <x v="411"/>
    <b v="0"/>
    <x v="0"/>
    <x v="3"/>
    <x v="3"/>
    <x v="3"/>
  </r>
  <r>
    <n v="433"/>
    <x v="429"/>
    <x v="433"/>
    <n v="121400"/>
    <n v="65755"/>
    <n v="54"/>
    <x v="0"/>
    <n v="792"/>
    <n v="83.02"/>
    <x v="1"/>
    <s v="USD"/>
    <n v="1385359200"/>
    <x v="412"/>
    <b v="0"/>
    <x v="1"/>
    <x v="4"/>
    <x v="4"/>
    <x v="4"/>
  </r>
  <r>
    <n v="434"/>
    <x v="430"/>
    <x v="434"/>
    <n v="5400"/>
    <n v="903"/>
    <n v="17"/>
    <x v="3"/>
    <n v="10"/>
    <n v="90.3"/>
    <x v="0"/>
    <s v="CAD"/>
    <n v="1480572000"/>
    <x v="413"/>
    <b v="1"/>
    <x v="0"/>
    <x v="3"/>
    <x v="3"/>
    <x v="3"/>
  </r>
  <r>
    <n v="435"/>
    <x v="431"/>
    <x v="435"/>
    <n v="152400"/>
    <n v="178120"/>
    <n v="117"/>
    <x v="1"/>
    <n v="1713"/>
    <n v="103.98"/>
    <x v="6"/>
    <s v="EUR"/>
    <n v="1418623200"/>
    <x v="414"/>
    <b v="0"/>
    <x v="1"/>
    <x v="3"/>
    <x v="3"/>
    <x v="3"/>
  </r>
  <r>
    <n v="436"/>
    <x v="432"/>
    <x v="436"/>
    <n v="1300"/>
    <n v="13678"/>
    <n v="1052"/>
    <x v="1"/>
    <n v="249"/>
    <n v="54.93"/>
    <x v="1"/>
    <s v="USD"/>
    <n v="1555736400"/>
    <x v="354"/>
    <b v="0"/>
    <x v="0"/>
    <x v="17"/>
    <x v="1"/>
    <x v="17"/>
  </r>
  <r>
    <n v="437"/>
    <x v="433"/>
    <x v="437"/>
    <n v="8100"/>
    <n v="9969"/>
    <n v="123"/>
    <x v="1"/>
    <n v="192"/>
    <n v="51.92"/>
    <x v="1"/>
    <s v="USD"/>
    <n v="1442120400"/>
    <x v="415"/>
    <b v="0"/>
    <x v="1"/>
    <x v="10"/>
    <x v="4"/>
    <x v="10"/>
  </r>
  <r>
    <n v="438"/>
    <x v="434"/>
    <x v="438"/>
    <n v="8300"/>
    <n v="14827"/>
    <n v="179"/>
    <x v="1"/>
    <n v="247"/>
    <n v="60.03"/>
    <x v="1"/>
    <s v="USD"/>
    <n v="1362376800"/>
    <x v="416"/>
    <b v="0"/>
    <x v="0"/>
    <x v="3"/>
    <x v="3"/>
    <x v="3"/>
  </r>
  <r>
    <n v="439"/>
    <x v="435"/>
    <x v="439"/>
    <n v="28400"/>
    <n v="100900"/>
    <n v="355"/>
    <x v="1"/>
    <n v="2293"/>
    <n v="44"/>
    <x v="1"/>
    <s v="USD"/>
    <n v="1478408400"/>
    <x v="417"/>
    <b v="0"/>
    <x v="0"/>
    <x v="22"/>
    <x v="4"/>
    <x v="22"/>
  </r>
  <r>
    <n v="440"/>
    <x v="436"/>
    <x v="440"/>
    <n v="102500"/>
    <n v="165954"/>
    <n v="162"/>
    <x v="1"/>
    <n v="3131"/>
    <n v="53"/>
    <x v="1"/>
    <s v="USD"/>
    <n v="1498798800"/>
    <x v="418"/>
    <b v="0"/>
    <x v="0"/>
    <x v="19"/>
    <x v="4"/>
    <x v="19"/>
  </r>
  <r>
    <n v="441"/>
    <x v="437"/>
    <x v="441"/>
    <n v="7000"/>
    <n v="1744"/>
    <n v="25"/>
    <x v="0"/>
    <n v="32"/>
    <n v="54.5"/>
    <x v="1"/>
    <s v="USD"/>
    <n v="1335416400"/>
    <x v="419"/>
    <b v="0"/>
    <x v="0"/>
    <x v="8"/>
    <x v="2"/>
    <x v="8"/>
  </r>
  <r>
    <n v="442"/>
    <x v="438"/>
    <x v="442"/>
    <n v="5400"/>
    <n v="10731"/>
    <n v="199"/>
    <x v="1"/>
    <n v="143"/>
    <n v="75.040000000000006"/>
    <x v="6"/>
    <s v="EUR"/>
    <n v="1504328400"/>
    <x v="420"/>
    <b v="0"/>
    <x v="0"/>
    <x v="3"/>
    <x v="3"/>
    <x v="3"/>
  </r>
  <r>
    <n v="443"/>
    <x v="439"/>
    <x v="443"/>
    <n v="9300"/>
    <n v="3232"/>
    <n v="35"/>
    <x v="3"/>
    <n v="90"/>
    <n v="35.909999999999997"/>
    <x v="1"/>
    <s v="USD"/>
    <n v="1285822800"/>
    <x v="421"/>
    <b v="0"/>
    <x v="0"/>
    <x v="3"/>
    <x v="3"/>
    <x v="3"/>
  </r>
  <r>
    <n v="444"/>
    <x v="347"/>
    <x v="444"/>
    <n v="6200"/>
    <n v="10938"/>
    <n v="176"/>
    <x v="1"/>
    <n v="296"/>
    <n v="36.950000000000003"/>
    <x v="1"/>
    <s v="USD"/>
    <n v="1311483600"/>
    <x v="422"/>
    <b v="0"/>
    <x v="1"/>
    <x v="7"/>
    <x v="1"/>
    <x v="7"/>
  </r>
  <r>
    <n v="445"/>
    <x v="440"/>
    <x v="445"/>
    <n v="2100"/>
    <n v="10739"/>
    <n v="511"/>
    <x v="1"/>
    <n v="170"/>
    <n v="63.17"/>
    <x v="1"/>
    <s v="USD"/>
    <n v="1291356000"/>
    <x v="423"/>
    <b v="0"/>
    <x v="1"/>
    <x v="3"/>
    <x v="3"/>
    <x v="3"/>
  </r>
  <r>
    <n v="446"/>
    <x v="441"/>
    <x v="446"/>
    <n v="6800"/>
    <n v="5579"/>
    <n v="82"/>
    <x v="0"/>
    <n v="186"/>
    <n v="29.99"/>
    <x v="1"/>
    <s v="USD"/>
    <n v="1355810400"/>
    <x v="424"/>
    <b v="0"/>
    <x v="0"/>
    <x v="8"/>
    <x v="2"/>
    <x v="8"/>
  </r>
  <r>
    <n v="447"/>
    <x v="442"/>
    <x v="447"/>
    <n v="155200"/>
    <n v="37754"/>
    <n v="24"/>
    <x v="3"/>
    <n v="439"/>
    <n v="86"/>
    <x v="4"/>
    <s v="GBP"/>
    <n v="1513663200"/>
    <x v="425"/>
    <b v="0"/>
    <x v="0"/>
    <x v="19"/>
    <x v="4"/>
    <x v="19"/>
  </r>
  <r>
    <n v="448"/>
    <x v="443"/>
    <x v="448"/>
    <n v="89900"/>
    <n v="45384"/>
    <n v="50"/>
    <x v="0"/>
    <n v="605"/>
    <n v="75.010000000000005"/>
    <x v="1"/>
    <s v="USD"/>
    <n v="1365915600"/>
    <x v="426"/>
    <b v="0"/>
    <x v="1"/>
    <x v="11"/>
    <x v="6"/>
    <x v="11"/>
  </r>
  <r>
    <n v="449"/>
    <x v="444"/>
    <x v="449"/>
    <n v="900"/>
    <n v="8703"/>
    <n v="967"/>
    <x v="1"/>
    <n v="86"/>
    <n v="101.2"/>
    <x v="3"/>
    <s v="DKK"/>
    <n v="1551852000"/>
    <x v="427"/>
    <b v="0"/>
    <x v="0"/>
    <x v="11"/>
    <x v="6"/>
    <x v="11"/>
  </r>
  <r>
    <n v="450"/>
    <x v="445"/>
    <x v="450"/>
    <n v="100"/>
    <n v="4"/>
    <n v="4"/>
    <x v="0"/>
    <n v="1"/>
    <n v="4"/>
    <x v="0"/>
    <s v="CAD"/>
    <n v="1540098000"/>
    <x v="428"/>
    <b v="0"/>
    <x v="0"/>
    <x v="10"/>
    <x v="4"/>
    <x v="10"/>
  </r>
  <r>
    <n v="451"/>
    <x v="446"/>
    <x v="451"/>
    <n v="148400"/>
    <n v="182302"/>
    <n v="123"/>
    <x v="1"/>
    <n v="6286"/>
    <n v="29"/>
    <x v="1"/>
    <s v="USD"/>
    <n v="1500440400"/>
    <x v="429"/>
    <b v="0"/>
    <x v="0"/>
    <x v="1"/>
    <x v="1"/>
    <x v="1"/>
  </r>
  <r>
    <n v="452"/>
    <x v="447"/>
    <x v="452"/>
    <n v="4800"/>
    <n v="3045"/>
    <n v="63"/>
    <x v="0"/>
    <n v="31"/>
    <n v="98.23"/>
    <x v="1"/>
    <s v="USD"/>
    <n v="1278392400"/>
    <x v="430"/>
    <b v="0"/>
    <x v="0"/>
    <x v="6"/>
    <x v="4"/>
    <x v="6"/>
  </r>
  <r>
    <n v="453"/>
    <x v="448"/>
    <x v="453"/>
    <n v="182400"/>
    <n v="102749"/>
    <n v="56"/>
    <x v="0"/>
    <n v="1181"/>
    <n v="87"/>
    <x v="1"/>
    <s v="USD"/>
    <n v="1480572000"/>
    <x v="431"/>
    <b v="0"/>
    <x v="0"/>
    <x v="22"/>
    <x v="4"/>
    <x v="22"/>
  </r>
  <r>
    <n v="454"/>
    <x v="449"/>
    <x v="454"/>
    <n v="4000"/>
    <n v="1763"/>
    <n v="44"/>
    <x v="0"/>
    <n v="39"/>
    <n v="45.21"/>
    <x v="1"/>
    <s v="USD"/>
    <n v="1382331600"/>
    <x v="432"/>
    <b v="0"/>
    <x v="1"/>
    <x v="6"/>
    <x v="4"/>
    <x v="6"/>
  </r>
  <r>
    <n v="455"/>
    <x v="450"/>
    <x v="455"/>
    <n v="116500"/>
    <n v="137904"/>
    <n v="118"/>
    <x v="1"/>
    <n v="3727"/>
    <n v="37"/>
    <x v="1"/>
    <s v="USD"/>
    <n v="1316754000"/>
    <x v="433"/>
    <b v="0"/>
    <x v="0"/>
    <x v="3"/>
    <x v="3"/>
    <x v="3"/>
  </r>
  <r>
    <n v="456"/>
    <x v="451"/>
    <x v="456"/>
    <n v="146400"/>
    <n v="152438"/>
    <n v="104"/>
    <x v="1"/>
    <n v="1605"/>
    <n v="94.98"/>
    <x v="1"/>
    <s v="USD"/>
    <n v="1518242400"/>
    <x v="434"/>
    <b v="0"/>
    <x v="1"/>
    <x v="7"/>
    <x v="1"/>
    <x v="7"/>
  </r>
  <r>
    <n v="457"/>
    <x v="452"/>
    <x v="457"/>
    <n v="5000"/>
    <n v="1332"/>
    <n v="27"/>
    <x v="0"/>
    <n v="46"/>
    <n v="28.96"/>
    <x v="1"/>
    <s v="USD"/>
    <n v="1476421200"/>
    <x v="435"/>
    <b v="0"/>
    <x v="0"/>
    <x v="3"/>
    <x v="3"/>
    <x v="3"/>
  </r>
  <r>
    <n v="458"/>
    <x v="453"/>
    <x v="458"/>
    <n v="33800"/>
    <n v="118706"/>
    <n v="351"/>
    <x v="1"/>
    <n v="2120"/>
    <n v="55.99"/>
    <x v="1"/>
    <s v="USD"/>
    <n v="1269752400"/>
    <x v="436"/>
    <b v="0"/>
    <x v="0"/>
    <x v="3"/>
    <x v="3"/>
    <x v="3"/>
  </r>
  <r>
    <n v="459"/>
    <x v="454"/>
    <x v="459"/>
    <n v="6300"/>
    <n v="5674"/>
    <n v="90"/>
    <x v="0"/>
    <n v="105"/>
    <n v="54.04"/>
    <x v="1"/>
    <s v="USD"/>
    <n v="1419746400"/>
    <x v="437"/>
    <b v="0"/>
    <x v="0"/>
    <x v="4"/>
    <x v="4"/>
    <x v="4"/>
  </r>
  <r>
    <n v="460"/>
    <x v="455"/>
    <x v="460"/>
    <n v="2400"/>
    <n v="4119"/>
    <n v="172"/>
    <x v="1"/>
    <n v="50"/>
    <n v="82.38"/>
    <x v="1"/>
    <s v="USD"/>
    <n v="1281330000"/>
    <x v="438"/>
    <b v="0"/>
    <x v="0"/>
    <x v="3"/>
    <x v="3"/>
    <x v="3"/>
  </r>
  <r>
    <n v="461"/>
    <x v="456"/>
    <x v="461"/>
    <n v="98800"/>
    <n v="139354"/>
    <n v="141"/>
    <x v="1"/>
    <n v="2080"/>
    <n v="67"/>
    <x v="1"/>
    <s v="USD"/>
    <n v="1398661200"/>
    <x v="439"/>
    <b v="0"/>
    <x v="0"/>
    <x v="6"/>
    <x v="4"/>
    <x v="6"/>
  </r>
  <r>
    <n v="462"/>
    <x v="457"/>
    <x v="462"/>
    <n v="188800"/>
    <n v="57734"/>
    <n v="31"/>
    <x v="0"/>
    <n v="535"/>
    <n v="107.91"/>
    <x v="1"/>
    <s v="USD"/>
    <n v="1359525600"/>
    <x v="440"/>
    <b v="0"/>
    <x v="0"/>
    <x v="20"/>
    <x v="6"/>
    <x v="20"/>
  </r>
  <r>
    <n v="463"/>
    <x v="458"/>
    <x v="463"/>
    <n v="134300"/>
    <n v="145265"/>
    <n v="108"/>
    <x v="1"/>
    <n v="2105"/>
    <n v="69.010000000000005"/>
    <x v="1"/>
    <s v="USD"/>
    <n v="1388469600"/>
    <x v="441"/>
    <b v="0"/>
    <x v="0"/>
    <x v="10"/>
    <x v="4"/>
    <x v="10"/>
  </r>
  <r>
    <n v="464"/>
    <x v="459"/>
    <x v="464"/>
    <n v="71200"/>
    <n v="95020"/>
    <n v="133"/>
    <x v="1"/>
    <n v="2436"/>
    <n v="39.01"/>
    <x v="1"/>
    <s v="USD"/>
    <n v="1518328800"/>
    <x v="442"/>
    <b v="0"/>
    <x v="0"/>
    <x v="3"/>
    <x v="3"/>
    <x v="3"/>
  </r>
  <r>
    <n v="465"/>
    <x v="460"/>
    <x v="465"/>
    <n v="4700"/>
    <n v="8829"/>
    <n v="188"/>
    <x v="1"/>
    <n v="80"/>
    <n v="110.36"/>
    <x v="1"/>
    <s v="USD"/>
    <n v="1517032800"/>
    <x v="443"/>
    <b v="0"/>
    <x v="0"/>
    <x v="18"/>
    <x v="5"/>
    <x v="18"/>
  </r>
  <r>
    <n v="466"/>
    <x v="461"/>
    <x v="466"/>
    <n v="1200"/>
    <n v="3984"/>
    <n v="332"/>
    <x v="1"/>
    <n v="42"/>
    <n v="94.86"/>
    <x v="1"/>
    <s v="USD"/>
    <n v="1368594000"/>
    <x v="444"/>
    <b v="0"/>
    <x v="1"/>
    <x v="8"/>
    <x v="2"/>
    <x v="8"/>
  </r>
  <r>
    <n v="467"/>
    <x v="462"/>
    <x v="467"/>
    <n v="1400"/>
    <n v="8053"/>
    <n v="575"/>
    <x v="1"/>
    <n v="139"/>
    <n v="57.94"/>
    <x v="0"/>
    <s v="CAD"/>
    <n v="1448258400"/>
    <x v="445"/>
    <b v="0"/>
    <x v="1"/>
    <x v="2"/>
    <x v="2"/>
    <x v="2"/>
  </r>
  <r>
    <n v="468"/>
    <x v="463"/>
    <x v="468"/>
    <n v="4000"/>
    <n v="1620"/>
    <n v="41"/>
    <x v="0"/>
    <n v="16"/>
    <n v="101.25"/>
    <x v="1"/>
    <s v="USD"/>
    <n v="1555218000"/>
    <x v="368"/>
    <b v="0"/>
    <x v="0"/>
    <x v="3"/>
    <x v="3"/>
    <x v="3"/>
  </r>
  <r>
    <n v="469"/>
    <x v="464"/>
    <x v="469"/>
    <n v="5600"/>
    <n v="10328"/>
    <n v="184"/>
    <x v="1"/>
    <n v="159"/>
    <n v="64.959999999999994"/>
    <x v="1"/>
    <s v="USD"/>
    <n v="1431925200"/>
    <x v="446"/>
    <b v="0"/>
    <x v="0"/>
    <x v="6"/>
    <x v="4"/>
    <x v="6"/>
  </r>
  <r>
    <n v="470"/>
    <x v="465"/>
    <x v="470"/>
    <n v="3600"/>
    <n v="10289"/>
    <n v="286"/>
    <x v="1"/>
    <n v="381"/>
    <n v="27.01"/>
    <x v="1"/>
    <s v="USD"/>
    <n v="1481522400"/>
    <x v="447"/>
    <b v="0"/>
    <x v="0"/>
    <x v="8"/>
    <x v="2"/>
    <x v="8"/>
  </r>
  <r>
    <n v="471"/>
    <x v="197"/>
    <x v="471"/>
    <n v="3100"/>
    <n v="9889"/>
    <n v="319"/>
    <x v="1"/>
    <n v="194"/>
    <n v="50.97"/>
    <x v="4"/>
    <s v="GBP"/>
    <n v="1335934800"/>
    <x v="448"/>
    <b v="0"/>
    <x v="1"/>
    <x v="0"/>
    <x v="0"/>
    <x v="0"/>
  </r>
  <r>
    <n v="472"/>
    <x v="466"/>
    <x v="472"/>
    <n v="153800"/>
    <n v="60342"/>
    <n v="39"/>
    <x v="0"/>
    <n v="575"/>
    <n v="104.94"/>
    <x v="1"/>
    <s v="USD"/>
    <n v="1552280400"/>
    <x v="178"/>
    <b v="0"/>
    <x v="0"/>
    <x v="1"/>
    <x v="1"/>
    <x v="1"/>
  </r>
  <r>
    <n v="473"/>
    <x v="467"/>
    <x v="473"/>
    <n v="5000"/>
    <n v="8907"/>
    <n v="178"/>
    <x v="1"/>
    <n v="106"/>
    <n v="84.03"/>
    <x v="1"/>
    <s v="USD"/>
    <n v="1529989200"/>
    <x v="449"/>
    <b v="0"/>
    <x v="0"/>
    <x v="5"/>
    <x v="1"/>
    <x v="5"/>
  </r>
  <r>
    <n v="474"/>
    <x v="468"/>
    <x v="474"/>
    <n v="4000"/>
    <n v="14606"/>
    <n v="365"/>
    <x v="1"/>
    <n v="142"/>
    <n v="102.86"/>
    <x v="1"/>
    <s v="USD"/>
    <n v="1418709600"/>
    <x v="450"/>
    <b v="0"/>
    <x v="0"/>
    <x v="19"/>
    <x v="4"/>
    <x v="19"/>
  </r>
  <r>
    <n v="475"/>
    <x v="469"/>
    <x v="475"/>
    <n v="7400"/>
    <n v="8432"/>
    <n v="114"/>
    <x v="1"/>
    <n v="211"/>
    <n v="39.96"/>
    <x v="1"/>
    <s v="USD"/>
    <n v="1372136400"/>
    <x v="451"/>
    <b v="0"/>
    <x v="1"/>
    <x v="18"/>
    <x v="5"/>
    <x v="18"/>
  </r>
  <r>
    <n v="476"/>
    <x v="470"/>
    <x v="476"/>
    <n v="191500"/>
    <n v="57122"/>
    <n v="30"/>
    <x v="0"/>
    <n v="1120"/>
    <n v="51"/>
    <x v="1"/>
    <s v="USD"/>
    <n v="1533877200"/>
    <x v="452"/>
    <b v="0"/>
    <x v="0"/>
    <x v="13"/>
    <x v="5"/>
    <x v="13"/>
  </r>
  <r>
    <n v="477"/>
    <x v="471"/>
    <x v="477"/>
    <n v="8500"/>
    <n v="4613"/>
    <n v="54"/>
    <x v="0"/>
    <n v="113"/>
    <n v="40.82"/>
    <x v="1"/>
    <s v="USD"/>
    <n v="1309064400"/>
    <x v="453"/>
    <b v="0"/>
    <x v="0"/>
    <x v="22"/>
    <x v="4"/>
    <x v="22"/>
  </r>
  <r>
    <n v="478"/>
    <x v="472"/>
    <x v="478"/>
    <n v="68800"/>
    <n v="162603"/>
    <n v="236"/>
    <x v="1"/>
    <n v="2756"/>
    <n v="59"/>
    <x v="1"/>
    <s v="USD"/>
    <n v="1425877200"/>
    <x v="454"/>
    <b v="0"/>
    <x v="0"/>
    <x v="8"/>
    <x v="2"/>
    <x v="8"/>
  </r>
  <r>
    <n v="479"/>
    <x v="473"/>
    <x v="479"/>
    <n v="2400"/>
    <n v="12310"/>
    <n v="513"/>
    <x v="1"/>
    <n v="173"/>
    <n v="71.16"/>
    <x v="4"/>
    <s v="GBP"/>
    <n v="1501304400"/>
    <x v="455"/>
    <b v="0"/>
    <x v="0"/>
    <x v="0"/>
    <x v="0"/>
    <x v="0"/>
  </r>
  <r>
    <n v="480"/>
    <x v="474"/>
    <x v="480"/>
    <n v="8600"/>
    <n v="8656"/>
    <n v="101"/>
    <x v="1"/>
    <n v="87"/>
    <n v="99.49"/>
    <x v="1"/>
    <s v="USD"/>
    <n v="1268287200"/>
    <x v="456"/>
    <b v="0"/>
    <x v="1"/>
    <x v="14"/>
    <x v="7"/>
    <x v="14"/>
  </r>
  <r>
    <n v="481"/>
    <x v="475"/>
    <x v="481"/>
    <n v="196600"/>
    <n v="159931"/>
    <n v="81"/>
    <x v="0"/>
    <n v="1538"/>
    <n v="103.99"/>
    <x v="1"/>
    <s v="USD"/>
    <n v="1412139600"/>
    <x v="457"/>
    <b v="0"/>
    <x v="1"/>
    <x v="3"/>
    <x v="3"/>
    <x v="3"/>
  </r>
  <r>
    <n v="482"/>
    <x v="476"/>
    <x v="482"/>
    <n v="4200"/>
    <n v="689"/>
    <n v="16"/>
    <x v="0"/>
    <n v="9"/>
    <n v="76.56"/>
    <x v="1"/>
    <s v="USD"/>
    <n v="1330063200"/>
    <x v="458"/>
    <b v="0"/>
    <x v="1"/>
    <x v="13"/>
    <x v="5"/>
    <x v="13"/>
  </r>
  <r>
    <n v="483"/>
    <x v="477"/>
    <x v="483"/>
    <n v="91400"/>
    <n v="48236"/>
    <n v="53"/>
    <x v="0"/>
    <n v="554"/>
    <n v="87.07"/>
    <x v="1"/>
    <s v="USD"/>
    <n v="1576130400"/>
    <x v="459"/>
    <b v="0"/>
    <x v="0"/>
    <x v="3"/>
    <x v="3"/>
    <x v="3"/>
  </r>
  <r>
    <n v="484"/>
    <x v="478"/>
    <x v="484"/>
    <n v="29600"/>
    <n v="77021"/>
    <n v="260"/>
    <x v="1"/>
    <n v="1572"/>
    <n v="49"/>
    <x v="4"/>
    <s v="GBP"/>
    <n v="1407128400"/>
    <x v="460"/>
    <b v="0"/>
    <x v="1"/>
    <x v="0"/>
    <x v="0"/>
    <x v="0"/>
  </r>
  <r>
    <n v="485"/>
    <x v="479"/>
    <x v="485"/>
    <n v="90600"/>
    <n v="27844"/>
    <n v="31"/>
    <x v="0"/>
    <n v="648"/>
    <n v="42.97"/>
    <x v="4"/>
    <s v="GBP"/>
    <n v="1560142800"/>
    <x v="461"/>
    <b v="0"/>
    <x v="0"/>
    <x v="3"/>
    <x v="3"/>
    <x v="3"/>
  </r>
  <r>
    <n v="486"/>
    <x v="480"/>
    <x v="486"/>
    <n v="5200"/>
    <n v="702"/>
    <n v="14"/>
    <x v="0"/>
    <n v="21"/>
    <n v="33.43"/>
    <x v="4"/>
    <s v="GBP"/>
    <n v="1520575200"/>
    <x v="462"/>
    <b v="0"/>
    <x v="1"/>
    <x v="18"/>
    <x v="5"/>
    <x v="18"/>
  </r>
  <r>
    <n v="487"/>
    <x v="481"/>
    <x v="487"/>
    <n v="110300"/>
    <n v="197024"/>
    <n v="179"/>
    <x v="1"/>
    <n v="2346"/>
    <n v="83.98"/>
    <x v="1"/>
    <s v="USD"/>
    <n v="1492664400"/>
    <x v="463"/>
    <b v="0"/>
    <x v="0"/>
    <x v="3"/>
    <x v="3"/>
    <x v="3"/>
  </r>
  <r>
    <n v="488"/>
    <x v="482"/>
    <x v="488"/>
    <n v="5300"/>
    <n v="11663"/>
    <n v="220"/>
    <x v="1"/>
    <n v="115"/>
    <n v="101.42"/>
    <x v="1"/>
    <s v="USD"/>
    <n v="1454479200"/>
    <x v="464"/>
    <b v="0"/>
    <x v="0"/>
    <x v="3"/>
    <x v="3"/>
    <x v="3"/>
  </r>
  <r>
    <n v="489"/>
    <x v="483"/>
    <x v="489"/>
    <n v="9200"/>
    <n v="9339"/>
    <n v="102"/>
    <x v="1"/>
    <n v="85"/>
    <n v="109.87"/>
    <x v="6"/>
    <s v="EUR"/>
    <n v="1281934800"/>
    <x v="465"/>
    <b v="0"/>
    <x v="0"/>
    <x v="8"/>
    <x v="2"/>
    <x v="8"/>
  </r>
  <r>
    <n v="490"/>
    <x v="484"/>
    <x v="490"/>
    <n v="2400"/>
    <n v="4596"/>
    <n v="192"/>
    <x v="1"/>
    <n v="144"/>
    <n v="31.92"/>
    <x v="1"/>
    <s v="USD"/>
    <n v="1573970400"/>
    <x v="466"/>
    <b v="0"/>
    <x v="0"/>
    <x v="23"/>
    <x v="8"/>
    <x v="23"/>
  </r>
  <r>
    <n v="491"/>
    <x v="485"/>
    <x v="491"/>
    <n v="56800"/>
    <n v="173437"/>
    <n v="305"/>
    <x v="1"/>
    <n v="2443"/>
    <n v="70.989999999999995"/>
    <x v="1"/>
    <s v="USD"/>
    <n v="1372654800"/>
    <x v="467"/>
    <b v="0"/>
    <x v="1"/>
    <x v="0"/>
    <x v="0"/>
    <x v="0"/>
  </r>
  <r>
    <n v="492"/>
    <x v="486"/>
    <x v="492"/>
    <n v="191000"/>
    <n v="45831"/>
    <n v="24"/>
    <x v="3"/>
    <n v="595"/>
    <n v="77.03"/>
    <x v="1"/>
    <s v="USD"/>
    <n v="1275886800"/>
    <x v="468"/>
    <b v="1"/>
    <x v="1"/>
    <x v="12"/>
    <x v="4"/>
    <x v="12"/>
  </r>
  <r>
    <n v="493"/>
    <x v="487"/>
    <x v="493"/>
    <n v="900"/>
    <n v="6514"/>
    <n v="724"/>
    <x v="1"/>
    <n v="64"/>
    <n v="101.78"/>
    <x v="1"/>
    <s v="USD"/>
    <n v="1561784400"/>
    <x v="469"/>
    <b v="0"/>
    <x v="0"/>
    <x v="14"/>
    <x v="7"/>
    <x v="14"/>
  </r>
  <r>
    <n v="494"/>
    <x v="488"/>
    <x v="494"/>
    <n v="2500"/>
    <n v="13684"/>
    <n v="547"/>
    <x v="1"/>
    <n v="268"/>
    <n v="51.06"/>
    <x v="1"/>
    <s v="USD"/>
    <n v="1332392400"/>
    <x v="470"/>
    <b v="0"/>
    <x v="0"/>
    <x v="8"/>
    <x v="2"/>
    <x v="8"/>
  </r>
  <r>
    <n v="495"/>
    <x v="489"/>
    <x v="495"/>
    <n v="3200"/>
    <n v="13264"/>
    <n v="415"/>
    <x v="1"/>
    <n v="195"/>
    <n v="68.02"/>
    <x v="3"/>
    <s v="DKK"/>
    <n v="1402376400"/>
    <x v="471"/>
    <b v="0"/>
    <x v="0"/>
    <x v="3"/>
    <x v="3"/>
    <x v="3"/>
  </r>
  <r>
    <n v="496"/>
    <x v="490"/>
    <x v="496"/>
    <n v="183800"/>
    <n v="1667"/>
    <n v="1"/>
    <x v="0"/>
    <n v="54"/>
    <n v="30.87"/>
    <x v="1"/>
    <s v="USD"/>
    <n v="1495342800"/>
    <x v="472"/>
    <b v="0"/>
    <x v="0"/>
    <x v="10"/>
    <x v="4"/>
    <x v="10"/>
  </r>
  <r>
    <n v="497"/>
    <x v="491"/>
    <x v="497"/>
    <n v="9800"/>
    <n v="3349"/>
    <n v="34"/>
    <x v="0"/>
    <n v="120"/>
    <n v="27.91"/>
    <x v="1"/>
    <s v="USD"/>
    <n v="1482213600"/>
    <x v="473"/>
    <b v="0"/>
    <x v="1"/>
    <x v="8"/>
    <x v="2"/>
    <x v="8"/>
  </r>
  <r>
    <n v="498"/>
    <x v="492"/>
    <x v="498"/>
    <n v="193400"/>
    <n v="46317"/>
    <n v="24"/>
    <x v="0"/>
    <n v="579"/>
    <n v="79.989999999999995"/>
    <x v="3"/>
    <s v="DKK"/>
    <n v="1420092000"/>
    <x v="474"/>
    <b v="0"/>
    <x v="0"/>
    <x v="2"/>
    <x v="2"/>
    <x v="2"/>
  </r>
  <r>
    <n v="499"/>
    <x v="493"/>
    <x v="499"/>
    <n v="163800"/>
    <n v="78743"/>
    <n v="48"/>
    <x v="0"/>
    <n v="2072"/>
    <n v="38"/>
    <x v="1"/>
    <s v="USD"/>
    <n v="1458018000"/>
    <x v="475"/>
    <b v="0"/>
    <x v="1"/>
    <x v="4"/>
    <x v="4"/>
    <x v="4"/>
  </r>
  <r>
    <n v="500"/>
    <x v="494"/>
    <x v="500"/>
    <n v="100"/>
    <n v="0"/>
    <n v="0"/>
    <x v="0"/>
    <n v="0"/>
    <e v="#DIV/0!"/>
    <x v="1"/>
    <s v="USD"/>
    <n v="1367384400"/>
    <x v="380"/>
    <b v="0"/>
    <x v="1"/>
    <x v="3"/>
    <x v="3"/>
    <x v="3"/>
  </r>
  <r>
    <n v="501"/>
    <x v="495"/>
    <x v="501"/>
    <n v="153600"/>
    <n v="107743"/>
    <n v="70"/>
    <x v="0"/>
    <n v="1796"/>
    <n v="59.99"/>
    <x v="1"/>
    <s v="USD"/>
    <n v="1363064400"/>
    <x v="353"/>
    <b v="0"/>
    <x v="0"/>
    <x v="4"/>
    <x v="4"/>
    <x v="4"/>
  </r>
  <r>
    <n v="502"/>
    <x v="212"/>
    <x v="502"/>
    <n v="1300"/>
    <n v="6889"/>
    <n v="530"/>
    <x v="1"/>
    <n v="186"/>
    <n v="37.04"/>
    <x v="2"/>
    <s v="AUD"/>
    <n v="1343365200"/>
    <x v="476"/>
    <b v="0"/>
    <x v="1"/>
    <x v="11"/>
    <x v="6"/>
    <x v="11"/>
  </r>
  <r>
    <n v="503"/>
    <x v="496"/>
    <x v="503"/>
    <n v="25500"/>
    <n v="45983"/>
    <n v="180"/>
    <x v="1"/>
    <n v="460"/>
    <n v="99.96"/>
    <x v="1"/>
    <s v="USD"/>
    <n v="1435726800"/>
    <x v="477"/>
    <b v="0"/>
    <x v="0"/>
    <x v="6"/>
    <x v="4"/>
    <x v="6"/>
  </r>
  <r>
    <n v="504"/>
    <x v="497"/>
    <x v="504"/>
    <n v="7500"/>
    <n v="6924"/>
    <n v="92"/>
    <x v="0"/>
    <n v="62"/>
    <n v="111.68"/>
    <x v="6"/>
    <s v="EUR"/>
    <n v="1431925200"/>
    <x v="478"/>
    <b v="0"/>
    <x v="0"/>
    <x v="1"/>
    <x v="1"/>
    <x v="1"/>
  </r>
  <r>
    <n v="505"/>
    <x v="498"/>
    <x v="505"/>
    <n v="89900"/>
    <n v="12497"/>
    <n v="14"/>
    <x v="0"/>
    <n v="347"/>
    <n v="36.01"/>
    <x v="1"/>
    <s v="USD"/>
    <n v="1362722400"/>
    <x v="479"/>
    <b v="0"/>
    <x v="1"/>
    <x v="15"/>
    <x v="5"/>
    <x v="15"/>
  </r>
  <r>
    <n v="506"/>
    <x v="499"/>
    <x v="506"/>
    <n v="18000"/>
    <n v="166874"/>
    <n v="927"/>
    <x v="1"/>
    <n v="2528"/>
    <n v="66.010000000000005"/>
    <x v="1"/>
    <s v="USD"/>
    <n v="1511416800"/>
    <x v="480"/>
    <b v="0"/>
    <x v="1"/>
    <x v="3"/>
    <x v="3"/>
    <x v="3"/>
  </r>
  <r>
    <n v="507"/>
    <x v="500"/>
    <x v="507"/>
    <n v="2100"/>
    <n v="837"/>
    <n v="40"/>
    <x v="0"/>
    <n v="19"/>
    <n v="44.05"/>
    <x v="1"/>
    <s v="USD"/>
    <n v="1365483600"/>
    <x v="481"/>
    <b v="0"/>
    <x v="1"/>
    <x v="2"/>
    <x v="2"/>
    <x v="2"/>
  </r>
  <r>
    <n v="508"/>
    <x v="501"/>
    <x v="508"/>
    <n v="172700"/>
    <n v="193820"/>
    <n v="112"/>
    <x v="1"/>
    <n v="3657"/>
    <n v="53"/>
    <x v="1"/>
    <s v="USD"/>
    <n v="1532840400"/>
    <x v="482"/>
    <b v="0"/>
    <x v="0"/>
    <x v="3"/>
    <x v="3"/>
    <x v="3"/>
  </r>
  <r>
    <n v="509"/>
    <x v="173"/>
    <x v="509"/>
    <n v="168500"/>
    <n v="119510"/>
    <n v="71"/>
    <x v="0"/>
    <n v="1258"/>
    <n v="95"/>
    <x v="1"/>
    <s v="USD"/>
    <n v="1336194000"/>
    <x v="483"/>
    <b v="0"/>
    <x v="0"/>
    <x v="3"/>
    <x v="3"/>
    <x v="3"/>
  </r>
  <r>
    <n v="510"/>
    <x v="502"/>
    <x v="510"/>
    <n v="7800"/>
    <n v="9289"/>
    <n v="119"/>
    <x v="1"/>
    <n v="131"/>
    <n v="70.91"/>
    <x v="2"/>
    <s v="AUD"/>
    <n v="1527742800"/>
    <x v="484"/>
    <b v="0"/>
    <x v="0"/>
    <x v="6"/>
    <x v="4"/>
    <x v="6"/>
  </r>
  <r>
    <n v="511"/>
    <x v="503"/>
    <x v="511"/>
    <n v="147800"/>
    <n v="35498"/>
    <n v="24"/>
    <x v="0"/>
    <n v="362"/>
    <n v="98.06"/>
    <x v="1"/>
    <s v="USD"/>
    <n v="1564030800"/>
    <x v="265"/>
    <b v="0"/>
    <x v="0"/>
    <x v="3"/>
    <x v="3"/>
    <x v="3"/>
  </r>
  <r>
    <n v="512"/>
    <x v="504"/>
    <x v="512"/>
    <n v="9100"/>
    <n v="12678"/>
    <n v="139"/>
    <x v="1"/>
    <n v="239"/>
    <n v="53.05"/>
    <x v="1"/>
    <s v="USD"/>
    <n v="1404536400"/>
    <x v="485"/>
    <b v="0"/>
    <x v="1"/>
    <x v="11"/>
    <x v="6"/>
    <x v="11"/>
  </r>
  <r>
    <n v="513"/>
    <x v="505"/>
    <x v="513"/>
    <n v="8300"/>
    <n v="3260"/>
    <n v="39"/>
    <x v="3"/>
    <n v="35"/>
    <n v="93.14"/>
    <x v="1"/>
    <s v="USD"/>
    <n v="1284008400"/>
    <x v="486"/>
    <b v="0"/>
    <x v="0"/>
    <x v="19"/>
    <x v="4"/>
    <x v="19"/>
  </r>
  <r>
    <n v="514"/>
    <x v="506"/>
    <x v="514"/>
    <n v="138700"/>
    <n v="31123"/>
    <n v="22"/>
    <x v="3"/>
    <n v="528"/>
    <n v="58.95"/>
    <x v="5"/>
    <s v="CHF"/>
    <n v="1386309600"/>
    <x v="412"/>
    <b v="0"/>
    <x v="1"/>
    <x v="1"/>
    <x v="1"/>
    <x v="1"/>
  </r>
  <r>
    <n v="515"/>
    <x v="507"/>
    <x v="515"/>
    <n v="8600"/>
    <n v="4797"/>
    <n v="56"/>
    <x v="0"/>
    <n v="133"/>
    <n v="36.07"/>
    <x v="0"/>
    <s v="CAD"/>
    <n v="1324620000"/>
    <x v="487"/>
    <b v="0"/>
    <x v="1"/>
    <x v="3"/>
    <x v="3"/>
    <x v="3"/>
  </r>
  <r>
    <n v="516"/>
    <x v="508"/>
    <x v="516"/>
    <n v="125400"/>
    <n v="53324"/>
    <n v="43"/>
    <x v="0"/>
    <n v="846"/>
    <n v="63.03"/>
    <x v="1"/>
    <s v="USD"/>
    <n v="1281070800"/>
    <x v="488"/>
    <b v="0"/>
    <x v="0"/>
    <x v="9"/>
    <x v="5"/>
    <x v="9"/>
  </r>
  <r>
    <n v="517"/>
    <x v="509"/>
    <x v="517"/>
    <n v="5900"/>
    <n v="6608"/>
    <n v="112"/>
    <x v="1"/>
    <n v="78"/>
    <n v="84.72"/>
    <x v="1"/>
    <s v="USD"/>
    <n v="1493960400"/>
    <x v="489"/>
    <b v="0"/>
    <x v="0"/>
    <x v="0"/>
    <x v="0"/>
    <x v="0"/>
  </r>
  <r>
    <n v="518"/>
    <x v="510"/>
    <x v="518"/>
    <n v="8800"/>
    <n v="622"/>
    <n v="7"/>
    <x v="0"/>
    <n v="10"/>
    <n v="62.2"/>
    <x v="1"/>
    <s v="USD"/>
    <n v="1519365600"/>
    <x v="442"/>
    <b v="0"/>
    <x v="1"/>
    <x v="10"/>
    <x v="4"/>
    <x v="10"/>
  </r>
  <r>
    <n v="519"/>
    <x v="511"/>
    <x v="519"/>
    <n v="177700"/>
    <n v="180802"/>
    <n v="102"/>
    <x v="1"/>
    <n v="1773"/>
    <n v="101.98"/>
    <x v="1"/>
    <s v="USD"/>
    <n v="1420696800"/>
    <x v="437"/>
    <b v="0"/>
    <x v="1"/>
    <x v="1"/>
    <x v="1"/>
    <x v="1"/>
  </r>
  <r>
    <n v="520"/>
    <x v="512"/>
    <x v="520"/>
    <n v="800"/>
    <n v="3406"/>
    <n v="426"/>
    <x v="1"/>
    <n v="32"/>
    <n v="106.44"/>
    <x v="1"/>
    <s v="USD"/>
    <n v="1555650000"/>
    <x v="490"/>
    <b v="0"/>
    <x v="0"/>
    <x v="3"/>
    <x v="3"/>
    <x v="3"/>
  </r>
  <r>
    <n v="521"/>
    <x v="513"/>
    <x v="47"/>
    <n v="7600"/>
    <n v="11061"/>
    <n v="146"/>
    <x v="1"/>
    <n v="369"/>
    <n v="29.98"/>
    <x v="1"/>
    <s v="USD"/>
    <n v="1471928400"/>
    <x v="491"/>
    <b v="0"/>
    <x v="1"/>
    <x v="6"/>
    <x v="4"/>
    <x v="6"/>
  </r>
  <r>
    <n v="522"/>
    <x v="514"/>
    <x v="521"/>
    <n v="50500"/>
    <n v="16389"/>
    <n v="32"/>
    <x v="0"/>
    <n v="191"/>
    <n v="85.81"/>
    <x v="1"/>
    <s v="USD"/>
    <n v="1341291600"/>
    <x v="163"/>
    <b v="0"/>
    <x v="0"/>
    <x v="12"/>
    <x v="4"/>
    <x v="12"/>
  </r>
  <r>
    <n v="523"/>
    <x v="515"/>
    <x v="522"/>
    <n v="900"/>
    <n v="6303"/>
    <n v="700"/>
    <x v="1"/>
    <n v="89"/>
    <n v="70.819999999999993"/>
    <x v="1"/>
    <s v="USD"/>
    <n v="1267682400"/>
    <x v="492"/>
    <b v="0"/>
    <x v="0"/>
    <x v="12"/>
    <x v="4"/>
    <x v="12"/>
  </r>
  <r>
    <n v="524"/>
    <x v="516"/>
    <x v="523"/>
    <n v="96700"/>
    <n v="81136"/>
    <n v="84"/>
    <x v="0"/>
    <n v="1979"/>
    <n v="41"/>
    <x v="1"/>
    <s v="USD"/>
    <n v="1272258000"/>
    <x v="493"/>
    <b v="0"/>
    <x v="0"/>
    <x v="3"/>
    <x v="3"/>
    <x v="3"/>
  </r>
  <r>
    <n v="525"/>
    <x v="517"/>
    <x v="524"/>
    <n v="2100"/>
    <n v="1768"/>
    <n v="84"/>
    <x v="0"/>
    <n v="63"/>
    <n v="28.06"/>
    <x v="1"/>
    <s v="USD"/>
    <n v="1290492000"/>
    <x v="494"/>
    <b v="0"/>
    <x v="0"/>
    <x v="8"/>
    <x v="2"/>
    <x v="8"/>
  </r>
  <r>
    <n v="526"/>
    <x v="518"/>
    <x v="525"/>
    <n v="8300"/>
    <n v="12944"/>
    <n v="156"/>
    <x v="1"/>
    <n v="147"/>
    <n v="88.05"/>
    <x v="1"/>
    <s v="USD"/>
    <n v="1451109600"/>
    <x v="495"/>
    <b v="0"/>
    <x v="1"/>
    <x v="3"/>
    <x v="3"/>
    <x v="3"/>
  </r>
  <r>
    <n v="527"/>
    <x v="519"/>
    <x v="526"/>
    <n v="189200"/>
    <n v="188480"/>
    <n v="100"/>
    <x v="0"/>
    <n v="6080"/>
    <n v="31"/>
    <x v="0"/>
    <s v="CAD"/>
    <n v="1454652000"/>
    <x v="496"/>
    <b v="0"/>
    <x v="0"/>
    <x v="10"/>
    <x v="4"/>
    <x v="10"/>
  </r>
  <r>
    <n v="528"/>
    <x v="520"/>
    <x v="527"/>
    <n v="9000"/>
    <n v="7227"/>
    <n v="80"/>
    <x v="0"/>
    <n v="80"/>
    <n v="90.34"/>
    <x v="4"/>
    <s v="GBP"/>
    <n v="1385186400"/>
    <x v="497"/>
    <b v="0"/>
    <x v="0"/>
    <x v="7"/>
    <x v="1"/>
    <x v="7"/>
  </r>
  <r>
    <n v="529"/>
    <x v="521"/>
    <x v="528"/>
    <n v="5100"/>
    <n v="574"/>
    <n v="11"/>
    <x v="0"/>
    <n v="9"/>
    <n v="63.78"/>
    <x v="1"/>
    <s v="USD"/>
    <n v="1399698000"/>
    <x v="180"/>
    <b v="0"/>
    <x v="0"/>
    <x v="11"/>
    <x v="6"/>
    <x v="11"/>
  </r>
  <r>
    <n v="530"/>
    <x v="522"/>
    <x v="529"/>
    <n v="105000"/>
    <n v="96328"/>
    <n v="92"/>
    <x v="0"/>
    <n v="1784"/>
    <n v="54"/>
    <x v="1"/>
    <s v="USD"/>
    <n v="1283230800"/>
    <x v="498"/>
    <b v="0"/>
    <x v="1"/>
    <x v="13"/>
    <x v="5"/>
    <x v="13"/>
  </r>
  <r>
    <n v="531"/>
    <x v="523"/>
    <x v="530"/>
    <n v="186700"/>
    <n v="178338"/>
    <n v="96"/>
    <x v="2"/>
    <n v="3640"/>
    <n v="48.99"/>
    <x v="5"/>
    <s v="CHF"/>
    <n v="1384149600"/>
    <x v="499"/>
    <b v="0"/>
    <x v="0"/>
    <x v="11"/>
    <x v="6"/>
    <x v="11"/>
  </r>
  <r>
    <n v="532"/>
    <x v="524"/>
    <x v="531"/>
    <n v="1600"/>
    <n v="8046"/>
    <n v="503"/>
    <x v="1"/>
    <n v="126"/>
    <n v="63.86"/>
    <x v="0"/>
    <s v="CAD"/>
    <n v="1516860000"/>
    <x v="500"/>
    <b v="0"/>
    <x v="0"/>
    <x v="3"/>
    <x v="3"/>
    <x v="3"/>
  </r>
  <r>
    <n v="533"/>
    <x v="525"/>
    <x v="532"/>
    <n v="115600"/>
    <n v="184086"/>
    <n v="159"/>
    <x v="1"/>
    <n v="2218"/>
    <n v="83"/>
    <x v="4"/>
    <s v="GBP"/>
    <n v="1374642000"/>
    <x v="50"/>
    <b v="0"/>
    <x v="0"/>
    <x v="7"/>
    <x v="1"/>
    <x v="7"/>
  </r>
  <r>
    <n v="534"/>
    <x v="526"/>
    <x v="533"/>
    <n v="89100"/>
    <n v="13385"/>
    <n v="15"/>
    <x v="0"/>
    <n v="243"/>
    <n v="55.08"/>
    <x v="1"/>
    <s v="USD"/>
    <n v="1534482000"/>
    <x v="501"/>
    <b v="0"/>
    <x v="1"/>
    <x v="6"/>
    <x v="4"/>
    <x v="6"/>
  </r>
  <r>
    <n v="535"/>
    <x v="527"/>
    <x v="534"/>
    <n v="2600"/>
    <n v="12533"/>
    <n v="482"/>
    <x v="1"/>
    <n v="202"/>
    <n v="62.04"/>
    <x v="6"/>
    <s v="EUR"/>
    <n v="1528434000"/>
    <x v="502"/>
    <b v="0"/>
    <x v="1"/>
    <x v="3"/>
    <x v="3"/>
    <x v="3"/>
  </r>
  <r>
    <n v="536"/>
    <x v="528"/>
    <x v="535"/>
    <n v="9800"/>
    <n v="14697"/>
    <n v="150"/>
    <x v="1"/>
    <n v="140"/>
    <n v="104.98"/>
    <x v="6"/>
    <s v="EUR"/>
    <n v="1282626000"/>
    <x v="52"/>
    <b v="0"/>
    <x v="0"/>
    <x v="13"/>
    <x v="5"/>
    <x v="13"/>
  </r>
  <r>
    <n v="537"/>
    <x v="529"/>
    <x v="536"/>
    <n v="84400"/>
    <n v="98935"/>
    <n v="117"/>
    <x v="1"/>
    <n v="1052"/>
    <n v="94.04"/>
    <x v="3"/>
    <s v="DKK"/>
    <n v="1535605200"/>
    <x v="503"/>
    <b v="1"/>
    <x v="1"/>
    <x v="4"/>
    <x v="4"/>
    <x v="4"/>
  </r>
  <r>
    <n v="538"/>
    <x v="530"/>
    <x v="537"/>
    <n v="151300"/>
    <n v="57034"/>
    <n v="38"/>
    <x v="0"/>
    <n v="1296"/>
    <n v="44.01"/>
    <x v="1"/>
    <s v="USD"/>
    <n v="1379826000"/>
    <x v="504"/>
    <b v="0"/>
    <x v="0"/>
    <x v="20"/>
    <x v="6"/>
    <x v="20"/>
  </r>
  <r>
    <n v="539"/>
    <x v="531"/>
    <x v="538"/>
    <n v="9800"/>
    <n v="7120"/>
    <n v="73"/>
    <x v="0"/>
    <n v="77"/>
    <n v="92.47"/>
    <x v="1"/>
    <s v="USD"/>
    <n v="1561957200"/>
    <x v="505"/>
    <b v="0"/>
    <x v="1"/>
    <x v="0"/>
    <x v="0"/>
    <x v="0"/>
  </r>
  <r>
    <n v="540"/>
    <x v="532"/>
    <x v="539"/>
    <n v="5300"/>
    <n v="14097"/>
    <n v="266"/>
    <x v="1"/>
    <n v="247"/>
    <n v="57.07"/>
    <x v="1"/>
    <s v="USD"/>
    <n v="1525496400"/>
    <x v="506"/>
    <b v="0"/>
    <x v="0"/>
    <x v="14"/>
    <x v="7"/>
    <x v="14"/>
  </r>
  <r>
    <n v="541"/>
    <x v="533"/>
    <x v="540"/>
    <n v="178000"/>
    <n v="43086"/>
    <n v="24"/>
    <x v="0"/>
    <n v="395"/>
    <n v="109.08"/>
    <x v="6"/>
    <s v="EUR"/>
    <n v="1433912400"/>
    <x v="507"/>
    <b v="0"/>
    <x v="0"/>
    <x v="20"/>
    <x v="6"/>
    <x v="20"/>
  </r>
  <r>
    <n v="542"/>
    <x v="534"/>
    <x v="541"/>
    <n v="77000"/>
    <n v="1930"/>
    <n v="3"/>
    <x v="0"/>
    <n v="49"/>
    <n v="39.39"/>
    <x v="4"/>
    <s v="GBP"/>
    <n v="1453442400"/>
    <x v="508"/>
    <b v="0"/>
    <x v="0"/>
    <x v="7"/>
    <x v="1"/>
    <x v="7"/>
  </r>
  <r>
    <n v="543"/>
    <x v="535"/>
    <x v="542"/>
    <n v="84900"/>
    <n v="13864"/>
    <n v="16"/>
    <x v="0"/>
    <n v="180"/>
    <n v="77.02"/>
    <x v="1"/>
    <s v="USD"/>
    <n v="1378875600"/>
    <x v="509"/>
    <b v="0"/>
    <x v="0"/>
    <x v="11"/>
    <x v="6"/>
    <x v="11"/>
  </r>
  <r>
    <n v="544"/>
    <x v="536"/>
    <x v="543"/>
    <n v="2800"/>
    <n v="7742"/>
    <n v="277"/>
    <x v="1"/>
    <n v="84"/>
    <n v="92.17"/>
    <x v="1"/>
    <s v="USD"/>
    <n v="1452232800"/>
    <x v="510"/>
    <b v="0"/>
    <x v="0"/>
    <x v="1"/>
    <x v="1"/>
    <x v="1"/>
  </r>
  <r>
    <n v="545"/>
    <x v="537"/>
    <x v="544"/>
    <n v="184800"/>
    <n v="164109"/>
    <n v="89"/>
    <x v="0"/>
    <n v="2690"/>
    <n v="61.01"/>
    <x v="1"/>
    <s v="USD"/>
    <n v="1577253600"/>
    <x v="511"/>
    <b v="0"/>
    <x v="0"/>
    <x v="3"/>
    <x v="3"/>
    <x v="3"/>
  </r>
  <r>
    <n v="546"/>
    <x v="538"/>
    <x v="545"/>
    <n v="4200"/>
    <n v="6870"/>
    <n v="164"/>
    <x v="1"/>
    <n v="88"/>
    <n v="78.069999999999993"/>
    <x v="1"/>
    <s v="USD"/>
    <n v="1537160400"/>
    <x v="512"/>
    <b v="0"/>
    <x v="1"/>
    <x v="3"/>
    <x v="3"/>
    <x v="3"/>
  </r>
  <r>
    <n v="547"/>
    <x v="539"/>
    <x v="546"/>
    <n v="1300"/>
    <n v="12597"/>
    <n v="969"/>
    <x v="1"/>
    <n v="156"/>
    <n v="80.75"/>
    <x v="1"/>
    <s v="USD"/>
    <n v="1422165600"/>
    <x v="513"/>
    <b v="0"/>
    <x v="0"/>
    <x v="6"/>
    <x v="4"/>
    <x v="6"/>
  </r>
  <r>
    <n v="548"/>
    <x v="540"/>
    <x v="547"/>
    <n v="66100"/>
    <n v="179074"/>
    <n v="271"/>
    <x v="1"/>
    <n v="2985"/>
    <n v="59.99"/>
    <x v="1"/>
    <s v="USD"/>
    <n v="1459486800"/>
    <x v="514"/>
    <b v="0"/>
    <x v="0"/>
    <x v="3"/>
    <x v="3"/>
    <x v="3"/>
  </r>
  <r>
    <n v="549"/>
    <x v="541"/>
    <x v="548"/>
    <n v="29500"/>
    <n v="83843"/>
    <n v="284"/>
    <x v="1"/>
    <n v="762"/>
    <n v="110.03"/>
    <x v="1"/>
    <s v="USD"/>
    <n v="1369717200"/>
    <x v="515"/>
    <b v="0"/>
    <x v="0"/>
    <x v="8"/>
    <x v="2"/>
    <x v="8"/>
  </r>
  <r>
    <n v="550"/>
    <x v="542"/>
    <x v="549"/>
    <n v="100"/>
    <n v="4"/>
    <n v="4"/>
    <x v="3"/>
    <n v="1"/>
    <n v="4"/>
    <x v="5"/>
    <s v="CHF"/>
    <n v="1330495200"/>
    <x v="516"/>
    <b v="0"/>
    <x v="0"/>
    <x v="7"/>
    <x v="1"/>
    <x v="7"/>
  </r>
  <r>
    <n v="551"/>
    <x v="543"/>
    <x v="550"/>
    <n v="180100"/>
    <n v="105598"/>
    <n v="59"/>
    <x v="0"/>
    <n v="2779"/>
    <n v="38"/>
    <x v="2"/>
    <s v="AUD"/>
    <n v="1419055200"/>
    <x v="517"/>
    <b v="0"/>
    <x v="1"/>
    <x v="2"/>
    <x v="2"/>
    <x v="2"/>
  </r>
  <r>
    <n v="552"/>
    <x v="544"/>
    <x v="551"/>
    <n v="9000"/>
    <n v="8866"/>
    <n v="99"/>
    <x v="0"/>
    <n v="92"/>
    <n v="96.37"/>
    <x v="1"/>
    <s v="USD"/>
    <n v="1480140000"/>
    <x v="518"/>
    <b v="0"/>
    <x v="0"/>
    <x v="3"/>
    <x v="3"/>
    <x v="3"/>
  </r>
  <r>
    <n v="553"/>
    <x v="545"/>
    <x v="552"/>
    <n v="170600"/>
    <n v="75022"/>
    <n v="44"/>
    <x v="0"/>
    <n v="1028"/>
    <n v="72.98"/>
    <x v="1"/>
    <s v="USD"/>
    <n v="1293948000"/>
    <x v="519"/>
    <b v="0"/>
    <x v="0"/>
    <x v="1"/>
    <x v="1"/>
    <x v="1"/>
  </r>
  <r>
    <n v="554"/>
    <x v="546"/>
    <x v="553"/>
    <n v="9500"/>
    <n v="14408"/>
    <n v="152"/>
    <x v="1"/>
    <n v="554"/>
    <n v="26.01"/>
    <x v="0"/>
    <s v="CAD"/>
    <n v="1482127200"/>
    <x v="520"/>
    <b v="0"/>
    <x v="0"/>
    <x v="7"/>
    <x v="1"/>
    <x v="7"/>
  </r>
  <r>
    <n v="555"/>
    <x v="547"/>
    <x v="554"/>
    <n v="6300"/>
    <n v="14089"/>
    <n v="224"/>
    <x v="1"/>
    <n v="135"/>
    <n v="104.36"/>
    <x v="3"/>
    <s v="DKK"/>
    <n v="1396414800"/>
    <x v="219"/>
    <b v="0"/>
    <x v="0"/>
    <x v="1"/>
    <x v="1"/>
    <x v="1"/>
  </r>
  <r>
    <n v="556"/>
    <x v="195"/>
    <x v="555"/>
    <n v="5200"/>
    <n v="12467"/>
    <n v="240"/>
    <x v="1"/>
    <n v="122"/>
    <n v="102.19"/>
    <x v="1"/>
    <s v="USD"/>
    <n v="1315285200"/>
    <x v="521"/>
    <b v="0"/>
    <x v="1"/>
    <x v="18"/>
    <x v="5"/>
    <x v="18"/>
  </r>
  <r>
    <n v="557"/>
    <x v="548"/>
    <x v="556"/>
    <n v="6000"/>
    <n v="11960"/>
    <n v="199"/>
    <x v="1"/>
    <n v="221"/>
    <n v="54.12"/>
    <x v="1"/>
    <s v="USD"/>
    <n v="1443762000"/>
    <x v="522"/>
    <b v="0"/>
    <x v="1"/>
    <x v="22"/>
    <x v="4"/>
    <x v="22"/>
  </r>
  <r>
    <n v="558"/>
    <x v="549"/>
    <x v="557"/>
    <n v="5800"/>
    <n v="7966"/>
    <n v="137"/>
    <x v="1"/>
    <n v="126"/>
    <n v="63.22"/>
    <x v="1"/>
    <s v="USD"/>
    <n v="1456293600"/>
    <x v="523"/>
    <b v="0"/>
    <x v="0"/>
    <x v="3"/>
    <x v="3"/>
    <x v="3"/>
  </r>
  <r>
    <n v="559"/>
    <x v="550"/>
    <x v="558"/>
    <n v="105300"/>
    <n v="106321"/>
    <n v="101"/>
    <x v="1"/>
    <n v="1022"/>
    <n v="104.03"/>
    <x v="1"/>
    <s v="USD"/>
    <n v="1470114000"/>
    <x v="524"/>
    <b v="0"/>
    <x v="0"/>
    <x v="3"/>
    <x v="3"/>
    <x v="3"/>
  </r>
  <r>
    <n v="560"/>
    <x v="551"/>
    <x v="559"/>
    <n v="20000"/>
    <n v="158832"/>
    <n v="794"/>
    <x v="1"/>
    <n v="3177"/>
    <n v="49.99"/>
    <x v="1"/>
    <s v="USD"/>
    <n v="1321596000"/>
    <x v="348"/>
    <b v="0"/>
    <x v="0"/>
    <x v="10"/>
    <x v="4"/>
    <x v="10"/>
  </r>
  <r>
    <n v="561"/>
    <x v="552"/>
    <x v="560"/>
    <n v="3000"/>
    <n v="11091"/>
    <n v="370"/>
    <x v="1"/>
    <n v="198"/>
    <n v="56.02"/>
    <x v="5"/>
    <s v="CHF"/>
    <n v="1318827600"/>
    <x v="280"/>
    <b v="0"/>
    <x v="0"/>
    <x v="3"/>
    <x v="3"/>
    <x v="3"/>
  </r>
  <r>
    <n v="562"/>
    <x v="553"/>
    <x v="561"/>
    <n v="9900"/>
    <n v="1269"/>
    <n v="13"/>
    <x v="0"/>
    <n v="26"/>
    <n v="48.81"/>
    <x v="5"/>
    <s v="CHF"/>
    <n v="1552366800"/>
    <x v="525"/>
    <b v="0"/>
    <x v="0"/>
    <x v="1"/>
    <x v="1"/>
    <x v="1"/>
  </r>
  <r>
    <n v="563"/>
    <x v="554"/>
    <x v="562"/>
    <n v="3700"/>
    <n v="5107"/>
    <n v="138"/>
    <x v="1"/>
    <n v="85"/>
    <n v="60.08"/>
    <x v="2"/>
    <s v="AUD"/>
    <n v="1542088800"/>
    <x v="526"/>
    <b v="0"/>
    <x v="0"/>
    <x v="4"/>
    <x v="4"/>
    <x v="4"/>
  </r>
  <r>
    <n v="564"/>
    <x v="555"/>
    <x v="563"/>
    <n v="168700"/>
    <n v="141393"/>
    <n v="84"/>
    <x v="0"/>
    <n v="1790"/>
    <n v="78.989999999999995"/>
    <x v="1"/>
    <s v="USD"/>
    <n v="1426395600"/>
    <x v="527"/>
    <b v="0"/>
    <x v="0"/>
    <x v="3"/>
    <x v="3"/>
    <x v="3"/>
  </r>
  <r>
    <n v="565"/>
    <x v="556"/>
    <x v="564"/>
    <n v="94900"/>
    <n v="194166"/>
    <n v="205"/>
    <x v="1"/>
    <n v="3596"/>
    <n v="53.99"/>
    <x v="1"/>
    <s v="USD"/>
    <n v="1321336800"/>
    <x v="528"/>
    <b v="0"/>
    <x v="0"/>
    <x v="3"/>
    <x v="3"/>
    <x v="3"/>
  </r>
  <r>
    <n v="566"/>
    <x v="557"/>
    <x v="565"/>
    <n v="9300"/>
    <n v="4124"/>
    <n v="44"/>
    <x v="0"/>
    <n v="37"/>
    <n v="111.46"/>
    <x v="1"/>
    <s v="USD"/>
    <n v="1456293600"/>
    <x v="529"/>
    <b v="0"/>
    <x v="1"/>
    <x v="5"/>
    <x v="1"/>
    <x v="5"/>
  </r>
  <r>
    <n v="567"/>
    <x v="558"/>
    <x v="566"/>
    <n v="6800"/>
    <n v="14865"/>
    <n v="219"/>
    <x v="1"/>
    <n v="244"/>
    <n v="60.92"/>
    <x v="1"/>
    <s v="USD"/>
    <n v="1404968400"/>
    <x v="360"/>
    <b v="0"/>
    <x v="0"/>
    <x v="1"/>
    <x v="1"/>
    <x v="1"/>
  </r>
  <r>
    <n v="568"/>
    <x v="559"/>
    <x v="567"/>
    <n v="72400"/>
    <n v="134688"/>
    <n v="186"/>
    <x v="1"/>
    <n v="5180"/>
    <n v="26"/>
    <x v="1"/>
    <s v="USD"/>
    <n v="1279170000"/>
    <x v="254"/>
    <b v="0"/>
    <x v="0"/>
    <x v="3"/>
    <x v="3"/>
    <x v="3"/>
  </r>
  <r>
    <n v="569"/>
    <x v="560"/>
    <x v="568"/>
    <n v="20100"/>
    <n v="47705"/>
    <n v="237"/>
    <x v="1"/>
    <n v="589"/>
    <n v="80.989999999999995"/>
    <x v="6"/>
    <s v="EUR"/>
    <n v="1294725600"/>
    <x v="530"/>
    <b v="0"/>
    <x v="0"/>
    <x v="10"/>
    <x v="4"/>
    <x v="10"/>
  </r>
  <r>
    <n v="570"/>
    <x v="561"/>
    <x v="569"/>
    <n v="31200"/>
    <n v="95364"/>
    <n v="306"/>
    <x v="1"/>
    <n v="2725"/>
    <n v="35"/>
    <x v="1"/>
    <s v="USD"/>
    <n v="1419055200"/>
    <x v="531"/>
    <b v="0"/>
    <x v="1"/>
    <x v="1"/>
    <x v="1"/>
    <x v="1"/>
  </r>
  <r>
    <n v="571"/>
    <x v="562"/>
    <x v="570"/>
    <n v="3500"/>
    <n v="3295"/>
    <n v="94"/>
    <x v="0"/>
    <n v="35"/>
    <n v="94.14"/>
    <x v="6"/>
    <s v="EUR"/>
    <n v="1434690000"/>
    <x v="532"/>
    <b v="0"/>
    <x v="0"/>
    <x v="12"/>
    <x v="4"/>
    <x v="12"/>
  </r>
  <r>
    <n v="572"/>
    <x v="563"/>
    <x v="571"/>
    <n v="9000"/>
    <n v="4896"/>
    <n v="54"/>
    <x v="3"/>
    <n v="94"/>
    <n v="52.09"/>
    <x v="1"/>
    <s v="USD"/>
    <n v="1443416400"/>
    <x v="533"/>
    <b v="0"/>
    <x v="1"/>
    <x v="1"/>
    <x v="1"/>
    <x v="1"/>
  </r>
  <r>
    <n v="573"/>
    <x v="564"/>
    <x v="572"/>
    <n v="6700"/>
    <n v="7496"/>
    <n v="112"/>
    <x v="1"/>
    <n v="300"/>
    <n v="24.99"/>
    <x v="1"/>
    <s v="USD"/>
    <n v="1399006800"/>
    <x v="534"/>
    <b v="0"/>
    <x v="0"/>
    <x v="23"/>
    <x v="8"/>
    <x v="23"/>
  </r>
  <r>
    <n v="574"/>
    <x v="565"/>
    <x v="573"/>
    <n v="2700"/>
    <n v="9967"/>
    <n v="369"/>
    <x v="1"/>
    <n v="144"/>
    <n v="69.22"/>
    <x v="1"/>
    <s v="USD"/>
    <n v="1575698400"/>
    <x v="535"/>
    <b v="0"/>
    <x v="1"/>
    <x v="0"/>
    <x v="0"/>
    <x v="0"/>
  </r>
  <r>
    <n v="575"/>
    <x v="566"/>
    <x v="574"/>
    <n v="83300"/>
    <n v="52421"/>
    <n v="63"/>
    <x v="0"/>
    <n v="558"/>
    <n v="93.94"/>
    <x v="1"/>
    <s v="USD"/>
    <n v="1400562000"/>
    <x v="536"/>
    <b v="0"/>
    <x v="1"/>
    <x v="3"/>
    <x v="3"/>
    <x v="3"/>
  </r>
  <r>
    <n v="576"/>
    <x v="567"/>
    <x v="575"/>
    <n v="9700"/>
    <n v="6298"/>
    <n v="65"/>
    <x v="0"/>
    <n v="64"/>
    <n v="98.41"/>
    <x v="1"/>
    <s v="USD"/>
    <n v="1509512400"/>
    <x v="537"/>
    <b v="0"/>
    <x v="0"/>
    <x v="3"/>
    <x v="3"/>
    <x v="3"/>
  </r>
  <r>
    <n v="577"/>
    <x v="568"/>
    <x v="576"/>
    <n v="8200"/>
    <n v="1546"/>
    <n v="19"/>
    <x v="3"/>
    <n v="37"/>
    <n v="41.78"/>
    <x v="1"/>
    <s v="USD"/>
    <n v="1299823200"/>
    <x v="538"/>
    <b v="0"/>
    <x v="0"/>
    <x v="17"/>
    <x v="1"/>
    <x v="17"/>
  </r>
  <r>
    <n v="578"/>
    <x v="569"/>
    <x v="577"/>
    <n v="96500"/>
    <n v="16168"/>
    <n v="17"/>
    <x v="0"/>
    <n v="245"/>
    <n v="65.989999999999995"/>
    <x v="1"/>
    <s v="USD"/>
    <n v="1322719200"/>
    <x v="539"/>
    <b v="0"/>
    <x v="0"/>
    <x v="22"/>
    <x v="4"/>
    <x v="22"/>
  </r>
  <r>
    <n v="579"/>
    <x v="570"/>
    <x v="578"/>
    <n v="6200"/>
    <n v="6269"/>
    <n v="101"/>
    <x v="1"/>
    <n v="87"/>
    <n v="72.06"/>
    <x v="1"/>
    <s v="USD"/>
    <n v="1312693200"/>
    <x v="540"/>
    <b v="0"/>
    <x v="0"/>
    <x v="17"/>
    <x v="1"/>
    <x v="17"/>
  </r>
  <r>
    <n v="580"/>
    <x v="251"/>
    <x v="579"/>
    <n v="43800"/>
    <n v="149578"/>
    <n v="342"/>
    <x v="1"/>
    <n v="3116"/>
    <n v="48"/>
    <x v="1"/>
    <s v="USD"/>
    <n v="1393394400"/>
    <x v="541"/>
    <b v="0"/>
    <x v="0"/>
    <x v="3"/>
    <x v="3"/>
    <x v="3"/>
  </r>
  <r>
    <n v="581"/>
    <x v="571"/>
    <x v="580"/>
    <n v="6000"/>
    <n v="3841"/>
    <n v="64"/>
    <x v="0"/>
    <n v="71"/>
    <n v="54.1"/>
    <x v="1"/>
    <s v="USD"/>
    <n v="1304053200"/>
    <x v="542"/>
    <b v="0"/>
    <x v="0"/>
    <x v="2"/>
    <x v="2"/>
    <x v="2"/>
  </r>
  <r>
    <n v="582"/>
    <x v="572"/>
    <x v="581"/>
    <n v="8700"/>
    <n v="4531"/>
    <n v="52"/>
    <x v="0"/>
    <n v="42"/>
    <n v="107.88"/>
    <x v="1"/>
    <s v="USD"/>
    <n v="1433912400"/>
    <x v="543"/>
    <b v="0"/>
    <x v="1"/>
    <x v="11"/>
    <x v="6"/>
    <x v="11"/>
  </r>
  <r>
    <n v="583"/>
    <x v="573"/>
    <x v="582"/>
    <n v="18900"/>
    <n v="60934"/>
    <n v="322"/>
    <x v="1"/>
    <n v="909"/>
    <n v="67.03"/>
    <x v="1"/>
    <s v="USD"/>
    <n v="1329717600"/>
    <x v="544"/>
    <b v="0"/>
    <x v="0"/>
    <x v="4"/>
    <x v="4"/>
    <x v="4"/>
  </r>
  <r>
    <n v="584"/>
    <x v="8"/>
    <x v="583"/>
    <n v="86400"/>
    <n v="103255"/>
    <n v="120"/>
    <x v="1"/>
    <n v="1613"/>
    <n v="64.010000000000005"/>
    <x v="1"/>
    <s v="USD"/>
    <n v="1335330000"/>
    <x v="545"/>
    <b v="0"/>
    <x v="0"/>
    <x v="2"/>
    <x v="2"/>
    <x v="2"/>
  </r>
  <r>
    <n v="585"/>
    <x v="574"/>
    <x v="584"/>
    <n v="8900"/>
    <n v="13065"/>
    <n v="147"/>
    <x v="1"/>
    <n v="136"/>
    <n v="96.07"/>
    <x v="1"/>
    <s v="USD"/>
    <n v="1268888400"/>
    <x v="546"/>
    <b v="0"/>
    <x v="0"/>
    <x v="18"/>
    <x v="5"/>
    <x v="18"/>
  </r>
  <r>
    <n v="586"/>
    <x v="575"/>
    <x v="585"/>
    <n v="700"/>
    <n v="6654"/>
    <n v="951"/>
    <x v="1"/>
    <n v="130"/>
    <n v="51.18"/>
    <x v="1"/>
    <s v="USD"/>
    <n v="1289973600"/>
    <x v="547"/>
    <b v="0"/>
    <x v="0"/>
    <x v="1"/>
    <x v="1"/>
    <x v="1"/>
  </r>
  <r>
    <n v="587"/>
    <x v="576"/>
    <x v="586"/>
    <n v="9400"/>
    <n v="6852"/>
    <n v="73"/>
    <x v="0"/>
    <n v="156"/>
    <n v="43.92"/>
    <x v="0"/>
    <s v="CAD"/>
    <n v="1547877600"/>
    <x v="548"/>
    <b v="0"/>
    <x v="1"/>
    <x v="0"/>
    <x v="0"/>
    <x v="0"/>
  </r>
  <r>
    <n v="588"/>
    <x v="577"/>
    <x v="587"/>
    <n v="157600"/>
    <n v="124517"/>
    <n v="79"/>
    <x v="0"/>
    <n v="1368"/>
    <n v="91.02"/>
    <x v="4"/>
    <s v="GBP"/>
    <n v="1269493200"/>
    <x v="298"/>
    <b v="0"/>
    <x v="0"/>
    <x v="3"/>
    <x v="3"/>
    <x v="3"/>
  </r>
  <r>
    <n v="589"/>
    <x v="578"/>
    <x v="588"/>
    <n v="7900"/>
    <n v="5113"/>
    <n v="65"/>
    <x v="0"/>
    <n v="102"/>
    <n v="50.13"/>
    <x v="1"/>
    <s v="USD"/>
    <n v="1436072400"/>
    <x v="549"/>
    <b v="0"/>
    <x v="0"/>
    <x v="4"/>
    <x v="4"/>
    <x v="4"/>
  </r>
  <r>
    <n v="590"/>
    <x v="579"/>
    <x v="589"/>
    <n v="7100"/>
    <n v="5824"/>
    <n v="82"/>
    <x v="0"/>
    <n v="86"/>
    <n v="67.72"/>
    <x v="2"/>
    <s v="AUD"/>
    <n v="1419141600"/>
    <x v="550"/>
    <b v="0"/>
    <x v="0"/>
    <x v="15"/>
    <x v="5"/>
    <x v="15"/>
  </r>
  <r>
    <n v="591"/>
    <x v="580"/>
    <x v="590"/>
    <n v="600"/>
    <n v="6226"/>
    <n v="1038"/>
    <x v="1"/>
    <n v="102"/>
    <n v="61.04"/>
    <x v="1"/>
    <s v="USD"/>
    <n v="1279083600"/>
    <x v="551"/>
    <b v="0"/>
    <x v="0"/>
    <x v="11"/>
    <x v="6"/>
    <x v="11"/>
  </r>
  <r>
    <n v="592"/>
    <x v="581"/>
    <x v="591"/>
    <n v="156800"/>
    <n v="20243"/>
    <n v="13"/>
    <x v="0"/>
    <n v="253"/>
    <n v="80.010000000000005"/>
    <x v="1"/>
    <s v="USD"/>
    <n v="1401426000"/>
    <x v="552"/>
    <b v="0"/>
    <x v="0"/>
    <x v="3"/>
    <x v="3"/>
    <x v="3"/>
  </r>
  <r>
    <n v="593"/>
    <x v="582"/>
    <x v="592"/>
    <n v="121600"/>
    <n v="188288"/>
    <n v="155"/>
    <x v="1"/>
    <n v="4006"/>
    <n v="47"/>
    <x v="1"/>
    <s v="USD"/>
    <n v="1395810000"/>
    <x v="238"/>
    <b v="0"/>
    <x v="0"/>
    <x v="10"/>
    <x v="4"/>
    <x v="10"/>
  </r>
  <r>
    <n v="594"/>
    <x v="583"/>
    <x v="593"/>
    <n v="157300"/>
    <n v="11167"/>
    <n v="7"/>
    <x v="0"/>
    <n v="157"/>
    <n v="71.13"/>
    <x v="1"/>
    <s v="USD"/>
    <n v="1467003600"/>
    <x v="553"/>
    <b v="0"/>
    <x v="1"/>
    <x v="3"/>
    <x v="3"/>
    <x v="3"/>
  </r>
  <r>
    <n v="595"/>
    <x v="584"/>
    <x v="594"/>
    <n v="70300"/>
    <n v="146595"/>
    <n v="209"/>
    <x v="1"/>
    <n v="1629"/>
    <n v="89.99"/>
    <x v="1"/>
    <s v="USD"/>
    <n v="1268715600"/>
    <x v="554"/>
    <b v="0"/>
    <x v="1"/>
    <x v="3"/>
    <x v="3"/>
    <x v="3"/>
  </r>
  <r>
    <n v="596"/>
    <x v="585"/>
    <x v="595"/>
    <n v="7900"/>
    <n v="7875"/>
    <n v="100"/>
    <x v="0"/>
    <n v="183"/>
    <n v="43.03"/>
    <x v="1"/>
    <s v="USD"/>
    <n v="1457157600"/>
    <x v="496"/>
    <b v="0"/>
    <x v="1"/>
    <x v="6"/>
    <x v="4"/>
    <x v="6"/>
  </r>
  <r>
    <n v="597"/>
    <x v="586"/>
    <x v="596"/>
    <n v="73800"/>
    <n v="148779"/>
    <n v="202"/>
    <x v="1"/>
    <n v="2188"/>
    <n v="68"/>
    <x v="1"/>
    <s v="USD"/>
    <n v="1573970400"/>
    <x v="555"/>
    <b v="0"/>
    <x v="0"/>
    <x v="3"/>
    <x v="3"/>
    <x v="3"/>
  </r>
  <r>
    <n v="598"/>
    <x v="587"/>
    <x v="597"/>
    <n v="108500"/>
    <n v="175868"/>
    <n v="162"/>
    <x v="1"/>
    <n v="2409"/>
    <n v="73"/>
    <x v="6"/>
    <s v="EUR"/>
    <n v="1276578000"/>
    <x v="556"/>
    <b v="0"/>
    <x v="0"/>
    <x v="1"/>
    <x v="1"/>
    <x v="1"/>
  </r>
  <r>
    <n v="599"/>
    <x v="588"/>
    <x v="598"/>
    <n v="140300"/>
    <n v="5112"/>
    <n v="4"/>
    <x v="0"/>
    <n v="82"/>
    <n v="62.34"/>
    <x v="3"/>
    <s v="DKK"/>
    <n v="1423720800"/>
    <x v="557"/>
    <b v="0"/>
    <x v="0"/>
    <x v="4"/>
    <x v="4"/>
    <x v="4"/>
  </r>
  <r>
    <n v="600"/>
    <x v="589"/>
    <x v="599"/>
    <n v="100"/>
    <n v="5"/>
    <n v="5"/>
    <x v="0"/>
    <n v="1"/>
    <n v="5"/>
    <x v="4"/>
    <s v="GBP"/>
    <n v="1375160400"/>
    <x v="558"/>
    <b v="0"/>
    <x v="0"/>
    <x v="0"/>
    <x v="0"/>
    <x v="0"/>
  </r>
  <r>
    <n v="601"/>
    <x v="590"/>
    <x v="600"/>
    <n v="6300"/>
    <n v="13018"/>
    <n v="207"/>
    <x v="1"/>
    <n v="194"/>
    <n v="67.099999999999994"/>
    <x v="1"/>
    <s v="USD"/>
    <n v="1401426000"/>
    <x v="559"/>
    <b v="1"/>
    <x v="0"/>
    <x v="8"/>
    <x v="2"/>
    <x v="8"/>
  </r>
  <r>
    <n v="602"/>
    <x v="591"/>
    <x v="601"/>
    <n v="71100"/>
    <n v="91176"/>
    <n v="128"/>
    <x v="1"/>
    <n v="1140"/>
    <n v="79.98"/>
    <x v="1"/>
    <s v="USD"/>
    <n v="1433480400"/>
    <x v="560"/>
    <b v="0"/>
    <x v="0"/>
    <x v="3"/>
    <x v="3"/>
    <x v="3"/>
  </r>
  <r>
    <n v="603"/>
    <x v="592"/>
    <x v="602"/>
    <n v="5300"/>
    <n v="6342"/>
    <n v="120"/>
    <x v="1"/>
    <n v="102"/>
    <n v="62.18"/>
    <x v="1"/>
    <s v="USD"/>
    <n v="1555563600"/>
    <x v="561"/>
    <b v="0"/>
    <x v="0"/>
    <x v="3"/>
    <x v="3"/>
    <x v="3"/>
  </r>
  <r>
    <n v="604"/>
    <x v="593"/>
    <x v="603"/>
    <n v="88700"/>
    <n v="151438"/>
    <n v="171"/>
    <x v="1"/>
    <n v="2857"/>
    <n v="53.01"/>
    <x v="1"/>
    <s v="USD"/>
    <n v="1295676000"/>
    <x v="562"/>
    <b v="0"/>
    <x v="0"/>
    <x v="3"/>
    <x v="3"/>
    <x v="3"/>
  </r>
  <r>
    <n v="605"/>
    <x v="594"/>
    <x v="604"/>
    <n v="3300"/>
    <n v="6178"/>
    <n v="187"/>
    <x v="1"/>
    <n v="107"/>
    <n v="57.74"/>
    <x v="1"/>
    <s v="USD"/>
    <n v="1443848400"/>
    <x v="563"/>
    <b v="0"/>
    <x v="0"/>
    <x v="9"/>
    <x v="5"/>
    <x v="9"/>
  </r>
  <r>
    <n v="606"/>
    <x v="595"/>
    <x v="605"/>
    <n v="3400"/>
    <n v="6405"/>
    <n v="188"/>
    <x v="1"/>
    <n v="160"/>
    <n v="40.03"/>
    <x v="4"/>
    <s v="GBP"/>
    <n v="1457330400"/>
    <x v="529"/>
    <b v="0"/>
    <x v="0"/>
    <x v="1"/>
    <x v="1"/>
    <x v="1"/>
  </r>
  <r>
    <n v="607"/>
    <x v="596"/>
    <x v="606"/>
    <n v="137600"/>
    <n v="180667"/>
    <n v="131"/>
    <x v="1"/>
    <n v="2230"/>
    <n v="81.02"/>
    <x v="1"/>
    <s v="USD"/>
    <n v="1395550800"/>
    <x v="564"/>
    <b v="0"/>
    <x v="0"/>
    <x v="0"/>
    <x v="0"/>
    <x v="0"/>
  </r>
  <r>
    <n v="608"/>
    <x v="597"/>
    <x v="607"/>
    <n v="3900"/>
    <n v="11075"/>
    <n v="284"/>
    <x v="1"/>
    <n v="316"/>
    <n v="35.049999999999997"/>
    <x v="1"/>
    <s v="USD"/>
    <n v="1551852000"/>
    <x v="565"/>
    <b v="0"/>
    <x v="1"/>
    <x v="17"/>
    <x v="1"/>
    <x v="17"/>
  </r>
  <r>
    <n v="609"/>
    <x v="598"/>
    <x v="608"/>
    <n v="10000"/>
    <n v="12042"/>
    <n v="120"/>
    <x v="1"/>
    <n v="117"/>
    <n v="102.92"/>
    <x v="1"/>
    <s v="USD"/>
    <n v="1547618400"/>
    <x v="566"/>
    <b v="0"/>
    <x v="0"/>
    <x v="22"/>
    <x v="4"/>
    <x v="22"/>
  </r>
  <r>
    <n v="610"/>
    <x v="599"/>
    <x v="609"/>
    <n v="42800"/>
    <n v="179356"/>
    <n v="419"/>
    <x v="1"/>
    <n v="6406"/>
    <n v="28"/>
    <x v="1"/>
    <s v="USD"/>
    <n v="1355637600"/>
    <x v="567"/>
    <b v="0"/>
    <x v="0"/>
    <x v="3"/>
    <x v="3"/>
    <x v="3"/>
  </r>
  <r>
    <n v="611"/>
    <x v="600"/>
    <x v="610"/>
    <n v="8200"/>
    <n v="1136"/>
    <n v="14"/>
    <x v="3"/>
    <n v="15"/>
    <n v="75.73"/>
    <x v="1"/>
    <s v="USD"/>
    <n v="1374728400"/>
    <x v="568"/>
    <b v="0"/>
    <x v="0"/>
    <x v="3"/>
    <x v="3"/>
    <x v="3"/>
  </r>
  <r>
    <n v="612"/>
    <x v="601"/>
    <x v="611"/>
    <n v="6200"/>
    <n v="8645"/>
    <n v="139"/>
    <x v="1"/>
    <n v="192"/>
    <n v="45.03"/>
    <x v="1"/>
    <s v="USD"/>
    <n v="1287810000"/>
    <x v="569"/>
    <b v="0"/>
    <x v="0"/>
    <x v="5"/>
    <x v="1"/>
    <x v="5"/>
  </r>
  <r>
    <n v="613"/>
    <x v="602"/>
    <x v="612"/>
    <n v="1100"/>
    <n v="1914"/>
    <n v="174"/>
    <x v="1"/>
    <n v="26"/>
    <n v="73.62"/>
    <x v="0"/>
    <s v="CAD"/>
    <n v="1503723600"/>
    <x v="570"/>
    <b v="0"/>
    <x v="0"/>
    <x v="3"/>
    <x v="3"/>
    <x v="3"/>
  </r>
  <r>
    <n v="614"/>
    <x v="603"/>
    <x v="613"/>
    <n v="26500"/>
    <n v="41205"/>
    <n v="155"/>
    <x v="1"/>
    <n v="723"/>
    <n v="56.99"/>
    <x v="1"/>
    <s v="USD"/>
    <n v="1484114400"/>
    <x v="571"/>
    <b v="0"/>
    <x v="0"/>
    <x v="3"/>
    <x v="3"/>
    <x v="3"/>
  </r>
  <r>
    <n v="615"/>
    <x v="604"/>
    <x v="614"/>
    <n v="8500"/>
    <n v="14488"/>
    <n v="170"/>
    <x v="1"/>
    <n v="170"/>
    <n v="85.22"/>
    <x v="6"/>
    <s v="EUR"/>
    <n v="1461906000"/>
    <x v="572"/>
    <b v="0"/>
    <x v="0"/>
    <x v="3"/>
    <x v="3"/>
    <x v="3"/>
  </r>
  <r>
    <n v="616"/>
    <x v="605"/>
    <x v="615"/>
    <n v="6400"/>
    <n v="12129"/>
    <n v="190"/>
    <x v="1"/>
    <n v="238"/>
    <n v="50.96"/>
    <x v="4"/>
    <s v="GBP"/>
    <n v="1379653200"/>
    <x v="573"/>
    <b v="0"/>
    <x v="1"/>
    <x v="7"/>
    <x v="1"/>
    <x v="7"/>
  </r>
  <r>
    <n v="617"/>
    <x v="606"/>
    <x v="616"/>
    <n v="1400"/>
    <n v="3496"/>
    <n v="250"/>
    <x v="1"/>
    <n v="55"/>
    <n v="63.56"/>
    <x v="1"/>
    <s v="USD"/>
    <n v="1401858000"/>
    <x v="471"/>
    <b v="0"/>
    <x v="0"/>
    <x v="3"/>
    <x v="3"/>
    <x v="3"/>
  </r>
  <r>
    <n v="618"/>
    <x v="607"/>
    <x v="617"/>
    <n v="198600"/>
    <n v="97037"/>
    <n v="49"/>
    <x v="0"/>
    <n v="1198"/>
    <n v="81"/>
    <x v="1"/>
    <s v="USD"/>
    <n v="1367470800"/>
    <x v="574"/>
    <b v="0"/>
    <x v="0"/>
    <x v="9"/>
    <x v="5"/>
    <x v="9"/>
  </r>
  <r>
    <n v="619"/>
    <x v="608"/>
    <x v="618"/>
    <n v="195900"/>
    <n v="55757"/>
    <n v="28"/>
    <x v="0"/>
    <n v="648"/>
    <n v="86.04"/>
    <x v="1"/>
    <s v="USD"/>
    <n v="1304658000"/>
    <x v="575"/>
    <b v="1"/>
    <x v="1"/>
    <x v="3"/>
    <x v="3"/>
    <x v="3"/>
  </r>
  <r>
    <n v="620"/>
    <x v="609"/>
    <x v="619"/>
    <n v="4300"/>
    <n v="11525"/>
    <n v="268"/>
    <x v="1"/>
    <n v="128"/>
    <n v="90.04"/>
    <x v="2"/>
    <s v="AUD"/>
    <n v="1467954000"/>
    <x v="576"/>
    <b v="0"/>
    <x v="0"/>
    <x v="14"/>
    <x v="7"/>
    <x v="14"/>
  </r>
  <r>
    <n v="621"/>
    <x v="610"/>
    <x v="620"/>
    <n v="25600"/>
    <n v="158669"/>
    <n v="620"/>
    <x v="1"/>
    <n v="2144"/>
    <n v="74.010000000000005"/>
    <x v="1"/>
    <s v="USD"/>
    <n v="1473742800"/>
    <x v="577"/>
    <b v="0"/>
    <x v="0"/>
    <x v="3"/>
    <x v="3"/>
    <x v="3"/>
  </r>
  <r>
    <n v="622"/>
    <x v="611"/>
    <x v="621"/>
    <n v="189000"/>
    <n v="5916"/>
    <n v="3"/>
    <x v="0"/>
    <n v="64"/>
    <n v="92.44"/>
    <x v="1"/>
    <s v="USD"/>
    <n v="1523768400"/>
    <x v="578"/>
    <b v="0"/>
    <x v="0"/>
    <x v="7"/>
    <x v="1"/>
    <x v="7"/>
  </r>
  <r>
    <n v="623"/>
    <x v="612"/>
    <x v="622"/>
    <n v="94300"/>
    <n v="150806"/>
    <n v="160"/>
    <x v="1"/>
    <n v="2693"/>
    <n v="56"/>
    <x v="4"/>
    <s v="GBP"/>
    <n v="1437022800"/>
    <x v="477"/>
    <b v="0"/>
    <x v="0"/>
    <x v="3"/>
    <x v="3"/>
    <x v="3"/>
  </r>
  <r>
    <n v="624"/>
    <x v="613"/>
    <x v="623"/>
    <n v="5100"/>
    <n v="14249"/>
    <n v="279"/>
    <x v="1"/>
    <n v="432"/>
    <n v="32.979999999999997"/>
    <x v="1"/>
    <s v="USD"/>
    <n v="1422165600"/>
    <x v="579"/>
    <b v="0"/>
    <x v="0"/>
    <x v="14"/>
    <x v="7"/>
    <x v="14"/>
  </r>
  <r>
    <n v="625"/>
    <x v="614"/>
    <x v="624"/>
    <n v="7500"/>
    <n v="5803"/>
    <n v="77"/>
    <x v="0"/>
    <n v="62"/>
    <n v="93.6"/>
    <x v="1"/>
    <s v="USD"/>
    <n v="1580104800"/>
    <x v="580"/>
    <b v="0"/>
    <x v="0"/>
    <x v="3"/>
    <x v="3"/>
    <x v="3"/>
  </r>
  <r>
    <n v="626"/>
    <x v="615"/>
    <x v="625"/>
    <n v="6400"/>
    <n v="13205"/>
    <n v="206"/>
    <x v="1"/>
    <n v="189"/>
    <n v="69.87"/>
    <x v="1"/>
    <s v="USD"/>
    <n v="1285650000"/>
    <x v="581"/>
    <b v="0"/>
    <x v="1"/>
    <x v="3"/>
    <x v="3"/>
    <x v="3"/>
  </r>
  <r>
    <n v="627"/>
    <x v="616"/>
    <x v="626"/>
    <n v="1600"/>
    <n v="11108"/>
    <n v="694"/>
    <x v="1"/>
    <n v="154"/>
    <n v="72.13"/>
    <x v="4"/>
    <s v="GBP"/>
    <n v="1276664400"/>
    <x v="582"/>
    <b v="1"/>
    <x v="0"/>
    <x v="0"/>
    <x v="0"/>
    <x v="0"/>
  </r>
  <r>
    <n v="628"/>
    <x v="617"/>
    <x v="627"/>
    <n v="1900"/>
    <n v="2884"/>
    <n v="152"/>
    <x v="1"/>
    <n v="96"/>
    <n v="30.04"/>
    <x v="1"/>
    <s v="USD"/>
    <n v="1286168400"/>
    <x v="581"/>
    <b v="0"/>
    <x v="0"/>
    <x v="7"/>
    <x v="1"/>
    <x v="7"/>
  </r>
  <r>
    <n v="629"/>
    <x v="618"/>
    <x v="628"/>
    <n v="85900"/>
    <n v="55476"/>
    <n v="65"/>
    <x v="0"/>
    <n v="750"/>
    <n v="73.97"/>
    <x v="1"/>
    <s v="USD"/>
    <n v="1467781200"/>
    <x v="583"/>
    <b v="0"/>
    <x v="1"/>
    <x v="3"/>
    <x v="3"/>
    <x v="3"/>
  </r>
  <r>
    <n v="630"/>
    <x v="619"/>
    <x v="629"/>
    <n v="9500"/>
    <n v="5973"/>
    <n v="63"/>
    <x v="3"/>
    <n v="87"/>
    <n v="68.66"/>
    <x v="1"/>
    <s v="USD"/>
    <n v="1556686800"/>
    <x v="584"/>
    <b v="0"/>
    <x v="1"/>
    <x v="3"/>
    <x v="3"/>
    <x v="3"/>
  </r>
  <r>
    <n v="631"/>
    <x v="620"/>
    <x v="630"/>
    <n v="59200"/>
    <n v="183756"/>
    <n v="310"/>
    <x v="1"/>
    <n v="3063"/>
    <n v="59.99"/>
    <x v="1"/>
    <s v="USD"/>
    <n v="1553576400"/>
    <x v="585"/>
    <b v="0"/>
    <x v="0"/>
    <x v="3"/>
    <x v="3"/>
    <x v="3"/>
  </r>
  <r>
    <n v="632"/>
    <x v="621"/>
    <x v="631"/>
    <n v="72100"/>
    <n v="30902"/>
    <n v="43"/>
    <x v="2"/>
    <n v="278"/>
    <n v="111.16"/>
    <x v="1"/>
    <s v="USD"/>
    <n v="1414904400"/>
    <x v="586"/>
    <b v="0"/>
    <x v="0"/>
    <x v="3"/>
    <x v="3"/>
    <x v="3"/>
  </r>
  <r>
    <n v="633"/>
    <x v="622"/>
    <x v="632"/>
    <n v="6700"/>
    <n v="5569"/>
    <n v="83"/>
    <x v="0"/>
    <n v="105"/>
    <n v="53.04"/>
    <x v="1"/>
    <s v="USD"/>
    <n v="1446876000"/>
    <x v="587"/>
    <b v="0"/>
    <x v="0"/>
    <x v="10"/>
    <x v="4"/>
    <x v="10"/>
  </r>
  <r>
    <n v="634"/>
    <x v="623"/>
    <x v="633"/>
    <n v="118200"/>
    <n v="92824"/>
    <n v="79"/>
    <x v="3"/>
    <n v="1658"/>
    <n v="55.99"/>
    <x v="1"/>
    <s v="USD"/>
    <n v="1490418000"/>
    <x v="588"/>
    <b v="0"/>
    <x v="0"/>
    <x v="19"/>
    <x v="4"/>
    <x v="19"/>
  </r>
  <r>
    <n v="635"/>
    <x v="624"/>
    <x v="634"/>
    <n v="139000"/>
    <n v="158590"/>
    <n v="114"/>
    <x v="1"/>
    <n v="2266"/>
    <n v="69.989999999999995"/>
    <x v="1"/>
    <s v="USD"/>
    <n v="1360389600"/>
    <x v="589"/>
    <b v="0"/>
    <x v="0"/>
    <x v="19"/>
    <x v="4"/>
    <x v="19"/>
  </r>
  <r>
    <n v="636"/>
    <x v="625"/>
    <x v="635"/>
    <n v="197700"/>
    <n v="127591"/>
    <n v="65"/>
    <x v="0"/>
    <n v="2604"/>
    <n v="49"/>
    <x v="3"/>
    <s v="DKK"/>
    <n v="1326866400"/>
    <x v="590"/>
    <b v="0"/>
    <x v="1"/>
    <x v="10"/>
    <x v="4"/>
    <x v="10"/>
  </r>
  <r>
    <n v="637"/>
    <x v="626"/>
    <x v="636"/>
    <n v="8500"/>
    <n v="6750"/>
    <n v="79"/>
    <x v="0"/>
    <n v="65"/>
    <n v="103.85"/>
    <x v="1"/>
    <s v="USD"/>
    <n v="1479103200"/>
    <x v="591"/>
    <b v="0"/>
    <x v="0"/>
    <x v="3"/>
    <x v="3"/>
    <x v="3"/>
  </r>
  <r>
    <n v="638"/>
    <x v="627"/>
    <x v="637"/>
    <n v="81600"/>
    <n v="9318"/>
    <n v="11"/>
    <x v="0"/>
    <n v="94"/>
    <n v="99.13"/>
    <x v="1"/>
    <s v="USD"/>
    <n v="1280206800"/>
    <x v="592"/>
    <b v="0"/>
    <x v="1"/>
    <x v="3"/>
    <x v="3"/>
    <x v="3"/>
  </r>
  <r>
    <n v="639"/>
    <x v="628"/>
    <x v="638"/>
    <n v="8600"/>
    <n v="4832"/>
    <n v="56"/>
    <x v="2"/>
    <n v="45"/>
    <n v="107.38"/>
    <x v="1"/>
    <s v="USD"/>
    <n v="1532754000"/>
    <x v="593"/>
    <b v="0"/>
    <x v="1"/>
    <x v="6"/>
    <x v="4"/>
    <x v="6"/>
  </r>
  <r>
    <n v="640"/>
    <x v="629"/>
    <x v="639"/>
    <n v="119800"/>
    <n v="19769"/>
    <n v="17"/>
    <x v="0"/>
    <n v="257"/>
    <n v="76.92"/>
    <x v="1"/>
    <s v="USD"/>
    <n v="1453096800"/>
    <x v="510"/>
    <b v="0"/>
    <x v="0"/>
    <x v="3"/>
    <x v="3"/>
    <x v="3"/>
  </r>
  <r>
    <n v="641"/>
    <x v="630"/>
    <x v="640"/>
    <n v="9400"/>
    <n v="11277"/>
    <n v="120"/>
    <x v="1"/>
    <n v="194"/>
    <n v="58.13"/>
    <x v="5"/>
    <s v="CHF"/>
    <n v="1487570400"/>
    <x v="594"/>
    <b v="0"/>
    <x v="0"/>
    <x v="3"/>
    <x v="3"/>
    <x v="3"/>
  </r>
  <r>
    <n v="642"/>
    <x v="631"/>
    <x v="641"/>
    <n v="9200"/>
    <n v="13382"/>
    <n v="145"/>
    <x v="1"/>
    <n v="129"/>
    <n v="103.74"/>
    <x v="0"/>
    <s v="CAD"/>
    <n v="1545026400"/>
    <x v="595"/>
    <b v="0"/>
    <x v="0"/>
    <x v="8"/>
    <x v="2"/>
    <x v="8"/>
  </r>
  <r>
    <n v="643"/>
    <x v="632"/>
    <x v="642"/>
    <n v="14900"/>
    <n v="32986"/>
    <n v="221"/>
    <x v="1"/>
    <n v="375"/>
    <n v="87.96"/>
    <x v="1"/>
    <s v="USD"/>
    <n v="1488348000"/>
    <x v="596"/>
    <b v="0"/>
    <x v="0"/>
    <x v="3"/>
    <x v="3"/>
    <x v="3"/>
  </r>
  <r>
    <n v="644"/>
    <x v="633"/>
    <x v="643"/>
    <n v="169400"/>
    <n v="81984"/>
    <n v="48"/>
    <x v="0"/>
    <n v="2928"/>
    <n v="28"/>
    <x v="0"/>
    <s v="CAD"/>
    <n v="1545112800"/>
    <x v="597"/>
    <b v="0"/>
    <x v="0"/>
    <x v="3"/>
    <x v="3"/>
    <x v="3"/>
  </r>
  <r>
    <n v="645"/>
    <x v="634"/>
    <x v="644"/>
    <n v="192100"/>
    <n v="178483"/>
    <n v="93"/>
    <x v="0"/>
    <n v="4697"/>
    <n v="38"/>
    <x v="1"/>
    <s v="USD"/>
    <n v="1537938000"/>
    <x v="598"/>
    <b v="0"/>
    <x v="1"/>
    <x v="1"/>
    <x v="1"/>
    <x v="1"/>
  </r>
  <r>
    <n v="646"/>
    <x v="635"/>
    <x v="645"/>
    <n v="98700"/>
    <n v="87448"/>
    <n v="89"/>
    <x v="0"/>
    <n v="2915"/>
    <n v="30"/>
    <x v="1"/>
    <s v="USD"/>
    <n v="1363150800"/>
    <x v="599"/>
    <b v="0"/>
    <x v="0"/>
    <x v="11"/>
    <x v="6"/>
    <x v="11"/>
  </r>
  <r>
    <n v="647"/>
    <x v="636"/>
    <x v="646"/>
    <n v="4500"/>
    <n v="1863"/>
    <n v="41"/>
    <x v="0"/>
    <n v="18"/>
    <n v="103.5"/>
    <x v="1"/>
    <s v="USD"/>
    <n v="1523250000"/>
    <x v="600"/>
    <b v="0"/>
    <x v="0"/>
    <x v="18"/>
    <x v="5"/>
    <x v="18"/>
  </r>
  <r>
    <n v="648"/>
    <x v="637"/>
    <x v="647"/>
    <n v="98600"/>
    <n v="62174"/>
    <n v="63"/>
    <x v="3"/>
    <n v="723"/>
    <n v="85.99"/>
    <x v="1"/>
    <s v="USD"/>
    <n v="1499317200"/>
    <x v="601"/>
    <b v="1"/>
    <x v="0"/>
    <x v="0"/>
    <x v="0"/>
    <x v="0"/>
  </r>
  <r>
    <n v="649"/>
    <x v="638"/>
    <x v="648"/>
    <n v="121700"/>
    <n v="59003"/>
    <n v="48"/>
    <x v="0"/>
    <n v="602"/>
    <n v="98.01"/>
    <x v="5"/>
    <s v="CHF"/>
    <n v="1287550800"/>
    <x v="602"/>
    <b v="1"/>
    <x v="1"/>
    <x v="3"/>
    <x v="3"/>
    <x v="3"/>
  </r>
  <r>
    <n v="650"/>
    <x v="639"/>
    <x v="649"/>
    <n v="100"/>
    <n v="2"/>
    <n v="2"/>
    <x v="0"/>
    <n v="1"/>
    <n v="2"/>
    <x v="1"/>
    <s v="USD"/>
    <n v="1404795600"/>
    <x v="603"/>
    <b v="0"/>
    <x v="0"/>
    <x v="17"/>
    <x v="1"/>
    <x v="17"/>
  </r>
  <r>
    <n v="651"/>
    <x v="640"/>
    <x v="650"/>
    <n v="196700"/>
    <n v="174039"/>
    <n v="88"/>
    <x v="0"/>
    <n v="3868"/>
    <n v="44.99"/>
    <x v="6"/>
    <s v="EUR"/>
    <n v="1393048800"/>
    <x v="604"/>
    <b v="0"/>
    <x v="0"/>
    <x v="12"/>
    <x v="4"/>
    <x v="12"/>
  </r>
  <r>
    <n v="652"/>
    <x v="641"/>
    <x v="651"/>
    <n v="10000"/>
    <n v="12684"/>
    <n v="127"/>
    <x v="1"/>
    <n v="409"/>
    <n v="31.01"/>
    <x v="1"/>
    <s v="USD"/>
    <n v="1470373200"/>
    <x v="292"/>
    <b v="0"/>
    <x v="0"/>
    <x v="2"/>
    <x v="2"/>
    <x v="2"/>
  </r>
  <r>
    <n v="653"/>
    <x v="642"/>
    <x v="652"/>
    <n v="600"/>
    <n v="14033"/>
    <n v="2339"/>
    <x v="1"/>
    <n v="234"/>
    <n v="59.97"/>
    <x v="1"/>
    <s v="USD"/>
    <n v="1460091600"/>
    <x v="605"/>
    <b v="0"/>
    <x v="0"/>
    <x v="2"/>
    <x v="2"/>
    <x v="2"/>
  </r>
  <r>
    <n v="654"/>
    <x v="643"/>
    <x v="653"/>
    <n v="35000"/>
    <n v="177936"/>
    <n v="508"/>
    <x v="1"/>
    <n v="3016"/>
    <n v="59"/>
    <x v="1"/>
    <s v="USD"/>
    <n v="1440392400"/>
    <x v="606"/>
    <b v="0"/>
    <x v="0"/>
    <x v="16"/>
    <x v="1"/>
    <x v="16"/>
  </r>
  <r>
    <n v="655"/>
    <x v="644"/>
    <x v="654"/>
    <n v="6900"/>
    <n v="13212"/>
    <n v="191"/>
    <x v="1"/>
    <n v="264"/>
    <n v="50.05"/>
    <x v="1"/>
    <s v="USD"/>
    <n v="1488434400"/>
    <x v="607"/>
    <b v="1"/>
    <x v="0"/>
    <x v="14"/>
    <x v="7"/>
    <x v="14"/>
  </r>
  <r>
    <n v="656"/>
    <x v="645"/>
    <x v="655"/>
    <n v="118400"/>
    <n v="49879"/>
    <n v="42"/>
    <x v="0"/>
    <n v="504"/>
    <n v="98.97"/>
    <x v="2"/>
    <s v="AUD"/>
    <n v="1514440800"/>
    <x v="608"/>
    <b v="0"/>
    <x v="0"/>
    <x v="0"/>
    <x v="0"/>
    <x v="0"/>
  </r>
  <r>
    <n v="657"/>
    <x v="646"/>
    <x v="656"/>
    <n v="10000"/>
    <n v="824"/>
    <n v="8"/>
    <x v="0"/>
    <n v="14"/>
    <n v="58.86"/>
    <x v="1"/>
    <s v="USD"/>
    <n v="1514354400"/>
    <x v="609"/>
    <b v="0"/>
    <x v="0"/>
    <x v="22"/>
    <x v="4"/>
    <x v="22"/>
  </r>
  <r>
    <n v="658"/>
    <x v="647"/>
    <x v="657"/>
    <n v="52600"/>
    <n v="31594"/>
    <n v="60"/>
    <x v="3"/>
    <n v="390"/>
    <n v="81.010000000000005"/>
    <x v="1"/>
    <s v="USD"/>
    <n v="1440910800"/>
    <x v="610"/>
    <b v="0"/>
    <x v="0"/>
    <x v="1"/>
    <x v="1"/>
    <x v="1"/>
  </r>
  <r>
    <n v="659"/>
    <x v="648"/>
    <x v="658"/>
    <n v="120700"/>
    <n v="57010"/>
    <n v="47"/>
    <x v="0"/>
    <n v="750"/>
    <n v="76.010000000000005"/>
    <x v="4"/>
    <s v="GBP"/>
    <n v="1296108000"/>
    <x v="611"/>
    <b v="0"/>
    <x v="0"/>
    <x v="4"/>
    <x v="4"/>
    <x v="4"/>
  </r>
  <r>
    <n v="660"/>
    <x v="649"/>
    <x v="659"/>
    <n v="9100"/>
    <n v="7438"/>
    <n v="82"/>
    <x v="0"/>
    <n v="77"/>
    <n v="96.6"/>
    <x v="1"/>
    <s v="USD"/>
    <n v="1440133200"/>
    <x v="612"/>
    <b v="1"/>
    <x v="0"/>
    <x v="3"/>
    <x v="3"/>
    <x v="3"/>
  </r>
  <r>
    <n v="661"/>
    <x v="650"/>
    <x v="660"/>
    <n v="106800"/>
    <n v="57872"/>
    <n v="54"/>
    <x v="0"/>
    <n v="752"/>
    <n v="76.959999999999994"/>
    <x v="3"/>
    <s v="DKK"/>
    <n v="1332910800"/>
    <x v="613"/>
    <b v="0"/>
    <x v="0"/>
    <x v="17"/>
    <x v="1"/>
    <x v="17"/>
  </r>
  <r>
    <n v="662"/>
    <x v="651"/>
    <x v="661"/>
    <n v="9100"/>
    <n v="8906"/>
    <n v="98"/>
    <x v="0"/>
    <n v="131"/>
    <n v="67.98"/>
    <x v="1"/>
    <s v="USD"/>
    <n v="1544335200"/>
    <x v="614"/>
    <b v="0"/>
    <x v="0"/>
    <x v="3"/>
    <x v="3"/>
    <x v="3"/>
  </r>
  <r>
    <n v="663"/>
    <x v="652"/>
    <x v="662"/>
    <n v="10000"/>
    <n v="7724"/>
    <n v="77"/>
    <x v="0"/>
    <n v="87"/>
    <n v="88.78"/>
    <x v="1"/>
    <s v="USD"/>
    <n v="1286427600"/>
    <x v="615"/>
    <b v="0"/>
    <x v="0"/>
    <x v="3"/>
    <x v="3"/>
    <x v="3"/>
  </r>
  <r>
    <n v="664"/>
    <x v="327"/>
    <x v="663"/>
    <n v="79400"/>
    <n v="26571"/>
    <n v="33"/>
    <x v="0"/>
    <n v="1063"/>
    <n v="25"/>
    <x v="1"/>
    <s v="USD"/>
    <n v="1329717600"/>
    <x v="616"/>
    <b v="0"/>
    <x v="0"/>
    <x v="17"/>
    <x v="1"/>
    <x v="17"/>
  </r>
  <r>
    <n v="665"/>
    <x v="653"/>
    <x v="664"/>
    <n v="5100"/>
    <n v="12219"/>
    <n v="240"/>
    <x v="1"/>
    <n v="272"/>
    <n v="44.92"/>
    <x v="1"/>
    <s v="USD"/>
    <n v="1310187600"/>
    <x v="453"/>
    <b v="0"/>
    <x v="1"/>
    <x v="4"/>
    <x v="4"/>
    <x v="4"/>
  </r>
  <r>
    <n v="666"/>
    <x v="654"/>
    <x v="665"/>
    <n v="3100"/>
    <n v="1985"/>
    <n v="64"/>
    <x v="3"/>
    <n v="25"/>
    <n v="79.400000000000006"/>
    <x v="1"/>
    <s v="USD"/>
    <n v="1377838800"/>
    <x v="617"/>
    <b v="0"/>
    <x v="1"/>
    <x v="3"/>
    <x v="3"/>
    <x v="3"/>
  </r>
  <r>
    <n v="667"/>
    <x v="655"/>
    <x v="666"/>
    <n v="6900"/>
    <n v="12155"/>
    <n v="176"/>
    <x v="1"/>
    <n v="419"/>
    <n v="29.01"/>
    <x v="1"/>
    <s v="USD"/>
    <n v="1410325200"/>
    <x v="618"/>
    <b v="0"/>
    <x v="0"/>
    <x v="23"/>
    <x v="8"/>
    <x v="23"/>
  </r>
  <r>
    <n v="668"/>
    <x v="656"/>
    <x v="667"/>
    <n v="27500"/>
    <n v="5593"/>
    <n v="20"/>
    <x v="0"/>
    <n v="76"/>
    <n v="73.59"/>
    <x v="1"/>
    <s v="USD"/>
    <n v="1343797200"/>
    <x v="619"/>
    <b v="0"/>
    <x v="0"/>
    <x v="3"/>
    <x v="3"/>
    <x v="3"/>
  </r>
  <r>
    <n v="669"/>
    <x v="657"/>
    <x v="668"/>
    <n v="48800"/>
    <n v="175020"/>
    <n v="359"/>
    <x v="1"/>
    <n v="1621"/>
    <n v="107.97"/>
    <x v="6"/>
    <s v="EUR"/>
    <n v="1498453200"/>
    <x v="620"/>
    <b v="0"/>
    <x v="0"/>
    <x v="3"/>
    <x v="3"/>
    <x v="3"/>
  </r>
  <r>
    <n v="670"/>
    <x v="635"/>
    <x v="669"/>
    <n v="16200"/>
    <n v="75955"/>
    <n v="469"/>
    <x v="1"/>
    <n v="1101"/>
    <n v="68.989999999999995"/>
    <x v="1"/>
    <s v="USD"/>
    <n v="1456380000"/>
    <x v="621"/>
    <b v="0"/>
    <x v="0"/>
    <x v="7"/>
    <x v="1"/>
    <x v="7"/>
  </r>
  <r>
    <n v="671"/>
    <x v="658"/>
    <x v="670"/>
    <n v="97600"/>
    <n v="119127"/>
    <n v="122"/>
    <x v="1"/>
    <n v="1073"/>
    <n v="111.02"/>
    <x v="1"/>
    <s v="USD"/>
    <n v="1280552400"/>
    <x v="622"/>
    <b v="0"/>
    <x v="1"/>
    <x v="3"/>
    <x v="3"/>
    <x v="3"/>
  </r>
  <r>
    <n v="672"/>
    <x v="659"/>
    <x v="671"/>
    <n v="197900"/>
    <n v="110689"/>
    <n v="56"/>
    <x v="0"/>
    <n v="4428"/>
    <n v="25"/>
    <x v="2"/>
    <s v="AUD"/>
    <n v="1521608400"/>
    <x v="623"/>
    <b v="0"/>
    <x v="0"/>
    <x v="3"/>
    <x v="3"/>
    <x v="3"/>
  </r>
  <r>
    <n v="673"/>
    <x v="660"/>
    <x v="672"/>
    <n v="5600"/>
    <n v="2445"/>
    <n v="44"/>
    <x v="0"/>
    <n v="58"/>
    <n v="42.16"/>
    <x v="6"/>
    <s v="EUR"/>
    <n v="1460696400"/>
    <x v="624"/>
    <b v="0"/>
    <x v="0"/>
    <x v="7"/>
    <x v="1"/>
    <x v="7"/>
  </r>
  <r>
    <n v="674"/>
    <x v="661"/>
    <x v="673"/>
    <n v="170700"/>
    <n v="57250"/>
    <n v="34"/>
    <x v="3"/>
    <n v="1218"/>
    <n v="47"/>
    <x v="1"/>
    <s v="USD"/>
    <n v="1313730000"/>
    <x v="625"/>
    <b v="0"/>
    <x v="0"/>
    <x v="14"/>
    <x v="7"/>
    <x v="14"/>
  </r>
  <r>
    <n v="675"/>
    <x v="662"/>
    <x v="674"/>
    <n v="9700"/>
    <n v="11929"/>
    <n v="123"/>
    <x v="1"/>
    <n v="331"/>
    <n v="36.04"/>
    <x v="1"/>
    <s v="USD"/>
    <n v="1568178000"/>
    <x v="626"/>
    <b v="0"/>
    <x v="0"/>
    <x v="23"/>
    <x v="8"/>
    <x v="23"/>
  </r>
  <r>
    <n v="676"/>
    <x v="663"/>
    <x v="675"/>
    <n v="62300"/>
    <n v="118214"/>
    <n v="190"/>
    <x v="1"/>
    <n v="1170"/>
    <n v="101.04"/>
    <x v="1"/>
    <s v="USD"/>
    <n v="1348635600"/>
    <x v="627"/>
    <b v="0"/>
    <x v="0"/>
    <x v="14"/>
    <x v="7"/>
    <x v="14"/>
  </r>
  <r>
    <n v="677"/>
    <x v="664"/>
    <x v="676"/>
    <n v="5300"/>
    <n v="4432"/>
    <n v="84"/>
    <x v="0"/>
    <n v="111"/>
    <n v="39.93"/>
    <x v="1"/>
    <s v="USD"/>
    <n v="1468126800"/>
    <x v="491"/>
    <b v="0"/>
    <x v="0"/>
    <x v="13"/>
    <x v="5"/>
    <x v="13"/>
  </r>
  <r>
    <n v="678"/>
    <x v="665"/>
    <x v="677"/>
    <n v="99500"/>
    <n v="17879"/>
    <n v="18"/>
    <x v="3"/>
    <n v="215"/>
    <n v="83.16"/>
    <x v="1"/>
    <s v="USD"/>
    <n v="1547877600"/>
    <x v="628"/>
    <b v="0"/>
    <x v="0"/>
    <x v="6"/>
    <x v="4"/>
    <x v="6"/>
  </r>
  <r>
    <n v="679"/>
    <x v="307"/>
    <x v="678"/>
    <n v="1400"/>
    <n v="14511"/>
    <n v="1037"/>
    <x v="1"/>
    <n v="363"/>
    <n v="39.979999999999997"/>
    <x v="1"/>
    <s v="USD"/>
    <n v="1571374800"/>
    <x v="629"/>
    <b v="0"/>
    <x v="1"/>
    <x v="0"/>
    <x v="0"/>
    <x v="0"/>
  </r>
  <r>
    <n v="680"/>
    <x v="666"/>
    <x v="679"/>
    <n v="145600"/>
    <n v="141822"/>
    <n v="97"/>
    <x v="0"/>
    <n v="2955"/>
    <n v="47.99"/>
    <x v="1"/>
    <s v="USD"/>
    <n v="1576303200"/>
    <x v="630"/>
    <b v="0"/>
    <x v="1"/>
    <x v="20"/>
    <x v="6"/>
    <x v="20"/>
  </r>
  <r>
    <n v="681"/>
    <x v="667"/>
    <x v="680"/>
    <n v="184100"/>
    <n v="159037"/>
    <n v="86"/>
    <x v="0"/>
    <n v="1657"/>
    <n v="95.98"/>
    <x v="1"/>
    <s v="USD"/>
    <n v="1324447200"/>
    <x v="631"/>
    <b v="0"/>
    <x v="0"/>
    <x v="3"/>
    <x v="3"/>
    <x v="3"/>
  </r>
  <r>
    <n v="682"/>
    <x v="668"/>
    <x v="681"/>
    <n v="5400"/>
    <n v="8109"/>
    <n v="150"/>
    <x v="1"/>
    <n v="103"/>
    <n v="78.73"/>
    <x v="1"/>
    <s v="USD"/>
    <n v="1386741600"/>
    <x v="632"/>
    <b v="0"/>
    <x v="0"/>
    <x v="3"/>
    <x v="3"/>
    <x v="3"/>
  </r>
  <r>
    <n v="683"/>
    <x v="669"/>
    <x v="682"/>
    <n v="2300"/>
    <n v="8244"/>
    <n v="358"/>
    <x v="1"/>
    <n v="147"/>
    <n v="56.08"/>
    <x v="1"/>
    <s v="USD"/>
    <n v="1537074000"/>
    <x v="633"/>
    <b v="0"/>
    <x v="0"/>
    <x v="3"/>
    <x v="3"/>
    <x v="3"/>
  </r>
  <r>
    <n v="684"/>
    <x v="670"/>
    <x v="683"/>
    <n v="1400"/>
    <n v="7600"/>
    <n v="543"/>
    <x v="1"/>
    <n v="110"/>
    <n v="69.09"/>
    <x v="0"/>
    <s v="CAD"/>
    <n v="1277787600"/>
    <x v="634"/>
    <b v="0"/>
    <x v="0"/>
    <x v="9"/>
    <x v="5"/>
    <x v="9"/>
  </r>
  <r>
    <n v="685"/>
    <x v="671"/>
    <x v="684"/>
    <n v="140000"/>
    <n v="94501"/>
    <n v="68"/>
    <x v="0"/>
    <n v="926"/>
    <n v="102.05"/>
    <x v="0"/>
    <s v="CAD"/>
    <n v="1440306000"/>
    <x v="415"/>
    <b v="0"/>
    <x v="0"/>
    <x v="3"/>
    <x v="3"/>
    <x v="3"/>
  </r>
  <r>
    <n v="686"/>
    <x v="672"/>
    <x v="685"/>
    <n v="7500"/>
    <n v="14381"/>
    <n v="192"/>
    <x v="1"/>
    <n v="134"/>
    <n v="107.32"/>
    <x v="1"/>
    <s v="USD"/>
    <n v="1522126800"/>
    <x v="635"/>
    <b v="0"/>
    <x v="0"/>
    <x v="8"/>
    <x v="2"/>
    <x v="8"/>
  </r>
  <r>
    <n v="687"/>
    <x v="673"/>
    <x v="686"/>
    <n v="1500"/>
    <n v="13980"/>
    <n v="932"/>
    <x v="1"/>
    <n v="269"/>
    <n v="51.97"/>
    <x v="1"/>
    <s v="USD"/>
    <n v="1489298400"/>
    <x v="607"/>
    <b v="0"/>
    <x v="0"/>
    <x v="3"/>
    <x v="3"/>
    <x v="3"/>
  </r>
  <r>
    <n v="688"/>
    <x v="674"/>
    <x v="687"/>
    <n v="2900"/>
    <n v="12449"/>
    <n v="429"/>
    <x v="1"/>
    <n v="175"/>
    <n v="71.14"/>
    <x v="1"/>
    <s v="USD"/>
    <n v="1547100000"/>
    <x v="636"/>
    <b v="0"/>
    <x v="1"/>
    <x v="19"/>
    <x v="4"/>
    <x v="19"/>
  </r>
  <r>
    <n v="689"/>
    <x v="675"/>
    <x v="688"/>
    <n v="7300"/>
    <n v="7348"/>
    <n v="101"/>
    <x v="1"/>
    <n v="69"/>
    <n v="106.49"/>
    <x v="1"/>
    <s v="USD"/>
    <n v="1383022800"/>
    <x v="637"/>
    <b v="0"/>
    <x v="0"/>
    <x v="2"/>
    <x v="2"/>
    <x v="2"/>
  </r>
  <r>
    <n v="690"/>
    <x v="676"/>
    <x v="689"/>
    <n v="3600"/>
    <n v="8158"/>
    <n v="227"/>
    <x v="1"/>
    <n v="190"/>
    <n v="42.94"/>
    <x v="1"/>
    <s v="USD"/>
    <n v="1322373600"/>
    <x v="638"/>
    <b v="0"/>
    <x v="1"/>
    <x v="4"/>
    <x v="4"/>
    <x v="4"/>
  </r>
  <r>
    <n v="691"/>
    <x v="677"/>
    <x v="690"/>
    <n v="5000"/>
    <n v="7119"/>
    <n v="142"/>
    <x v="1"/>
    <n v="237"/>
    <n v="30.04"/>
    <x v="1"/>
    <s v="USD"/>
    <n v="1349240400"/>
    <x v="639"/>
    <b v="1"/>
    <x v="1"/>
    <x v="4"/>
    <x v="4"/>
    <x v="4"/>
  </r>
  <r>
    <n v="692"/>
    <x v="678"/>
    <x v="691"/>
    <n v="6000"/>
    <n v="5438"/>
    <n v="91"/>
    <x v="0"/>
    <n v="77"/>
    <n v="70.62"/>
    <x v="4"/>
    <s v="GBP"/>
    <n v="1562648400"/>
    <x v="640"/>
    <b v="0"/>
    <x v="0"/>
    <x v="1"/>
    <x v="1"/>
    <x v="1"/>
  </r>
  <r>
    <n v="693"/>
    <x v="679"/>
    <x v="692"/>
    <n v="180400"/>
    <n v="115396"/>
    <n v="64"/>
    <x v="0"/>
    <n v="1748"/>
    <n v="66.02"/>
    <x v="1"/>
    <s v="USD"/>
    <n v="1508216400"/>
    <x v="641"/>
    <b v="0"/>
    <x v="0"/>
    <x v="3"/>
    <x v="3"/>
    <x v="3"/>
  </r>
  <r>
    <n v="694"/>
    <x v="680"/>
    <x v="693"/>
    <n v="9100"/>
    <n v="7656"/>
    <n v="84"/>
    <x v="0"/>
    <n v="79"/>
    <n v="96.91"/>
    <x v="1"/>
    <s v="USD"/>
    <n v="1511762400"/>
    <x v="642"/>
    <b v="0"/>
    <x v="0"/>
    <x v="3"/>
    <x v="3"/>
    <x v="3"/>
  </r>
  <r>
    <n v="695"/>
    <x v="681"/>
    <x v="694"/>
    <n v="9200"/>
    <n v="12322"/>
    <n v="134"/>
    <x v="1"/>
    <n v="196"/>
    <n v="62.87"/>
    <x v="6"/>
    <s v="EUR"/>
    <n v="1447480800"/>
    <x v="445"/>
    <b v="1"/>
    <x v="0"/>
    <x v="1"/>
    <x v="1"/>
    <x v="1"/>
  </r>
  <r>
    <n v="696"/>
    <x v="682"/>
    <x v="695"/>
    <n v="164100"/>
    <n v="96888"/>
    <n v="59"/>
    <x v="0"/>
    <n v="889"/>
    <n v="108.99"/>
    <x v="1"/>
    <s v="USD"/>
    <n v="1429506000"/>
    <x v="116"/>
    <b v="0"/>
    <x v="1"/>
    <x v="3"/>
    <x v="3"/>
    <x v="3"/>
  </r>
  <r>
    <n v="697"/>
    <x v="683"/>
    <x v="696"/>
    <n v="128900"/>
    <n v="196960"/>
    <n v="153"/>
    <x v="1"/>
    <n v="7295"/>
    <n v="27"/>
    <x v="1"/>
    <s v="USD"/>
    <n v="1522472400"/>
    <x v="643"/>
    <b v="0"/>
    <x v="0"/>
    <x v="5"/>
    <x v="1"/>
    <x v="5"/>
  </r>
  <r>
    <n v="698"/>
    <x v="684"/>
    <x v="697"/>
    <n v="42100"/>
    <n v="188057"/>
    <n v="447"/>
    <x v="1"/>
    <n v="2893"/>
    <n v="65"/>
    <x v="0"/>
    <s v="CAD"/>
    <n v="1322114400"/>
    <x v="644"/>
    <b v="0"/>
    <x v="0"/>
    <x v="8"/>
    <x v="2"/>
    <x v="8"/>
  </r>
  <r>
    <n v="699"/>
    <x v="196"/>
    <x v="698"/>
    <n v="7400"/>
    <n v="6245"/>
    <n v="84"/>
    <x v="0"/>
    <n v="56"/>
    <n v="111.52"/>
    <x v="1"/>
    <s v="USD"/>
    <n v="1561438800"/>
    <x v="645"/>
    <b v="0"/>
    <x v="0"/>
    <x v="6"/>
    <x v="4"/>
    <x v="6"/>
  </r>
  <r>
    <n v="700"/>
    <x v="685"/>
    <x v="699"/>
    <n v="100"/>
    <n v="3"/>
    <n v="3"/>
    <x v="0"/>
    <n v="1"/>
    <n v="3"/>
    <x v="1"/>
    <s v="USD"/>
    <n v="1264399200"/>
    <x v="646"/>
    <b v="0"/>
    <x v="0"/>
    <x v="8"/>
    <x v="2"/>
    <x v="8"/>
  </r>
  <r>
    <n v="701"/>
    <x v="686"/>
    <x v="700"/>
    <n v="52000"/>
    <n v="91014"/>
    <n v="175"/>
    <x v="1"/>
    <n v="820"/>
    <n v="110.99"/>
    <x v="1"/>
    <s v="USD"/>
    <n v="1301202000"/>
    <x v="647"/>
    <b v="1"/>
    <x v="0"/>
    <x v="3"/>
    <x v="3"/>
    <x v="3"/>
  </r>
  <r>
    <n v="702"/>
    <x v="687"/>
    <x v="701"/>
    <n v="8700"/>
    <n v="4710"/>
    <n v="54"/>
    <x v="0"/>
    <n v="83"/>
    <n v="56.75"/>
    <x v="1"/>
    <s v="USD"/>
    <n v="1374469200"/>
    <x v="467"/>
    <b v="0"/>
    <x v="0"/>
    <x v="8"/>
    <x v="2"/>
    <x v="8"/>
  </r>
  <r>
    <n v="703"/>
    <x v="688"/>
    <x v="702"/>
    <n v="63400"/>
    <n v="197728"/>
    <n v="312"/>
    <x v="1"/>
    <n v="2038"/>
    <n v="97.02"/>
    <x v="1"/>
    <s v="USD"/>
    <n v="1334984400"/>
    <x v="648"/>
    <b v="1"/>
    <x v="1"/>
    <x v="18"/>
    <x v="5"/>
    <x v="18"/>
  </r>
  <r>
    <n v="704"/>
    <x v="689"/>
    <x v="703"/>
    <n v="8700"/>
    <n v="10682"/>
    <n v="123"/>
    <x v="1"/>
    <n v="116"/>
    <n v="92.09"/>
    <x v="1"/>
    <s v="USD"/>
    <n v="1467608400"/>
    <x v="649"/>
    <b v="0"/>
    <x v="0"/>
    <x v="10"/>
    <x v="4"/>
    <x v="10"/>
  </r>
  <r>
    <n v="705"/>
    <x v="690"/>
    <x v="704"/>
    <n v="169700"/>
    <n v="168048"/>
    <n v="99"/>
    <x v="0"/>
    <n v="2025"/>
    <n v="82.99"/>
    <x v="4"/>
    <s v="GBP"/>
    <n v="1386741600"/>
    <x v="650"/>
    <b v="0"/>
    <x v="0"/>
    <x v="9"/>
    <x v="5"/>
    <x v="9"/>
  </r>
  <r>
    <n v="706"/>
    <x v="691"/>
    <x v="705"/>
    <n v="108400"/>
    <n v="138586"/>
    <n v="128"/>
    <x v="1"/>
    <n v="1345"/>
    <n v="103.04"/>
    <x v="2"/>
    <s v="AUD"/>
    <n v="1546754400"/>
    <x v="651"/>
    <b v="0"/>
    <x v="1"/>
    <x v="2"/>
    <x v="2"/>
    <x v="2"/>
  </r>
  <r>
    <n v="707"/>
    <x v="692"/>
    <x v="706"/>
    <n v="7300"/>
    <n v="11579"/>
    <n v="159"/>
    <x v="1"/>
    <n v="168"/>
    <n v="68.92"/>
    <x v="1"/>
    <s v="USD"/>
    <n v="1544248800"/>
    <x v="652"/>
    <b v="0"/>
    <x v="0"/>
    <x v="6"/>
    <x v="4"/>
    <x v="6"/>
  </r>
  <r>
    <n v="708"/>
    <x v="693"/>
    <x v="707"/>
    <n v="1700"/>
    <n v="12020"/>
    <n v="707"/>
    <x v="1"/>
    <n v="137"/>
    <n v="87.74"/>
    <x v="5"/>
    <s v="CHF"/>
    <n v="1495429200"/>
    <x v="653"/>
    <b v="0"/>
    <x v="0"/>
    <x v="3"/>
    <x v="3"/>
    <x v="3"/>
  </r>
  <r>
    <n v="709"/>
    <x v="694"/>
    <x v="708"/>
    <n v="9800"/>
    <n v="13954"/>
    <n v="142"/>
    <x v="1"/>
    <n v="186"/>
    <n v="75.02"/>
    <x v="6"/>
    <s v="EUR"/>
    <n v="1334811600"/>
    <x v="654"/>
    <b v="0"/>
    <x v="0"/>
    <x v="3"/>
    <x v="3"/>
    <x v="3"/>
  </r>
  <r>
    <n v="710"/>
    <x v="695"/>
    <x v="709"/>
    <n v="4300"/>
    <n v="6358"/>
    <n v="148"/>
    <x v="1"/>
    <n v="125"/>
    <n v="50.86"/>
    <x v="1"/>
    <s v="USD"/>
    <n v="1531544400"/>
    <x v="655"/>
    <b v="0"/>
    <x v="1"/>
    <x v="3"/>
    <x v="3"/>
    <x v="3"/>
  </r>
  <r>
    <n v="711"/>
    <x v="696"/>
    <x v="710"/>
    <n v="6200"/>
    <n v="1260"/>
    <n v="20"/>
    <x v="0"/>
    <n v="14"/>
    <n v="90"/>
    <x v="6"/>
    <s v="EUR"/>
    <n v="1453615200"/>
    <x v="656"/>
    <b v="1"/>
    <x v="1"/>
    <x v="3"/>
    <x v="3"/>
    <x v="3"/>
  </r>
  <r>
    <n v="712"/>
    <x v="697"/>
    <x v="711"/>
    <n v="800"/>
    <n v="14725"/>
    <n v="1841"/>
    <x v="1"/>
    <n v="202"/>
    <n v="72.900000000000006"/>
    <x v="1"/>
    <s v="USD"/>
    <n v="1467954000"/>
    <x v="657"/>
    <b v="0"/>
    <x v="0"/>
    <x v="3"/>
    <x v="3"/>
    <x v="3"/>
  </r>
  <r>
    <n v="713"/>
    <x v="698"/>
    <x v="712"/>
    <n v="6900"/>
    <n v="11174"/>
    <n v="162"/>
    <x v="1"/>
    <n v="103"/>
    <n v="108.49"/>
    <x v="1"/>
    <s v="USD"/>
    <n v="1471842000"/>
    <x v="89"/>
    <b v="0"/>
    <x v="0"/>
    <x v="15"/>
    <x v="5"/>
    <x v="15"/>
  </r>
  <r>
    <n v="714"/>
    <x v="699"/>
    <x v="713"/>
    <n v="38500"/>
    <n v="182036"/>
    <n v="473"/>
    <x v="1"/>
    <n v="1785"/>
    <n v="101.98"/>
    <x v="1"/>
    <s v="USD"/>
    <n v="1408424400"/>
    <x v="658"/>
    <b v="0"/>
    <x v="0"/>
    <x v="1"/>
    <x v="1"/>
    <x v="1"/>
  </r>
  <r>
    <n v="715"/>
    <x v="700"/>
    <x v="714"/>
    <n v="118000"/>
    <n v="28870"/>
    <n v="24"/>
    <x v="0"/>
    <n v="656"/>
    <n v="44.01"/>
    <x v="1"/>
    <s v="USD"/>
    <n v="1281157200"/>
    <x v="438"/>
    <b v="0"/>
    <x v="0"/>
    <x v="20"/>
    <x v="6"/>
    <x v="20"/>
  </r>
  <r>
    <n v="716"/>
    <x v="701"/>
    <x v="715"/>
    <n v="2000"/>
    <n v="10353"/>
    <n v="518"/>
    <x v="1"/>
    <n v="157"/>
    <n v="65.94"/>
    <x v="1"/>
    <s v="USD"/>
    <n v="1373432400"/>
    <x v="659"/>
    <b v="0"/>
    <x v="1"/>
    <x v="3"/>
    <x v="3"/>
    <x v="3"/>
  </r>
  <r>
    <n v="717"/>
    <x v="702"/>
    <x v="716"/>
    <n v="5600"/>
    <n v="13868"/>
    <n v="248"/>
    <x v="1"/>
    <n v="555"/>
    <n v="24.99"/>
    <x v="1"/>
    <s v="USD"/>
    <n v="1313989200"/>
    <x v="660"/>
    <b v="0"/>
    <x v="0"/>
    <x v="4"/>
    <x v="4"/>
    <x v="4"/>
  </r>
  <r>
    <n v="718"/>
    <x v="703"/>
    <x v="717"/>
    <n v="8300"/>
    <n v="8317"/>
    <n v="100"/>
    <x v="1"/>
    <n v="297"/>
    <n v="28"/>
    <x v="1"/>
    <s v="USD"/>
    <n v="1371445200"/>
    <x v="661"/>
    <b v="0"/>
    <x v="0"/>
    <x v="8"/>
    <x v="2"/>
    <x v="8"/>
  </r>
  <r>
    <n v="719"/>
    <x v="704"/>
    <x v="718"/>
    <n v="6900"/>
    <n v="10557"/>
    <n v="153"/>
    <x v="1"/>
    <n v="123"/>
    <n v="85.83"/>
    <x v="1"/>
    <s v="USD"/>
    <n v="1338267600"/>
    <x v="662"/>
    <b v="0"/>
    <x v="0"/>
    <x v="13"/>
    <x v="5"/>
    <x v="13"/>
  </r>
  <r>
    <n v="720"/>
    <x v="705"/>
    <x v="719"/>
    <n v="8700"/>
    <n v="3227"/>
    <n v="37"/>
    <x v="3"/>
    <n v="38"/>
    <n v="84.92"/>
    <x v="3"/>
    <s v="DKK"/>
    <n v="1519192800"/>
    <x v="236"/>
    <b v="0"/>
    <x v="1"/>
    <x v="3"/>
    <x v="3"/>
    <x v="3"/>
  </r>
  <r>
    <n v="721"/>
    <x v="706"/>
    <x v="720"/>
    <n v="123600"/>
    <n v="5429"/>
    <n v="4"/>
    <x v="3"/>
    <n v="60"/>
    <n v="90.48"/>
    <x v="1"/>
    <s v="USD"/>
    <n v="1522818000"/>
    <x v="663"/>
    <b v="0"/>
    <x v="0"/>
    <x v="1"/>
    <x v="1"/>
    <x v="1"/>
  </r>
  <r>
    <n v="722"/>
    <x v="707"/>
    <x v="721"/>
    <n v="48500"/>
    <n v="75906"/>
    <n v="157"/>
    <x v="1"/>
    <n v="3036"/>
    <n v="25"/>
    <x v="1"/>
    <s v="USD"/>
    <n v="1509948000"/>
    <x v="202"/>
    <b v="0"/>
    <x v="0"/>
    <x v="4"/>
    <x v="4"/>
    <x v="4"/>
  </r>
  <r>
    <n v="723"/>
    <x v="708"/>
    <x v="722"/>
    <n v="4900"/>
    <n v="13250"/>
    <n v="270"/>
    <x v="1"/>
    <n v="144"/>
    <n v="92.01"/>
    <x v="2"/>
    <s v="AUD"/>
    <n v="1456898400"/>
    <x v="664"/>
    <b v="0"/>
    <x v="0"/>
    <x v="3"/>
    <x v="3"/>
    <x v="3"/>
  </r>
  <r>
    <n v="724"/>
    <x v="709"/>
    <x v="723"/>
    <n v="8400"/>
    <n v="11261"/>
    <n v="134"/>
    <x v="1"/>
    <n v="121"/>
    <n v="93.07"/>
    <x v="4"/>
    <s v="GBP"/>
    <n v="1413954000"/>
    <x v="665"/>
    <b v="0"/>
    <x v="1"/>
    <x v="3"/>
    <x v="3"/>
    <x v="3"/>
  </r>
  <r>
    <n v="725"/>
    <x v="710"/>
    <x v="724"/>
    <n v="193200"/>
    <n v="97369"/>
    <n v="50"/>
    <x v="0"/>
    <n v="1596"/>
    <n v="61.01"/>
    <x v="1"/>
    <s v="USD"/>
    <n v="1416031200"/>
    <x v="666"/>
    <b v="0"/>
    <x v="0"/>
    <x v="20"/>
    <x v="6"/>
    <x v="20"/>
  </r>
  <r>
    <n v="726"/>
    <x v="711"/>
    <x v="725"/>
    <n v="54300"/>
    <n v="48227"/>
    <n v="89"/>
    <x v="3"/>
    <n v="524"/>
    <n v="92.04"/>
    <x v="1"/>
    <s v="USD"/>
    <n v="1287982800"/>
    <x v="602"/>
    <b v="0"/>
    <x v="1"/>
    <x v="3"/>
    <x v="3"/>
    <x v="3"/>
  </r>
  <r>
    <n v="727"/>
    <x v="712"/>
    <x v="726"/>
    <n v="8900"/>
    <n v="14685"/>
    <n v="165"/>
    <x v="1"/>
    <n v="181"/>
    <n v="81.13"/>
    <x v="1"/>
    <s v="USD"/>
    <n v="1547964000"/>
    <x v="667"/>
    <b v="0"/>
    <x v="0"/>
    <x v="2"/>
    <x v="2"/>
    <x v="2"/>
  </r>
  <r>
    <n v="728"/>
    <x v="713"/>
    <x v="727"/>
    <n v="4200"/>
    <n v="735"/>
    <n v="18"/>
    <x v="0"/>
    <n v="10"/>
    <n v="73.5"/>
    <x v="1"/>
    <s v="USD"/>
    <n v="1464152400"/>
    <x v="668"/>
    <b v="0"/>
    <x v="0"/>
    <x v="3"/>
    <x v="3"/>
    <x v="3"/>
  </r>
  <r>
    <n v="729"/>
    <x v="714"/>
    <x v="728"/>
    <n v="5600"/>
    <n v="10397"/>
    <n v="186"/>
    <x v="1"/>
    <n v="122"/>
    <n v="85.22"/>
    <x v="1"/>
    <s v="USD"/>
    <n v="1359957600"/>
    <x v="669"/>
    <b v="0"/>
    <x v="0"/>
    <x v="6"/>
    <x v="4"/>
    <x v="6"/>
  </r>
  <r>
    <n v="730"/>
    <x v="715"/>
    <x v="729"/>
    <n v="28800"/>
    <n v="118847"/>
    <n v="413"/>
    <x v="1"/>
    <n v="1071"/>
    <n v="110.97"/>
    <x v="0"/>
    <s v="CAD"/>
    <n v="1432357200"/>
    <x v="670"/>
    <b v="0"/>
    <x v="0"/>
    <x v="8"/>
    <x v="2"/>
    <x v="8"/>
  </r>
  <r>
    <n v="731"/>
    <x v="716"/>
    <x v="730"/>
    <n v="8000"/>
    <n v="7220"/>
    <n v="90"/>
    <x v="3"/>
    <n v="219"/>
    <n v="32.97"/>
    <x v="1"/>
    <s v="USD"/>
    <n v="1500786000"/>
    <x v="601"/>
    <b v="0"/>
    <x v="0"/>
    <x v="2"/>
    <x v="2"/>
    <x v="2"/>
  </r>
  <r>
    <n v="732"/>
    <x v="717"/>
    <x v="731"/>
    <n v="117000"/>
    <n v="107622"/>
    <n v="92"/>
    <x v="0"/>
    <n v="1121"/>
    <n v="96.01"/>
    <x v="1"/>
    <s v="USD"/>
    <n v="1490158800"/>
    <x v="671"/>
    <b v="0"/>
    <x v="1"/>
    <x v="1"/>
    <x v="1"/>
    <x v="1"/>
  </r>
  <r>
    <n v="733"/>
    <x v="718"/>
    <x v="732"/>
    <n v="15800"/>
    <n v="83267"/>
    <n v="527"/>
    <x v="1"/>
    <n v="980"/>
    <n v="84.97"/>
    <x v="1"/>
    <s v="USD"/>
    <n v="1406178000"/>
    <x v="672"/>
    <b v="0"/>
    <x v="0"/>
    <x v="16"/>
    <x v="1"/>
    <x v="16"/>
  </r>
  <r>
    <n v="734"/>
    <x v="719"/>
    <x v="733"/>
    <n v="4200"/>
    <n v="13404"/>
    <n v="319"/>
    <x v="1"/>
    <n v="536"/>
    <n v="25.01"/>
    <x v="1"/>
    <s v="USD"/>
    <n v="1485583200"/>
    <x v="673"/>
    <b v="0"/>
    <x v="1"/>
    <x v="3"/>
    <x v="3"/>
    <x v="3"/>
  </r>
  <r>
    <n v="735"/>
    <x v="720"/>
    <x v="734"/>
    <n v="37100"/>
    <n v="131404"/>
    <n v="354"/>
    <x v="1"/>
    <n v="1991"/>
    <n v="66"/>
    <x v="1"/>
    <s v="USD"/>
    <n v="1459314000"/>
    <x v="674"/>
    <b v="0"/>
    <x v="0"/>
    <x v="14"/>
    <x v="7"/>
    <x v="14"/>
  </r>
  <r>
    <n v="736"/>
    <x v="721"/>
    <x v="735"/>
    <n v="7700"/>
    <n v="2533"/>
    <n v="33"/>
    <x v="3"/>
    <n v="29"/>
    <n v="87.34"/>
    <x v="1"/>
    <s v="USD"/>
    <n v="1424412000"/>
    <x v="675"/>
    <b v="0"/>
    <x v="0"/>
    <x v="9"/>
    <x v="5"/>
    <x v="9"/>
  </r>
  <r>
    <n v="737"/>
    <x v="722"/>
    <x v="736"/>
    <n v="3700"/>
    <n v="5028"/>
    <n v="136"/>
    <x v="1"/>
    <n v="180"/>
    <n v="27.93"/>
    <x v="1"/>
    <s v="USD"/>
    <n v="1478844000"/>
    <x v="676"/>
    <b v="0"/>
    <x v="0"/>
    <x v="7"/>
    <x v="1"/>
    <x v="7"/>
  </r>
  <r>
    <n v="738"/>
    <x v="486"/>
    <x v="737"/>
    <n v="74700"/>
    <n v="1557"/>
    <n v="2"/>
    <x v="0"/>
    <n v="15"/>
    <n v="103.8"/>
    <x v="1"/>
    <s v="USD"/>
    <n v="1416117600"/>
    <x v="677"/>
    <b v="0"/>
    <x v="1"/>
    <x v="3"/>
    <x v="3"/>
    <x v="3"/>
  </r>
  <r>
    <n v="739"/>
    <x v="723"/>
    <x v="738"/>
    <n v="10000"/>
    <n v="6100"/>
    <n v="61"/>
    <x v="0"/>
    <n v="191"/>
    <n v="31.94"/>
    <x v="1"/>
    <s v="USD"/>
    <n v="1340946000"/>
    <x v="678"/>
    <b v="0"/>
    <x v="0"/>
    <x v="7"/>
    <x v="1"/>
    <x v="7"/>
  </r>
  <r>
    <n v="740"/>
    <x v="724"/>
    <x v="739"/>
    <n v="5300"/>
    <n v="1592"/>
    <n v="30"/>
    <x v="0"/>
    <n v="16"/>
    <n v="99.5"/>
    <x v="1"/>
    <s v="USD"/>
    <n v="1486101600"/>
    <x v="679"/>
    <b v="0"/>
    <x v="0"/>
    <x v="3"/>
    <x v="3"/>
    <x v="3"/>
  </r>
  <r>
    <n v="741"/>
    <x v="287"/>
    <x v="740"/>
    <n v="1200"/>
    <n v="14150"/>
    <n v="1179"/>
    <x v="1"/>
    <n v="130"/>
    <n v="108.85"/>
    <x v="1"/>
    <s v="USD"/>
    <n v="1274590800"/>
    <x v="680"/>
    <b v="0"/>
    <x v="0"/>
    <x v="3"/>
    <x v="3"/>
    <x v="3"/>
  </r>
  <r>
    <n v="742"/>
    <x v="725"/>
    <x v="741"/>
    <n v="1200"/>
    <n v="13513"/>
    <n v="1126"/>
    <x v="1"/>
    <n v="122"/>
    <n v="110.76"/>
    <x v="1"/>
    <s v="USD"/>
    <n v="1263880800"/>
    <x v="681"/>
    <b v="0"/>
    <x v="0"/>
    <x v="5"/>
    <x v="1"/>
    <x v="5"/>
  </r>
  <r>
    <n v="743"/>
    <x v="726"/>
    <x v="742"/>
    <n v="3900"/>
    <n v="504"/>
    <n v="13"/>
    <x v="0"/>
    <n v="17"/>
    <n v="29.65"/>
    <x v="1"/>
    <s v="USD"/>
    <n v="1445403600"/>
    <x v="682"/>
    <b v="0"/>
    <x v="1"/>
    <x v="3"/>
    <x v="3"/>
    <x v="3"/>
  </r>
  <r>
    <n v="744"/>
    <x v="727"/>
    <x v="743"/>
    <n v="2000"/>
    <n v="14240"/>
    <n v="712"/>
    <x v="1"/>
    <n v="140"/>
    <n v="101.71"/>
    <x v="1"/>
    <s v="USD"/>
    <n v="1533877200"/>
    <x v="683"/>
    <b v="0"/>
    <x v="1"/>
    <x v="3"/>
    <x v="3"/>
    <x v="3"/>
  </r>
  <r>
    <n v="745"/>
    <x v="728"/>
    <x v="744"/>
    <n v="6900"/>
    <n v="2091"/>
    <n v="30"/>
    <x v="0"/>
    <n v="34"/>
    <n v="61.5"/>
    <x v="1"/>
    <s v="USD"/>
    <n v="1275195600"/>
    <x v="684"/>
    <b v="0"/>
    <x v="0"/>
    <x v="8"/>
    <x v="2"/>
    <x v="8"/>
  </r>
  <r>
    <n v="746"/>
    <x v="729"/>
    <x v="745"/>
    <n v="55800"/>
    <n v="118580"/>
    <n v="213"/>
    <x v="1"/>
    <n v="3388"/>
    <n v="35"/>
    <x v="1"/>
    <s v="USD"/>
    <n v="1318136400"/>
    <x v="685"/>
    <b v="0"/>
    <x v="0"/>
    <x v="2"/>
    <x v="2"/>
    <x v="2"/>
  </r>
  <r>
    <n v="747"/>
    <x v="730"/>
    <x v="746"/>
    <n v="4900"/>
    <n v="11214"/>
    <n v="229"/>
    <x v="1"/>
    <n v="280"/>
    <n v="40.049999999999997"/>
    <x v="1"/>
    <s v="USD"/>
    <n v="1283403600"/>
    <x v="488"/>
    <b v="0"/>
    <x v="0"/>
    <x v="3"/>
    <x v="3"/>
    <x v="3"/>
  </r>
  <r>
    <n v="748"/>
    <x v="731"/>
    <x v="747"/>
    <n v="194900"/>
    <n v="68137"/>
    <n v="35"/>
    <x v="3"/>
    <n v="614"/>
    <n v="110.97"/>
    <x v="1"/>
    <s v="USD"/>
    <n v="1267423200"/>
    <x v="686"/>
    <b v="0"/>
    <x v="1"/>
    <x v="10"/>
    <x v="4"/>
    <x v="10"/>
  </r>
  <r>
    <n v="749"/>
    <x v="732"/>
    <x v="748"/>
    <n v="8600"/>
    <n v="13527"/>
    <n v="157"/>
    <x v="1"/>
    <n v="366"/>
    <n v="36.96"/>
    <x v="6"/>
    <s v="EUR"/>
    <n v="1412744400"/>
    <x v="687"/>
    <b v="0"/>
    <x v="1"/>
    <x v="8"/>
    <x v="2"/>
    <x v="8"/>
  </r>
  <r>
    <n v="750"/>
    <x v="733"/>
    <x v="749"/>
    <n v="100"/>
    <n v="1"/>
    <n v="1"/>
    <x v="0"/>
    <n v="1"/>
    <n v="1"/>
    <x v="4"/>
    <s v="GBP"/>
    <n v="1277960400"/>
    <x v="688"/>
    <b v="0"/>
    <x v="0"/>
    <x v="5"/>
    <x v="1"/>
    <x v="5"/>
  </r>
  <r>
    <n v="751"/>
    <x v="734"/>
    <x v="750"/>
    <n v="3600"/>
    <n v="8363"/>
    <n v="232"/>
    <x v="1"/>
    <n v="270"/>
    <n v="30.97"/>
    <x v="1"/>
    <s v="USD"/>
    <n v="1458190800"/>
    <x v="689"/>
    <b v="1"/>
    <x v="1"/>
    <x v="9"/>
    <x v="5"/>
    <x v="9"/>
  </r>
  <r>
    <n v="752"/>
    <x v="735"/>
    <x v="751"/>
    <n v="5800"/>
    <n v="5362"/>
    <n v="92"/>
    <x v="3"/>
    <n v="114"/>
    <n v="47.04"/>
    <x v="1"/>
    <s v="USD"/>
    <n v="1280984400"/>
    <x v="690"/>
    <b v="0"/>
    <x v="1"/>
    <x v="3"/>
    <x v="3"/>
    <x v="3"/>
  </r>
  <r>
    <n v="753"/>
    <x v="736"/>
    <x v="752"/>
    <n v="4700"/>
    <n v="12065"/>
    <n v="257"/>
    <x v="1"/>
    <n v="137"/>
    <n v="88.07"/>
    <x v="1"/>
    <s v="USD"/>
    <n v="1274590800"/>
    <x v="691"/>
    <b v="0"/>
    <x v="0"/>
    <x v="14"/>
    <x v="7"/>
    <x v="14"/>
  </r>
  <r>
    <n v="754"/>
    <x v="737"/>
    <x v="753"/>
    <n v="70400"/>
    <n v="118603"/>
    <n v="168"/>
    <x v="1"/>
    <n v="3205"/>
    <n v="37.01"/>
    <x v="1"/>
    <s v="USD"/>
    <n v="1351400400"/>
    <x v="424"/>
    <b v="0"/>
    <x v="0"/>
    <x v="3"/>
    <x v="3"/>
    <x v="3"/>
  </r>
  <r>
    <n v="755"/>
    <x v="738"/>
    <x v="754"/>
    <n v="4500"/>
    <n v="7496"/>
    <n v="167"/>
    <x v="1"/>
    <n v="288"/>
    <n v="26.03"/>
    <x v="3"/>
    <s v="DKK"/>
    <n v="1514354400"/>
    <x v="231"/>
    <b v="0"/>
    <x v="1"/>
    <x v="3"/>
    <x v="3"/>
    <x v="3"/>
  </r>
  <r>
    <n v="756"/>
    <x v="739"/>
    <x v="755"/>
    <n v="1300"/>
    <n v="10037"/>
    <n v="772"/>
    <x v="1"/>
    <n v="148"/>
    <n v="67.819999999999993"/>
    <x v="1"/>
    <s v="USD"/>
    <n v="1421733600"/>
    <x v="692"/>
    <b v="0"/>
    <x v="0"/>
    <x v="3"/>
    <x v="3"/>
    <x v="3"/>
  </r>
  <r>
    <n v="757"/>
    <x v="740"/>
    <x v="756"/>
    <n v="1400"/>
    <n v="5696"/>
    <n v="407"/>
    <x v="1"/>
    <n v="114"/>
    <n v="49.96"/>
    <x v="1"/>
    <s v="USD"/>
    <n v="1305176400"/>
    <x v="693"/>
    <b v="0"/>
    <x v="0"/>
    <x v="6"/>
    <x v="4"/>
    <x v="6"/>
  </r>
  <r>
    <n v="758"/>
    <x v="741"/>
    <x v="757"/>
    <n v="29600"/>
    <n v="167005"/>
    <n v="564"/>
    <x v="1"/>
    <n v="1518"/>
    <n v="110.02"/>
    <x v="0"/>
    <s v="CAD"/>
    <n v="1414126800"/>
    <x v="694"/>
    <b v="0"/>
    <x v="0"/>
    <x v="1"/>
    <x v="1"/>
    <x v="1"/>
  </r>
  <r>
    <n v="759"/>
    <x v="742"/>
    <x v="758"/>
    <n v="167500"/>
    <n v="114615"/>
    <n v="68"/>
    <x v="0"/>
    <n v="1274"/>
    <n v="89.96"/>
    <x v="1"/>
    <s v="USD"/>
    <n v="1517810400"/>
    <x v="236"/>
    <b v="0"/>
    <x v="0"/>
    <x v="5"/>
    <x v="1"/>
    <x v="5"/>
  </r>
  <r>
    <n v="760"/>
    <x v="743"/>
    <x v="759"/>
    <n v="48300"/>
    <n v="16592"/>
    <n v="34"/>
    <x v="0"/>
    <n v="210"/>
    <n v="79.010000000000005"/>
    <x v="6"/>
    <s v="EUR"/>
    <n v="1564635600"/>
    <x v="695"/>
    <b v="0"/>
    <x v="1"/>
    <x v="11"/>
    <x v="6"/>
    <x v="11"/>
  </r>
  <r>
    <n v="761"/>
    <x v="744"/>
    <x v="760"/>
    <n v="2200"/>
    <n v="14420"/>
    <n v="655"/>
    <x v="1"/>
    <n v="166"/>
    <n v="86.87"/>
    <x v="1"/>
    <s v="USD"/>
    <n v="1500699600"/>
    <x v="696"/>
    <b v="0"/>
    <x v="0"/>
    <x v="1"/>
    <x v="1"/>
    <x v="1"/>
  </r>
  <r>
    <n v="762"/>
    <x v="307"/>
    <x v="761"/>
    <n v="3500"/>
    <n v="6204"/>
    <n v="177"/>
    <x v="1"/>
    <n v="100"/>
    <n v="62.04"/>
    <x v="2"/>
    <s v="AUD"/>
    <n v="1354082400"/>
    <x v="697"/>
    <b v="0"/>
    <x v="0"/>
    <x v="17"/>
    <x v="1"/>
    <x v="17"/>
  </r>
  <r>
    <n v="763"/>
    <x v="745"/>
    <x v="762"/>
    <n v="5600"/>
    <n v="6338"/>
    <n v="113"/>
    <x v="1"/>
    <n v="235"/>
    <n v="26.97"/>
    <x v="1"/>
    <s v="USD"/>
    <n v="1336453200"/>
    <x v="698"/>
    <b v="0"/>
    <x v="1"/>
    <x v="3"/>
    <x v="3"/>
    <x v="3"/>
  </r>
  <r>
    <n v="764"/>
    <x v="746"/>
    <x v="763"/>
    <n v="1100"/>
    <n v="8010"/>
    <n v="728"/>
    <x v="1"/>
    <n v="148"/>
    <n v="54.12"/>
    <x v="1"/>
    <s v="USD"/>
    <n v="1305262800"/>
    <x v="699"/>
    <b v="0"/>
    <x v="0"/>
    <x v="1"/>
    <x v="1"/>
    <x v="1"/>
  </r>
  <r>
    <n v="765"/>
    <x v="747"/>
    <x v="764"/>
    <n v="3900"/>
    <n v="8125"/>
    <n v="208"/>
    <x v="1"/>
    <n v="198"/>
    <n v="41.04"/>
    <x v="1"/>
    <s v="USD"/>
    <n v="1492232400"/>
    <x v="489"/>
    <b v="1"/>
    <x v="1"/>
    <x v="7"/>
    <x v="1"/>
    <x v="7"/>
  </r>
  <r>
    <n v="766"/>
    <x v="748"/>
    <x v="765"/>
    <n v="43800"/>
    <n v="13653"/>
    <n v="31"/>
    <x v="0"/>
    <n v="248"/>
    <n v="55.05"/>
    <x v="2"/>
    <s v="AUD"/>
    <n v="1537333200"/>
    <x v="512"/>
    <b v="0"/>
    <x v="0"/>
    <x v="22"/>
    <x v="4"/>
    <x v="22"/>
  </r>
  <r>
    <n v="767"/>
    <x v="749"/>
    <x v="766"/>
    <n v="97200"/>
    <n v="55372"/>
    <n v="57"/>
    <x v="0"/>
    <n v="513"/>
    <n v="107.94"/>
    <x v="1"/>
    <s v="USD"/>
    <n v="1444107600"/>
    <x v="700"/>
    <b v="0"/>
    <x v="0"/>
    <x v="18"/>
    <x v="5"/>
    <x v="18"/>
  </r>
  <r>
    <n v="768"/>
    <x v="750"/>
    <x v="767"/>
    <n v="4800"/>
    <n v="11088"/>
    <n v="231"/>
    <x v="1"/>
    <n v="150"/>
    <n v="73.92"/>
    <x v="1"/>
    <s v="USD"/>
    <n v="1386741600"/>
    <x v="701"/>
    <b v="0"/>
    <x v="0"/>
    <x v="3"/>
    <x v="3"/>
    <x v="3"/>
  </r>
  <r>
    <n v="769"/>
    <x v="751"/>
    <x v="768"/>
    <n v="125600"/>
    <n v="109106"/>
    <n v="87"/>
    <x v="0"/>
    <n v="3410"/>
    <n v="32"/>
    <x v="1"/>
    <s v="USD"/>
    <n v="1376542800"/>
    <x v="340"/>
    <b v="0"/>
    <x v="0"/>
    <x v="11"/>
    <x v="6"/>
    <x v="11"/>
  </r>
  <r>
    <n v="770"/>
    <x v="752"/>
    <x v="769"/>
    <n v="4300"/>
    <n v="11642"/>
    <n v="271"/>
    <x v="1"/>
    <n v="216"/>
    <n v="53.9"/>
    <x v="6"/>
    <s v="EUR"/>
    <n v="1397451600"/>
    <x v="702"/>
    <b v="0"/>
    <x v="1"/>
    <x v="3"/>
    <x v="3"/>
    <x v="3"/>
  </r>
  <r>
    <n v="771"/>
    <x v="753"/>
    <x v="770"/>
    <n v="5600"/>
    <n v="2769"/>
    <n v="49"/>
    <x v="3"/>
    <n v="26"/>
    <n v="106.5"/>
    <x v="1"/>
    <s v="USD"/>
    <n v="1548482400"/>
    <x v="703"/>
    <b v="0"/>
    <x v="0"/>
    <x v="3"/>
    <x v="3"/>
    <x v="3"/>
  </r>
  <r>
    <n v="772"/>
    <x v="754"/>
    <x v="771"/>
    <n v="149600"/>
    <n v="169586"/>
    <n v="113"/>
    <x v="1"/>
    <n v="5139"/>
    <n v="33"/>
    <x v="1"/>
    <s v="USD"/>
    <n v="1549692000"/>
    <x v="704"/>
    <b v="0"/>
    <x v="0"/>
    <x v="7"/>
    <x v="1"/>
    <x v="7"/>
  </r>
  <r>
    <n v="773"/>
    <x v="755"/>
    <x v="772"/>
    <n v="53100"/>
    <n v="101185"/>
    <n v="191"/>
    <x v="1"/>
    <n v="2353"/>
    <n v="43"/>
    <x v="1"/>
    <s v="USD"/>
    <n v="1492059600"/>
    <x v="705"/>
    <b v="0"/>
    <x v="0"/>
    <x v="3"/>
    <x v="3"/>
    <x v="3"/>
  </r>
  <r>
    <n v="774"/>
    <x v="756"/>
    <x v="773"/>
    <n v="5000"/>
    <n v="6775"/>
    <n v="136"/>
    <x v="1"/>
    <n v="78"/>
    <n v="86.86"/>
    <x v="6"/>
    <s v="EUR"/>
    <n v="1463979600"/>
    <x v="706"/>
    <b v="0"/>
    <x v="0"/>
    <x v="2"/>
    <x v="2"/>
    <x v="2"/>
  </r>
  <r>
    <n v="775"/>
    <x v="757"/>
    <x v="774"/>
    <n v="9400"/>
    <n v="968"/>
    <n v="10"/>
    <x v="0"/>
    <n v="10"/>
    <n v="96.8"/>
    <x v="1"/>
    <s v="USD"/>
    <n v="1415253600"/>
    <x v="707"/>
    <b v="0"/>
    <x v="0"/>
    <x v="1"/>
    <x v="1"/>
    <x v="1"/>
  </r>
  <r>
    <n v="776"/>
    <x v="758"/>
    <x v="775"/>
    <n v="110800"/>
    <n v="72623"/>
    <n v="66"/>
    <x v="0"/>
    <n v="2201"/>
    <n v="33"/>
    <x v="1"/>
    <s v="USD"/>
    <n v="1562216400"/>
    <x v="708"/>
    <b v="0"/>
    <x v="0"/>
    <x v="3"/>
    <x v="3"/>
    <x v="3"/>
  </r>
  <r>
    <n v="777"/>
    <x v="759"/>
    <x v="776"/>
    <n v="93800"/>
    <n v="45987"/>
    <n v="49"/>
    <x v="0"/>
    <n v="676"/>
    <n v="68.03"/>
    <x v="1"/>
    <s v="USD"/>
    <n v="1316754000"/>
    <x v="709"/>
    <b v="0"/>
    <x v="0"/>
    <x v="3"/>
    <x v="3"/>
    <x v="3"/>
  </r>
  <r>
    <n v="778"/>
    <x v="760"/>
    <x v="777"/>
    <n v="1300"/>
    <n v="10243"/>
    <n v="788"/>
    <x v="1"/>
    <n v="174"/>
    <n v="58.87"/>
    <x v="5"/>
    <s v="CHF"/>
    <n v="1313211600"/>
    <x v="710"/>
    <b v="0"/>
    <x v="0"/>
    <x v="10"/>
    <x v="4"/>
    <x v="10"/>
  </r>
  <r>
    <n v="779"/>
    <x v="761"/>
    <x v="778"/>
    <n v="108700"/>
    <n v="87293"/>
    <n v="80"/>
    <x v="0"/>
    <n v="831"/>
    <n v="105.05"/>
    <x v="1"/>
    <s v="USD"/>
    <n v="1439528400"/>
    <x v="711"/>
    <b v="0"/>
    <x v="1"/>
    <x v="3"/>
    <x v="3"/>
    <x v="3"/>
  </r>
  <r>
    <n v="780"/>
    <x v="762"/>
    <x v="779"/>
    <n v="5100"/>
    <n v="5421"/>
    <n v="106"/>
    <x v="1"/>
    <n v="164"/>
    <n v="33.049999999999997"/>
    <x v="1"/>
    <s v="USD"/>
    <n v="1469163600"/>
    <x v="712"/>
    <b v="0"/>
    <x v="1"/>
    <x v="6"/>
    <x v="4"/>
    <x v="6"/>
  </r>
  <r>
    <n v="781"/>
    <x v="763"/>
    <x v="780"/>
    <n v="8700"/>
    <n v="4414"/>
    <n v="51"/>
    <x v="3"/>
    <n v="56"/>
    <n v="78.819999999999993"/>
    <x v="5"/>
    <s v="CHF"/>
    <n v="1288501200"/>
    <x v="70"/>
    <b v="0"/>
    <x v="0"/>
    <x v="3"/>
    <x v="3"/>
    <x v="3"/>
  </r>
  <r>
    <n v="782"/>
    <x v="764"/>
    <x v="781"/>
    <n v="5100"/>
    <n v="10981"/>
    <n v="215"/>
    <x v="1"/>
    <n v="161"/>
    <n v="68.2"/>
    <x v="1"/>
    <s v="USD"/>
    <n v="1298959200"/>
    <x v="713"/>
    <b v="0"/>
    <x v="1"/>
    <x v="10"/>
    <x v="4"/>
    <x v="10"/>
  </r>
  <r>
    <n v="783"/>
    <x v="765"/>
    <x v="782"/>
    <n v="7400"/>
    <n v="10451"/>
    <n v="141"/>
    <x v="1"/>
    <n v="138"/>
    <n v="75.73"/>
    <x v="1"/>
    <s v="USD"/>
    <n v="1387260000"/>
    <x v="714"/>
    <b v="0"/>
    <x v="0"/>
    <x v="1"/>
    <x v="1"/>
    <x v="1"/>
  </r>
  <r>
    <n v="784"/>
    <x v="766"/>
    <x v="783"/>
    <n v="88900"/>
    <n v="102535"/>
    <n v="115"/>
    <x v="1"/>
    <n v="3308"/>
    <n v="31"/>
    <x v="1"/>
    <s v="USD"/>
    <n v="1457244000"/>
    <x v="715"/>
    <b v="0"/>
    <x v="0"/>
    <x v="2"/>
    <x v="2"/>
    <x v="2"/>
  </r>
  <r>
    <n v="785"/>
    <x v="767"/>
    <x v="784"/>
    <n v="6700"/>
    <n v="12939"/>
    <n v="193"/>
    <x v="1"/>
    <n v="127"/>
    <n v="101.88"/>
    <x v="2"/>
    <s v="AUD"/>
    <n v="1556341200"/>
    <x v="716"/>
    <b v="0"/>
    <x v="1"/>
    <x v="10"/>
    <x v="4"/>
    <x v="10"/>
  </r>
  <r>
    <n v="786"/>
    <x v="768"/>
    <x v="785"/>
    <n v="1500"/>
    <n v="10946"/>
    <n v="730"/>
    <x v="1"/>
    <n v="207"/>
    <n v="52.88"/>
    <x v="6"/>
    <s v="EUR"/>
    <n v="1522126800"/>
    <x v="717"/>
    <b v="0"/>
    <x v="1"/>
    <x v="17"/>
    <x v="1"/>
    <x v="17"/>
  </r>
  <r>
    <n v="787"/>
    <x v="769"/>
    <x v="786"/>
    <n v="61200"/>
    <n v="60994"/>
    <n v="100"/>
    <x v="0"/>
    <n v="859"/>
    <n v="71.010000000000005"/>
    <x v="0"/>
    <s v="CAD"/>
    <n v="1305954000"/>
    <x v="718"/>
    <b v="0"/>
    <x v="0"/>
    <x v="1"/>
    <x v="1"/>
    <x v="1"/>
  </r>
  <r>
    <n v="788"/>
    <x v="770"/>
    <x v="787"/>
    <n v="3600"/>
    <n v="3174"/>
    <n v="88"/>
    <x v="2"/>
    <n v="31"/>
    <n v="102.39"/>
    <x v="1"/>
    <s v="USD"/>
    <n v="1350709200"/>
    <x v="719"/>
    <b v="0"/>
    <x v="0"/>
    <x v="10"/>
    <x v="4"/>
    <x v="10"/>
  </r>
  <r>
    <n v="789"/>
    <x v="771"/>
    <x v="788"/>
    <n v="9000"/>
    <n v="3351"/>
    <n v="37"/>
    <x v="0"/>
    <n v="45"/>
    <n v="74.47"/>
    <x v="1"/>
    <s v="USD"/>
    <n v="1401166800"/>
    <x v="115"/>
    <b v="0"/>
    <x v="0"/>
    <x v="3"/>
    <x v="3"/>
    <x v="3"/>
  </r>
  <r>
    <n v="790"/>
    <x v="772"/>
    <x v="789"/>
    <n v="185900"/>
    <n v="56774"/>
    <n v="31"/>
    <x v="3"/>
    <n v="1113"/>
    <n v="51.01"/>
    <x v="1"/>
    <s v="USD"/>
    <n v="1266127200"/>
    <x v="720"/>
    <b v="0"/>
    <x v="0"/>
    <x v="3"/>
    <x v="3"/>
    <x v="3"/>
  </r>
  <r>
    <n v="791"/>
    <x v="773"/>
    <x v="790"/>
    <n v="2100"/>
    <n v="540"/>
    <n v="26"/>
    <x v="0"/>
    <n v="6"/>
    <n v="90"/>
    <x v="1"/>
    <s v="USD"/>
    <n v="1481436000"/>
    <x v="721"/>
    <b v="0"/>
    <x v="0"/>
    <x v="0"/>
    <x v="0"/>
    <x v="0"/>
  </r>
  <r>
    <n v="792"/>
    <x v="774"/>
    <x v="791"/>
    <n v="2000"/>
    <n v="680"/>
    <n v="34"/>
    <x v="0"/>
    <n v="7"/>
    <n v="97.14"/>
    <x v="1"/>
    <s v="USD"/>
    <n v="1372222800"/>
    <x v="722"/>
    <b v="0"/>
    <x v="1"/>
    <x v="3"/>
    <x v="3"/>
    <x v="3"/>
  </r>
  <r>
    <n v="793"/>
    <x v="775"/>
    <x v="792"/>
    <n v="1100"/>
    <n v="13045"/>
    <n v="1186"/>
    <x v="1"/>
    <n v="181"/>
    <n v="72.069999999999993"/>
    <x v="5"/>
    <s v="CHF"/>
    <n v="1372136400"/>
    <x v="451"/>
    <b v="0"/>
    <x v="0"/>
    <x v="9"/>
    <x v="5"/>
    <x v="9"/>
  </r>
  <r>
    <n v="794"/>
    <x v="776"/>
    <x v="793"/>
    <n v="6600"/>
    <n v="8276"/>
    <n v="125"/>
    <x v="1"/>
    <n v="110"/>
    <n v="75.239999999999995"/>
    <x v="1"/>
    <s v="USD"/>
    <n v="1513922400"/>
    <x v="642"/>
    <b v="0"/>
    <x v="0"/>
    <x v="1"/>
    <x v="1"/>
    <x v="1"/>
  </r>
  <r>
    <n v="795"/>
    <x v="777"/>
    <x v="794"/>
    <n v="7100"/>
    <n v="1022"/>
    <n v="14"/>
    <x v="0"/>
    <n v="31"/>
    <n v="32.97"/>
    <x v="1"/>
    <s v="USD"/>
    <n v="1477976400"/>
    <x v="723"/>
    <b v="0"/>
    <x v="0"/>
    <x v="6"/>
    <x v="4"/>
    <x v="6"/>
  </r>
  <r>
    <n v="796"/>
    <x v="778"/>
    <x v="795"/>
    <n v="7800"/>
    <n v="4275"/>
    <n v="55"/>
    <x v="0"/>
    <n v="78"/>
    <n v="54.81"/>
    <x v="1"/>
    <s v="USD"/>
    <n v="1407474000"/>
    <x v="724"/>
    <b v="0"/>
    <x v="1"/>
    <x v="20"/>
    <x v="6"/>
    <x v="20"/>
  </r>
  <r>
    <n v="797"/>
    <x v="779"/>
    <x v="796"/>
    <n v="7600"/>
    <n v="8332"/>
    <n v="110"/>
    <x v="1"/>
    <n v="185"/>
    <n v="45.04"/>
    <x v="1"/>
    <s v="USD"/>
    <n v="1546149600"/>
    <x v="725"/>
    <b v="0"/>
    <x v="0"/>
    <x v="2"/>
    <x v="2"/>
    <x v="2"/>
  </r>
  <r>
    <n v="798"/>
    <x v="780"/>
    <x v="797"/>
    <n v="3400"/>
    <n v="6408"/>
    <n v="188"/>
    <x v="1"/>
    <n v="121"/>
    <n v="52.96"/>
    <x v="1"/>
    <s v="USD"/>
    <n v="1338440400"/>
    <x v="726"/>
    <b v="0"/>
    <x v="1"/>
    <x v="3"/>
    <x v="3"/>
    <x v="3"/>
  </r>
  <r>
    <n v="799"/>
    <x v="781"/>
    <x v="798"/>
    <n v="84500"/>
    <n v="73522"/>
    <n v="87"/>
    <x v="0"/>
    <n v="1225"/>
    <n v="60.02"/>
    <x v="4"/>
    <s v="GBP"/>
    <n v="1454133600"/>
    <x v="727"/>
    <b v="0"/>
    <x v="0"/>
    <x v="3"/>
    <x v="3"/>
    <x v="3"/>
  </r>
  <r>
    <n v="800"/>
    <x v="782"/>
    <x v="799"/>
    <n v="100"/>
    <n v="1"/>
    <n v="1"/>
    <x v="0"/>
    <n v="1"/>
    <n v="1"/>
    <x v="5"/>
    <s v="CHF"/>
    <n v="1434085200"/>
    <x v="560"/>
    <b v="0"/>
    <x v="0"/>
    <x v="1"/>
    <x v="1"/>
    <x v="1"/>
  </r>
  <r>
    <n v="801"/>
    <x v="783"/>
    <x v="800"/>
    <n v="2300"/>
    <n v="4667"/>
    <n v="203"/>
    <x v="1"/>
    <n v="106"/>
    <n v="44.03"/>
    <x v="1"/>
    <s v="USD"/>
    <n v="1577772000"/>
    <x v="728"/>
    <b v="0"/>
    <x v="1"/>
    <x v="14"/>
    <x v="7"/>
    <x v="14"/>
  </r>
  <r>
    <n v="802"/>
    <x v="784"/>
    <x v="801"/>
    <n v="6200"/>
    <n v="12216"/>
    <n v="197"/>
    <x v="1"/>
    <n v="142"/>
    <n v="86.03"/>
    <x v="1"/>
    <s v="USD"/>
    <n v="1562216400"/>
    <x v="339"/>
    <b v="0"/>
    <x v="0"/>
    <x v="14"/>
    <x v="7"/>
    <x v="14"/>
  </r>
  <r>
    <n v="803"/>
    <x v="785"/>
    <x v="802"/>
    <n v="6100"/>
    <n v="6527"/>
    <n v="107"/>
    <x v="1"/>
    <n v="233"/>
    <n v="28.01"/>
    <x v="1"/>
    <s v="USD"/>
    <n v="1548568800"/>
    <x v="35"/>
    <b v="0"/>
    <x v="0"/>
    <x v="3"/>
    <x v="3"/>
    <x v="3"/>
  </r>
  <r>
    <n v="804"/>
    <x v="786"/>
    <x v="803"/>
    <n v="2600"/>
    <n v="6987"/>
    <n v="269"/>
    <x v="1"/>
    <n v="218"/>
    <n v="32.049999999999997"/>
    <x v="1"/>
    <s v="USD"/>
    <n v="1514872800"/>
    <x v="729"/>
    <b v="0"/>
    <x v="0"/>
    <x v="1"/>
    <x v="1"/>
    <x v="1"/>
  </r>
  <r>
    <n v="805"/>
    <x v="787"/>
    <x v="804"/>
    <n v="9700"/>
    <n v="4932"/>
    <n v="51"/>
    <x v="0"/>
    <n v="67"/>
    <n v="73.61"/>
    <x v="2"/>
    <s v="AUD"/>
    <n v="1416031200"/>
    <x v="241"/>
    <b v="0"/>
    <x v="0"/>
    <x v="4"/>
    <x v="4"/>
    <x v="4"/>
  </r>
  <r>
    <n v="806"/>
    <x v="788"/>
    <x v="805"/>
    <n v="700"/>
    <n v="8262"/>
    <n v="1180"/>
    <x v="1"/>
    <n v="76"/>
    <n v="108.71"/>
    <x v="1"/>
    <s v="USD"/>
    <n v="1330927200"/>
    <x v="730"/>
    <b v="0"/>
    <x v="1"/>
    <x v="6"/>
    <x v="4"/>
    <x v="6"/>
  </r>
  <r>
    <n v="807"/>
    <x v="789"/>
    <x v="806"/>
    <n v="700"/>
    <n v="1848"/>
    <n v="264"/>
    <x v="1"/>
    <n v="43"/>
    <n v="42.98"/>
    <x v="1"/>
    <s v="USD"/>
    <n v="1571115600"/>
    <x v="322"/>
    <b v="0"/>
    <x v="1"/>
    <x v="3"/>
    <x v="3"/>
    <x v="3"/>
  </r>
  <r>
    <n v="808"/>
    <x v="790"/>
    <x v="807"/>
    <n v="5200"/>
    <n v="1583"/>
    <n v="30"/>
    <x v="0"/>
    <n v="19"/>
    <n v="83.32"/>
    <x v="1"/>
    <s v="USD"/>
    <n v="1463461200"/>
    <x v="731"/>
    <b v="0"/>
    <x v="0"/>
    <x v="0"/>
    <x v="0"/>
    <x v="0"/>
  </r>
  <r>
    <n v="809"/>
    <x v="764"/>
    <x v="808"/>
    <n v="140800"/>
    <n v="88536"/>
    <n v="63"/>
    <x v="0"/>
    <n v="2108"/>
    <n v="42"/>
    <x v="5"/>
    <s v="CHF"/>
    <n v="1344920400"/>
    <x v="732"/>
    <b v="0"/>
    <x v="0"/>
    <x v="4"/>
    <x v="4"/>
    <x v="4"/>
  </r>
  <r>
    <n v="810"/>
    <x v="791"/>
    <x v="809"/>
    <n v="6400"/>
    <n v="12360"/>
    <n v="193"/>
    <x v="1"/>
    <n v="221"/>
    <n v="55.93"/>
    <x v="1"/>
    <s v="USD"/>
    <n v="1511848800"/>
    <x v="157"/>
    <b v="0"/>
    <x v="1"/>
    <x v="3"/>
    <x v="3"/>
    <x v="3"/>
  </r>
  <r>
    <n v="811"/>
    <x v="792"/>
    <x v="810"/>
    <n v="92500"/>
    <n v="71320"/>
    <n v="77"/>
    <x v="0"/>
    <n v="679"/>
    <n v="105.04"/>
    <x v="1"/>
    <s v="USD"/>
    <n v="1452319200"/>
    <x v="733"/>
    <b v="0"/>
    <x v="1"/>
    <x v="11"/>
    <x v="6"/>
    <x v="11"/>
  </r>
  <r>
    <n v="812"/>
    <x v="793"/>
    <x v="811"/>
    <n v="59700"/>
    <n v="134640"/>
    <n v="226"/>
    <x v="1"/>
    <n v="2805"/>
    <n v="48"/>
    <x v="0"/>
    <s v="CAD"/>
    <n v="1523854800"/>
    <x v="734"/>
    <b v="0"/>
    <x v="0"/>
    <x v="9"/>
    <x v="5"/>
    <x v="9"/>
  </r>
  <r>
    <n v="813"/>
    <x v="794"/>
    <x v="812"/>
    <n v="3200"/>
    <n v="7661"/>
    <n v="239"/>
    <x v="1"/>
    <n v="68"/>
    <n v="112.66"/>
    <x v="1"/>
    <s v="USD"/>
    <n v="1346043600"/>
    <x v="735"/>
    <b v="0"/>
    <x v="0"/>
    <x v="11"/>
    <x v="6"/>
    <x v="11"/>
  </r>
  <r>
    <n v="814"/>
    <x v="795"/>
    <x v="813"/>
    <n v="3200"/>
    <n v="2950"/>
    <n v="92"/>
    <x v="0"/>
    <n v="36"/>
    <n v="81.94"/>
    <x v="3"/>
    <s v="DKK"/>
    <n v="1464325200"/>
    <x v="736"/>
    <b v="0"/>
    <x v="1"/>
    <x v="1"/>
    <x v="1"/>
    <x v="1"/>
  </r>
  <r>
    <n v="815"/>
    <x v="796"/>
    <x v="814"/>
    <n v="9000"/>
    <n v="11721"/>
    <n v="130"/>
    <x v="1"/>
    <n v="183"/>
    <n v="64.05"/>
    <x v="0"/>
    <s v="CAD"/>
    <n v="1511935200"/>
    <x v="737"/>
    <b v="0"/>
    <x v="0"/>
    <x v="1"/>
    <x v="1"/>
    <x v="1"/>
  </r>
  <r>
    <n v="816"/>
    <x v="797"/>
    <x v="815"/>
    <n v="2300"/>
    <n v="14150"/>
    <n v="615"/>
    <x v="1"/>
    <n v="133"/>
    <n v="106.39"/>
    <x v="1"/>
    <s v="USD"/>
    <n v="1392012000"/>
    <x v="738"/>
    <b v="1"/>
    <x v="1"/>
    <x v="3"/>
    <x v="3"/>
    <x v="3"/>
  </r>
  <r>
    <n v="817"/>
    <x v="798"/>
    <x v="816"/>
    <n v="51300"/>
    <n v="189192"/>
    <n v="369"/>
    <x v="1"/>
    <n v="2489"/>
    <n v="76.010000000000005"/>
    <x v="6"/>
    <s v="EUR"/>
    <n v="1556946000"/>
    <x v="739"/>
    <b v="0"/>
    <x v="1"/>
    <x v="9"/>
    <x v="5"/>
    <x v="9"/>
  </r>
  <r>
    <n v="818"/>
    <x v="311"/>
    <x v="817"/>
    <n v="700"/>
    <n v="7664"/>
    <n v="1095"/>
    <x v="1"/>
    <n v="69"/>
    <n v="111.07"/>
    <x v="1"/>
    <s v="USD"/>
    <n v="1548050400"/>
    <x v="740"/>
    <b v="0"/>
    <x v="1"/>
    <x v="3"/>
    <x v="3"/>
    <x v="3"/>
  </r>
  <r>
    <n v="819"/>
    <x v="799"/>
    <x v="818"/>
    <n v="8900"/>
    <n v="4509"/>
    <n v="51"/>
    <x v="0"/>
    <n v="47"/>
    <n v="95.94"/>
    <x v="1"/>
    <s v="USD"/>
    <n v="1353736800"/>
    <x v="697"/>
    <b v="1"/>
    <x v="0"/>
    <x v="11"/>
    <x v="6"/>
    <x v="11"/>
  </r>
  <r>
    <n v="820"/>
    <x v="800"/>
    <x v="819"/>
    <n v="1500"/>
    <n v="12009"/>
    <n v="801"/>
    <x v="1"/>
    <n v="279"/>
    <n v="43.04"/>
    <x v="4"/>
    <s v="GBP"/>
    <n v="1532840400"/>
    <x v="741"/>
    <b v="0"/>
    <x v="1"/>
    <x v="1"/>
    <x v="1"/>
    <x v="1"/>
  </r>
  <r>
    <n v="821"/>
    <x v="801"/>
    <x v="820"/>
    <n v="4900"/>
    <n v="14273"/>
    <n v="291"/>
    <x v="1"/>
    <n v="210"/>
    <n v="67.97"/>
    <x v="1"/>
    <s v="USD"/>
    <n v="1488261600"/>
    <x v="742"/>
    <b v="0"/>
    <x v="0"/>
    <x v="4"/>
    <x v="4"/>
    <x v="4"/>
  </r>
  <r>
    <n v="822"/>
    <x v="802"/>
    <x v="821"/>
    <n v="54000"/>
    <n v="188982"/>
    <n v="350"/>
    <x v="1"/>
    <n v="2100"/>
    <n v="89.99"/>
    <x v="1"/>
    <s v="USD"/>
    <n v="1393567200"/>
    <x v="743"/>
    <b v="0"/>
    <x v="0"/>
    <x v="1"/>
    <x v="1"/>
    <x v="1"/>
  </r>
  <r>
    <n v="823"/>
    <x v="803"/>
    <x v="822"/>
    <n v="4100"/>
    <n v="14640"/>
    <n v="357"/>
    <x v="1"/>
    <n v="252"/>
    <n v="58.1"/>
    <x v="1"/>
    <s v="USD"/>
    <n v="1410325200"/>
    <x v="744"/>
    <b v="1"/>
    <x v="1"/>
    <x v="1"/>
    <x v="1"/>
    <x v="1"/>
  </r>
  <r>
    <n v="824"/>
    <x v="804"/>
    <x v="823"/>
    <n v="85000"/>
    <n v="107516"/>
    <n v="126"/>
    <x v="1"/>
    <n v="1280"/>
    <n v="84"/>
    <x v="1"/>
    <s v="USD"/>
    <n v="1276923600"/>
    <x v="269"/>
    <b v="0"/>
    <x v="1"/>
    <x v="9"/>
    <x v="5"/>
    <x v="9"/>
  </r>
  <r>
    <n v="825"/>
    <x v="805"/>
    <x v="824"/>
    <n v="3600"/>
    <n v="13950"/>
    <n v="388"/>
    <x v="1"/>
    <n v="157"/>
    <n v="88.85"/>
    <x v="4"/>
    <s v="GBP"/>
    <n v="1500958800"/>
    <x v="745"/>
    <b v="0"/>
    <x v="0"/>
    <x v="12"/>
    <x v="4"/>
    <x v="12"/>
  </r>
  <r>
    <n v="826"/>
    <x v="806"/>
    <x v="825"/>
    <n v="2800"/>
    <n v="12797"/>
    <n v="457"/>
    <x v="1"/>
    <n v="194"/>
    <n v="65.959999999999994"/>
    <x v="1"/>
    <s v="USD"/>
    <n v="1292220000"/>
    <x v="746"/>
    <b v="0"/>
    <x v="1"/>
    <x v="3"/>
    <x v="3"/>
    <x v="3"/>
  </r>
  <r>
    <n v="827"/>
    <x v="807"/>
    <x v="826"/>
    <n v="2300"/>
    <n v="6134"/>
    <n v="267"/>
    <x v="1"/>
    <n v="82"/>
    <n v="74.8"/>
    <x v="2"/>
    <s v="AUD"/>
    <n v="1304398800"/>
    <x v="747"/>
    <b v="0"/>
    <x v="1"/>
    <x v="6"/>
    <x v="4"/>
    <x v="6"/>
  </r>
  <r>
    <n v="828"/>
    <x v="808"/>
    <x v="827"/>
    <n v="7100"/>
    <n v="4899"/>
    <n v="69"/>
    <x v="0"/>
    <n v="70"/>
    <n v="69.989999999999995"/>
    <x v="1"/>
    <s v="USD"/>
    <n v="1535432400"/>
    <x v="503"/>
    <b v="0"/>
    <x v="0"/>
    <x v="3"/>
    <x v="3"/>
    <x v="3"/>
  </r>
  <r>
    <n v="829"/>
    <x v="809"/>
    <x v="828"/>
    <n v="9600"/>
    <n v="4929"/>
    <n v="51"/>
    <x v="0"/>
    <n v="154"/>
    <n v="32.01"/>
    <x v="1"/>
    <s v="USD"/>
    <n v="1433826000"/>
    <x v="748"/>
    <b v="0"/>
    <x v="0"/>
    <x v="3"/>
    <x v="3"/>
    <x v="3"/>
  </r>
  <r>
    <n v="830"/>
    <x v="810"/>
    <x v="829"/>
    <n v="121600"/>
    <n v="1424"/>
    <n v="1"/>
    <x v="0"/>
    <n v="22"/>
    <n v="64.73"/>
    <x v="1"/>
    <s v="USD"/>
    <n v="1514959200"/>
    <x v="330"/>
    <b v="0"/>
    <x v="0"/>
    <x v="3"/>
    <x v="3"/>
    <x v="3"/>
  </r>
  <r>
    <n v="831"/>
    <x v="811"/>
    <x v="830"/>
    <n v="97100"/>
    <n v="105817"/>
    <n v="109"/>
    <x v="1"/>
    <n v="4233"/>
    <n v="25"/>
    <x v="1"/>
    <s v="USD"/>
    <n v="1332738000"/>
    <x v="749"/>
    <b v="0"/>
    <x v="0"/>
    <x v="14"/>
    <x v="7"/>
    <x v="14"/>
  </r>
  <r>
    <n v="832"/>
    <x v="812"/>
    <x v="831"/>
    <n v="43200"/>
    <n v="136156"/>
    <n v="315"/>
    <x v="1"/>
    <n v="1297"/>
    <n v="104.98"/>
    <x v="3"/>
    <s v="DKK"/>
    <n v="1445490000"/>
    <x v="750"/>
    <b v="1"/>
    <x v="0"/>
    <x v="18"/>
    <x v="5"/>
    <x v="18"/>
  </r>
  <r>
    <n v="833"/>
    <x v="813"/>
    <x v="832"/>
    <n v="6800"/>
    <n v="10723"/>
    <n v="158"/>
    <x v="1"/>
    <n v="165"/>
    <n v="64.989999999999995"/>
    <x v="3"/>
    <s v="DKK"/>
    <n v="1297663200"/>
    <x v="751"/>
    <b v="0"/>
    <x v="0"/>
    <x v="18"/>
    <x v="5"/>
    <x v="18"/>
  </r>
  <r>
    <n v="834"/>
    <x v="814"/>
    <x v="833"/>
    <n v="7300"/>
    <n v="11228"/>
    <n v="154"/>
    <x v="1"/>
    <n v="119"/>
    <n v="94.35"/>
    <x v="1"/>
    <s v="USD"/>
    <n v="1371963600"/>
    <x v="451"/>
    <b v="0"/>
    <x v="0"/>
    <x v="3"/>
    <x v="3"/>
    <x v="3"/>
  </r>
  <r>
    <n v="835"/>
    <x v="815"/>
    <x v="834"/>
    <n v="86200"/>
    <n v="77355"/>
    <n v="90"/>
    <x v="0"/>
    <n v="1758"/>
    <n v="44"/>
    <x v="1"/>
    <s v="USD"/>
    <n v="1425103200"/>
    <x v="752"/>
    <b v="0"/>
    <x v="0"/>
    <x v="2"/>
    <x v="2"/>
    <x v="2"/>
  </r>
  <r>
    <n v="836"/>
    <x v="816"/>
    <x v="835"/>
    <n v="8100"/>
    <n v="6086"/>
    <n v="75"/>
    <x v="0"/>
    <n v="94"/>
    <n v="64.739999999999995"/>
    <x v="1"/>
    <s v="USD"/>
    <n v="1265349600"/>
    <x v="753"/>
    <b v="0"/>
    <x v="0"/>
    <x v="7"/>
    <x v="1"/>
    <x v="7"/>
  </r>
  <r>
    <n v="837"/>
    <x v="817"/>
    <x v="836"/>
    <n v="17700"/>
    <n v="150960"/>
    <n v="853"/>
    <x v="1"/>
    <n v="1797"/>
    <n v="84.01"/>
    <x v="1"/>
    <s v="USD"/>
    <n v="1301202000"/>
    <x v="754"/>
    <b v="0"/>
    <x v="0"/>
    <x v="17"/>
    <x v="1"/>
    <x v="17"/>
  </r>
  <r>
    <n v="838"/>
    <x v="818"/>
    <x v="837"/>
    <n v="6400"/>
    <n v="8890"/>
    <n v="139"/>
    <x v="1"/>
    <n v="261"/>
    <n v="34.06"/>
    <x v="1"/>
    <s v="USD"/>
    <n v="1538024400"/>
    <x v="755"/>
    <b v="0"/>
    <x v="0"/>
    <x v="3"/>
    <x v="3"/>
    <x v="3"/>
  </r>
  <r>
    <n v="839"/>
    <x v="819"/>
    <x v="838"/>
    <n v="7700"/>
    <n v="14644"/>
    <n v="190"/>
    <x v="1"/>
    <n v="157"/>
    <n v="93.27"/>
    <x v="1"/>
    <s v="USD"/>
    <n v="1395032400"/>
    <x v="756"/>
    <b v="0"/>
    <x v="1"/>
    <x v="4"/>
    <x v="4"/>
    <x v="4"/>
  </r>
  <r>
    <n v="840"/>
    <x v="820"/>
    <x v="839"/>
    <n v="116300"/>
    <n v="116583"/>
    <n v="100"/>
    <x v="1"/>
    <n v="3533"/>
    <n v="33"/>
    <x v="1"/>
    <s v="USD"/>
    <n v="1405486800"/>
    <x v="757"/>
    <b v="0"/>
    <x v="1"/>
    <x v="3"/>
    <x v="3"/>
    <x v="3"/>
  </r>
  <r>
    <n v="841"/>
    <x v="821"/>
    <x v="840"/>
    <n v="9100"/>
    <n v="12991"/>
    <n v="143"/>
    <x v="1"/>
    <n v="155"/>
    <n v="83.81"/>
    <x v="1"/>
    <s v="USD"/>
    <n v="1455861600"/>
    <x v="758"/>
    <b v="0"/>
    <x v="0"/>
    <x v="2"/>
    <x v="2"/>
    <x v="2"/>
  </r>
  <r>
    <n v="842"/>
    <x v="822"/>
    <x v="841"/>
    <n v="1500"/>
    <n v="8447"/>
    <n v="563"/>
    <x v="1"/>
    <n v="132"/>
    <n v="63.99"/>
    <x v="6"/>
    <s v="EUR"/>
    <n v="1529038800"/>
    <x v="759"/>
    <b v="0"/>
    <x v="0"/>
    <x v="8"/>
    <x v="2"/>
    <x v="8"/>
  </r>
  <r>
    <n v="843"/>
    <x v="823"/>
    <x v="842"/>
    <n v="8800"/>
    <n v="2703"/>
    <n v="31"/>
    <x v="0"/>
    <n v="33"/>
    <n v="81.91"/>
    <x v="1"/>
    <s v="USD"/>
    <n v="1535259600"/>
    <x v="760"/>
    <b v="0"/>
    <x v="0"/>
    <x v="14"/>
    <x v="7"/>
    <x v="14"/>
  </r>
  <r>
    <n v="844"/>
    <x v="824"/>
    <x v="843"/>
    <n v="8800"/>
    <n v="8747"/>
    <n v="99"/>
    <x v="3"/>
    <n v="94"/>
    <n v="93.05"/>
    <x v="1"/>
    <s v="USD"/>
    <n v="1327212000"/>
    <x v="761"/>
    <b v="0"/>
    <x v="0"/>
    <x v="4"/>
    <x v="4"/>
    <x v="4"/>
  </r>
  <r>
    <n v="845"/>
    <x v="825"/>
    <x v="844"/>
    <n v="69900"/>
    <n v="138087"/>
    <n v="198"/>
    <x v="1"/>
    <n v="1354"/>
    <n v="101.98"/>
    <x v="4"/>
    <s v="GBP"/>
    <n v="1526360400"/>
    <x v="78"/>
    <b v="0"/>
    <x v="0"/>
    <x v="2"/>
    <x v="2"/>
    <x v="2"/>
  </r>
  <r>
    <n v="846"/>
    <x v="826"/>
    <x v="845"/>
    <n v="1000"/>
    <n v="5085"/>
    <n v="509"/>
    <x v="1"/>
    <n v="48"/>
    <n v="105.94"/>
    <x v="1"/>
    <s v="USD"/>
    <n v="1532149200"/>
    <x v="762"/>
    <b v="1"/>
    <x v="1"/>
    <x v="2"/>
    <x v="2"/>
    <x v="2"/>
  </r>
  <r>
    <n v="847"/>
    <x v="827"/>
    <x v="846"/>
    <n v="4700"/>
    <n v="11174"/>
    <n v="238"/>
    <x v="1"/>
    <n v="110"/>
    <n v="101.58"/>
    <x v="1"/>
    <s v="USD"/>
    <n v="1515304800"/>
    <x v="763"/>
    <b v="0"/>
    <x v="0"/>
    <x v="0"/>
    <x v="0"/>
    <x v="0"/>
  </r>
  <r>
    <n v="848"/>
    <x v="828"/>
    <x v="847"/>
    <n v="3200"/>
    <n v="10831"/>
    <n v="338"/>
    <x v="1"/>
    <n v="172"/>
    <n v="62.97"/>
    <x v="1"/>
    <s v="USD"/>
    <n v="1276318800"/>
    <x v="764"/>
    <b v="0"/>
    <x v="0"/>
    <x v="6"/>
    <x v="4"/>
    <x v="6"/>
  </r>
  <r>
    <n v="849"/>
    <x v="829"/>
    <x v="848"/>
    <n v="6700"/>
    <n v="8917"/>
    <n v="133"/>
    <x v="1"/>
    <n v="307"/>
    <n v="29.05"/>
    <x v="1"/>
    <s v="USD"/>
    <n v="1328767200"/>
    <x v="765"/>
    <b v="0"/>
    <x v="1"/>
    <x v="7"/>
    <x v="1"/>
    <x v="7"/>
  </r>
  <r>
    <n v="850"/>
    <x v="830"/>
    <x v="849"/>
    <n v="100"/>
    <n v="1"/>
    <n v="1"/>
    <x v="0"/>
    <n v="1"/>
    <n v="1"/>
    <x v="1"/>
    <s v="USD"/>
    <n v="1321682400"/>
    <x v="539"/>
    <b v="1"/>
    <x v="0"/>
    <x v="1"/>
    <x v="1"/>
    <x v="1"/>
  </r>
  <r>
    <n v="851"/>
    <x v="831"/>
    <x v="850"/>
    <n v="6000"/>
    <n v="12468"/>
    <n v="208"/>
    <x v="1"/>
    <n v="160"/>
    <n v="77.930000000000007"/>
    <x v="1"/>
    <s v="USD"/>
    <n v="1335934800"/>
    <x v="766"/>
    <b v="0"/>
    <x v="0"/>
    <x v="5"/>
    <x v="1"/>
    <x v="5"/>
  </r>
  <r>
    <n v="852"/>
    <x v="832"/>
    <x v="851"/>
    <n v="4900"/>
    <n v="2505"/>
    <n v="51"/>
    <x v="0"/>
    <n v="31"/>
    <n v="80.81"/>
    <x v="1"/>
    <s v="USD"/>
    <n v="1310792400"/>
    <x v="422"/>
    <b v="0"/>
    <x v="1"/>
    <x v="11"/>
    <x v="6"/>
    <x v="11"/>
  </r>
  <r>
    <n v="853"/>
    <x v="833"/>
    <x v="852"/>
    <n v="17100"/>
    <n v="111502"/>
    <n v="652"/>
    <x v="1"/>
    <n v="1467"/>
    <n v="76.010000000000005"/>
    <x v="0"/>
    <s v="CAD"/>
    <n v="1308546000"/>
    <x v="767"/>
    <b v="0"/>
    <x v="1"/>
    <x v="7"/>
    <x v="1"/>
    <x v="7"/>
  </r>
  <r>
    <n v="854"/>
    <x v="834"/>
    <x v="853"/>
    <n v="171000"/>
    <n v="194309"/>
    <n v="114"/>
    <x v="1"/>
    <n v="2662"/>
    <n v="72.989999999999995"/>
    <x v="0"/>
    <s v="CAD"/>
    <n v="1574056800"/>
    <x v="768"/>
    <b v="0"/>
    <x v="0"/>
    <x v="13"/>
    <x v="5"/>
    <x v="13"/>
  </r>
  <r>
    <n v="855"/>
    <x v="835"/>
    <x v="854"/>
    <n v="23400"/>
    <n v="23956"/>
    <n v="102"/>
    <x v="1"/>
    <n v="452"/>
    <n v="53"/>
    <x v="2"/>
    <s v="AUD"/>
    <n v="1308373200"/>
    <x v="214"/>
    <b v="0"/>
    <x v="0"/>
    <x v="3"/>
    <x v="3"/>
    <x v="3"/>
  </r>
  <r>
    <n v="856"/>
    <x v="764"/>
    <x v="855"/>
    <n v="2400"/>
    <n v="8558"/>
    <n v="357"/>
    <x v="1"/>
    <n v="158"/>
    <n v="54.16"/>
    <x v="1"/>
    <s v="USD"/>
    <n v="1335243600"/>
    <x v="769"/>
    <b v="0"/>
    <x v="0"/>
    <x v="0"/>
    <x v="0"/>
    <x v="0"/>
  </r>
  <r>
    <n v="857"/>
    <x v="836"/>
    <x v="856"/>
    <n v="5300"/>
    <n v="7413"/>
    <n v="140"/>
    <x v="1"/>
    <n v="225"/>
    <n v="32.950000000000003"/>
    <x v="5"/>
    <s v="CHF"/>
    <n v="1328421600"/>
    <x v="770"/>
    <b v="1"/>
    <x v="0"/>
    <x v="12"/>
    <x v="4"/>
    <x v="12"/>
  </r>
  <r>
    <n v="858"/>
    <x v="837"/>
    <x v="857"/>
    <n v="4000"/>
    <n v="2778"/>
    <n v="69"/>
    <x v="0"/>
    <n v="35"/>
    <n v="79.37"/>
    <x v="1"/>
    <s v="USD"/>
    <n v="1524286800"/>
    <x v="771"/>
    <b v="1"/>
    <x v="0"/>
    <x v="0"/>
    <x v="0"/>
    <x v="0"/>
  </r>
  <r>
    <n v="859"/>
    <x v="838"/>
    <x v="858"/>
    <n v="7300"/>
    <n v="2594"/>
    <n v="36"/>
    <x v="0"/>
    <n v="63"/>
    <n v="41.17"/>
    <x v="1"/>
    <s v="USD"/>
    <n v="1362117600"/>
    <x v="250"/>
    <b v="0"/>
    <x v="1"/>
    <x v="3"/>
    <x v="3"/>
    <x v="3"/>
  </r>
  <r>
    <n v="860"/>
    <x v="839"/>
    <x v="859"/>
    <n v="2000"/>
    <n v="5033"/>
    <n v="252"/>
    <x v="1"/>
    <n v="65"/>
    <n v="77.430000000000007"/>
    <x v="1"/>
    <s v="USD"/>
    <n v="1550556000"/>
    <x v="772"/>
    <b v="0"/>
    <x v="1"/>
    <x v="8"/>
    <x v="2"/>
    <x v="8"/>
  </r>
  <r>
    <n v="861"/>
    <x v="840"/>
    <x v="860"/>
    <n v="8800"/>
    <n v="9317"/>
    <n v="106"/>
    <x v="1"/>
    <n v="163"/>
    <n v="57.16"/>
    <x v="1"/>
    <s v="USD"/>
    <n v="1269147600"/>
    <x v="773"/>
    <b v="0"/>
    <x v="0"/>
    <x v="3"/>
    <x v="3"/>
    <x v="3"/>
  </r>
  <r>
    <n v="862"/>
    <x v="841"/>
    <x v="861"/>
    <n v="3500"/>
    <n v="6560"/>
    <n v="187"/>
    <x v="1"/>
    <n v="85"/>
    <n v="77.180000000000007"/>
    <x v="1"/>
    <s v="USD"/>
    <n v="1312174800"/>
    <x v="774"/>
    <b v="0"/>
    <x v="0"/>
    <x v="3"/>
    <x v="3"/>
    <x v="3"/>
  </r>
  <r>
    <n v="863"/>
    <x v="842"/>
    <x v="862"/>
    <n v="1400"/>
    <n v="5415"/>
    <n v="387"/>
    <x v="1"/>
    <n v="217"/>
    <n v="24.95"/>
    <x v="1"/>
    <s v="USD"/>
    <n v="1434517200"/>
    <x v="331"/>
    <b v="0"/>
    <x v="1"/>
    <x v="19"/>
    <x v="4"/>
    <x v="19"/>
  </r>
  <r>
    <n v="864"/>
    <x v="843"/>
    <x v="863"/>
    <n v="4200"/>
    <n v="14577"/>
    <n v="347"/>
    <x v="1"/>
    <n v="150"/>
    <n v="97.18"/>
    <x v="1"/>
    <s v="USD"/>
    <n v="1471582800"/>
    <x v="775"/>
    <b v="0"/>
    <x v="0"/>
    <x v="12"/>
    <x v="4"/>
    <x v="12"/>
  </r>
  <r>
    <n v="865"/>
    <x v="844"/>
    <x v="864"/>
    <n v="81000"/>
    <n v="150515"/>
    <n v="186"/>
    <x v="1"/>
    <n v="3272"/>
    <n v="46"/>
    <x v="1"/>
    <s v="USD"/>
    <n v="1410757200"/>
    <x v="776"/>
    <b v="0"/>
    <x v="0"/>
    <x v="3"/>
    <x v="3"/>
    <x v="3"/>
  </r>
  <r>
    <n v="866"/>
    <x v="845"/>
    <x v="865"/>
    <n v="182800"/>
    <n v="79045"/>
    <n v="43"/>
    <x v="3"/>
    <n v="898"/>
    <n v="88.02"/>
    <x v="1"/>
    <s v="USD"/>
    <n v="1304830800"/>
    <x v="777"/>
    <b v="0"/>
    <x v="0"/>
    <x v="14"/>
    <x v="7"/>
    <x v="14"/>
  </r>
  <r>
    <n v="867"/>
    <x v="846"/>
    <x v="866"/>
    <n v="4800"/>
    <n v="7797"/>
    <n v="162"/>
    <x v="1"/>
    <n v="300"/>
    <n v="25.99"/>
    <x v="1"/>
    <s v="USD"/>
    <n v="1539061200"/>
    <x v="778"/>
    <b v="0"/>
    <x v="0"/>
    <x v="0"/>
    <x v="0"/>
    <x v="0"/>
  </r>
  <r>
    <n v="868"/>
    <x v="847"/>
    <x v="867"/>
    <n v="7000"/>
    <n v="12939"/>
    <n v="185"/>
    <x v="1"/>
    <n v="126"/>
    <n v="102.69"/>
    <x v="1"/>
    <s v="USD"/>
    <n v="1381554000"/>
    <x v="779"/>
    <b v="0"/>
    <x v="0"/>
    <x v="3"/>
    <x v="3"/>
    <x v="3"/>
  </r>
  <r>
    <n v="869"/>
    <x v="848"/>
    <x v="868"/>
    <n v="161900"/>
    <n v="38376"/>
    <n v="24"/>
    <x v="0"/>
    <n v="526"/>
    <n v="72.959999999999994"/>
    <x v="1"/>
    <s v="USD"/>
    <n v="1277096400"/>
    <x v="780"/>
    <b v="0"/>
    <x v="0"/>
    <x v="6"/>
    <x v="4"/>
    <x v="6"/>
  </r>
  <r>
    <n v="870"/>
    <x v="849"/>
    <x v="869"/>
    <n v="7700"/>
    <n v="6920"/>
    <n v="90"/>
    <x v="0"/>
    <n v="121"/>
    <n v="57.19"/>
    <x v="1"/>
    <s v="USD"/>
    <n v="1440392400"/>
    <x v="781"/>
    <b v="0"/>
    <x v="0"/>
    <x v="3"/>
    <x v="3"/>
    <x v="3"/>
  </r>
  <r>
    <n v="871"/>
    <x v="850"/>
    <x v="870"/>
    <n v="71500"/>
    <n v="194912"/>
    <n v="273"/>
    <x v="1"/>
    <n v="2320"/>
    <n v="84.01"/>
    <x v="1"/>
    <s v="USD"/>
    <n v="1509512400"/>
    <x v="782"/>
    <b v="0"/>
    <x v="1"/>
    <x v="3"/>
    <x v="3"/>
    <x v="3"/>
  </r>
  <r>
    <n v="872"/>
    <x v="851"/>
    <x v="871"/>
    <n v="4700"/>
    <n v="7992"/>
    <n v="170"/>
    <x v="1"/>
    <n v="81"/>
    <n v="98.67"/>
    <x v="2"/>
    <s v="AUD"/>
    <n v="1535950800"/>
    <x v="783"/>
    <b v="0"/>
    <x v="0"/>
    <x v="22"/>
    <x v="4"/>
    <x v="22"/>
  </r>
  <r>
    <n v="873"/>
    <x v="852"/>
    <x v="872"/>
    <n v="42100"/>
    <n v="79268"/>
    <n v="188"/>
    <x v="1"/>
    <n v="1887"/>
    <n v="42.01"/>
    <x v="1"/>
    <s v="USD"/>
    <n v="1389160800"/>
    <x v="393"/>
    <b v="0"/>
    <x v="0"/>
    <x v="14"/>
    <x v="7"/>
    <x v="14"/>
  </r>
  <r>
    <n v="874"/>
    <x v="853"/>
    <x v="873"/>
    <n v="40200"/>
    <n v="139468"/>
    <n v="347"/>
    <x v="1"/>
    <n v="4358"/>
    <n v="32"/>
    <x v="1"/>
    <s v="USD"/>
    <n v="1271998800"/>
    <x v="784"/>
    <b v="0"/>
    <x v="1"/>
    <x v="14"/>
    <x v="7"/>
    <x v="14"/>
  </r>
  <r>
    <n v="875"/>
    <x v="854"/>
    <x v="874"/>
    <n v="7900"/>
    <n v="5465"/>
    <n v="69"/>
    <x v="0"/>
    <n v="67"/>
    <n v="81.569999999999993"/>
    <x v="1"/>
    <s v="USD"/>
    <n v="1294898400"/>
    <x v="785"/>
    <b v="0"/>
    <x v="0"/>
    <x v="1"/>
    <x v="1"/>
    <x v="1"/>
  </r>
  <r>
    <n v="876"/>
    <x v="855"/>
    <x v="875"/>
    <n v="8300"/>
    <n v="2111"/>
    <n v="25"/>
    <x v="0"/>
    <n v="57"/>
    <n v="37.04"/>
    <x v="0"/>
    <s v="CAD"/>
    <n v="1559970000"/>
    <x v="229"/>
    <b v="0"/>
    <x v="0"/>
    <x v="14"/>
    <x v="7"/>
    <x v="14"/>
  </r>
  <r>
    <n v="877"/>
    <x v="856"/>
    <x v="876"/>
    <n v="163600"/>
    <n v="126628"/>
    <n v="77"/>
    <x v="0"/>
    <n v="1229"/>
    <n v="103.03"/>
    <x v="1"/>
    <s v="USD"/>
    <n v="1469509200"/>
    <x v="786"/>
    <b v="0"/>
    <x v="0"/>
    <x v="0"/>
    <x v="0"/>
    <x v="0"/>
  </r>
  <r>
    <n v="878"/>
    <x v="857"/>
    <x v="877"/>
    <n v="2700"/>
    <n v="1012"/>
    <n v="37"/>
    <x v="0"/>
    <n v="12"/>
    <n v="84.33"/>
    <x v="6"/>
    <s v="EUR"/>
    <n v="1579068000"/>
    <x v="787"/>
    <b v="0"/>
    <x v="0"/>
    <x v="16"/>
    <x v="1"/>
    <x v="16"/>
  </r>
  <r>
    <n v="879"/>
    <x v="858"/>
    <x v="878"/>
    <n v="1000"/>
    <n v="5438"/>
    <n v="544"/>
    <x v="1"/>
    <n v="53"/>
    <n v="102.6"/>
    <x v="1"/>
    <s v="USD"/>
    <n v="1487743200"/>
    <x v="341"/>
    <b v="0"/>
    <x v="0"/>
    <x v="9"/>
    <x v="5"/>
    <x v="9"/>
  </r>
  <r>
    <n v="880"/>
    <x v="859"/>
    <x v="879"/>
    <n v="84500"/>
    <n v="193101"/>
    <n v="229"/>
    <x v="1"/>
    <n v="2414"/>
    <n v="79.989999999999995"/>
    <x v="1"/>
    <s v="USD"/>
    <n v="1563685200"/>
    <x v="788"/>
    <b v="0"/>
    <x v="0"/>
    <x v="5"/>
    <x v="1"/>
    <x v="5"/>
  </r>
  <r>
    <n v="881"/>
    <x v="860"/>
    <x v="880"/>
    <n v="81300"/>
    <n v="31665"/>
    <n v="39"/>
    <x v="0"/>
    <n v="452"/>
    <n v="70.06"/>
    <x v="1"/>
    <s v="USD"/>
    <n v="1436418000"/>
    <x v="789"/>
    <b v="0"/>
    <x v="1"/>
    <x v="3"/>
    <x v="3"/>
    <x v="3"/>
  </r>
  <r>
    <n v="882"/>
    <x v="861"/>
    <x v="881"/>
    <n v="800"/>
    <n v="2960"/>
    <n v="370"/>
    <x v="1"/>
    <n v="80"/>
    <n v="37"/>
    <x v="1"/>
    <s v="USD"/>
    <n v="1421820000"/>
    <x v="790"/>
    <b v="0"/>
    <x v="0"/>
    <x v="3"/>
    <x v="3"/>
    <x v="3"/>
  </r>
  <r>
    <n v="883"/>
    <x v="862"/>
    <x v="882"/>
    <n v="3400"/>
    <n v="8089"/>
    <n v="238"/>
    <x v="1"/>
    <n v="193"/>
    <n v="41.91"/>
    <x v="1"/>
    <s v="USD"/>
    <n v="1274763600"/>
    <x v="791"/>
    <b v="0"/>
    <x v="0"/>
    <x v="12"/>
    <x v="4"/>
    <x v="12"/>
  </r>
  <r>
    <n v="884"/>
    <x v="863"/>
    <x v="883"/>
    <n v="170800"/>
    <n v="109374"/>
    <n v="64"/>
    <x v="0"/>
    <n v="1886"/>
    <n v="57.99"/>
    <x v="1"/>
    <s v="USD"/>
    <n v="1399179600"/>
    <x v="792"/>
    <b v="0"/>
    <x v="1"/>
    <x v="3"/>
    <x v="3"/>
    <x v="3"/>
  </r>
  <r>
    <n v="885"/>
    <x v="864"/>
    <x v="884"/>
    <n v="1800"/>
    <n v="2129"/>
    <n v="118"/>
    <x v="1"/>
    <n v="52"/>
    <n v="40.94"/>
    <x v="1"/>
    <s v="USD"/>
    <n v="1275800400"/>
    <x v="556"/>
    <b v="0"/>
    <x v="0"/>
    <x v="3"/>
    <x v="3"/>
    <x v="3"/>
  </r>
  <r>
    <n v="886"/>
    <x v="865"/>
    <x v="885"/>
    <n v="150600"/>
    <n v="127745"/>
    <n v="85"/>
    <x v="0"/>
    <n v="1825"/>
    <n v="70"/>
    <x v="1"/>
    <s v="USD"/>
    <n v="1282798800"/>
    <x v="488"/>
    <b v="0"/>
    <x v="0"/>
    <x v="7"/>
    <x v="1"/>
    <x v="7"/>
  </r>
  <r>
    <n v="887"/>
    <x v="866"/>
    <x v="886"/>
    <n v="7800"/>
    <n v="2289"/>
    <n v="29"/>
    <x v="0"/>
    <n v="31"/>
    <n v="73.84"/>
    <x v="1"/>
    <s v="USD"/>
    <n v="1437109200"/>
    <x v="232"/>
    <b v="0"/>
    <x v="1"/>
    <x v="3"/>
    <x v="3"/>
    <x v="3"/>
  </r>
  <r>
    <n v="888"/>
    <x v="867"/>
    <x v="887"/>
    <n v="5800"/>
    <n v="12174"/>
    <n v="210"/>
    <x v="1"/>
    <n v="290"/>
    <n v="41.98"/>
    <x v="1"/>
    <s v="USD"/>
    <n v="1491886800"/>
    <x v="793"/>
    <b v="0"/>
    <x v="0"/>
    <x v="3"/>
    <x v="3"/>
    <x v="3"/>
  </r>
  <r>
    <n v="889"/>
    <x v="868"/>
    <x v="888"/>
    <n v="5600"/>
    <n v="9508"/>
    <n v="170"/>
    <x v="1"/>
    <n v="122"/>
    <n v="77.930000000000007"/>
    <x v="1"/>
    <s v="USD"/>
    <n v="1394600400"/>
    <x v="794"/>
    <b v="0"/>
    <x v="1"/>
    <x v="5"/>
    <x v="1"/>
    <x v="5"/>
  </r>
  <r>
    <n v="890"/>
    <x v="869"/>
    <x v="889"/>
    <n v="134400"/>
    <n v="155849"/>
    <n v="116"/>
    <x v="1"/>
    <n v="1470"/>
    <n v="106.02"/>
    <x v="1"/>
    <s v="USD"/>
    <n v="1561352400"/>
    <x v="138"/>
    <b v="0"/>
    <x v="0"/>
    <x v="7"/>
    <x v="1"/>
    <x v="7"/>
  </r>
  <r>
    <n v="891"/>
    <x v="870"/>
    <x v="890"/>
    <n v="3000"/>
    <n v="7758"/>
    <n v="259"/>
    <x v="1"/>
    <n v="165"/>
    <n v="47.02"/>
    <x v="0"/>
    <s v="CAD"/>
    <n v="1322892000"/>
    <x v="795"/>
    <b v="0"/>
    <x v="0"/>
    <x v="4"/>
    <x v="4"/>
    <x v="4"/>
  </r>
  <r>
    <n v="892"/>
    <x v="871"/>
    <x v="891"/>
    <n v="6000"/>
    <n v="13835"/>
    <n v="231"/>
    <x v="1"/>
    <n v="182"/>
    <n v="76.02"/>
    <x v="1"/>
    <s v="USD"/>
    <n v="1274418000"/>
    <x v="796"/>
    <b v="0"/>
    <x v="0"/>
    <x v="18"/>
    <x v="5"/>
    <x v="18"/>
  </r>
  <r>
    <n v="893"/>
    <x v="872"/>
    <x v="892"/>
    <n v="8400"/>
    <n v="10770"/>
    <n v="128"/>
    <x v="1"/>
    <n v="199"/>
    <n v="54.12"/>
    <x v="6"/>
    <s v="EUR"/>
    <n v="1434344400"/>
    <x v="797"/>
    <b v="0"/>
    <x v="1"/>
    <x v="4"/>
    <x v="4"/>
    <x v="4"/>
  </r>
  <r>
    <n v="894"/>
    <x v="873"/>
    <x v="893"/>
    <n v="1700"/>
    <n v="3208"/>
    <n v="189"/>
    <x v="1"/>
    <n v="56"/>
    <n v="57.29"/>
    <x v="4"/>
    <s v="GBP"/>
    <n v="1373518800"/>
    <x v="798"/>
    <b v="0"/>
    <x v="1"/>
    <x v="19"/>
    <x v="4"/>
    <x v="19"/>
  </r>
  <r>
    <n v="895"/>
    <x v="874"/>
    <x v="894"/>
    <n v="159800"/>
    <n v="11108"/>
    <n v="7"/>
    <x v="0"/>
    <n v="107"/>
    <n v="103.81"/>
    <x v="1"/>
    <s v="USD"/>
    <n v="1517637600"/>
    <x v="799"/>
    <b v="0"/>
    <x v="0"/>
    <x v="3"/>
    <x v="3"/>
    <x v="3"/>
  </r>
  <r>
    <n v="896"/>
    <x v="875"/>
    <x v="895"/>
    <n v="19800"/>
    <n v="153338"/>
    <n v="774"/>
    <x v="1"/>
    <n v="1460"/>
    <n v="105.03"/>
    <x v="2"/>
    <s v="AUD"/>
    <n v="1310619600"/>
    <x v="800"/>
    <b v="0"/>
    <x v="1"/>
    <x v="0"/>
    <x v="0"/>
    <x v="0"/>
  </r>
  <r>
    <n v="897"/>
    <x v="876"/>
    <x v="896"/>
    <n v="8800"/>
    <n v="2437"/>
    <n v="28"/>
    <x v="0"/>
    <n v="27"/>
    <n v="90.26"/>
    <x v="1"/>
    <s v="USD"/>
    <n v="1556427600"/>
    <x v="368"/>
    <b v="0"/>
    <x v="0"/>
    <x v="3"/>
    <x v="3"/>
    <x v="3"/>
  </r>
  <r>
    <n v="898"/>
    <x v="877"/>
    <x v="897"/>
    <n v="179100"/>
    <n v="93991"/>
    <n v="52"/>
    <x v="0"/>
    <n v="1221"/>
    <n v="76.98"/>
    <x v="1"/>
    <s v="USD"/>
    <n v="1576476000"/>
    <x v="801"/>
    <b v="0"/>
    <x v="0"/>
    <x v="4"/>
    <x v="4"/>
    <x v="4"/>
  </r>
  <r>
    <n v="899"/>
    <x v="878"/>
    <x v="898"/>
    <n v="3100"/>
    <n v="12620"/>
    <n v="407"/>
    <x v="1"/>
    <n v="123"/>
    <n v="102.6"/>
    <x v="5"/>
    <s v="CHF"/>
    <n v="1381122000"/>
    <x v="802"/>
    <b v="0"/>
    <x v="0"/>
    <x v="17"/>
    <x v="1"/>
    <x v="17"/>
  </r>
  <r>
    <n v="900"/>
    <x v="879"/>
    <x v="899"/>
    <n v="100"/>
    <n v="2"/>
    <n v="2"/>
    <x v="0"/>
    <n v="1"/>
    <n v="2"/>
    <x v="1"/>
    <s v="USD"/>
    <n v="1411102800"/>
    <x v="803"/>
    <b v="0"/>
    <x v="1"/>
    <x v="2"/>
    <x v="2"/>
    <x v="2"/>
  </r>
  <r>
    <n v="901"/>
    <x v="880"/>
    <x v="900"/>
    <n v="5600"/>
    <n v="8746"/>
    <n v="156"/>
    <x v="1"/>
    <n v="159"/>
    <n v="55.01"/>
    <x v="1"/>
    <s v="USD"/>
    <n v="1531803600"/>
    <x v="482"/>
    <b v="0"/>
    <x v="1"/>
    <x v="1"/>
    <x v="1"/>
    <x v="1"/>
  </r>
  <r>
    <n v="902"/>
    <x v="881"/>
    <x v="901"/>
    <n v="1400"/>
    <n v="3534"/>
    <n v="252"/>
    <x v="1"/>
    <n v="110"/>
    <n v="32.130000000000003"/>
    <x v="1"/>
    <s v="USD"/>
    <n v="1454133600"/>
    <x v="496"/>
    <b v="0"/>
    <x v="0"/>
    <x v="2"/>
    <x v="2"/>
    <x v="2"/>
  </r>
  <r>
    <n v="903"/>
    <x v="882"/>
    <x v="902"/>
    <n v="41000"/>
    <n v="709"/>
    <n v="2"/>
    <x v="2"/>
    <n v="14"/>
    <n v="50.64"/>
    <x v="1"/>
    <s v="USD"/>
    <n v="1336194000"/>
    <x v="804"/>
    <b v="0"/>
    <x v="1"/>
    <x v="9"/>
    <x v="5"/>
    <x v="9"/>
  </r>
  <r>
    <n v="904"/>
    <x v="883"/>
    <x v="903"/>
    <n v="6500"/>
    <n v="795"/>
    <n v="12"/>
    <x v="0"/>
    <n v="16"/>
    <n v="49.69"/>
    <x v="1"/>
    <s v="USD"/>
    <n v="1349326800"/>
    <x v="805"/>
    <b v="0"/>
    <x v="0"/>
    <x v="15"/>
    <x v="5"/>
    <x v="15"/>
  </r>
  <r>
    <n v="905"/>
    <x v="884"/>
    <x v="904"/>
    <n v="7900"/>
    <n v="12955"/>
    <n v="164"/>
    <x v="1"/>
    <n v="236"/>
    <n v="54.89"/>
    <x v="1"/>
    <s v="USD"/>
    <n v="1379566800"/>
    <x v="806"/>
    <b v="0"/>
    <x v="0"/>
    <x v="3"/>
    <x v="3"/>
    <x v="3"/>
  </r>
  <r>
    <n v="906"/>
    <x v="885"/>
    <x v="905"/>
    <n v="5500"/>
    <n v="8964"/>
    <n v="163"/>
    <x v="1"/>
    <n v="191"/>
    <n v="46.93"/>
    <x v="1"/>
    <s v="USD"/>
    <n v="1494651600"/>
    <x v="807"/>
    <b v="1"/>
    <x v="1"/>
    <x v="4"/>
    <x v="4"/>
    <x v="4"/>
  </r>
  <r>
    <n v="907"/>
    <x v="886"/>
    <x v="906"/>
    <n v="9100"/>
    <n v="1843"/>
    <n v="20"/>
    <x v="0"/>
    <n v="41"/>
    <n v="44.95"/>
    <x v="1"/>
    <s v="USD"/>
    <n v="1303880400"/>
    <x v="808"/>
    <b v="0"/>
    <x v="0"/>
    <x v="3"/>
    <x v="3"/>
    <x v="3"/>
  </r>
  <r>
    <n v="908"/>
    <x v="887"/>
    <x v="907"/>
    <n v="38200"/>
    <n v="121950"/>
    <n v="319"/>
    <x v="1"/>
    <n v="3934"/>
    <n v="31"/>
    <x v="1"/>
    <s v="USD"/>
    <n v="1335934800"/>
    <x v="104"/>
    <b v="0"/>
    <x v="0"/>
    <x v="11"/>
    <x v="6"/>
    <x v="11"/>
  </r>
  <r>
    <n v="909"/>
    <x v="888"/>
    <x v="908"/>
    <n v="1800"/>
    <n v="8621"/>
    <n v="479"/>
    <x v="1"/>
    <n v="80"/>
    <n v="107.76"/>
    <x v="0"/>
    <s v="CAD"/>
    <n v="1528088400"/>
    <x v="809"/>
    <b v="0"/>
    <x v="1"/>
    <x v="3"/>
    <x v="3"/>
    <x v="3"/>
  </r>
  <r>
    <n v="910"/>
    <x v="889"/>
    <x v="909"/>
    <n v="154500"/>
    <n v="30215"/>
    <n v="20"/>
    <x v="3"/>
    <n v="296"/>
    <n v="102.08"/>
    <x v="1"/>
    <s v="USD"/>
    <n v="1421906400"/>
    <x v="810"/>
    <b v="0"/>
    <x v="0"/>
    <x v="3"/>
    <x v="3"/>
    <x v="3"/>
  </r>
  <r>
    <n v="911"/>
    <x v="890"/>
    <x v="910"/>
    <n v="5800"/>
    <n v="11539"/>
    <n v="199"/>
    <x v="1"/>
    <n v="462"/>
    <n v="24.98"/>
    <x v="1"/>
    <s v="USD"/>
    <n v="1568005200"/>
    <x v="811"/>
    <b v="1"/>
    <x v="0"/>
    <x v="2"/>
    <x v="2"/>
    <x v="2"/>
  </r>
  <r>
    <n v="912"/>
    <x v="891"/>
    <x v="911"/>
    <n v="1800"/>
    <n v="14310"/>
    <n v="795"/>
    <x v="1"/>
    <n v="179"/>
    <n v="79.94"/>
    <x v="1"/>
    <s v="USD"/>
    <n v="1346821200"/>
    <x v="812"/>
    <b v="1"/>
    <x v="0"/>
    <x v="6"/>
    <x v="4"/>
    <x v="6"/>
  </r>
  <r>
    <n v="913"/>
    <x v="892"/>
    <x v="912"/>
    <n v="70200"/>
    <n v="35536"/>
    <n v="51"/>
    <x v="0"/>
    <n v="523"/>
    <n v="67.95"/>
    <x v="2"/>
    <s v="AUD"/>
    <n v="1557637200"/>
    <x v="813"/>
    <b v="0"/>
    <x v="0"/>
    <x v="6"/>
    <x v="4"/>
    <x v="6"/>
  </r>
  <r>
    <n v="914"/>
    <x v="893"/>
    <x v="913"/>
    <n v="6400"/>
    <n v="3676"/>
    <n v="57"/>
    <x v="0"/>
    <n v="141"/>
    <n v="26.07"/>
    <x v="4"/>
    <s v="GBP"/>
    <n v="1375592400"/>
    <x v="814"/>
    <b v="0"/>
    <x v="0"/>
    <x v="3"/>
    <x v="3"/>
    <x v="3"/>
  </r>
  <r>
    <n v="915"/>
    <x v="894"/>
    <x v="914"/>
    <n v="125900"/>
    <n v="195936"/>
    <n v="156"/>
    <x v="1"/>
    <n v="1866"/>
    <n v="105"/>
    <x v="4"/>
    <s v="GBP"/>
    <n v="1503982800"/>
    <x v="815"/>
    <b v="0"/>
    <x v="0"/>
    <x v="19"/>
    <x v="4"/>
    <x v="19"/>
  </r>
  <r>
    <n v="916"/>
    <x v="895"/>
    <x v="915"/>
    <n v="3700"/>
    <n v="1343"/>
    <n v="36"/>
    <x v="0"/>
    <n v="52"/>
    <n v="25.83"/>
    <x v="1"/>
    <s v="USD"/>
    <n v="1418882400"/>
    <x v="414"/>
    <b v="0"/>
    <x v="0"/>
    <x v="14"/>
    <x v="7"/>
    <x v="14"/>
  </r>
  <r>
    <n v="917"/>
    <x v="896"/>
    <x v="916"/>
    <n v="3600"/>
    <n v="2097"/>
    <n v="58"/>
    <x v="2"/>
    <n v="27"/>
    <n v="77.67"/>
    <x v="4"/>
    <s v="GBP"/>
    <n v="1309237200"/>
    <x v="816"/>
    <b v="0"/>
    <x v="1"/>
    <x v="12"/>
    <x v="4"/>
    <x v="12"/>
  </r>
  <r>
    <n v="918"/>
    <x v="897"/>
    <x v="917"/>
    <n v="3800"/>
    <n v="9021"/>
    <n v="237"/>
    <x v="1"/>
    <n v="156"/>
    <n v="57.83"/>
    <x v="5"/>
    <s v="CHF"/>
    <n v="1343365200"/>
    <x v="82"/>
    <b v="0"/>
    <x v="0"/>
    <x v="15"/>
    <x v="5"/>
    <x v="15"/>
  </r>
  <r>
    <n v="919"/>
    <x v="898"/>
    <x v="918"/>
    <n v="35600"/>
    <n v="20915"/>
    <n v="59"/>
    <x v="0"/>
    <n v="225"/>
    <n v="92.96"/>
    <x v="2"/>
    <s v="AUD"/>
    <n v="1507957200"/>
    <x v="817"/>
    <b v="0"/>
    <x v="1"/>
    <x v="3"/>
    <x v="3"/>
    <x v="3"/>
  </r>
  <r>
    <n v="920"/>
    <x v="899"/>
    <x v="919"/>
    <n v="5300"/>
    <n v="9676"/>
    <n v="183"/>
    <x v="1"/>
    <n v="255"/>
    <n v="37.950000000000003"/>
    <x v="1"/>
    <s v="USD"/>
    <n v="1549519200"/>
    <x v="818"/>
    <b v="1"/>
    <x v="0"/>
    <x v="10"/>
    <x v="4"/>
    <x v="10"/>
  </r>
  <r>
    <n v="921"/>
    <x v="900"/>
    <x v="920"/>
    <n v="160400"/>
    <n v="1210"/>
    <n v="1"/>
    <x v="0"/>
    <n v="38"/>
    <n v="31.84"/>
    <x v="1"/>
    <s v="USD"/>
    <n v="1329026400"/>
    <x v="819"/>
    <b v="0"/>
    <x v="0"/>
    <x v="2"/>
    <x v="2"/>
    <x v="2"/>
  </r>
  <r>
    <n v="922"/>
    <x v="901"/>
    <x v="921"/>
    <n v="51400"/>
    <n v="90440"/>
    <n v="176"/>
    <x v="1"/>
    <n v="2261"/>
    <n v="40"/>
    <x v="1"/>
    <s v="USD"/>
    <n v="1544335200"/>
    <x v="320"/>
    <b v="0"/>
    <x v="1"/>
    <x v="21"/>
    <x v="1"/>
    <x v="21"/>
  </r>
  <r>
    <n v="923"/>
    <x v="902"/>
    <x v="922"/>
    <n v="1700"/>
    <n v="4044"/>
    <n v="238"/>
    <x v="1"/>
    <n v="40"/>
    <n v="101.1"/>
    <x v="1"/>
    <s v="USD"/>
    <n v="1279083600"/>
    <x v="820"/>
    <b v="0"/>
    <x v="0"/>
    <x v="3"/>
    <x v="3"/>
    <x v="3"/>
  </r>
  <r>
    <n v="924"/>
    <x v="903"/>
    <x v="923"/>
    <n v="39400"/>
    <n v="192292"/>
    <n v="488"/>
    <x v="1"/>
    <n v="2289"/>
    <n v="84.01"/>
    <x v="6"/>
    <s v="EUR"/>
    <n v="1572498000"/>
    <x v="821"/>
    <b v="0"/>
    <x v="0"/>
    <x v="3"/>
    <x v="3"/>
    <x v="3"/>
  </r>
  <r>
    <n v="925"/>
    <x v="904"/>
    <x v="924"/>
    <n v="3000"/>
    <n v="6722"/>
    <n v="224"/>
    <x v="1"/>
    <n v="65"/>
    <n v="103.42"/>
    <x v="1"/>
    <s v="USD"/>
    <n v="1506056400"/>
    <x v="822"/>
    <b v="0"/>
    <x v="0"/>
    <x v="3"/>
    <x v="3"/>
    <x v="3"/>
  </r>
  <r>
    <n v="926"/>
    <x v="905"/>
    <x v="925"/>
    <n v="8700"/>
    <n v="1577"/>
    <n v="18"/>
    <x v="0"/>
    <n v="15"/>
    <n v="105.13"/>
    <x v="1"/>
    <s v="USD"/>
    <n v="1463029200"/>
    <x v="823"/>
    <b v="0"/>
    <x v="0"/>
    <x v="0"/>
    <x v="0"/>
    <x v="0"/>
  </r>
  <r>
    <n v="927"/>
    <x v="906"/>
    <x v="926"/>
    <n v="7200"/>
    <n v="3301"/>
    <n v="46"/>
    <x v="0"/>
    <n v="37"/>
    <n v="89.22"/>
    <x v="1"/>
    <s v="USD"/>
    <n v="1342069200"/>
    <x v="824"/>
    <b v="0"/>
    <x v="0"/>
    <x v="3"/>
    <x v="3"/>
    <x v="3"/>
  </r>
  <r>
    <n v="928"/>
    <x v="907"/>
    <x v="927"/>
    <n v="167400"/>
    <n v="196386"/>
    <n v="117"/>
    <x v="1"/>
    <n v="3777"/>
    <n v="52"/>
    <x v="6"/>
    <s v="EUR"/>
    <n v="1388296800"/>
    <x v="497"/>
    <b v="0"/>
    <x v="0"/>
    <x v="2"/>
    <x v="2"/>
    <x v="2"/>
  </r>
  <r>
    <n v="929"/>
    <x v="908"/>
    <x v="928"/>
    <n v="5500"/>
    <n v="11952"/>
    <n v="217"/>
    <x v="1"/>
    <n v="184"/>
    <n v="64.959999999999994"/>
    <x v="4"/>
    <s v="GBP"/>
    <n v="1493787600"/>
    <x v="825"/>
    <b v="0"/>
    <x v="0"/>
    <x v="3"/>
    <x v="3"/>
    <x v="3"/>
  </r>
  <r>
    <n v="930"/>
    <x v="909"/>
    <x v="929"/>
    <n v="3500"/>
    <n v="3930"/>
    <n v="112"/>
    <x v="1"/>
    <n v="85"/>
    <n v="46.24"/>
    <x v="1"/>
    <s v="USD"/>
    <n v="1424844000"/>
    <x v="826"/>
    <b v="0"/>
    <x v="1"/>
    <x v="3"/>
    <x v="3"/>
    <x v="3"/>
  </r>
  <r>
    <n v="931"/>
    <x v="910"/>
    <x v="930"/>
    <n v="7900"/>
    <n v="5729"/>
    <n v="73"/>
    <x v="0"/>
    <n v="112"/>
    <n v="51.15"/>
    <x v="1"/>
    <s v="USD"/>
    <n v="1403931600"/>
    <x v="827"/>
    <b v="0"/>
    <x v="1"/>
    <x v="3"/>
    <x v="3"/>
    <x v="3"/>
  </r>
  <r>
    <n v="932"/>
    <x v="911"/>
    <x v="931"/>
    <n v="2300"/>
    <n v="4883"/>
    <n v="212"/>
    <x v="1"/>
    <n v="144"/>
    <n v="33.909999999999997"/>
    <x v="1"/>
    <s v="USD"/>
    <n v="1394514000"/>
    <x v="828"/>
    <b v="0"/>
    <x v="0"/>
    <x v="1"/>
    <x v="1"/>
    <x v="1"/>
  </r>
  <r>
    <n v="933"/>
    <x v="912"/>
    <x v="932"/>
    <n v="73000"/>
    <n v="175015"/>
    <n v="240"/>
    <x v="1"/>
    <n v="1902"/>
    <n v="92.02"/>
    <x v="1"/>
    <s v="USD"/>
    <n v="1365397200"/>
    <x v="829"/>
    <b v="0"/>
    <x v="0"/>
    <x v="3"/>
    <x v="3"/>
    <x v="3"/>
  </r>
  <r>
    <n v="934"/>
    <x v="913"/>
    <x v="933"/>
    <n v="6200"/>
    <n v="11280"/>
    <n v="182"/>
    <x v="1"/>
    <n v="105"/>
    <n v="107.43"/>
    <x v="1"/>
    <s v="USD"/>
    <n v="1456120800"/>
    <x v="830"/>
    <b v="0"/>
    <x v="0"/>
    <x v="3"/>
    <x v="3"/>
    <x v="3"/>
  </r>
  <r>
    <n v="935"/>
    <x v="914"/>
    <x v="934"/>
    <n v="6100"/>
    <n v="10012"/>
    <n v="164"/>
    <x v="1"/>
    <n v="132"/>
    <n v="75.849999999999994"/>
    <x v="1"/>
    <s v="USD"/>
    <n v="1437714000"/>
    <x v="94"/>
    <b v="0"/>
    <x v="0"/>
    <x v="3"/>
    <x v="3"/>
    <x v="3"/>
  </r>
  <r>
    <n v="936"/>
    <x v="591"/>
    <x v="935"/>
    <n v="103200"/>
    <n v="1690"/>
    <n v="2"/>
    <x v="0"/>
    <n v="21"/>
    <n v="80.48"/>
    <x v="1"/>
    <s v="USD"/>
    <n v="1563771600"/>
    <x v="831"/>
    <b v="1"/>
    <x v="0"/>
    <x v="3"/>
    <x v="3"/>
    <x v="3"/>
  </r>
  <r>
    <n v="937"/>
    <x v="915"/>
    <x v="936"/>
    <n v="171000"/>
    <n v="84891"/>
    <n v="50"/>
    <x v="3"/>
    <n v="976"/>
    <n v="86.98"/>
    <x v="1"/>
    <s v="USD"/>
    <n v="1448517600"/>
    <x v="832"/>
    <b v="0"/>
    <x v="0"/>
    <x v="4"/>
    <x v="4"/>
    <x v="4"/>
  </r>
  <r>
    <n v="938"/>
    <x v="916"/>
    <x v="937"/>
    <n v="9200"/>
    <n v="10093"/>
    <n v="110"/>
    <x v="1"/>
    <n v="96"/>
    <n v="105.14"/>
    <x v="1"/>
    <s v="USD"/>
    <n v="1528779600"/>
    <x v="833"/>
    <b v="0"/>
    <x v="1"/>
    <x v="13"/>
    <x v="5"/>
    <x v="13"/>
  </r>
  <r>
    <n v="939"/>
    <x v="917"/>
    <x v="938"/>
    <n v="7800"/>
    <n v="3839"/>
    <n v="49"/>
    <x v="0"/>
    <n v="67"/>
    <n v="57.3"/>
    <x v="1"/>
    <s v="USD"/>
    <n v="1304744400"/>
    <x v="834"/>
    <b v="0"/>
    <x v="1"/>
    <x v="11"/>
    <x v="6"/>
    <x v="11"/>
  </r>
  <r>
    <n v="940"/>
    <x v="918"/>
    <x v="939"/>
    <n v="9900"/>
    <n v="6161"/>
    <n v="62"/>
    <x v="2"/>
    <n v="66"/>
    <n v="93.35"/>
    <x v="0"/>
    <s v="CAD"/>
    <n v="1354341600"/>
    <x v="835"/>
    <b v="0"/>
    <x v="0"/>
    <x v="2"/>
    <x v="2"/>
    <x v="2"/>
  </r>
  <r>
    <n v="941"/>
    <x v="919"/>
    <x v="940"/>
    <n v="43000"/>
    <n v="5615"/>
    <n v="13"/>
    <x v="0"/>
    <n v="78"/>
    <n v="71.989999999999995"/>
    <x v="1"/>
    <s v="USD"/>
    <n v="1294552800"/>
    <x v="836"/>
    <b v="1"/>
    <x v="0"/>
    <x v="3"/>
    <x v="3"/>
    <x v="3"/>
  </r>
  <r>
    <n v="942"/>
    <x v="916"/>
    <x v="941"/>
    <n v="9600"/>
    <n v="6205"/>
    <n v="65"/>
    <x v="0"/>
    <n v="67"/>
    <n v="92.61"/>
    <x v="2"/>
    <s v="AUD"/>
    <n v="1295935200"/>
    <x v="611"/>
    <b v="0"/>
    <x v="0"/>
    <x v="3"/>
    <x v="3"/>
    <x v="3"/>
  </r>
  <r>
    <n v="943"/>
    <x v="920"/>
    <x v="942"/>
    <n v="7500"/>
    <n v="11969"/>
    <n v="160"/>
    <x v="1"/>
    <n v="114"/>
    <n v="104.99"/>
    <x v="1"/>
    <s v="USD"/>
    <n v="1411534800"/>
    <x v="837"/>
    <b v="0"/>
    <x v="0"/>
    <x v="0"/>
    <x v="0"/>
    <x v="0"/>
  </r>
  <r>
    <n v="944"/>
    <x v="921"/>
    <x v="943"/>
    <n v="10000"/>
    <n v="8142"/>
    <n v="81"/>
    <x v="0"/>
    <n v="263"/>
    <n v="30.96"/>
    <x v="2"/>
    <s v="AUD"/>
    <n v="1486706400"/>
    <x v="334"/>
    <b v="0"/>
    <x v="0"/>
    <x v="14"/>
    <x v="7"/>
    <x v="14"/>
  </r>
  <r>
    <n v="945"/>
    <x v="922"/>
    <x v="944"/>
    <n v="172000"/>
    <n v="55805"/>
    <n v="32"/>
    <x v="0"/>
    <n v="1691"/>
    <n v="33"/>
    <x v="1"/>
    <s v="USD"/>
    <n v="1333602000"/>
    <x v="838"/>
    <b v="1"/>
    <x v="0"/>
    <x v="14"/>
    <x v="7"/>
    <x v="14"/>
  </r>
  <r>
    <n v="946"/>
    <x v="923"/>
    <x v="945"/>
    <n v="153700"/>
    <n v="15238"/>
    <n v="10"/>
    <x v="0"/>
    <n v="181"/>
    <n v="84.19"/>
    <x v="1"/>
    <s v="USD"/>
    <n v="1308200400"/>
    <x v="839"/>
    <b v="0"/>
    <x v="0"/>
    <x v="3"/>
    <x v="3"/>
    <x v="3"/>
  </r>
  <r>
    <n v="947"/>
    <x v="924"/>
    <x v="946"/>
    <n v="3600"/>
    <n v="961"/>
    <n v="27"/>
    <x v="0"/>
    <n v="13"/>
    <n v="73.92"/>
    <x v="1"/>
    <s v="USD"/>
    <n v="1411707600"/>
    <x v="216"/>
    <b v="0"/>
    <x v="0"/>
    <x v="3"/>
    <x v="3"/>
    <x v="3"/>
  </r>
  <r>
    <n v="948"/>
    <x v="925"/>
    <x v="947"/>
    <n v="9400"/>
    <n v="5918"/>
    <n v="63"/>
    <x v="3"/>
    <n v="160"/>
    <n v="36.99"/>
    <x v="1"/>
    <s v="USD"/>
    <n v="1418364000"/>
    <x v="840"/>
    <b v="1"/>
    <x v="1"/>
    <x v="4"/>
    <x v="4"/>
    <x v="4"/>
  </r>
  <r>
    <n v="949"/>
    <x v="926"/>
    <x v="948"/>
    <n v="5900"/>
    <n v="9520"/>
    <n v="161"/>
    <x v="1"/>
    <n v="203"/>
    <n v="46.9"/>
    <x v="1"/>
    <s v="USD"/>
    <n v="1429333200"/>
    <x v="133"/>
    <b v="0"/>
    <x v="0"/>
    <x v="2"/>
    <x v="2"/>
    <x v="2"/>
  </r>
  <r>
    <n v="950"/>
    <x v="927"/>
    <x v="949"/>
    <n v="100"/>
    <n v="5"/>
    <n v="5"/>
    <x v="0"/>
    <n v="1"/>
    <n v="5"/>
    <x v="1"/>
    <s v="USD"/>
    <n v="1555390800"/>
    <x v="354"/>
    <b v="0"/>
    <x v="1"/>
    <x v="3"/>
    <x v="3"/>
    <x v="3"/>
  </r>
  <r>
    <n v="951"/>
    <x v="928"/>
    <x v="950"/>
    <n v="14500"/>
    <n v="159056"/>
    <n v="1097"/>
    <x v="1"/>
    <n v="1559"/>
    <n v="102.02"/>
    <x v="1"/>
    <s v="USD"/>
    <n v="1482732000"/>
    <x v="721"/>
    <b v="0"/>
    <x v="1"/>
    <x v="1"/>
    <x v="1"/>
    <x v="1"/>
  </r>
  <r>
    <n v="952"/>
    <x v="929"/>
    <x v="951"/>
    <n v="145500"/>
    <n v="101987"/>
    <n v="70"/>
    <x v="3"/>
    <n v="2266"/>
    <n v="45.01"/>
    <x v="1"/>
    <s v="USD"/>
    <n v="1470718800"/>
    <x v="841"/>
    <b v="0"/>
    <x v="0"/>
    <x v="4"/>
    <x v="4"/>
    <x v="4"/>
  </r>
  <r>
    <n v="953"/>
    <x v="930"/>
    <x v="952"/>
    <n v="3300"/>
    <n v="1980"/>
    <n v="60"/>
    <x v="0"/>
    <n v="21"/>
    <n v="94.29"/>
    <x v="1"/>
    <s v="USD"/>
    <n v="1450591200"/>
    <x v="842"/>
    <b v="0"/>
    <x v="1"/>
    <x v="22"/>
    <x v="4"/>
    <x v="22"/>
  </r>
  <r>
    <n v="954"/>
    <x v="931"/>
    <x v="953"/>
    <n v="42600"/>
    <n v="156384"/>
    <n v="367"/>
    <x v="1"/>
    <n v="1548"/>
    <n v="101.02"/>
    <x v="2"/>
    <s v="AUD"/>
    <n v="1348290000"/>
    <x v="843"/>
    <b v="0"/>
    <x v="0"/>
    <x v="2"/>
    <x v="2"/>
    <x v="2"/>
  </r>
  <r>
    <n v="955"/>
    <x v="932"/>
    <x v="954"/>
    <n v="700"/>
    <n v="7763"/>
    <n v="1109"/>
    <x v="1"/>
    <n v="80"/>
    <n v="97.04"/>
    <x v="1"/>
    <s v="USD"/>
    <n v="1353823200"/>
    <x v="844"/>
    <b v="0"/>
    <x v="0"/>
    <x v="3"/>
    <x v="3"/>
    <x v="3"/>
  </r>
  <r>
    <n v="956"/>
    <x v="933"/>
    <x v="955"/>
    <n v="187600"/>
    <n v="35698"/>
    <n v="19"/>
    <x v="0"/>
    <n v="830"/>
    <n v="43.01"/>
    <x v="1"/>
    <s v="USD"/>
    <n v="1450764000"/>
    <x v="845"/>
    <b v="0"/>
    <x v="0"/>
    <x v="22"/>
    <x v="4"/>
    <x v="22"/>
  </r>
  <r>
    <n v="957"/>
    <x v="934"/>
    <x v="956"/>
    <n v="9800"/>
    <n v="12434"/>
    <n v="127"/>
    <x v="1"/>
    <n v="131"/>
    <n v="94.92"/>
    <x v="1"/>
    <s v="USD"/>
    <n v="1329372000"/>
    <x v="846"/>
    <b v="0"/>
    <x v="0"/>
    <x v="3"/>
    <x v="3"/>
    <x v="3"/>
  </r>
  <r>
    <n v="958"/>
    <x v="935"/>
    <x v="957"/>
    <n v="1100"/>
    <n v="8081"/>
    <n v="735"/>
    <x v="1"/>
    <n v="112"/>
    <n v="72.150000000000006"/>
    <x v="1"/>
    <s v="USD"/>
    <n v="1277096400"/>
    <x v="847"/>
    <b v="0"/>
    <x v="0"/>
    <x v="10"/>
    <x v="4"/>
    <x v="10"/>
  </r>
  <r>
    <n v="959"/>
    <x v="936"/>
    <x v="958"/>
    <n v="145000"/>
    <n v="6631"/>
    <n v="5"/>
    <x v="0"/>
    <n v="130"/>
    <n v="51.01"/>
    <x v="1"/>
    <s v="USD"/>
    <n v="1277701200"/>
    <x v="688"/>
    <b v="0"/>
    <x v="0"/>
    <x v="18"/>
    <x v="5"/>
    <x v="18"/>
  </r>
  <r>
    <n v="960"/>
    <x v="937"/>
    <x v="959"/>
    <n v="5500"/>
    <n v="4678"/>
    <n v="85"/>
    <x v="0"/>
    <n v="55"/>
    <n v="85.05"/>
    <x v="1"/>
    <s v="USD"/>
    <n v="1454911200"/>
    <x v="848"/>
    <b v="0"/>
    <x v="0"/>
    <x v="2"/>
    <x v="2"/>
    <x v="2"/>
  </r>
  <r>
    <n v="961"/>
    <x v="938"/>
    <x v="960"/>
    <n v="5700"/>
    <n v="6800"/>
    <n v="119"/>
    <x v="1"/>
    <n v="155"/>
    <n v="43.87"/>
    <x v="1"/>
    <s v="USD"/>
    <n v="1297922400"/>
    <x v="248"/>
    <b v="0"/>
    <x v="0"/>
    <x v="18"/>
    <x v="5"/>
    <x v="18"/>
  </r>
  <r>
    <n v="962"/>
    <x v="939"/>
    <x v="961"/>
    <n v="3600"/>
    <n v="10657"/>
    <n v="296"/>
    <x v="1"/>
    <n v="266"/>
    <n v="40.06"/>
    <x v="1"/>
    <s v="USD"/>
    <n v="1384408800"/>
    <x v="849"/>
    <b v="0"/>
    <x v="0"/>
    <x v="0"/>
    <x v="0"/>
    <x v="0"/>
  </r>
  <r>
    <n v="963"/>
    <x v="940"/>
    <x v="962"/>
    <n v="5900"/>
    <n v="4997"/>
    <n v="85"/>
    <x v="0"/>
    <n v="114"/>
    <n v="43.83"/>
    <x v="6"/>
    <s v="EUR"/>
    <n v="1299304800"/>
    <x v="850"/>
    <b v="0"/>
    <x v="1"/>
    <x v="14"/>
    <x v="7"/>
    <x v="14"/>
  </r>
  <r>
    <n v="964"/>
    <x v="941"/>
    <x v="963"/>
    <n v="3700"/>
    <n v="13164"/>
    <n v="356"/>
    <x v="1"/>
    <n v="155"/>
    <n v="84.93"/>
    <x v="1"/>
    <s v="USD"/>
    <n v="1431320400"/>
    <x v="851"/>
    <b v="0"/>
    <x v="0"/>
    <x v="3"/>
    <x v="3"/>
    <x v="3"/>
  </r>
  <r>
    <n v="965"/>
    <x v="942"/>
    <x v="964"/>
    <n v="2200"/>
    <n v="8501"/>
    <n v="386"/>
    <x v="1"/>
    <n v="207"/>
    <n v="41.07"/>
    <x v="4"/>
    <s v="GBP"/>
    <n v="1264399200"/>
    <x v="852"/>
    <b v="0"/>
    <x v="0"/>
    <x v="1"/>
    <x v="1"/>
    <x v="1"/>
  </r>
  <r>
    <n v="966"/>
    <x v="411"/>
    <x v="965"/>
    <n v="1700"/>
    <n v="13468"/>
    <n v="792"/>
    <x v="1"/>
    <n v="245"/>
    <n v="54.97"/>
    <x v="1"/>
    <s v="USD"/>
    <n v="1497502800"/>
    <x v="853"/>
    <b v="0"/>
    <x v="0"/>
    <x v="3"/>
    <x v="3"/>
    <x v="3"/>
  </r>
  <r>
    <n v="967"/>
    <x v="943"/>
    <x v="966"/>
    <n v="88400"/>
    <n v="121138"/>
    <n v="137"/>
    <x v="1"/>
    <n v="1573"/>
    <n v="77.010000000000005"/>
    <x v="1"/>
    <s v="USD"/>
    <n v="1333688400"/>
    <x v="104"/>
    <b v="0"/>
    <x v="0"/>
    <x v="21"/>
    <x v="1"/>
    <x v="21"/>
  </r>
  <r>
    <n v="968"/>
    <x v="944"/>
    <x v="967"/>
    <n v="2400"/>
    <n v="8117"/>
    <n v="338"/>
    <x v="1"/>
    <n v="114"/>
    <n v="71.2"/>
    <x v="1"/>
    <s v="USD"/>
    <n v="1293861600"/>
    <x v="854"/>
    <b v="0"/>
    <x v="0"/>
    <x v="0"/>
    <x v="0"/>
    <x v="0"/>
  </r>
  <r>
    <n v="969"/>
    <x v="945"/>
    <x v="968"/>
    <n v="7900"/>
    <n v="8550"/>
    <n v="108"/>
    <x v="1"/>
    <n v="93"/>
    <n v="91.94"/>
    <x v="1"/>
    <s v="USD"/>
    <n v="1576994400"/>
    <x v="855"/>
    <b v="0"/>
    <x v="0"/>
    <x v="3"/>
    <x v="3"/>
    <x v="3"/>
  </r>
  <r>
    <n v="970"/>
    <x v="946"/>
    <x v="969"/>
    <n v="94900"/>
    <n v="57659"/>
    <n v="61"/>
    <x v="0"/>
    <n v="594"/>
    <n v="97.07"/>
    <x v="1"/>
    <s v="USD"/>
    <n v="1304917200"/>
    <x v="856"/>
    <b v="0"/>
    <x v="0"/>
    <x v="3"/>
    <x v="3"/>
    <x v="3"/>
  </r>
  <r>
    <n v="971"/>
    <x v="947"/>
    <x v="970"/>
    <n v="5100"/>
    <n v="1414"/>
    <n v="28"/>
    <x v="0"/>
    <n v="24"/>
    <n v="58.92"/>
    <x v="1"/>
    <s v="USD"/>
    <n v="1381208400"/>
    <x v="857"/>
    <b v="0"/>
    <x v="0"/>
    <x v="19"/>
    <x v="4"/>
    <x v="19"/>
  </r>
  <r>
    <n v="972"/>
    <x v="948"/>
    <x v="971"/>
    <n v="42700"/>
    <n v="97524"/>
    <n v="228"/>
    <x v="1"/>
    <n v="1681"/>
    <n v="58.02"/>
    <x v="1"/>
    <s v="USD"/>
    <n v="1401685200"/>
    <x v="858"/>
    <b v="0"/>
    <x v="1"/>
    <x v="2"/>
    <x v="2"/>
    <x v="2"/>
  </r>
  <r>
    <n v="973"/>
    <x v="949"/>
    <x v="972"/>
    <n v="121100"/>
    <n v="26176"/>
    <n v="22"/>
    <x v="0"/>
    <n v="252"/>
    <n v="103.87"/>
    <x v="1"/>
    <s v="USD"/>
    <n v="1291960800"/>
    <x v="859"/>
    <b v="0"/>
    <x v="1"/>
    <x v="3"/>
    <x v="3"/>
    <x v="3"/>
  </r>
  <r>
    <n v="974"/>
    <x v="950"/>
    <x v="973"/>
    <n v="800"/>
    <n v="2991"/>
    <n v="374"/>
    <x v="1"/>
    <n v="32"/>
    <n v="93.47"/>
    <x v="1"/>
    <s v="USD"/>
    <n v="1368853200"/>
    <x v="860"/>
    <b v="0"/>
    <x v="0"/>
    <x v="7"/>
    <x v="1"/>
    <x v="7"/>
  </r>
  <r>
    <n v="975"/>
    <x v="951"/>
    <x v="974"/>
    <n v="5400"/>
    <n v="8366"/>
    <n v="155"/>
    <x v="1"/>
    <n v="135"/>
    <n v="61.97"/>
    <x v="1"/>
    <s v="USD"/>
    <n v="1448776800"/>
    <x v="264"/>
    <b v="0"/>
    <x v="1"/>
    <x v="3"/>
    <x v="3"/>
    <x v="3"/>
  </r>
  <r>
    <n v="976"/>
    <x v="952"/>
    <x v="975"/>
    <n v="4000"/>
    <n v="12886"/>
    <n v="322"/>
    <x v="1"/>
    <n v="140"/>
    <n v="92.04"/>
    <x v="1"/>
    <s v="USD"/>
    <n v="1296194400"/>
    <x v="65"/>
    <b v="0"/>
    <x v="1"/>
    <x v="3"/>
    <x v="3"/>
    <x v="3"/>
  </r>
  <r>
    <n v="977"/>
    <x v="597"/>
    <x v="976"/>
    <n v="7000"/>
    <n v="5177"/>
    <n v="74"/>
    <x v="0"/>
    <n v="67"/>
    <n v="77.27"/>
    <x v="1"/>
    <s v="USD"/>
    <n v="1517983200"/>
    <x v="861"/>
    <b v="0"/>
    <x v="0"/>
    <x v="0"/>
    <x v="0"/>
    <x v="0"/>
  </r>
  <r>
    <n v="978"/>
    <x v="953"/>
    <x v="977"/>
    <n v="1000"/>
    <n v="8641"/>
    <n v="864"/>
    <x v="1"/>
    <n v="92"/>
    <n v="93.92"/>
    <x v="1"/>
    <s v="USD"/>
    <n v="1478930400"/>
    <x v="862"/>
    <b v="0"/>
    <x v="0"/>
    <x v="11"/>
    <x v="6"/>
    <x v="11"/>
  </r>
  <r>
    <n v="979"/>
    <x v="954"/>
    <x v="978"/>
    <n v="60200"/>
    <n v="86244"/>
    <n v="143"/>
    <x v="1"/>
    <n v="1015"/>
    <n v="84.97"/>
    <x v="4"/>
    <s v="GBP"/>
    <n v="1426395600"/>
    <x v="454"/>
    <b v="0"/>
    <x v="0"/>
    <x v="3"/>
    <x v="3"/>
    <x v="3"/>
  </r>
  <r>
    <n v="980"/>
    <x v="955"/>
    <x v="979"/>
    <n v="195200"/>
    <n v="78630"/>
    <n v="40"/>
    <x v="0"/>
    <n v="742"/>
    <n v="105.97"/>
    <x v="1"/>
    <s v="USD"/>
    <n v="1446181200"/>
    <x v="863"/>
    <b v="1"/>
    <x v="0"/>
    <x v="9"/>
    <x v="5"/>
    <x v="9"/>
  </r>
  <r>
    <n v="981"/>
    <x v="956"/>
    <x v="980"/>
    <n v="6700"/>
    <n v="11941"/>
    <n v="178"/>
    <x v="1"/>
    <n v="323"/>
    <n v="36.97"/>
    <x v="1"/>
    <s v="USD"/>
    <n v="1514181600"/>
    <x v="864"/>
    <b v="0"/>
    <x v="0"/>
    <x v="2"/>
    <x v="2"/>
    <x v="2"/>
  </r>
  <r>
    <n v="982"/>
    <x v="957"/>
    <x v="981"/>
    <n v="7200"/>
    <n v="6115"/>
    <n v="85"/>
    <x v="0"/>
    <n v="75"/>
    <n v="81.53"/>
    <x v="1"/>
    <s v="USD"/>
    <n v="1311051600"/>
    <x v="865"/>
    <b v="0"/>
    <x v="1"/>
    <x v="4"/>
    <x v="4"/>
    <x v="4"/>
  </r>
  <r>
    <n v="983"/>
    <x v="958"/>
    <x v="982"/>
    <n v="129100"/>
    <n v="188404"/>
    <n v="146"/>
    <x v="1"/>
    <n v="2326"/>
    <n v="81"/>
    <x v="1"/>
    <s v="USD"/>
    <n v="1564894800"/>
    <x v="866"/>
    <b v="0"/>
    <x v="0"/>
    <x v="4"/>
    <x v="4"/>
    <x v="4"/>
  </r>
  <r>
    <n v="984"/>
    <x v="959"/>
    <x v="983"/>
    <n v="6500"/>
    <n v="9910"/>
    <n v="152"/>
    <x v="1"/>
    <n v="381"/>
    <n v="26.01"/>
    <x v="1"/>
    <s v="USD"/>
    <n v="1567918800"/>
    <x v="867"/>
    <b v="0"/>
    <x v="0"/>
    <x v="3"/>
    <x v="3"/>
    <x v="3"/>
  </r>
  <r>
    <n v="985"/>
    <x v="960"/>
    <x v="984"/>
    <n v="170600"/>
    <n v="114523"/>
    <n v="67"/>
    <x v="0"/>
    <n v="4405"/>
    <n v="26"/>
    <x v="1"/>
    <s v="USD"/>
    <n v="1386309600"/>
    <x v="868"/>
    <b v="0"/>
    <x v="1"/>
    <x v="1"/>
    <x v="1"/>
    <x v="1"/>
  </r>
  <r>
    <n v="986"/>
    <x v="961"/>
    <x v="985"/>
    <n v="7800"/>
    <n v="3144"/>
    <n v="40"/>
    <x v="0"/>
    <n v="92"/>
    <n v="34.17"/>
    <x v="1"/>
    <s v="USD"/>
    <n v="1301979600"/>
    <x v="296"/>
    <b v="0"/>
    <x v="0"/>
    <x v="1"/>
    <x v="1"/>
    <x v="1"/>
  </r>
  <r>
    <n v="987"/>
    <x v="962"/>
    <x v="986"/>
    <n v="6200"/>
    <n v="13441"/>
    <n v="217"/>
    <x v="1"/>
    <n v="480"/>
    <n v="28"/>
    <x v="1"/>
    <s v="USD"/>
    <n v="1493269200"/>
    <x v="869"/>
    <b v="0"/>
    <x v="0"/>
    <x v="4"/>
    <x v="4"/>
    <x v="4"/>
  </r>
  <r>
    <n v="988"/>
    <x v="963"/>
    <x v="987"/>
    <n v="9400"/>
    <n v="4899"/>
    <n v="52"/>
    <x v="0"/>
    <n v="64"/>
    <n v="76.55"/>
    <x v="1"/>
    <s v="USD"/>
    <n v="1478930400"/>
    <x v="274"/>
    <b v="0"/>
    <x v="0"/>
    <x v="15"/>
    <x v="5"/>
    <x v="15"/>
  </r>
  <r>
    <n v="989"/>
    <x v="964"/>
    <x v="988"/>
    <n v="2400"/>
    <n v="11990"/>
    <n v="500"/>
    <x v="1"/>
    <n v="226"/>
    <n v="53.05"/>
    <x v="1"/>
    <s v="USD"/>
    <n v="1555390800"/>
    <x v="354"/>
    <b v="0"/>
    <x v="0"/>
    <x v="18"/>
    <x v="5"/>
    <x v="18"/>
  </r>
  <r>
    <n v="990"/>
    <x v="965"/>
    <x v="989"/>
    <n v="7800"/>
    <n v="6839"/>
    <n v="88"/>
    <x v="0"/>
    <n v="64"/>
    <n v="106.86"/>
    <x v="1"/>
    <s v="USD"/>
    <n v="1456984800"/>
    <x v="870"/>
    <b v="0"/>
    <x v="1"/>
    <x v="6"/>
    <x v="4"/>
    <x v="6"/>
  </r>
  <r>
    <n v="991"/>
    <x v="509"/>
    <x v="990"/>
    <n v="9800"/>
    <n v="11091"/>
    <n v="113"/>
    <x v="1"/>
    <n v="241"/>
    <n v="46.02"/>
    <x v="1"/>
    <s v="USD"/>
    <n v="1411621200"/>
    <x v="871"/>
    <b v="0"/>
    <x v="1"/>
    <x v="1"/>
    <x v="1"/>
    <x v="1"/>
  </r>
  <r>
    <n v="992"/>
    <x v="966"/>
    <x v="991"/>
    <n v="3100"/>
    <n v="13223"/>
    <n v="427"/>
    <x v="1"/>
    <n v="132"/>
    <n v="100.17"/>
    <x v="1"/>
    <s v="USD"/>
    <n v="1525669200"/>
    <x v="98"/>
    <b v="0"/>
    <x v="1"/>
    <x v="6"/>
    <x v="4"/>
    <x v="6"/>
  </r>
  <r>
    <n v="993"/>
    <x v="967"/>
    <x v="992"/>
    <n v="9800"/>
    <n v="7608"/>
    <n v="78"/>
    <x v="3"/>
    <n v="75"/>
    <n v="101.44"/>
    <x v="6"/>
    <s v="EUR"/>
    <n v="1450936800"/>
    <x v="872"/>
    <b v="0"/>
    <x v="1"/>
    <x v="14"/>
    <x v="7"/>
    <x v="14"/>
  </r>
  <r>
    <n v="994"/>
    <x v="968"/>
    <x v="993"/>
    <n v="141100"/>
    <n v="74073"/>
    <n v="52"/>
    <x v="0"/>
    <n v="842"/>
    <n v="87.97"/>
    <x v="1"/>
    <s v="USD"/>
    <n v="1413522000"/>
    <x v="873"/>
    <b v="0"/>
    <x v="1"/>
    <x v="18"/>
    <x v="5"/>
    <x v="18"/>
  </r>
  <r>
    <n v="995"/>
    <x v="969"/>
    <x v="994"/>
    <n v="97300"/>
    <n v="153216"/>
    <n v="157"/>
    <x v="1"/>
    <n v="2043"/>
    <n v="75"/>
    <x v="1"/>
    <s v="USD"/>
    <n v="1541307600"/>
    <x v="526"/>
    <b v="0"/>
    <x v="1"/>
    <x v="0"/>
    <x v="0"/>
    <x v="0"/>
  </r>
  <r>
    <n v="996"/>
    <x v="970"/>
    <x v="995"/>
    <n v="6600"/>
    <n v="4814"/>
    <n v="73"/>
    <x v="0"/>
    <n v="112"/>
    <n v="42.98"/>
    <x v="1"/>
    <s v="USD"/>
    <n v="1357106400"/>
    <x v="874"/>
    <b v="0"/>
    <x v="0"/>
    <x v="3"/>
    <x v="3"/>
    <x v="3"/>
  </r>
  <r>
    <n v="997"/>
    <x v="971"/>
    <x v="996"/>
    <n v="7600"/>
    <n v="4603"/>
    <n v="61"/>
    <x v="3"/>
    <n v="139"/>
    <n v="33.119999999999997"/>
    <x v="6"/>
    <s v="EUR"/>
    <n v="1390197600"/>
    <x v="875"/>
    <b v="0"/>
    <x v="0"/>
    <x v="3"/>
    <x v="3"/>
    <x v="3"/>
  </r>
  <r>
    <n v="998"/>
    <x v="972"/>
    <x v="997"/>
    <n v="66600"/>
    <n v="37823"/>
    <n v="57"/>
    <x v="0"/>
    <n v="374"/>
    <n v="101.13"/>
    <x v="1"/>
    <s v="USD"/>
    <n v="1265868000"/>
    <x v="876"/>
    <b v="0"/>
    <x v="1"/>
    <x v="7"/>
    <x v="1"/>
    <x v="7"/>
  </r>
  <r>
    <n v="999"/>
    <x v="973"/>
    <x v="998"/>
    <n v="111100"/>
    <n v="62819"/>
    <n v="57"/>
    <x v="3"/>
    <n v="1122"/>
    <n v="55.99"/>
    <x v="1"/>
    <s v="USD"/>
    <n v="1467176400"/>
    <x v="877"/>
    <b v="0"/>
    <x v="0"/>
    <x v="0"/>
    <x v="0"/>
    <x v="0"/>
  </r>
  <r>
    <m/>
    <x v="974"/>
    <x v="999"/>
    <m/>
    <m/>
    <m/>
    <x v="4"/>
    <m/>
    <m/>
    <x v="7"/>
    <m/>
    <m/>
    <x v="878"/>
    <m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1974-08-06T10:12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1974-06-19T07:42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1974-05-22T19:48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1974-12-21T22:06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1974-11-28T00:36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1974-04-09T02:54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1974-10-09T07:42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1974-07-25T05:18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1974-01-23T05:18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1974-05-21T15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1974-01-28T07:42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1974-01-27T22:06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1974-12-25T22:06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1974-08-25T12:3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1974-03-24T05:18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1974-12-30T10:12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1974-05-31T10:12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1974-02-07T17:24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1974-11-15T00:3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1974-12-04T00:3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1974-06-16T22:06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1974-03-04T12:3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1974-10-30T22:06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1974-12-05T10:06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1974-06-13T10:06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1974-02-22T05:18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1974-11-13T00:3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1974-07-30T22:06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1974-01-07T05:24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1974-11-13T05:18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1974-12-10T12:3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1974-08-11T07:48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1974-10-23T19:48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1974-06-27T12:36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1974-09-22T07:42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1974-12-01T17:24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1974-02-14T14:54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1974-12-26T19:48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1974-01-30T12:3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1974-04-27T12:3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1974-01-18T10:06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1974-04-11T07:42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1974-02-25T19:42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1974-06-18T02:54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1974-12-03T07:42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1974-09-09T05:24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1974-01-22T02:54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1974-06-07T19:42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1974-07-21T07:42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1974-12-29T10:12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1974-05-14T14:54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1974-03-25T05:18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1974-01-27T02:54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1974-06-13T22:06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1974-10-27T17:18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1974-11-10T17:18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1974-07-04T05:24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1974-10-09T05:18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1974-07-30T05:18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1974-10-01T10:06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1974-04-04T02:54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1974-02-15T14:54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1974-07-18T05:18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1974-09-26T00:3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1974-11-08T22:06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1974-02-09T19:48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1974-07-12T19:42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1974-01-03T22:12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1974-10-09T02:54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1974-02-08T15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1974-02-05T10:12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1974-12-29T10:12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1974-07-24T07:42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1974-09-10T12:36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1974-08-16T19:42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1974-11-09T12:3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1974-07-09T17:18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1974-01-29T07:42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1974-10-30T19:42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1974-11-06T07:42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1974-10-10T17:18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1974-10-18T19:48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1974-11-28T00:36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1974-08-31T05:18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1974-04-05T22:06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1974-03-04T14:54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1974-07-16T05:18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1974-02-14T05:18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1974-07-15T07:42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1974-01-11T14:54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1974-08-13T15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1974-09-01T17:18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1974-01-18T10:06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1974-04-13T17:18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1974-12-06T10:06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1974-12-25T00:3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1974-02-14T14:54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1974-07-25T12:3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1974-07-23T17:18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1974-07-01T19:48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1974-03-09T10:06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1974-07-08T10:12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1974-11-03T05:18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1974-01-31T12:3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1974-09-28T00:3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1974-05-01T12:3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1974-12-21T05:18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1974-11-02T02:54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1974-03-28T07:42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1974-05-28T10:12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1974-11-16T10:06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1974-04-11T02:54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1974-06-21T02:54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1974-10-09T19:42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1974-12-05T14:54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1974-10-19T05:24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1974-07-28T17:18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1974-03-05T12:3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1974-05-30T05:24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1974-06-14T10:06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1974-07-13T14:54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1974-06-25T02:54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1974-07-01T19:48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1974-08-04T15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1974-12-14T05:18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1974-11-15T17:18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1974-09-02T12:3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1974-01-14T10:06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1974-01-26T02:54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1974-07-08T10:12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1974-03-09T22:12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1974-05-25T03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1974-10-22T22:12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1974-03-03T00:3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1974-02-28T07:42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1974-04-27T14:54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1974-06-13T00:3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1974-01-29T10:06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1974-04-11T17:18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1974-07-15T05:18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1974-10-26T05:24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1974-07-19T10:06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1974-03-28T17:18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1974-01-20T19:42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1974-12-13T05:18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1974-06-21T12:3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1974-03-11T15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1974-08-25T02:54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1974-10-05T02:54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1974-04-25T19:48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1974-11-24T05:24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1974-06-17T02:54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1974-09-19T03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1974-04-13T19:42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1974-08-23T14:54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1974-01-10T19:42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1974-12-25T19:42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1974-05-28T03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1974-08-05T19:48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1974-12-06T00:3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1974-12-08T22:06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1974-07-29T17:18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1974-11-26T07:48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1974-10-17T19:48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1974-10-11T19:42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1974-10-08T02:54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1974-02-05T22:12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1974-05-07T14:54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1974-12-03T05:18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1974-04-03T14:54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1974-10-05T19:42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1974-06-06T02:54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1974-06-17T12:3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1974-05-04T22:06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1974-07-30T10:06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1974-09-03T07:42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1974-09-02T14:54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1974-02-04T07:48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1974-10-10T22:06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1974-04-28T05:18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1974-01-09T12:3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1974-10-13T02:54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1974-12-13T19:42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1974-01-27T10:06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1974-12-08T00:3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1974-11-03T12:3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1974-06-11T19:42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1974-04-28T17:18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1974-06-29T17:24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1974-08-14T10:12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1974-05-06T02:54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1974-12-03T00:3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1974-06-14T05:18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1974-10-30T07:42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1974-07-29T19:42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1974-11-10T19:42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1974-09-03T14:54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1974-10-02T10:06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1974-01-25T14:54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1974-07-21T17:18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1974-01-10T10:06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1974-06-18T10:06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1974-03-06T07:42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1974-09-15T12:36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1974-02-16T17:18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1974-11-19T07:42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1974-01-07T15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1974-11-15T02:54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1974-10-17T07:48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1974-08-21T10:06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1974-09-22T12:3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1974-05-16T19:42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1975-01-04T03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1974-02-01T17:24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1974-01-24T14:54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1974-11-30T05:24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1974-03-11T05:24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1974-12-08T07:42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1974-03-13T07:48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1974-04-08T00:3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1974-02-26T10:06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1974-04-01T10:06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1974-06-23T14:54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1974-08-17T00:3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1974-06-27T05:24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1974-06-08T07:42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1974-01-14T10:06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1974-07-16T14:54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1974-09-03T22:06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1974-10-03T14:54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1974-12-29T15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1974-05-10T10:06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1974-08-28T19:42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1974-02-24T07:42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1974-10-07T17:18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1974-09-18T12:36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1974-12-13T22:06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1974-06-07T17:18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1974-10-20T22:12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1974-07-27T00:3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1974-01-22T19:42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1974-06-07T07:42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1974-09-27T14:54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1974-10-26T17:24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1974-06-20T17:18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1974-06-05T19:42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1974-05-12T14:54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1974-09-14T05:24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1974-07-03T00:36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1974-07-03T10:12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1974-01-06T22:12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1974-04-18T12:36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1974-05-20T19:42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1974-02-17T10:06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1974-09-19T00:36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1974-02-11T15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1974-08-14T03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1974-04-28T07:42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1974-09-13T07:48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1974-04-20T03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1974-04-12T07:42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1974-01-25T00:3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1974-02-18T12:3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1974-01-01T19:48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1974-04-26T10:12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1974-08-12T17:24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1974-06-30T10:12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1974-04-15T07:48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1974-04-16T07:48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1974-11-30T19:48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1974-02-03T17:24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1974-08-08T17:24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1974-12-17T05:18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1974-10-09T22:06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1974-10-15T03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1974-12-06T00:3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1974-03-26T10:06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1974-01-21T02:54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1974-04-19T12:36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1974-11-14T00:3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1974-10-16T17:24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1974-03-24T02:54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1974-09-10T19:48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1974-08-23T14:54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1974-03-27T14:54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1974-09-06T05:18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1974-09-10T12:36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1974-07-14T07:42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1974-03-22T10:06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1974-07-24T07:42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1974-05-06T17:18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1974-03-07T14:54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1974-03-24T07:42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1974-01-29T14:54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1974-11-20T05:24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1974-05-21T19:48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1974-11-30T15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1974-05-29T07:48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1974-08-15T12:3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1974-08-19T22:06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1974-10-07T22:06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1974-07-09T22:06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1974-11-15T00:3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1974-08-09T05:24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1974-09-03T02:54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1974-08-20T00:3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1974-10-03T10:06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1974-04-01T17:18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1974-02-17T07:42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1974-03-06T19:42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1974-01-12T10:06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1974-02-12T07:48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1974-05-21T00:3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1974-03-20T22:12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1974-12-03T05:18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1974-06-13T07:42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1974-12-28T00:36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1974-09-28T07:42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1974-05-31T17:24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1974-01-25T17:18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1974-02-20T07:42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1974-02-16T07:42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1974-02-04T03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1974-06-04T19:42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1974-07-20T22:06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1974-11-08T02:54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1974-08-08T03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1974-12-20T00:3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1974-11-23T15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1974-09-12T19:48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1974-10-17T22:12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1974-03-13T19:48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1974-04-29T07:42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1974-11-24T07:48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1974-10-21T19:48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1974-12-28T19:48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1974-02-04T22:12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1974-12-27T05:24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1974-03-09T05:18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1974-10-06T10:06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1974-03-13T03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1974-07-27T05:18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1974-05-11T19:42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1974-05-28T03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1974-10-26T07:48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1974-07-21T14:54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1974-10-12T17:18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1974-07-09T03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1974-09-19T15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1974-10-06T02:54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1974-07-18T07:42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1974-07-27T12:3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1974-08-03T10:12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1974-12-14T07:42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1974-05-15T19:42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1974-09-19T19:48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1974-03-17T05:24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1974-07-29T14:54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1974-11-11T14:54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1974-03-03T00:3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1974-02-07T22:12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1974-10-14T00:3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1974-02-12T22:12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1974-03-14T15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1974-10-29T12:3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1974-09-16T03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1974-02-06T19:48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1974-06-27T12:36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1974-01-31T19:42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1974-04-27T19:42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1974-12-06T17:18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1974-07-11T12:3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1974-07-05T07:48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1974-10-07T07:42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1974-11-27T05:24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1974-08-06T03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1974-06-15T07:42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1974-12-26T12:36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1974-11-07T00:3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1974-03-09T19:48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1974-05-08T10:06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1974-07-23T00:3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1974-10-14T10:06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1974-11-30T15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1974-09-20T10:12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1974-12-07T14:54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1974-01-19T19:42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1974-03-31T19:42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1974-03-15T12:36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1974-02-02T17:24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1974-05-17T14:54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1974-05-28T15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1974-02-07T05:24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1974-10-03T12:3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1974-05-12T12:3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1974-03-12T17:24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1974-11-17T17:18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1974-05-05T10:06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1974-11-02T02:54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1974-02-10T10:12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1974-05-15T12:3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1974-12-25T14:54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1974-03-20T05:24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1974-01-17T17:18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1974-10-15T17:24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1974-11-09T14:54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1974-04-24T17:24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1974-12-24T22:06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1974-08-27T05:18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1974-09-24T19:42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1974-07-14T07:42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1974-09-28T17:18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1974-05-28T07:48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1974-11-24T22:12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1974-01-12T17:18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1974-03-17T22:12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1974-02-09T00:36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1974-11-22T05:24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1974-03-27T17:18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1974-03-14T15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1974-10-02T14:54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1974-10-04T14:54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1974-01-13T14:54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1974-03-05T02:54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1974-10-31T12:3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1974-07-24T00:3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1974-04-27T00:36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1974-06-24T19:42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1974-02-11T07:48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1974-06-02T22:06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1974-12-26T05:18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1974-11-08T02:54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1974-06-10T05:18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1974-05-25T00:36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1974-09-12T00:36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1974-07-02T03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1974-12-06T17:18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1974-07-28T10:06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1974-04-29T19:42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1974-09-08T19:48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1974-10-02T17:18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1974-03-29T10:06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1974-10-09T17:18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1974-01-30T02:54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1974-02-27T02:54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1974-02-05T17:24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1974-04-19T10:12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1974-10-20T12:36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1974-05-01T02:54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1974-12-03T19:42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1974-11-20T19:48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1974-10-06T17:18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1974-01-19T17:18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1974-09-14T17:24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1974-05-23T12:36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1974-03-07T07:42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1974-10-24T05:24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1974-09-06T00:3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1974-01-14T00:3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1974-07-04T17:24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1974-01-23T07:42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1974-06-09T19:42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1974-04-27T07:48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1974-05-27T10:12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1974-10-25T17:24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1974-10-23T17:24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1974-05-06T07:42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1974-08-04T22:12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1974-12-07T14:54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1974-07-16T12:3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1974-09-12T10:12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1974-03-27T05:18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1974-12-08T00:3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1974-11-06T22:06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1974-07-01T03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1974-05-08T12:3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1974-11-11T22:06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1974-02-26T19:42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1974-07-10T12:3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1974-10-04T19:42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1974-01-08T19:42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1974-06-27T15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1974-03-21T12:36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1974-12-30T22:12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1974-06-22T12:3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1974-12-15T19:42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1974-10-28T10:06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1974-09-27T22:06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1974-08-13T03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1974-01-24T05:18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1974-12-28T10:12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1974-05-11T07:42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1974-01-20T05:18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1974-12-14T22:06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1974-03-23T05:18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1974-06-12T12:3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1974-09-29T10:06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1974-09-12T12:36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1974-07-02T19:48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1974-08-16T00:3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1974-05-05T10:06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1974-04-27T19:42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1974-04-07T17:18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1974-07-22T17:18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1974-07-16T10:06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1974-05-01T10:06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1974-10-18T00:36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1974-05-05T07:42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1974-11-12T05:18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1974-03-28T12:3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1974-11-06T14:54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1974-12-17T05:18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1974-06-14T17:18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1974-01-26T07:42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1974-05-25T00:36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1974-03-14T07:48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1974-01-26T12:3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1974-09-26T14:54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1974-10-25T17:24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1974-07-04T17:24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1974-12-06T19:42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1974-09-01T05:18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1974-04-03T14:54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1974-01-07T17:24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1974-01-13T19:42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1974-02-03T00:36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1974-08-11T05:24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1974-08-15T05:24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1974-05-27T17:24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1974-06-11T19:42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1974-01-26T14:54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1974-05-27T15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1974-10-22T17:24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1974-05-14T14:54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1974-11-12T02:54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1974-11-05T05:18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1974-01-27T02:54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1974-11-15T14:54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1974-05-18T14:54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1974-12-14T10:06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1974-11-03T19:42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1974-07-21T05:18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1974-08-13T05:24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1974-05-17T10:06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1974-08-10T03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1975-01-02T12:36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1974-11-15T10:06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1974-07-06T05:24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1974-08-18T12:3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1974-05-06T05:18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1974-03-23T00:3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1974-07-05T10:12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1974-09-10T07:48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1974-02-06T17:24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1974-09-13T00:36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1974-06-08T07:42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1974-03-04T00:3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1974-07-30T07:42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1974-08-17T19:42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1974-08-30T05:18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1974-03-14T15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1974-03-07T14:54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1974-12-02T22:06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1974-11-22T19:48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1974-07-10T17:18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1974-03-12T07:48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1974-08-15T19:42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1974-06-15T07:42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1974-01-25T00:3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1974-02-08T17:24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1974-07-02T00:36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1974-07-24T05:18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1974-07-31T05:18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1974-06-08T10:06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1974-12-30T17:24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1974-06-10T07:42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1974-10-15T19:48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1974-02-16T00:3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1974-03-12T05:24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1974-03-01T12:3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1974-06-02T12:36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1974-02-19T19:42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1974-07-19T02:54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1974-03-21T17:24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1974-03-27T22:06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1974-01-09T14:54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1974-02-03T22:12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1974-12-02T17:18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1974-01-12T10:06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1974-07-21T19:42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1974-07-02T15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1974-01-21T10:06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1974-06-11T22:06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1974-06-05T19:42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1974-08-26T05:18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1974-01-10T12:3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1974-08-15T05:24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1974-12-29T12:36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1974-01-20T10:06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1974-07-07T15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1974-05-12T19:42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1974-06-12T17:18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1974-07-19T05:18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1974-12-09T02:54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1974-02-10T17:24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1974-08-03T05:24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1974-08-15T19:42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1974-06-04T10:06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1974-12-02T12:36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1974-11-28T22:12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1974-04-20T10:12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1974-05-12T07:42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1974-02-01T19:48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1974-10-08T07:42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1974-09-16T12:36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1974-08-21T00:3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1974-05-16T22:06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1974-06-12T12:3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1974-05-04T19:42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1974-02-19T02:54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1974-08-27T10:06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1974-09-03T05:18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1974-11-02T05:18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1974-07-22T17:18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1974-07-05T15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1975-01-05T05:24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1974-01-28T22:06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1974-01-20T00:3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1974-01-28T22:06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1974-08-27T00:3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1974-12-08T19:42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1974-12-04T12:3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1974-06-28T10:12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1974-08-03T00:36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1974-09-23T10:06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1974-04-27T17:18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1974-03-21T05:24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1974-09-09T17:24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1974-01-22T22:06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1974-11-10T00:3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1974-08-10T03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1974-09-21T12:3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1974-11-25T03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1974-09-21T10:06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1974-11-25T22:12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1974-11-18T02:54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1974-04-28T19:42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1974-11-01T10:06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1974-10-04T02:54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1974-01-31T07:42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1974-06-17T14:54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1974-06-02T19:48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1974-09-03T02:54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1974-08-18T02:54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1974-07-26T14:54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1974-09-21T00:3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1974-10-20T07:48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1974-10-21T07:48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1974-07-29T00:3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1974-02-09T05:24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1974-07-26T17:18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1974-03-26T17:18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1974-11-23T19:48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1974-01-31T05:18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1974-03-21T00:36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1974-02-26T19:42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1974-05-15T07:42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1974-06-22T05:18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1974-04-06T12:3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1974-10-02T05:18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1974-08-14T19:48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1974-01-22T12:3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1974-10-29T02:54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1974-08-20T17:18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1974-03-06T05:18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1974-12-21T17:18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1974-04-11T19:42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1974-09-01T05:18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1974-11-27T17:24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1974-12-25T05:18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1974-12-30T15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1974-03-14T12:36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1974-05-25T22:12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1974-11-15T05:18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1974-01-20T22:06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1974-07-28T10:06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1974-10-29T19:42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1974-09-21T00:3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1974-11-28T05:24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1974-05-21T22:12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1974-03-12T03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1974-04-13T07:42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1974-12-16T10:06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1974-10-14T07:42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1974-10-20T10:12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1974-08-04T22:12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1974-07-13T14:54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1974-10-29T07:42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1974-03-12T15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1974-12-13T07:42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1974-01-04T22:12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1974-02-15T17:18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1974-05-11T07:42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1974-03-27T19:42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1974-08-28T02:54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1974-05-25T10:12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1974-11-27T00:36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1974-11-26T22:12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1974-09-28T19:42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1974-03-26T14:54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1974-11-09T07:42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1974-08-10T15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1974-08-31T02:54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1974-09-01T17:18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1974-06-19T05:18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1974-01-23T07:42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1974-05-12T10:06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1974-03-03T22:06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1974-05-09T22:06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1974-03-31T00:3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1974-10-26T17:24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1974-10-30T02:54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1974-10-17T07:48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1974-08-16T07:42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1974-06-25T17:18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1974-06-28T03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1974-01-31T07:42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1974-12-03T10:06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1974-08-23T17:18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1974-04-24T05:24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1974-07-17T10:06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1974-10-04T02:54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1974-09-24T00:3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1974-06-17T19:42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1974-09-17T15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1974-08-17T17:18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1974-07-08T00:36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1974-09-09T19:48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1974-06-30T05:24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1974-04-02T02:54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1974-09-17T07:48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1974-01-15T07:42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1974-01-07T00:36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1974-08-01T12:3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1974-11-11T12:3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1974-01-18T14:54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1974-03-07T02:54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1974-01-26T12:3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1974-01-09T10:06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1974-06-25T07:42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1974-01-21T14:54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1974-08-17T05:18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1974-01-24T10:06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1974-01-16T17:18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1974-04-19T10:12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1974-10-20T22:12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1974-07-05T03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1974-02-20T00:3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1974-06-26T14:54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1974-10-26T17:24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1974-12-19T19:42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1974-10-04T10:06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1974-04-18T07:48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1974-03-31T07:42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1974-02-20T12:3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1974-09-26T14:54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1974-11-15T10:06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1974-08-03T22:12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1974-05-26T12:36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1974-05-15T19:42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1974-06-07T02:54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1974-11-30T22:12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1974-11-30T00:36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1974-09-24T22:06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1974-08-26T12:3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1974-06-28T00:36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1974-12-15T22:06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1974-03-07T22:06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1974-03-01T10:06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1974-07-26T00:3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1974-08-30T07:42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1974-02-05T10:12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1974-02-15T05:18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1974-05-26T07:48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1974-08-15T17:18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1974-12-10T17:18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1974-10-29T10:06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1974-02-21T10:06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1974-04-15T10:12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1974-06-14T10:06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1974-01-06T00:36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1974-09-13T05:24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1974-05-11T00:3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1974-05-08T12:3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1974-10-20T10:12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1974-09-07T22:06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1974-06-18T17:18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1974-11-27T19:48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1974-04-01T22:06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1974-08-11T10:12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1974-07-19T05:18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1975-01-03T07:48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1974-12-14T07:42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1974-12-01T17:24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1974-10-22T07:48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1974-07-03T00:36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1974-03-23T19:42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1974-12-28T19:48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1974-08-23T12:3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1974-04-06T17:18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1974-10-17T19:48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1974-08-09T03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1974-10-31T05:18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1974-04-08T22:06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1974-08-23T00:3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1974-10-19T12:36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1974-05-31T07:48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1974-12-10T19:42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1974-11-29T00:36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1974-04-18T07:48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1974-11-11T10:06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1974-09-20T19:42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1974-06-03T14:54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1974-06-23T19:42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1974-01-21T02:54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1974-10-05T10:06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1974-02-07T10:12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1974-02-19T22:06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1974-11-15T14:54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1974-07-20T00:3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1974-10-26T07:48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1974-03-26T22:06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1974-08-04T10:12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1974-02-12T00:36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1974-05-08T12:3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1974-07-09T00:36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1974-01-05T15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1974-02-20T10:06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1974-11-17T00:3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1974-06-08T02:54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1974-06-15T22:06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1974-08-14T15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1974-11-06T00:3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1974-11-13T12:3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1974-03-17T10:12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1974-11-06T07:42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1974-11-12T22:06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1974-10-21T03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1974-01-18T02:54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1974-03-19T05:24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1974-03-12T05:24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1974-03-30T12:3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1974-02-27T02:54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1974-02-24T00:3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1974-12-30T12:36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1974-02-26T10:06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1974-03-28T02:54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1974-03-20T19:48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1974-10-31T22:06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1974-04-28T07:42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1974-12-01T15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1974-01-09T17:18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1974-02-28T02:54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1974-07-21T14:54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1974-08-31T17:18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1974-06-22T17:18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1974-02-19T07:42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1974-11-17T22:06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1974-05-20T02:54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1974-01-19T12:3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1974-07-28T14:54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1974-10-15T22:12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1974-11-14T05:18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1974-05-28T07:48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1974-01-16T00:3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1974-02-07T19:48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1974-12-13T22:06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1974-08-28T22:06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1975-01-05T00:36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1974-09-19T19:48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1974-12-16T00:3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1974-07-24T10:06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1974-07-05T00:36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1974-01-19T00:3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1974-06-08T14:54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1974-01-20T10:06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1974-01-26T12:3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1974-07-27T00:3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1974-09-25T14:54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1974-06-03T19:42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1974-12-13T05:18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1974-03-16T12:36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1974-01-19T02:54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1974-07-19T12:3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1974-05-12T17:18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1974-10-24T10:12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1974-02-26T05:18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1974-12-07T14:54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1974-12-31T05:24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1974-05-20T07:42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1974-06-22T07:42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1974-11-12T05:18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1974-08-15T05:24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1974-03-29T00:3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1974-04-12T02:54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1974-05-17T00:3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1974-09-30T12:3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1974-02-18T19:42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1974-03-28T07:42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1974-11-07T07:42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1974-07-04T19:48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1974-12-21T00:3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1974-04-10T02:54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1974-12-10T02:54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1974-05-13T07:42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1974-10-08T14:54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1974-07-02T03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1974-02-26T17:18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1974-04-05T22:06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1974-10-15T12:36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1974-12-01T10:12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1974-03-20T15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1974-11-24T07:48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1974-01-20T12:3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1974-12-27T03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1974-10-11T07:42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1974-08-21T17:18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1974-04-06T05:18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1974-05-27T17:24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1974-09-27T07:42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1974-07-08T19:48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1974-06-14T02:54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1974-06-03T07:42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1974-05-01T14:54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1974-08-13T22:12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1974-07-23T17:18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1974-12-16T05:18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1974-08-05T10:12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1974-11-09T00:3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1974-02-20T19:42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1974-04-19T17:24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1974-02-10T19:48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1974-02-09T05:24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1974-06-26T05:18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1974-09-19T15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1974-03-26T00:3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1974-02-23T07:42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1974-06-23T14:54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1974-07-01T15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1974-07-15T05:18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1974-12-06T17:18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1974-09-13T05:24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1974-08-31T14:54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1974-08-10T12:36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1974-04-12T22:06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1974-04-17T03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1974-08-07T12:36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1974-03-19T22:12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1974-01-20T07:42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1974-01-21T14:54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1974-08-15T14:54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1974-02-11T15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1974-05-24T10:12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1974-02-13T10:12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1974-07-16T02:54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1974-01-07T10:12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1974-09-30T10:06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1974-03-28T07:42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1974-02-08T00:36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1974-12-31T22:12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1974-02-19T10:06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1974-05-19T05:18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1974-06-12T05:18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1974-02-04T12:36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1974-05-04T10:06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1974-08-08T17:24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1974-02-09T19:48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1974-10-27T03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1974-09-10T22:12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1974-07-10T12:3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1974-08-02T07:48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1974-10-22T19:48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1974-02-26T14:54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1974-12-18T17:18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1974-12-23T07:42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1974-05-27T03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1974-02-17T07:42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1974-09-26T17:18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1974-09-10T19:48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1974-12-06T17:18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1974-08-16T12:3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1974-06-23T05:18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1974-11-03T05:18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1974-08-09T00:36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1974-06-25T14:54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1974-11-22T19:48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1974-04-23T17:24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1974-05-29T12:36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1974-01-06T12:36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1974-08-26T19:42:00"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A771A-BC43-4A66-B096-BD1C53941A7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263EC-E718-46F7-A202-1F3B46B4A3A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h="1"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386E3-BA26-4666-A909-52B8CF7ED1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51A4-EC51-4E5D-A39C-FB324A6706C6}">
  <sheetPr codeName="Sheet2"/>
  <dimension ref="A1:F14"/>
  <sheetViews>
    <sheetView workbookViewId="0">
      <selection activeCell="B11" sqref="B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2070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884A-F868-41A7-AB61-0DFBE17FEB53}">
  <sheetPr codeName="Sheet8"/>
  <dimension ref="A1:F30"/>
  <sheetViews>
    <sheetView topLeftCell="G1" workbookViewId="0">
      <selection activeCell="B17" sqref="B1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B43B-4A58-4DE0-92C2-9F7F9C5A263A}">
  <dimension ref="A1:E18"/>
  <sheetViews>
    <sheetView workbookViewId="0">
      <selection activeCell="M5" sqref="M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2031</v>
      </c>
      <c r="B1" t="s">
        <v>2070</v>
      </c>
    </row>
    <row r="2" spans="1:5" x14ac:dyDescent="0.3">
      <c r="A2" s="6" t="s">
        <v>2085</v>
      </c>
      <c r="B2" t="s">
        <v>2070</v>
      </c>
    </row>
    <row r="4" spans="1:5" x14ac:dyDescent="0.3">
      <c r="A4" s="6" t="s">
        <v>2069</v>
      </c>
      <c r="B4" s="6" t="s">
        <v>2068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2073</v>
      </c>
      <c r="B6" s="8">
        <v>12</v>
      </c>
      <c r="C6" s="8">
        <v>34</v>
      </c>
      <c r="D6" s="8">
        <v>53</v>
      </c>
      <c r="E6" s="8">
        <v>99</v>
      </c>
    </row>
    <row r="7" spans="1:5" x14ac:dyDescent="0.3">
      <c r="A7" s="7" t="s">
        <v>2074</v>
      </c>
      <c r="B7" s="8">
        <v>4</v>
      </c>
      <c r="C7" s="8">
        <v>33</v>
      </c>
      <c r="D7" s="8">
        <v>40</v>
      </c>
      <c r="E7" s="8">
        <v>77</v>
      </c>
    </row>
    <row r="8" spans="1:5" x14ac:dyDescent="0.3">
      <c r="A8" s="7" t="s">
        <v>2075</v>
      </c>
      <c r="B8" s="8">
        <v>7</v>
      </c>
      <c r="C8" s="8">
        <v>30</v>
      </c>
      <c r="D8" s="8">
        <v>45</v>
      </c>
      <c r="E8" s="8">
        <v>82</v>
      </c>
    </row>
    <row r="9" spans="1:5" x14ac:dyDescent="0.3">
      <c r="A9" s="7" t="s">
        <v>2076</v>
      </c>
      <c r="B9" s="8">
        <v>1</v>
      </c>
      <c r="C9" s="8">
        <v>22</v>
      </c>
      <c r="D9" s="8">
        <v>36</v>
      </c>
      <c r="E9" s="8">
        <v>59</v>
      </c>
    </row>
    <row r="10" spans="1:5" x14ac:dyDescent="0.3">
      <c r="A10" s="7" t="s">
        <v>2077</v>
      </c>
      <c r="B10" s="8">
        <v>6</v>
      </c>
      <c r="C10" s="8">
        <v>29</v>
      </c>
      <c r="D10" s="8">
        <v>39</v>
      </c>
      <c r="E10" s="8">
        <v>74</v>
      </c>
    </row>
    <row r="11" spans="1:5" x14ac:dyDescent="0.3">
      <c r="A11" s="7" t="s">
        <v>2078</v>
      </c>
      <c r="B11" s="8">
        <v>2</v>
      </c>
      <c r="C11" s="8">
        <v>29</v>
      </c>
      <c r="D11" s="8">
        <v>52</v>
      </c>
      <c r="E11" s="8">
        <v>83</v>
      </c>
    </row>
    <row r="12" spans="1:5" x14ac:dyDescent="0.3">
      <c r="A12" s="7" t="s">
        <v>2079</v>
      </c>
      <c r="B12" s="8">
        <v>5</v>
      </c>
      <c r="C12" s="8">
        <v>38</v>
      </c>
      <c r="D12" s="8">
        <v>51</v>
      </c>
      <c r="E12" s="8">
        <v>94</v>
      </c>
    </row>
    <row r="13" spans="1:5" x14ac:dyDescent="0.3">
      <c r="A13" s="7" t="s">
        <v>2080</v>
      </c>
      <c r="B13" s="8">
        <v>5</v>
      </c>
      <c r="C13" s="8">
        <v>38</v>
      </c>
      <c r="D13" s="8">
        <v>41</v>
      </c>
      <c r="E13" s="8">
        <v>84</v>
      </c>
    </row>
    <row r="14" spans="1:5" x14ac:dyDescent="0.3">
      <c r="A14" s="7" t="s">
        <v>2081</v>
      </c>
      <c r="B14" s="8">
        <v>3</v>
      </c>
      <c r="C14" s="8">
        <v>22</v>
      </c>
      <c r="D14" s="8">
        <v>42</v>
      </c>
      <c r="E14" s="8">
        <v>67</v>
      </c>
    </row>
    <row r="15" spans="1:5" x14ac:dyDescent="0.3">
      <c r="A15" s="7" t="s">
        <v>2082</v>
      </c>
      <c r="B15" s="8">
        <v>6</v>
      </c>
      <c r="C15" s="8">
        <v>33</v>
      </c>
      <c r="D15" s="8">
        <v>57</v>
      </c>
      <c r="E15" s="8">
        <v>96</v>
      </c>
    </row>
    <row r="16" spans="1:5" x14ac:dyDescent="0.3">
      <c r="A16" s="7" t="s">
        <v>2083</v>
      </c>
      <c r="B16" s="8">
        <v>4</v>
      </c>
      <c r="C16" s="8">
        <v>26</v>
      </c>
      <c r="D16" s="8">
        <v>57</v>
      </c>
      <c r="E16" s="8">
        <v>87</v>
      </c>
    </row>
    <row r="17" spans="1:5" x14ac:dyDescent="0.3">
      <c r="A17" s="7" t="s">
        <v>2084</v>
      </c>
      <c r="B17" s="8">
        <v>2</v>
      </c>
      <c r="C17" s="8">
        <v>30</v>
      </c>
      <c r="D17" s="8">
        <v>52</v>
      </c>
      <c r="E17" s="8">
        <v>84</v>
      </c>
    </row>
    <row r="18" spans="1:5" x14ac:dyDescent="0.3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29"/>
  <sheetViews>
    <sheetView topLeftCell="B979" workbookViewId="0">
      <selection activeCell="E2" sqref="E2:E100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3.8984375" bestFit="1" customWidth="1"/>
    <col min="8" max="8" width="13" bestFit="1" customWidth="1"/>
    <col min="9" max="9" width="13" customWidth="1"/>
    <col min="12" max="13" width="11.19921875" bestFit="1" customWidth="1"/>
    <col min="16" max="16" width="28" bestFit="1" customWidth="1"/>
    <col min="17" max="17" width="14.5" bestFit="1" customWidth="1"/>
    <col min="18" max="18" width="11.8984375" bestFit="1" customWidth="1"/>
    <col min="19" max="19" width="22.19921875" bestFit="1" customWidth="1"/>
    <col min="20" max="20" width="20.7968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1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e">
        <f>ROUND(AVERAGE(E2/H2),2)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L2/86400+DATE(1970,1,1)</f>
        <v>42336.25</v>
      </c>
      <c r="T2" s="9">
        <f>M2/86400+DATE(1970,1,1)</f>
        <v>42353.25</v>
      </c>
      <c r="U2" s="9"/>
    </row>
    <row r="3" spans="1:2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ROUND(AVERAGE(E3/H3),2)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 t="shared" ref="S3:S66" si="1">L3/86400+DATE(1970,1,1)</f>
        <v>41870.208333333336</v>
      </c>
      <c r="T3" s="9">
        <f t="shared" ref="T3:T66" si="2">M3/86400+DATE(1970,1,1)</f>
        <v>41872.208333333336</v>
      </c>
    </row>
    <row r="4" spans="1:21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ROUND(AVERAGE(E4/H4),2)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 t="shared" si="1"/>
        <v>41595.25</v>
      </c>
      <c r="T4" s="9">
        <f t="shared" si="2"/>
        <v>41597.25</v>
      </c>
    </row>
    <row r="5" spans="1:21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 t="shared" si="1"/>
        <v>43688.208333333328</v>
      </c>
      <c r="T5" s="9">
        <f t="shared" si="2"/>
        <v>43728.208333333328</v>
      </c>
    </row>
    <row r="6" spans="1:21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 t="shared" si="1"/>
        <v>43485.25</v>
      </c>
      <c r="T6" s="9">
        <f t="shared" si="2"/>
        <v>43489.25</v>
      </c>
    </row>
    <row r="7" spans="1:2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 t="shared" si="1"/>
        <v>41149.208333333336</v>
      </c>
      <c r="T7" s="9">
        <f t="shared" si="2"/>
        <v>41160.208333333336</v>
      </c>
    </row>
    <row r="8" spans="1:21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 t="shared" si="1"/>
        <v>42991.208333333328</v>
      </c>
      <c r="T8" s="9">
        <f t="shared" si="2"/>
        <v>42992.208333333328</v>
      </c>
    </row>
    <row r="9" spans="1:2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 t="shared" si="1"/>
        <v>42229.208333333328</v>
      </c>
      <c r="T9" s="9">
        <f t="shared" si="2"/>
        <v>42231.208333333328</v>
      </c>
    </row>
    <row r="10" spans="1:2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 t="shared" si="1"/>
        <v>40399.208333333336</v>
      </c>
      <c r="T10" s="9">
        <f t="shared" si="2"/>
        <v>40401.208333333336</v>
      </c>
    </row>
    <row r="11" spans="1:21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 t="shared" si="1"/>
        <v>41536.208333333336</v>
      </c>
      <c r="T11" s="9">
        <f t="shared" si="2"/>
        <v>41585.25</v>
      </c>
    </row>
    <row r="12" spans="1:2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 t="shared" si="1"/>
        <v>40404.208333333336</v>
      </c>
      <c r="T12" s="9">
        <f t="shared" si="2"/>
        <v>40452.208333333336</v>
      </c>
    </row>
    <row r="13" spans="1:21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 t="shared" si="1"/>
        <v>40442.208333333336</v>
      </c>
      <c r="T13" s="9">
        <f t="shared" si="2"/>
        <v>40448.208333333336</v>
      </c>
    </row>
    <row r="14" spans="1:21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 t="shared" si="1"/>
        <v>43760.208333333328</v>
      </c>
      <c r="T14" s="9">
        <f t="shared" si="2"/>
        <v>43768.208333333328</v>
      </c>
    </row>
    <row r="15" spans="1:21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 t="shared" si="1"/>
        <v>42532.208333333328</v>
      </c>
      <c r="T15" s="9">
        <f t="shared" si="2"/>
        <v>42544.208333333328</v>
      </c>
    </row>
    <row r="16" spans="1:21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 t="shared" si="1"/>
        <v>40974.25</v>
      </c>
      <c r="T16" s="9">
        <f t="shared" si="2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 t="shared" si="1"/>
        <v>43809.25</v>
      </c>
      <c r="T17" s="9">
        <f t="shared" si="2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 t="shared" si="1"/>
        <v>41661.25</v>
      </c>
      <c r="T18" s="9">
        <f t="shared" si="2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 t="shared" si="1"/>
        <v>40555.25</v>
      </c>
      <c r="T19" s="9">
        <f t="shared" si="2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 t="shared" si="1"/>
        <v>43351.208333333328</v>
      </c>
      <c r="T20" s="9">
        <f t="shared" si="2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 t="shared" si="1"/>
        <v>43528.25</v>
      </c>
      <c r="T21" s="9">
        <f t="shared" si="2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 t="shared" si="1"/>
        <v>41848.208333333336</v>
      </c>
      <c r="T22" s="9">
        <f t="shared" si="2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 t="shared" si="1"/>
        <v>40770.208333333336</v>
      </c>
      <c r="T23" s="9">
        <f t="shared" si="2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 t="shared" si="1"/>
        <v>43193.208333333328</v>
      </c>
      <c r="T24" s="9">
        <f t="shared" si="2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 t="shared" si="1"/>
        <v>43510.25</v>
      </c>
      <c r="T25" s="9">
        <f t="shared" si="2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 t="shared" si="1"/>
        <v>41811.208333333336</v>
      </c>
      <c r="T26" s="9">
        <f t="shared" si="2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 t="shared" si="1"/>
        <v>40681.208333333336</v>
      </c>
      <c r="T27" s="9">
        <f t="shared" si="2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 t="shared" si="1"/>
        <v>43312.208333333328</v>
      </c>
      <c r="T28" s="9">
        <f t="shared" si="2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 t="shared" si="1"/>
        <v>42280.208333333328</v>
      </c>
      <c r="T29" s="9">
        <f t="shared" si="2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 t="shared" si="1"/>
        <v>40218.25</v>
      </c>
      <c r="T30" s="9">
        <f t="shared" si="2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 t="shared" si="1"/>
        <v>43301.208333333328</v>
      </c>
      <c r="T31" s="9">
        <f t="shared" si="2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 t="shared" si="1"/>
        <v>43609.208333333328</v>
      </c>
      <c r="T32" s="9">
        <f t="shared" si="2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 t="shared" si="1"/>
        <v>42374.25</v>
      </c>
      <c r="T33" s="9">
        <f t="shared" si="2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 t="shared" si="1"/>
        <v>43110.25</v>
      </c>
      <c r="T34" s="9">
        <f t="shared" si="2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 t="shared" si="1"/>
        <v>41917.208333333336</v>
      </c>
      <c r="T35" s="9">
        <f t="shared" si="2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 t="shared" si="1"/>
        <v>42817.208333333328</v>
      </c>
      <c r="T36" s="9">
        <f t="shared" si="2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 t="shared" si="1"/>
        <v>43484.25</v>
      </c>
      <c r="T37" s="9">
        <f t="shared" si="2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 t="shared" si="1"/>
        <v>40600.25</v>
      </c>
      <c r="T38" s="9">
        <f t="shared" si="2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 t="shared" si="1"/>
        <v>43744.208333333328</v>
      </c>
      <c r="T39" s="9">
        <f t="shared" si="2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 t="shared" si="1"/>
        <v>40469.208333333336</v>
      </c>
      <c r="T40" s="9">
        <f t="shared" si="2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 t="shared" si="1"/>
        <v>41330.25</v>
      </c>
      <c r="T41" s="9">
        <f t="shared" si="2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 t="shared" si="1"/>
        <v>40334.208333333336</v>
      </c>
      <c r="T42" s="9">
        <f t="shared" si="2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 t="shared" si="1"/>
        <v>41156.208333333336</v>
      </c>
      <c r="T43" s="9">
        <f t="shared" si="2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 t="shared" si="1"/>
        <v>40728.208333333336</v>
      </c>
      <c r="T44" s="9">
        <f t="shared" si="2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 t="shared" si="1"/>
        <v>41844.208333333336</v>
      </c>
      <c r="T45" s="9">
        <f t="shared" si="2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 t="shared" si="1"/>
        <v>43541.208333333328</v>
      </c>
      <c r="T46" s="9">
        <f t="shared" si="2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 t="shared" si="1"/>
        <v>42676.208333333328</v>
      </c>
      <c r="T47" s="9">
        <f t="shared" si="2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 t="shared" si="1"/>
        <v>40367.208333333336</v>
      </c>
      <c r="T48" s="9">
        <f t="shared" si="2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 t="shared" si="1"/>
        <v>41727.208333333336</v>
      </c>
      <c r="T49" s="9">
        <f t="shared" si="2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 t="shared" si="1"/>
        <v>42180.208333333328</v>
      </c>
      <c r="T50" s="9">
        <f t="shared" si="2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 t="shared" si="1"/>
        <v>43758.208333333328</v>
      </c>
      <c r="T51" s="9">
        <f t="shared" si="2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 t="shared" si="1"/>
        <v>41487.208333333336</v>
      </c>
      <c r="T52" s="9">
        <f t="shared" si="2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 t="shared" si="1"/>
        <v>40995.208333333336</v>
      </c>
      <c r="T53" s="9">
        <f t="shared" si="2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 t="shared" si="1"/>
        <v>40436.208333333336</v>
      </c>
      <c r="T54" s="9">
        <f t="shared" si="2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 t="shared" si="1"/>
        <v>41779.208333333336</v>
      </c>
      <c r="T55" s="9">
        <f t="shared" si="2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 t="shared" si="1"/>
        <v>43170.25</v>
      </c>
      <c r="T56" s="9">
        <f t="shared" si="2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 t="shared" si="1"/>
        <v>43311.208333333328</v>
      </c>
      <c r="T57" s="9">
        <f t="shared" si="2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 t="shared" si="1"/>
        <v>42014.25</v>
      </c>
      <c r="T58" s="9">
        <f t="shared" si="2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 t="shared" si="1"/>
        <v>42979.208333333328</v>
      </c>
      <c r="T59" s="9">
        <f t="shared" si="2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 t="shared" si="1"/>
        <v>42268.208333333328</v>
      </c>
      <c r="T60" s="9">
        <f t="shared" si="2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 t="shared" si="1"/>
        <v>42898.208333333328</v>
      </c>
      <c r="T61" s="9">
        <f t="shared" si="2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 t="shared" si="1"/>
        <v>41107.208333333336</v>
      </c>
      <c r="T62" s="9">
        <f t="shared" si="2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 t="shared" si="1"/>
        <v>40595.25</v>
      </c>
      <c r="T63" s="9">
        <f t="shared" si="2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 t="shared" si="1"/>
        <v>42160.208333333328</v>
      </c>
      <c r="T64" s="9">
        <f t="shared" si="2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 t="shared" si="1"/>
        <v>42853.208333333328</v>
      </c>
      <c r="T65" s="9">
        <f t="shared" si="2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 t="shared" si="1"/>
        <v>43283.208333333328</v>
      </c>
      <c r="T66" s="9">
        <f t="shared" si="2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 t="shared" ref="S67:S130" si="5">L67/86400+DATE(1970,1,1)</f>
        <v>40570.25</v>
      </c>
      <c r="T67" s="9">
        <f t="shared" ref="T67:T130" si="6">M67/86400+DATE(1970,1,1)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ROUND(AVERAGE(E68/H68),2)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 t="shared" si="5"/>
        <v>42102.208333333328</v>
      </c>
      <c r="T68" s="9">
        <f t="shared" si="6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 t="shared" si="5"/>
        <v>40203.25</v>
      </c>
      <c r="T69" s="9">
        <f t="shared" si="6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 t="shared" si="5"/>
        <v>42943.208333333328</v>
      </c>
      <c r="T70" s="9">
        <f t="shared" si="6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 t="shared" si="5"/>
        <v>40531.25</v>
      </c>
      <c r="T71" s="9">
        <f t="shared" si="6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 t="shared" si="5"/>
        <v>40484.208333333336</v>
      </c>
      <c r="T72" s="9">
        <f t="shared" si="6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 t="shared" si="5"/>
        <v>43799.25</v>
      </c>
      <c r="T73" s="9">
        <f t="shared" si="6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 t="shared" si="5"/>
        <v>42186.208333333328</v>
      </c>
      <c r="T74" s="9">
        <f t="shared" si="6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 t="shared" si="5"/>
        <v>42701.25</v>
      </c>
      <c r="T75" s="9">
        <f t="shared" si="6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 t="shared" si="5"/>
        <v>42456.208333333328</v>
      </c>
      <c r="T76" s="9">
        <f t="shared" si="6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 t="shared" si="5"/>
        <v>43296.208333333328</v>
      </c>
      <c r="T77" s="9">
        <f t="shared" si="6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 t="shared" si="5"/>
        <v>42027.25</v>
      </c>
      <c r="T78" s="9">
        <f t="shared" si="6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 t="shared" si="5"/>
        <v>40448.208333333336</v>
      </c>
      <c r="T79" s="9">
        <f t="shared" si="6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 t="shared" si="5"/>
        <v>43206.208333333328</v>
      </c>
      <c r="T80" s="9">
        <f t="shared" si="6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 t="shared" si="5"/>
        <v>43267.208333333328</v>
      </c>
      <c r="T81" s="9">
        <f t="shared" si="6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 t="shared" si="5"/>
        <v>42976.208333333328</v>
      </c>
      <c r="T82" s="9">
        <f t="shared" si="6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 t="shared" si="5"/>
        <v>43062.25</v>
      </c>
      <c r="T83" s="9">
        <f t="shared" si="6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 t="shared" si="5"/>
        <v>43482.25</v>
      </c>
      <c r="T84" s="9">
        <f t="shared" si="6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 t="shared" si="5"/>
        <v>42579.208333333328</v>
      </c>
      <c r="T85" s="9">
        <f t="shared" si="6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 t="shared" si="5"/>
        <v>41118.208333333336</v>
      </c>
      <c r="T86" s="9">
        <f t="shared" si="6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 t="shared" si="5"/>
        <v>40797.208333333336</v>
      </c>
      <c r="T87" s="9">
        <f t="shared" si="6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 t="shared" si="5"/>
        <v>42128.208333333328</v>
      </c>
      <c r="T88" s="9">
        <f t="shared" si="6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 t="shared" si="5"/>
        <v>40610.25</v>
      </c>
      <c r="T89" s="9">
        <f t="shared" si="6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 t="shared" si="5"/>
        <v>42110.208333333328</v>
      </c>
      <c r="T90" s="9">
        <f t="shared" si="6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 t="shared" si="5"/>
        <v>40283.208333333336</v>
      </c>
      <c r="T91" s="9">
        <f t="shared" si="6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 t="shared" si="5"/>
        <v>42425.25</v>
      </c>
      <c r="T92" s="9">
        <f t="shared" si="6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 t="shared" si="5"/>
        <v>42588.208333333328</v>
      </c>
      <c r="T93" s="9">
        <f t="shared" si="6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 t="shared" si="5"/>
        <v>40352.208333333336</v>
      </c>
      <c r="T94" s="9">
        <f t="shared" si="6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 t="shared" si="5"/>
        <v>41202.208333333336</v>
      </c>
      <c r="T95" s="9">
        <f t="shared" si="6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 t="shared" si="5"/>
        <v>43562.208333333328</v>
      </c>
      <c r="T96" s="9">
        <f t="shared" si="6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 t="shared" si="5"/>
        <v>43752.208333333328</v>
      </c>
      <c r="T97" s="9">
        <f t="shared" si="6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 t="shared" si="5"/>
        <v>40612.25</v>
      </c>
      <c r="T98" s="9">
        <f t="shared" si="6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 t="shared" si="5"/>
        <v>42180.208333333328</v>
      </c>
      <c r="T99" s="9">
        <f t="shared" si="6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 t="shared" si="5"/>
        <v>42212.208333333328</v>
      </c>
      <c r="T100" s="9">
        <f t="shared" si="6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 t="shared" si="5"/>
        <v>41968.25</v>
      </c>
      <c r="T101" s="9">
        <f t="shared" si="6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 t="shared" si="5"/>
        <v>40835.208333333336</v>
      </c>
      <c r="T102" s="9">
        <f t="shared" si="6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 t="shared" si="5"/>
        <v>42056.25</v>
      </c>
      <c r="T103" s="9">
        <f t="shared" si="6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 t="shared" si="5"/>
        <v>43234.208333333328</v>
      </c>
      <c r="T104" s="9">
        <f t="shared" si="6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 t="shared" si="5"/>
        <v>40475.208333333336</v>
      </c>
      <c r="T105" s="9">
        <f t="shared" si="6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 t="shared" si="5"/>
        <v>42878.208333333328</v>
      </c>
      <c r="T106" s="9">
        <f t="shared" si="6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 t="shared" si="5"/>
        <v>41366.208333333336</v>
      </c>
      <c r="T107" s="9">
        <f t="shared" si="6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 t="shared" si="5"/>
        <v>43716.208333333328</v>
      </c>
      <c r="T108" s="9">
        <f t="shared" si="6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 t="shared" si="5"/>
        <v>43213.208333333328</v>
      </c>
      <c r="T109" s="9">
        <f t="shared" si="6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 t="shared" si="5"/>
        <v>41005.208333333336</v>
      </c>
      <c r="T110" s="9">
        <f t="shared" si="6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 t="shared" si="5"/>
        <v>41651.25</v>
      </c>
      <c r="T111" s="9">
        <f t="shared" si="6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 t="shared" si="5"/>
        <v>43354.208333333328</v>
      </c>
      <c r="T112" s="9">
        <f t="shared" si="6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 t="shared" si="5"/>
        <v>41174.208333333336</v>
      </c>
      <c r="T113" s="9">
        <f t="shared" si="6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 t="shared" si="5"/>
        <v>41875.208333333336</v>
      </c>
      <c r="T114" s="9">
        <f t="shared" si="6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 t="shared" si="5"/>
        <v>42990.208333333328</v>
      </c>
      <c r="T115" s="9">
        <f t="shared" si="6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 t="shared" si="5"/>
        <v>43564.208333333328</v>
      </c>
      <c r="T116" s="9">
        <f t="shared" si="6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 t="shared" si="5"/>
        <v>43056.25</v>
      </c>
      <c r="T117" s="9">
        <f t="shared" si="6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 t="shared" si="5"/>
        <v>42265.208333333328</v>
      </c>
      <c r="T118" s="9">
        <f t="shared" si="6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 t="shared" si="5"/>
        <v>40808.208333333336</v>
      </c>
      <c r="T119" s="9">
        <f t="shared" si="6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 t="shared" si="5"/>
        <v>41665.25</v>
      </c>
      <c r="T120" s="9">
        <f t="shared" si="6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 t="shared" si="5"/>
        <v>41806.208333333336</v>
      </c>
      <c r="T121" s="9">
        <f t="shared" si="6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 t="shared" si="5"/>
        <v>42111.208333333328</v>
      </c>
      <c r="T122" s="9">
        <f t="shared" si="6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 t="shared" si="5"/>
        <v>41917.208333333336</v>
      </c>
      <c r="T123" s="9">
        <f t="shared" si="6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 t="shared" si="5"/>
        <v>41970.25</v>
      </c>
      <c r="T124" s="9">
        <f t="shared" si="6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 t="shared" si="5"/>
        <v>42332.25</v>
      </c>
      <c r="T125" s="9">
        <f t="shared" si="6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 t="shared" si="5"/>
        <v>43598.208333333328</v>
      </c>
      <c r="T126" s="9">
        <f t="shared" si="6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 t="shared" si="5"/>
        <v>43362.208333333328</v>
      </c>
      <c r="T127" s="9">
        <f t="shared" si="6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 t="shared" si="5"/>
        <v>42596.208333333328</v>
      </c>
      <c r="T128" s="9">
        <f t="shared" si="6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 t="shared" si="5"/>
        <v>40310.208333333336</v>
      </c>
      <c r="T129" s="9">
        <f t="shared" si="6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 t="shared" si="5"/>
        <v>40417.208333333336</v>
      </c>
      <c r="T130" s="9">
        <f t="shared" si="6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 t="shared" ref="S131:S194" si="9">L131/86400+DATE(1970,1,1)</f>
        <v>42038.25</v>
      </c>
      <c r="T131" s="9">
        <f t="shared" ref="T131:T194" si="10">M131/86400+DATE(1970,1,1)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ROUND(AVERAGE(E132/H132),2)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 t="shared" si="9"/>
        <v>40842.208333333336</v>
      </c>
      <c r="T132" s="9">
        <f t="shared" si="10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 t="shared" si="9"/>
        <v>41607.25</v>
      </c>
      <c r="T133" s="9">
        <f t="shared" si="10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 t="shared" si="9"/>
        <v>43112.25</v>
      </c>
      <c r="T134" s="9">
        <f t="shared" si="10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 t="shared" si="9"/>
        <v>41340.25</v>
      </c>
      <c r="T137" s="9">
        <f t="shared" si="10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 t="shared" si="9"/>
        <v>40457.208333333336</v>
      </c>
      <c r="T139" s="9">
        <f t="shared" si="10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 t="shared" si="9"/>
        <v>42115.208333333328</v>
      </c>
      <c r="T141" s="9">
        <f t="shared" si="10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 t="shared" si="9"/>
        <v>43156.25</v>
      </c>
      <c r="T142" s="9">
        <f t="shared" si="10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 t="shared" si="9"/>
        <v>42167.208333333328</v>
      </c>
      <c r="T143" s="9">
        <f t="shared" si="10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 t="shared" si="9"/>
        <v>41889.208333333336</v>
      </c>
      <c r="T147" s="9">
        <f t="shared" si="10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 t="shared" si="9"/>
        <v>40855.25</v>
      </c>
      <c r="T148" s="9">
        <f t="shared" si="10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 t="shared" si="9"/>
        <v>41275.25</v>
      </c>
      <c r="T151" s="9">
        <f t="shared" si="10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 t="shared" si="9"/>
        <v>43450.25</v>
      </c>
      <c r="T152" s="9">
        <f t="shared" si="10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 t="shared" si="9"/>
        <v>42783.25</v>
      </c>
      <c r="T154" s="9">
        <f t="shared" si="10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 t="shared" si="9"/>
        <v>41638.25</v>
      </c>
      <c r="T159" s="9">
        <f t="shared" si="10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 t="shared" si="9"/>
        <v>42346.25</v>
      </c>
      <c r="T160" s="9">
        <f t="shared" si="10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 t="shared" si="9"/>
        <v>43582.208333333328</v>
      </c>
      <c r="T162" s="9">
        <f t="shared" si="10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 t="shared" si="9"/>
        <v>42270.208333333328</v>
      </c>
      <c r="T163" s="9">
        <f t="shared" si="10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 t="shared" si="9"/>
        <v>43442.25</v>
      </c>
      <c r="T164" s="9">
        <f t="shared" si="10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 t="shared" si="9"/>
        <v>43028.208333333328</v>
      </c>
      <c r="T165" s="9">
        <f t="shared" si="10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 t="shared" si="9"/>
        <v>40534.25</v>
      </c>
      <c r="T168" s="9">
        <f t="shared" si="10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 t="shared" si="9"/>
        <v>43518.25</v>
      </c>
      <c r="T170" s="9">
        <f t="shared" si="10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 t="shared" si="9"/>
        <v>42950.208333333328</v>
      </c>
      <c r="T172" s="9">
        <f t="shared" si="10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 t="shared" si="9"/>
        <v>41839.208333333336</v>
      </c>
      <c r="T174" s="9">
        <f t="shared" si="10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 t="shared" si="9"/>
        <v>42613.208333333328</v>
      </c>
      <c r="T177" s="9">
        <f t="shared" si="10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 t="shared" si="9"/>
        <v>40497.25</v>
      </c>
      <c r="T179" s="9">
        <f t="shared" si="10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 t="shared" si="9"/>
        <v>42999.208333333328</v>
      </c>
      <c r="T180" s="9">
        <f t="shared" si="10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 t="shared" si="9"/>
        <v>43012.208333333328</v>
      </c>
      <c r="T183" s="9">
        <f t="shared" si="10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 t="shared" si="9"/>
        <v>43631.208333333328</v>
      </c>
      <c r="T184" s="9">
        <f t="shared" si="10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 t="shared" si="9"/>
        <v>41328.25</v>
      </c>
      <c r="T189" s="9">
        <f t="shared" si="10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 t="shared" si="9"/>
        <v>41975.25</v>
      </c>
      <c r="T190" s="9">
        <f t="shared" si="10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 t="shared" si="9"/>
        <v>42433.25</v>
      </c>
      <c r="T191" s="9">
        <f t="shared" si="10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 t="shared" si="9"/>
        <v>43536.208333333328</v>
      </c>
      <c r="T193" s="9">
        <f t="shared" si="10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 t="shared" si="9"/>
        <v>41817.208333333336</v>
      </c>
      <c r="T194" s="9">
        <f t="shared" si="10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 t="shared" ref="S195:S258" si="13">L195/86400+DATE(1970,1,1)</f>
        <v>43198.208333333328</v>
      </c>
      <c r="T195" s="9">
        <f t="shared" ref="T195:T258" si="14">M195/86400+DATE(1970,1,1)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ROUND(AVERAGE(E196/H196),2)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 t="shared" si="13"/>
        <v>40262.208333333336</v>
      </c>
      <c r="T202" s="9">
        <f t="shared" si="14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 t="shared" si="13"/>
        <v>40818.208333333336</v>
      </c>
      <c r="T204" s="9">
        <f t="shared" si="14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 t="shared" si="13"/>
        <v>42752.25</v>
      </c>
      <c r="T205" s="9">
        <f t="shared" si="14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 t="shared" si="13"/>
        <v>40236.25</v>
      </c>
      <c r="T208" s="9">
        <f t="shared" si="14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 t="shared" si="13"/>
        <v>43048.25</v>
      </c>
      <c r="T210" s="9">
        <f t="shared" si="14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 t="shared" si="13"/>
        <v>42797.25</v>
      </c>
      <c r="T212" s="9">
        <f t="shared" si="14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 t="shared" si="13"/>
        <v>41513.208333333336</v>
      </c>
      <c r="T213" s="9">
        <f t="shared" si="14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 t="shared" si="13"/>
        <v>43814.25</v>
      </c>
      <c r="T214" s="9">
        <f t="shared" si="14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 t="shared" si="13"/>
        <v>40488.208333333336</v>
      </c>
      <c r="T215" s="9">
        <f t="shared" si="14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 t="shared" si="13"/>
        <v>43509.25</v>
      </c>
      <c r="T217" s="9">
        <f t="shared" si="14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 t="shared" si="13"/>
        <v>40869.25</v>
      </c>
      <c r="T218" s="9">
        <f t="shared" si="14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 t="shared" si="13"/>
        <v>40858.25</v>
      </c>
      <c r="T220" s="9">
        <f t="shared" si="14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 t="shared" si="13"/>
        <v>40725.208333333336</v>
      </c>
      <c r="T222" s="9">
        <f t="shared" si="14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 t="shared" si="13"/>
        <v>41906.208333333336</v>
      </c>
      <c r="T226" s="9">
        <f t="shared" si="14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 t="shared" si="13"/>
        <v>40276.208333333336</v>
      </c>
      <c r="T228" s="9">
        <f t="shared" si="14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 t="shared" si="13"/>
        <v>43805.25</v>
      </c>
      <c r="T232" s="9">
        <f t="shared" si="14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 t="shared" si="13"/>
        <v>42969.208333333328</v>
      </c>
      <c r="T236" s="9">
        <f t="shared" si="14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 t="shared" si="13"/>
        <v>42779.25</v>
      </c>
      <c r="T237" s="9">
        <f t="shared" si="14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 t="shared" si="13"/>
        <v>43641.208333333328</v>
      </c>
      <c r="T238" s="9">
        <f t="shared" si="14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 t="shared" si="13"/>
        <v>43083.25</v>
      </c>
      <c r="T240" s="9">
        <f t="shared" si="14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 t="shared" si="13"/>
        <v>40396.208333333336</v>
      </c>
      <c r="T242" s="9">
        <f t="shared" si="14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 t="shared" si="13"/>
        <v>42865.208333333328</v>
      </c>
      <c r="T244" s="9">
        <f t="shared" si="14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 t="shared" si="13"/>
        <v>43163.25</v>
      </c>
      <c r="T245" s="9">
        <f t="shared" si="14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 t="shared" si="13"/>
        <v>41736.208333333336</v>
      </c>
      <c r="T247" s="9">
        <f t="shared" si="14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 t="shared" si="13"/>
        <v>42726.25</v>
      </c>
      <c r="T249" s="9">
        <f t="shared" si="14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 t="shared" si="13"/>
        <v>42004.25</v>
      </c>
      <c r="T250" s="9">
        <f t="shared" si="14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 t="shared" si="13"/>
        <v>42006.25</v>
      </c>
      <c r="T251" s="9">
        <f t="shared" si="14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 t="shared" si="13"/>
        <v>40203.25</v>
      </c>
      <c r="T252" s="9">
        <f t="shared" si="14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 t="shared" si="13"/>
        <v>41252.25</v>
      </c>
      <c r="T253" s="9">
        <f t="shared" si="14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 t="shared" si="13"/>
        <v>40641.208333333336</v>
      </c>
      <c r="T255" s="9">
        <f t="shared" si="14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 t="shared" si="13"/>
        <v>42787.25</v>
      </c>
      <c r="T256" s="9">
        <f t="shared" si="14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 t="shared" si="13"/>
        <v>40590.25</v>
      </c>
      <c r="T257" s="9">
        <f t="shared" si="14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 t="shared" si="13"/>
        <v>42393.25</v>
      </c>
      <c r="T258" s="9">
        <f t="shared" si="14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 t="shared" ref="S259:S322" si="17">L259/86400+DATE(1970,1,1)</f>
        <v>41338.25</v>
      </c>
      <c r="T259" s="9">
        <f t="shared" ref="T259:T322" si="18">M259/86400+DATE(1970,1,1)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ROUND(AVERAGE(E260/H260),2)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 t="shared" si="17"/>
        <v>42712.25</v>
      </c>
      <c r="T260" s="9">
        <f t="shared" si="18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 t="shared" si="17"/>
        <v>41251.25</v>
      </c>
      <c r="T261" s="9">
        <f t="shared" si="18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 t="shared" si="17"/>
        <v>41180.208333333336</v>
      </c>
      <c r="T262" s="9">
        <f t="shared" si="18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 t="shared" si="17"/>
        <v>40187.25</v>
      </c>
      <c r="T265" s="9">
        <f t="shared" si="18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 t="shared" si="17"/>
        <v>41317.25</v>
      </c>
      <c r="T266" s="9">
        <f t="shared" si="18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 t="shared" si="17"/>
        <v>42372.25</v>
      </c>
      <c r="T267" s="9">
        <f t="shared" si="18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 t="shared" si="17"/>
        <v>41950.25</v>
      </c>
      <c r="T268" s="9">
        <f t="shared" si="18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 t="shared" si="17"/>
        <v>41206.208333333336</v>
      </c>
      <c r="T269" s="9">
        <f t="shared" si="18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 t="shared" si="17"/>
        <v>41186.208333333336</v>
      </c>
      <c r="T270" s="9">
        <f t="shared" si="18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 t="shared" si="17"/>
        <v>43496.25</v>
      </c>
      <c r="T271" s="9">
        <f t="shared" si="18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 t="shared" si="17"/>
        <v>40514.25</v>
      </c>
      <c r="T272" s="9">
        <f t="shared" si="18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 t="shared" si="17"/>
        <v>42345.25</v>
      </c>
      <c r="T273" s="9">
        <f t="shared" si="18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 t="shared" si="17"/>
        <v>42995.208333333328</v>
      </c>
      <c r="T275" s="9">
        <f t="shared" si="18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 t="shared" si="17"/>
        <v>43045.25</v>
      </c>
      <c r="T276" s="9">
        <f t="shared" si="18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 t="shared" si="17"/>
        <v>41018.208333333336</v>
      </c>
      <c r="T278" s="9">
        <f t="shared" si="18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 t="shared" si="17"/>
        <v>41239.25</v>
      </c>
      <c r="T280" s="9">
        <f t="shared" si="18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 t="shared" si="17"/>
        <v>43346.208333333328</v>
      </c>
      <c r="T281" s="9">
        <f t="shared" si="18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 t="shared" si="17"/>
        <v>43060.25</v>
      </c>
      <c r="T282" s="9">
        <f t="shared" si="18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 t="shared" si="17"/>
        <v>40979.25</v>
      </c>
      <c r="T283" s="9">
        <f t="shared" si="18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 t="shared" si="17"/>
        <v>42701.25</v>
      </c>
      <c r="T284" s="9">
        <f t="shared" si="18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 t="shared" si="17"/>
        <v>42697.25</v>
      </c>
      <c r="T288" s="9">
        <f t="shared" si="18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 t="shared" si="17"/>
        <v>43399.208333333328</v>
      </c>
      <c r="T296" s="9">
        <f t="shared" si="18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 t="shared" si="17"/>
        <v>41562.208333333336</v>
      </c>
      <c r="T297" s="9">
        <f t="shared" si="18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 t="shared" si="17"/>
        <v>43493.25</v>
      </c>
      <c r="T298" s="9">
        <f t="shared" si="18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 t="shared" si="17"/>
        <v>41653.25</v>
      </c>
      <c r="T299" s="9">
        <f t="shared" si="18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 t="shared" si="17"/>
        <v>42426.25</v>
      </c>
      <c r="T300" s="9">
        <f t="shared" si="18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 t="shared" si="17"/>
        <v>42432.25</v>
      </c>
      <c r="T301" s="9">
        <f t="shared" si="18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 t="shared" si="17"/>
        <v>42977.208333333328</v>
      </c>
      <c r="T302" s="9">
        <f t="shared" si="18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 t="shared" si="17"/>
        <v>42061.25</v>
      </c>
      <c r="T303" s="9">
        <f t="shared" si="18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 t="shared" si="17"/>
        <v>42376.25</v>
      </c>
      <c r="T305" s="9">
        <f t="shared" si="18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 t="shared" si="17"/>
        <v>42448.208333333328</v>
      </c>
      <c r="T307" s="9">
        <f t="shared" si="18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 t="shared" si="17"/>
        <v>42930.208333333328</v>
      </c>
      <c r="T308" s="9">
        <f t="shared" si="18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 t="shared" si="17"/>
        <v>40590.25</v>
      </c>
      <c r="T313" s="9">
        <f t="shared" si="18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 t="shared" si="17"/>
        <v>40966.25</v>
      </c>
      <c r="T315" s="9">
        <f t="shared" si="18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 t="shared" si="17"/>
        <v>43536.208333333328</v>
      </c>
      <c r="T316" s="9">
        <f t="shared" si="18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 t="shared" si="17"/>
        <v>43788.25</v>
      </c>
      <c r="T318" s="9">
        <f t="shared" si="18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 t="shared" si="17"/>
        <v>42869.208333333328</v>
      </c>
      <c r="T319" s="9">
        <f t="shared" si="18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 t="shared" si="17"/>
        <v>41684.25</v>
      </c>
      <c r="T320" s="9">
        <f t="shared" si="18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 t="shared" si="17"/>
        <v>40673.208333333336</v>
      </c>
      <c r="T322" s="9">
        <f t="shared" si="18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 t="shared" ref="S323:S386" si="21">L323/86400+DATE(1970,1,1)</f>
        <v>40634.208333333336</v>
      </c>
      <c r="T323" s="9">
        <f t="shared" ref="T323:T386" si="22">M323/86400+DATE(1970,1,1)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ROUND(AVERAGE(E324/H324),2)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 t="shared" si="21"/>
        <v>40507.25</v>
      </c>
      <c r="T324" s="9">
        <f t="shared" si="22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 t="shared" si="21"/>
        <v>42176.208333333328</v>
      </c>
      <c r="T326" s="9">
        <f t="shared" si="22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 t="shared" si="21"/>
        <v>43267.208333333328</v>
      </c>
      <c r="T327" s="9">
        <f t="shared" si="22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 t="shared" si="21"/>
        <v>42364.25</v>
      </c>
      <c r="T328" s="9">
        <f t="shared" si="22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 t="shared" si="21"/>
        <v>43705.208333333328</v>
      </c>
      <c r="T329" s="9">
        <f t="shared" si="22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 t="shared" si="21"/>
        <v>43434.25</v>
      </c>
      <c r="T330" s="9">
        <f t="shared" si="22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 t="shared" si="21"/>
        <v>42716.25</v>
      </c>
      <c r="T331" s="9">
        <f t="shared" si="22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 t="shared" si="21"/>
        <v>43077.25</v>
      </c>
      <c r="T332" s="9">
        <f t="shared" si="22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 t="shared" si="21"/>
        <v>40896.25</v>
      </c>
      <c r="T333" s="9">
        <f t="shared" si="22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 t="shared" si="21"/>
        <v>43424.25</v>
      </c>
      <c r="T335" s="9">
        <f t="shared" si="22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 t="shared" si="21"/>
        <v>43110.25</v>
      </c>
      <c r="T336" s="9">
        <f t="shared" si="22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 t="shared" si="21"/>
        <v>43784.25</v>
      </c>
      <c r="T337" s="9">
        <f t="shared" si="22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 t="shared" si="21"/>
        <v>40527.25</v>
      </c>
      <c r="T338" s="9">
        <f t="shared" si="22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 t="shared" si="21"/>
        <v>43780.25</v>
      </c>
      <c r="T339" s="9">
        <f t="shared" si="22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 t="shared" si="21"/>
        <v>40889.25</v>
      </c>
      <c r="T342" s="9">
        <f t="shared" si="22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 t="shared" si="21"/>
        <v>41597.25</v>
      </c>
      <c r="T345" s="9">
        <f t="shared" si="22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 t="shared" si="21"/>
        <v>43122.25</v>
      </c>
      <c r="T346" s="9">
        <f t="shared" si="22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 t="shared" si="21"/>
        <v>42046.25</v>
      </c>
      <c r="T349" s="9">
        <f t="shared" si="22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 t="shared" si="21"/>
        <v>42782.25</v>
      </c>
      <c r="T350" s="9">
        <f t="shared" si="22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 t="shared" si="21"/>
        <v>42315.25</v>
      </c>
      <c r="T354" s="9">
        <f t="shared" si="22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 t="shared" si="21"/>
        <v>42757.25</v>
      </c>
      <c r="T357" s="9">
        <f t="shared" si="22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 t="shared" si="21"/>
        <v>40922.25</v>
      </c>
      <c r="T358" s="9">
        <f t="shared" si="22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 t="shared" si="21"/>
        <v>40544.25</v>
      </c>
      <c r="T362" s="9">
        <f t="shared" si="22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 t="shared" si="21"/>
        <v>40570.25</v>
      </c>
      <c r="T364" s="9">
        <f t="shared" si="22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 t="shared" si="21"/>
        <v>40904.25</v>
      </c>
      <c r="T365" s="9">
        <f t="shared" si="22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 t="shared" si="21"/>
        <v>43164.25</v>
      </c>
      <c r="T366" s="9">
        <f t="shared" si="22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 t="shared" si="21"/>
        <v>42733.25</v>
      </c>
      <c r="T367" s="9">
        <f t="shared" si="22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 t="shared" si="21"/>
        <v>40546.25</v>
      </c>
      <c r="T368" s="9">
        <f t="shared" si="22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 t="shared" si="21"/>
        <v>41930.208333333336</v>
      </c>
      <c r="T369" s="9">
        <f t="shared" si="22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 t="shared" si="21"/>
        <v>41308.25</v>
      </c>
      <c r="T371" s="9">
        <f t="shared" si="22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 t="shared" si="21"/>
        <v>42043.25</v>
      </c>
      <c r="T373" s="9">
        <f t="shared" si="22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 t="shared" si="21"/>
        <v>42012.25</v>
      </c>
      <c r="T374" s="9">
        <f t="shared" si="22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 t="shared" si="21"/>
        <v>42964.208333333328</v>
      </c>
      <c r="T375" s="9">
        <f t="shared" si="22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 t="shared" si="21"/>
        <v>43476.25</v>
      </c>
      <c r="T376" s="9">
        <f t="shared" si="22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 t="shared" si="21"/>
        <v>42293.208333333328</v>
      </c>
      <c r="T377" s="9">
        <f t="shared" si="22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 t="shared" si="21"/>
        <v>43760.208333333328</v>
      </c>
      <c r="T379" s="9">
        <f t="shared" si="22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 t="shared" si="21"/>
        <v>40843.208333333336</v>
      </c>
      <c r="T381" s="9">
        <f t="shared" si="22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 t="shared" si="21"/>
        <v>42163.208333333328</v>
      </c>
      <c r="T383" s="9">
        <f t="shared" si="22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 t="shared" si="21"/>
        <v>43509.25</v>
      </c>
      <c r="T385" s="9">
        <f t="shared" si="22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 t="shared" si="21"/>
        <v>42776.25</v>
      </c>
      <c r="T386" s="9">
        <f t="shared" si="22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 t="shared" ref="S387:S450" si="25">L387/86400+DATE(1970,1,1)</f>
        <v>43553.208333333328</v>
      </c>
      <c r="T387" s="9">
        <f t="shared" ref="T387:T450" si="26">M387/86400+DATE(1970,1,1)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ROUND(AVERAGE(E388/H388),2)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 t="shared" si="25"/>
        <v>40912.25</v>
      </c>
      <c r="T390" s="9">
        <f t="shared" si="26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 t="shared" si="25"/>
        <v>40479.208333333336</v>
      </c>
      <c r="T391" s="9">
        <f t="shared" si="26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 t="shared" si="25"/>
        <v>41653.25</v>
      </c>
      <c r="T393" s="9">
        <f t="shared" si="26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 t="shared" si="25"/>
        <v>40549.25</v>
      </c>
      <c r="T394" s="9">
        <f t="shared" si="26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 t="shared" si="25"/>
        <v>41484.208333333336</v>
      </c>
      <c r="T396" s="9">
        <f t="shared" si="26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 t="shared" si="25"/>
        <v>40885.25</v>
      </c>
      <c r="T397" s="9">
        <f t="shared" si="26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 t="shared" si="25"/>
        <v>41417.208333333336</v>
      </c>
      <c r="T399" s="9">
        <f t="shared" si="26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 t="shared" si="25"/>
        <v>40576.25</v>
      </c>
      <c r="T401" s="9">
        <f t="shared" si="26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 t="shared" si="25"/>
        <v>40914.25</v>
      </c>
      <c r="T404" s="9">
        <f t="shared" si="26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 t="shared" si="25"/>
        <v>43053.25</v>
      </c>
      <c r="T406" s="9">
        <f t="shared" si="26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 t="shared" si="25"/>
        <v>43255.208333333328</v>
      </c>
      <c r="T407" s="9">
        <f t="shared" si="26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 t="shared" si="25"/>
        <v>41304.25</v>
      </c>
      <c r="T408" s="9">
        <f t="shared" si="26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 t="shared" si="25"/>
        <v>41642.25</v>
      </c>
      <c r="T414" s="9">
        <f t="shared" si="26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 t="shared" si="25"/>
        <v>43431.25</v>
      </c>
      <c r="T415" s="9">
        <f t="shared" si="26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 t="shared" si="25"/>
        <v>40921.25</v>
      </c>
      <c r="T417" s="9">
        <f t="shared" si="26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 t="shared" si="25"/>
        <v>40560.25</v>
      </c>
      <c r="T418" s="9">
        <f t="shared" si="26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 t="shared" si="25"/>
        <v>43407.208333333328</v>
      </c>
      <c r="T419" s="9">
        <f t="shared" si="26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 t="shared" si="25"/>
        <v>40899.25</v>
      </c>
      <c r="T421" s="9">
        <f t="shared" si="26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 t="shared" si="25"/>
        <v>42915.208333333328</v>
      </c>
      <c r="T423" s="9">
        <f t="shared" si="26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 t="shared" si="25"/>
        <v>41332.25</v>
      </c>
      <c r="T428" s="9">
        <f t="shared" si="26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 t="shared" si="25"/>
        <v>40585.25</v>
      </c>
      <c r="T430" s="9">
        <f t="shared" si="26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 t="shared" si="25"/>
        <v>41680.25</v>
      </c>
      <c r="T431" s="9">
        <f t="shared" si="26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 t="shared" si="25"/>
        <v>43273.208333333328</v>
      </c>
      <c r="T433" s="9">
        <f t="shared" si="26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 t="shared" si="25"/>
        <v>41603.25</v>
      </c>
      <c r="T435" s="9">
        <f t="shared" si="26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 t="shared" si="25"/>
        <v>42705.25</v>
      </c>
      <c r="T436" s="9">
        <f t="shared" si="26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 t="shared" si="25"/>
        <v>41988.25</v>
      </c>
      <c r="T437" s="9">
        <f t="shared" si="26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 t="shared" si="25"/>
        <v>42260.208333333328</v>
      </c>
      <c r="T439" s="9">
        <f t="shared" si="26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 t="shared" si="25"/>
        <v>41337.25</v>
      </c>
      <c r="T440" s="9">
        <f t="shared" si="26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 t="shared" si="25"/>
        <v>42680.208333333328</v>
      </c>
      <c r="T441" s="9">
        <f t="shared" si="26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 t="shared" si="25"/>
        <v>40748.208333333336</v>
      </c>
      <c r="T446" s="9">
        <f t="shared" si="26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 t="shared" si="25"/>
        <v>40515.25</v>
      </c>
      <c r="T447" s="9">
        <f t="shared" si="26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 t="shared" si="25"/>
        <v>41261.25</v>
      </c>
      <c r="T448" s="9">
        <f t="shared" si="26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 t="shared" si="25"/>
        <v>43088.25</v>
      </c>
      <c r="T449" s="9">
        <f t="shared" si="26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 t="shared" ref="S451:S514" si="29">L451/86400+DATE(1970,1,1)</f>
        <v>43530.25</v>
      </c>
      <c r="T451" s="9">
        <f t="shared" ref="T451:T514" si="30">M451/86400+DATE(1970,1,1)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ROUND(AVERAGE(E452/H452),2)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 t="shared" si="29"/>
        <v>43394.208333333328</v>
      </c>
      <c r="T452" s="9">
        <f t="shared" si="30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 t="shared" si="29"/>
        <v>42935.208333333328</v>
      </c>
      <c r="T453" s="9">
        <f t="shared" si="30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 t="shared" si="29"/>
        <v>40365.208333333336</v>
      </c>
      <c r="T454" s="9">
        <f t="shared" si="30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 t="shared" si="29"/>
        <v>42705.25</v>
      </c>
      <c r="T455" s="9">
        <f t="shared" si="30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 t="shared" si="29"/>
        <v>41568.208333333336</v>
      </c>
      <c r="T456" s="9">
        <f t="shared" si="30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 t="shared" si="29"/>
        <v>40809.208333333336</v>
      </c>
      <c r="T457" s="9">
        <f t="shared" si="30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 t="shared" si="29"/>
        <v>43141.25</v>
      </c>
      <c r="T458" s="9">
        <f t="shared" si="30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 t="shared" si="29"/>
        <v>42001.25</v>
      </c>
      <c r="T461" s="9">
        <f t="shared" si="30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 t="shared" si="29"/>
        <v>41304.25</v>
      </c>
      <c r="T464" s="9">
        <f t="shared" si="30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 t="shared" si="29"/>
        <v>41639.25</v>
      </c>
      <c r="T465" s="9">
        <f t="shared" si="30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 t="shared" si="29"/>
        <v>43142.25</v>
      </c>
      <c r="T466" s="9">
        <f t="shared" si="30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 t="shared" si="29"/>
        <v>43127.25</v>
      </c>
      <c r="T467" s="9">
        <f t="shared" si="30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 t="shared" si="29"/>
        <v>41409.208333333336</v>
      </c>
      <c r="T468" s="9">
        <f t="shared" si="30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 t="shared" si="29"/>
        <v>42331.25</v>
      </c>
      <c r="T469" s="9">
        <f t="shared" si="30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 t="shared" si="29"/>
        <v>42716.25</v>
      </c>
      <c r="T472" s="9">
        <f t="shared" si="30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 t="shared" si="29"/>
        <v>41031.208333333336</v>
      </c>
      <c r="T473" s="9">
        <f t="shared" si="30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 t="shared" si="29"/>
        <v>41989.25</v>
      </c>
      <c r="T476" s="9">
        <f t="shared" si="30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 t="shared" si="29"/>
        <v>41450.208333333336</v>
      </c>
      <c r="T477" s="9">
        <f t="shared" si="30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 t="shared" si="29"/>
        <v>40248.25</v>
      </c>
      <c r="T482" s="9">
        <f t="shared" si="30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 t="shared" si="29"/>
        <v>41913.208333333336</v>
      </c>
      <c r="T483" s="9">
        <f t="shared" si="30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 t="shared" si="29"/>
        <v>40963.25</v>
      </c>
      <c r="T484" s="9">
        <f t="shared" si="30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 t="shared" si="29"/>
        <v>43811.25</v>
      </c>
      <c r="T485" s="9">
        <f t="shared" si="30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 t="shared" si="29"/>
        <v>41855.208333333336</v>
      </c>
      <c r="T486" s="9">
        <f t="shared" si="30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 t="shared" si="29"/>
        <v>43626.208333333328</v>
      </c>
      <c r="T487" s="9">
        <f t="shared" si="30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 t="shared" si="29"/>
        <v>43168.25</v>
      </c>
      <c r="T488" s="9">
        <f t="shared" si="30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 t="shared" si="29"/>
        <v>42403.25</v>
      </c>
      <c r="T490" s="9">
        <f t="shared" si="30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 t="shared" si="29"/>
        <v>40406.208333333336</v>
      </c>
      <c r="T491" s="9">
        <f t="shared" si="30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 t="shared" si="29"/>
        <v>43786.25</v>
      </c>
      <c r="T492" s="9">
        <f t="shared" si="30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 t="shared" si="29"/>
        <v>43645.208333333328</v>
      </c>
      <c r="T495" s="9">
        <f t="shared" si="30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 t="shared" si="29"/>
        <v>42724.25</v>
      </c>
      <c r="T499" s="9">
        <f t="shared" si="30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 t="shared" si="29"/>
        <v>42005.25</v>
      </c>
      <c r="T500" s="9">
        <f t="shared" si="30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 t="shared" si="29"/>
        <v>41117.208333333336</v>
      </c>
      <c r="T504" s="9">
        <f t="shared" si="30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 t="shared" si="29"/>
        <v>41341.25</v>
      </c>
      <c r="T507" s="9">
        <f t="shared" si="30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 t="shared" si="29"/>
        <v>43062.25</v>
      </c>
      <c r="T508" s="9">
        <f t="shared" si="30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 t="shared" ref="S515:S578" si="33">L515/86400+DATE(1970,1,1)</f>
        <v>40430.208333333336</v>
      </c>
      <c r="T515" s="9">
        <f t="shared" ref="T515:T578" si="34">M515/86400+DATE(1970,1,1)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ROUND(AVERAGE(E516/H516),2)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 t="shared" si="33"/>
        <v>41614.25</v>
      </c>
      <c r="T516" s="9">
        <f t="shared" si="34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 t="shared" si="33"/>
        <v>40900.25</v>
      </c>
      <c r="T517" s="9">
        <f t="shared" si="34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 t="shared" si="33"/>
        <v>42860.208333333328</v>
      </c>
      <c r="T519" s="9">
        <f t="shared" si="34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 t="shared" si="33"/>
        <v>43154.25</v>
      </c>
      <c r="T520" s="9">
        <f t="shared" si="34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 t="shared" si="33"/>
        <v>42012.25</v>
      </c>
      <c r="T521" s="9">
        <f t="shared" si="34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 t="shared" si="33"/>
        <v>42605.208333333328</v>
      </c>
      <c r="T523" s="9">
        <f t="shared" si="34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 t="shared" si="33"/>
        <v>40241.25</v>
      </c>
      <c r="T525" s="9">
        <f t="shared" si="34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 t="shared" si="33"/>
        <v>40294.208333333336</v>
      </c>
      <c r="T526" s="9">
        <f t="shared" si="34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 t="shared" si="33"/>
        <v>40505.25</v>
      </c>
      <c r="T527" s="9">
        <f t="shared" si="34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 t="shared" si="33"/>
        <v>42364.25</v>
      </c>
      <c r="T528" s="9">
        <f t="shared" si="34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 t="shared" si="33"/>
        <v>42405.25</v>
      </c>
      <c r="T529" s="9">
        <f t="shared" si="34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 t="shared" si="33"/>
        <v>41601.25</v>
      </c>
      <c r="T530" s="9">
        <f t="shared" si="34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 t="shared" si="33"/>
        <v>41769.208333333336</v>
      </c>
      <c r="T531" s="9">
        <f t="shared" si="34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 t="shared" si="33"/>
        <v>40421.208333333336</v>
      </c>
      <c r="T532" s="9">
        <f t="shared" si="34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 t="shared" si="33"/>
        <v>41589.25</v>
      </c>
      <c r="T533" s="9">
        <f t="shared" si="34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 t="shared" si="33"/>
        <v>43125.25</v>
      </c>
      <c r="T534" s="9">
        <f t="shared" si="34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 t="shared" si="33"/>
        <v>42391.25</v>
      </c>
      <c r="T544" s="9">
        <f t="shared" si="34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 t="shared" si="33"/>
        <v>41528.208333333336</v>
      </c>
      <c r="T545" s="9">
        <f t="shared" si="34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 t="shared" si="33"/>
        <v>42377.25</v>
      </c>
      <c r="T546" s="9">
        <f t="shared" si="34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 t="shared" si="33"/>
        <v>43824.25</v>
      </c>
      <c r="T547" s="9">
        <f t="shared" si="34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 t="shared" si="33"/>
        <v>42029.25</v>
      </c>
      <c r="T549" s="9">
        <f t="shared" si="34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 t="shared" si="33"/>
        <v>42461.208333333328</v>
      </c>
      <c r="T550" s="9">
        <f t="shared" si="34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 t="shared" si="33"/>
        <v>41422.208333333336</v>
      </c>
      <c r="T551" s="9">
        <f t="shared" si="34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 t="shared" si="33"/>
        <v>40968.25</v>
      </c>
      <c r="T552" s="9">
        <f t="shared" si="34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 t="shared" si="33"/>
        <v>41993.25</v>
      </c>
      <c r="T553" s="9">
        <f t="shared" si="34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 t="shared" si="33"/>
        <v>42700.25</v>
      </c>
      <c r="T554" s="9">
        <f t="shared" si="34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 t="shared" si="33"/>
        <v>40545.25</v>
      </c>
      <c r="T555" s="9">
        <f t="shared" si="34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 t="shared" si="33"/>
        <v>42723.25</v>
      </c>
      <c r="T556" s="9">
        <f t="shared" si="34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 t="shared" si="33"/>
        <v>42424.25</v>
      </c>
      <c r="T560" s="9">
        <f t="shared" si="34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 t="shared" si="33"/>
        <v>40865.25</v>
      </c>
      <c r="T562" s="9">
        <f t="shared" si="34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 t="shared" si="33"/>
        <v>40833.208333333336</v>
      </c>
      <c r="T563" s="9">
        <f t="shared" si="34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 t="shared" si="33"/>
        <v>43417.25</v>
      </c>
      <c r="T565" s="9">
        <f t="shared" si="34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 t="shared" si="33"/>
        <v>40862.25</v>
      </c>
      <c r="T567" s="9">
        <f t="shared" si="34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 t="shared" si="33"/>
        <v>42424.25</v>
      </c>
      <c r="T568" s="9">
        <f t="shared" si="34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 t="shared" si="33"/>
        <v>40554.25</v>
      </c>
      <c r="T571" s="9">
        <f t="shared" si="34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 t="shared" si="33"/>
        <v>41993.25</v>
      </c>
      <c r="T572" s="9">
        <f t="shared" si="34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 t="shared" si="33"/>
        <v>43806.25</v>
      </c>
      <c r="T576" s="9">
        <f t="shared" si="34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 t="shared" si="33"/>
        <v>41779.208333333336</v>
      </c>
      <c r="T577" s="9">
        <f t="shared" si="34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 t="shared" si="33"/>
        <v>43040.208333333328</v>
      </c>
      <c r="T578" s="9">
        <f t="shared" si="34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 t="shared" ref="S579:S642" si="37">L579/86400+DATE(1970,1,1)</f>
        <v>40613.25</v>
      </c>
      <c r="T579" s="9">
        <f t="shared" ref="T579:T642" si="38">M579/86400+DATE(1970,1,1)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ROUND(AVERAGE(E580/H580),2)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 t="shared" si="37"/>
        <v>40878.25</v>
      </c>
      <c r="T580" s="9">
        <f t="shared" si="38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 t="shared" si="37"/>
        <v>41696.25</v>
      </c>
      <c r="T582" s="9">
        <f t="shared" si="38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 t="shared" si="37"/>
        <v>42165.208333333328</v>
      </c>
      <c r="T584" s="9">
        <f t="shared" si="38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 t="shared" si="37"/>
        <v>40959.25</v>
      </c>
      <c r="T585" s="9">
        <f t="shared" si="38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 t="shared" si="37"/>
        <v>40255.208333333336</v>
      </c>
      <c r="T587" s="9">
        <f t="shared" si="38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 t="shared" si="37"/>
        <v>40499.25</v>
      </c>
      <c r="T588" s="9">
        <f t="shared" si="38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 t="shared" si="37"/>
        <v>43484.25</v>
      </c>
      <c r="T589" s="9">
        <f t="shared" si="38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 t="shared" si="37"/>
        <v>42190.208333333328</v>
      </c>
      <c r="T591" s="9">
        <f t="shared" si="38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 t="shared" si="37"/>
        <v>41994.25</v>
      </c>
      <c r="T592" s="9">
        <f t="shared" si="38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 t="shared" si="37"/>
        <v>40373.208333333336</v>
      </c>
      <c r="T593" s="9">
        <f t="shared" si="38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 t="shared" si="37"/>
        <v>41789.208333333336</v>
      </c>
      <c r="T594" s="9">
        <f t="shared" si="38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 t="shared" si="37"/>
        <v>41724.208333333336</v>
      </c>
      <c r="T595" s="9">
        <f t="shared" si="38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 t="shared" si="37"/>
        <v>42548.208333333328</v>
      </c>
      <c r="T596" s="9">
        <f t="shared" si="38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 t="shared" si="37"/>
        <v>42434.25</v>
      </c>
      <c r="T598" s="9">
        <f t="shared" si="38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 t="shared" si="37"/>
        <v>43786.25</v>
      </c>
      <c r="T599" s="9">
        <f t="shared" si="38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 t="shared" si="37"/>
        <v>40344.208333333336</v>
      </c>
      <c r="T600" s="9">
        <f t="shared" si="38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 t="shared" si="37"/>
        <v>42047.25</v>
      </c>
      <c r="T601" s="9">
        <f t="shared" si="38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 t="shared" si="37"/>
        <v>41789.208333333336</v>
      </c>
      <c r="T603" s="9">
        <f t="shared" si="38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 t="shared" si="37"/>
        <v>40565.25</v>
      </c>
      <c r="T606" s="9">
        <f t="shared" si="38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 t="shared" si="37"/>
        <v>42280.208333333328</v>
      </c>
      <c r="T607" s="9">
        <f t="shared" si="38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 t="shared" si="37"/>
        <v>42436.25</v>
      </c>
      <c r="T608" s="9">
        <f t="shared" si="38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 t="shared" si="37"/>
        <v>43530.25</v>
      </c>
      <c r="T610" s="9">
        <f t="shared" si="38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 t="shared" si="37"/>
        <v>43481.25</v>
      </c>
      <c r="T611" s="9">
        <f t="shared" si="38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 t="shared" si="37"/>
        <v>41259.25</v>
      </c>
      <c r="T612" s="9">
        <f t="shared" si="38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 t="shared" si="37"/>
        <v>40474.208333333336</v>
      </c>
      <c r="T614" s="9">
        <f t="shared" si="38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 t="shared" si="37"/>
        <v>42973.208333333328</v>
      </c>
      <c r="T615" s="9">
        <f t="shared" si="38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 t="shared" si="37"/>
        <v>42746.25</v>
      </c>
      <c r="T616" s="9">
        <f t="shared" si="38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 t="shared" si="37"/>
        <v>42029.25</v>
      </c>
      <c r="T626" s="9">
        <f t="shared" si="38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 t="shared" si="37"/>
        <v>43857.25</v>
      </c>
      <c r="T627" s="9">
        <f t="shared" si="38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 t="shared" si="37"/>
        <v>41945.208333333336</v>
      </c>
      <c r="T634" s="9">
        <f t="shared" si="38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 t="shared" si="37"/>
        <v>42315.25</v>
      </c>
      <c r="T635" s="9">
        <f t="shared" si="38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 t="shared" si="37"/>
        <v>41314.25</v>
      </c>
      <c r="T637" s="9">
        <f t="shared" si="38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 t="shared" si="37"/>
        <v>40926.25</v>
      </c>
      <c r="T638" s="9">
        <f t="shared" si="38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 t="shared" si="37"/>
        <v>42688.25</v>
      </c>
      <c r="T639" s="9">
        <f t="shared" si="38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 t="shared" si="37"/>
        <v>42387.25</v>
      </c>
      <c r="T642" s="9">
        <f t="shared" si="38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 t="shared" ref="S643:S706" si="41">L643/86400+DATE(1970,1,1)</f>
        <v>42786.25</v>
      </c>
      <c r="T643" s="9">
        <f t="shared" ref="T643:T706" si="42">M643/86400+DATE(1970,1,1)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ROUND(AVERAGE(E644/H644),2)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 t="shared" si="41"/>
        <v>43451.25</v>
      </c>
      <c r="T644" s="9">
        <f t="shared" si="42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 t="shared" si="41"/>
        <v>42795.25</v>
      </c>
      <c r="T645" s="9">
        <f t="shared" si="42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 t="shared" si="41"/>
        <v>43452.25</v>
      </c>
      <c r="T646" s="9">
        <f t="shared" si="42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 t="shared" si="41"/>
        <v>41692.25</v>
      </c>
      <c r="T653" s="9">
        <f t="shared" si="42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 t="shared" si="41"/>
        <v>42587.208333333328</v>
      </c>
      <c r="T654" s="9">
        <f t="shared" si="42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 t="shared" si="41"/>
        <v>42796.25</v>
      </c>
      <c r="T657" s="9">
        <f t="shared" si="42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 t="shared" si="41"/>
        <v>43097.25</v>
      </c>
      <c r="T658" s="9">
        <f t="shared" si="42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 t="shared" si="41"/>
        <v>43096.25</v>
      </c>
      <c r="T659" s="9">
        <f t="shared" si="42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 t="shared" si="41"/>
        <v>40570.25</v>
      </c>
      <c r="T661" s="9">
        <f t="shared" si="42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 t="shared" si="41"/>
        <v>43443.25</v>
      </c>
      <c r="T664" s="9">
        <f t="shared" si="42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 t="shared" si="41"/>
        <v>40959.25</v>
      </c>
      <c r="T666" s="9">
        <f t="shared" si="42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 t="shared" si="41"/>
        <v>41516.208333333336</v>
      </c>
      <c r="T668" s="9">
        <f t="shared" si="42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 t="shared" si="41"/>
        <v>41892.208333333336</v>
      </c>
      <c r="T669" s="9">
        <f t="shared" si="42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 t="shared" si="41"/>
        <v>42912.208333333328</v>
      </c>
      <c r="T671" s="9">
        <f t="shared" si="42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 t="shared" si="41"/>
        <v>42425.25</v>
      </c>
      <c r="T672" s="9">
        <f t="shared" si="42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 t="shared" si="41"/>
        <v>43484.25</v>
      </c>
      <c r="T680" s="9">
        <f t="shared" si="42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 t="shared" si="41"/>
        <v>43756.208333333328</v>
      </c>
      <c r="T681" s="9">
        <f t="shared" si="42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 t="shared" si="41"/>
        <v>43813.25</v>
      </c>
      <c r="T682" s="9">
        <f t="shared" si="42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 t="shared" si="41"/>
        <v>40898.25</v>
      </c>
      <c r="T683" s="9">
        <f t="shared" si="42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 t="shared" si="41"/>
        <v>41619.25</v>
      </c>
      <c r="T684" s="9">
        <f t="shared" si="42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 t="shared" si="41"/>
        <v>42806.25</v>
      </c>
      <c r="T689" s="9">
        <f t="shared" si="42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 t="shared" si="41"/>
        <v>43475.25</v>
      </c>
      <c r="T690" s="9">
        <f t="shared" si="42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 t="shared" si="41"/>
        <v>41576.208333333336</v>
      </c>
      <c r="T691" s="9">
        <f t="shared" si="42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 t="shared" si="41"/>
        <v>40874.25</v>
      </c>
      <c r="T692" s="9">
        <f t="shared" si="42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 t="shared" si="41"/>
        <v>41185.208333333336</v>
      </c>
      <c r="T693" s="9">
        <f t="shared" si="42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 t="shared" si="41"/>
        <v>43655.208333333328</v>
      </c>
      <c r="T694" s="9">
        <f t="shared" si="42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 t="shared" si="41"/>
        <v>43066.25</v>
      </c>
      <c r="T696" s="9">
        <f t="shared" si="42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 t="shared" si="41"/>
        <v>42322.25</v>
      </c>
      <c r="T697" s="9">
        <f t="shared" si="42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 t="shared" si="41"/>
        <v>42114.208333333328</v>
      </c>
      <c r="T698" s="9">
        <f t="shared" si="42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 t="shared" si="41"/>
        <v>40871.25</v>
      </c>
      <c r="T700" s="9">
        <f t="shared" si="42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 t="shared" si="41"/>
        <v>43641.208333333328</v>
      </c>
      <c r="T701" s="9">
        <f t="shared" si="42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 t="shared" si="41"/>
        <v>40203.25</v>
      </c>
      <c r="T702" s="9">
        <f t="shared" si="42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 t="shared" si="41"/>
        <v>40629.208333333336</v>
      </c>
      <c r="T703" s="9">
        <f t="shared" si="42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 t="shared" si="41"/>
        <v>41020.208333333336</v>
      </c>
      <c r="T705" s="9">
        <f t="shared" si="42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 t="shared" ref="S707:S770" si="45">L707/86400+DATE(1970,1,1)</f>
        <v>41619.25</v>
      </c>
      <c r="T707" s="9">
        <f t="shared" ref="T707:T770" si="46">M707/86400+DATE(1970,1,1)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ROUND(AVERAGE(E708/H708),2)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 t="shared" si="45"/>
        <v>43471.25</v>
      </c>
      <c r="T708" s="9">
        <f t="shared" si="46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 t="shared" si="45"/>
        <v>43442.25</v>
      </c>
      <c r="T709" s="9">
        <f t="shared" si="46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 t="shared" si="45"/>
        <v>41018.208333333336</v>
      </c>
      <c r="T711" s="9">
        <f t="shared" si="46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 t="shared" si="45"/>
        <v>43295.208333333328</v>
      </c>
      <c r="T712" s="9">
        <f t="shared" si="46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 t="shared" si="45"/>
        <v>42393.25</v>
      </c>
      <c r="T713" s="9">
        <f t="shared" si="46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 t="shared" si="45"/>
        <v>41465.208333333336</v>
      </c>
      <c r="T718" s="9">
        <f t="shared" si="46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 t="shared" si="45"/>
        <v>41058.208333333336</v>
      </c>
      <c r="T721" s="9">
        <f t="shared" si="46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 t="shared" si="45"/>
        <v>43152.25</v>
      </c>
      <c r="T722" s="9">
        <f t="shared" si="46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 t="shared" si="45"/>
        <v>43045.25</v>
      </c>
      <c r="T724" s="9">
        <f t="shared" si="46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 t="shared" si="45"/>
        <v>42431.25</v>
      </c>
      <c r="T725" s="9">
        <f t="shared" si="46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 t="shared" si="45"/>
        <v>41958.25</v>
      </c>
      <c r="T727" s="9">
        <f t="shared" si="46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 t="shared" si="45"/>
        <v>43485.25</v>
      </c>
      <c r="T729" s="9">
        <f t="shared" si="46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 t="shared" si="45"/>
        <v>42515.208333333328</v>
      </c>
      <c r="T730" s="9">
        <f t="shared" si="46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 t="shared" si="45"/>
        <v>41309.25</v>
      </c>
      <c r="T731" s="9">
        <f t="shared" si="46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 t="shared" si="45"/>
        <v>42763.25</v>
      </c>
      <c r="T736" s="9">
        <f t="shared" si="46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 t="shared" si="45"/>
        <v>42055.25</v>
      </c>
      <c r="T738" s="9">
        <f t="shared" si="46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 t="shared" si="45"/>
        <v>42685.25</v>
      </c>
      <c r="T739" s="9">
        <f t="shared" si="46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 t="shared" si="45"/>
        <v>41959.25</v>
      </c>
      <c r="T740" s="9">
        <f t="shared" si="46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 t="shared" si="45"/>
        <v>41089.208333333336</v>
      </c>
      <c r="T741" s="9">
        <f t="shared" si="46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 t="shared" si="45"/>
        <v>42769.25</v>
      </c>
      <c r="T742" s="9">
        <f t="shared" si="46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 t="shared" si="45"/>
        <v>40197.25</v>
      </c>
      <c r="T744" s="9">
        <f t="shared" si="46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 t="shared" si="45"/>
        <v>43322.208333333328</v>
      </c>
      <c r="T746" s="9">
        <f t="shared" si="46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 t="shared" si="45"/>
        <v>40238.25</v>
      </c>
      <c r="T750" s="9">
        <f t="shared" si="46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 t="shared" si="45"/>
        <v>41920.208333333336</v>
      </c>
      <c r="T751" s="9">
        <f t="shared" si="46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 t="shared" si="45"/>
        <v>41210.208333333336</v>
      </c>
      <c r="T756" s="9">
        <f t="shared" si="46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 t="shared" si="45"/>
        <v>43096.25</v>
      </c>
      <c r="T757" s="9">
        <f t="shared" si="46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 t="shared" si="45"/>
        <v>42024.25</v>
      </c>
      <c r="T758" s="9">
        <f t="shared" si="46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 t="shared" si="45"/>
        <v>41936.208333333336</v>
      </c>
      <c r="T760" s="9">
        <f t="shared" si="46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 t="shared" si="45"/>
        <v>43136.25</v>
      </c>
      <c r="T761" s="9">
        <f t="shared" si="46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 t="shared" si="45"/>
        <v>41241.25</v>
      </c>
      <c r="T764" s="9">
        <f t="shared" si="46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 t="shared" si="45"/>
        <v>41037.208333333336</v>
      </c>
      <c r="T765" s="9">
        <f t="shared" si="46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 t="shared" si="45"/>
        <v>42840.208333333328</v>
      </c>
      <c r="T767" s="9">
        <f t="shared" si="46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 t="shared" si="45"/>
        <v>42283.208333333328</v>
      </c>
      <c r="T769" s="9">
        <f t="shared" si="46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 t="shared" si="45"/>
        <v>41619.25</v>
      </c>
      <c r="T770" s="9">
        <f t="shared" si="46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 t="shared" ref="S771:S834" si="49">L771/86400+DATE(1970,1,1)</f>
        <v>41501.208333333336</v>
      </c>
      <c r="T771" s="9">
        <f t="shared" ref="T771:T834" si="50">M771/86400+DATE(1970,1,1)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ROUND(AVERAGE(E772/H772),2)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 t="shared" si="49"/>
        <v>43491.25</v>
      </c>
      <c r="T773" s="9">
        <f t="shared" si="50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 t="shared" si="49"/>
        <v>43505.25</v>
      </c>
      <c r="T774" s="9">
        <f t="shared" si="50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 t="shared" si="49"/>
        <v>42513.208333333328</v>
      </c>
      <c r="T776" s="9">
        <f t="shared" si="50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 t="shared" si="49"/>
        <v>41949.25</v>
      </c>
      <c r="T777" s="9">
        <f t="shared" si="50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 t="shared" si="49"/>
        <v>42230.208333333328</v>
      </c>
      <c r="T781" s="9">
        <f t="shared" si="50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 t="shared" si="49"/>
        <v>40482.208333333336</v>
      </c>
      <c r="T783" s="9">
        <f t="shared" si="50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 t="shared" si="49"/>
        <v>40603.25</v>
      </c>
      <c r="T784" s="9">
        <f t="shared" si="50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 t="shared" si="49"/>
        <v>41625.25</v>
      </c>
      <c r="T785" s="9">
        <f t="shared" si="50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 t="shared" si="49"/>
        <v>42435.25</v>
      </c>
      <c r="T786" s="9">
        <f t="shared" si="50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 t="shared" si="49"/>
        <v>41202.208333333336</v>
      </c>
      <c r="T790" s="9">
        <f t="shared" si="50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 t="shared" si="49"/>
        <v>40223.25</v>
      </c>
      <c r="T792" s="9">
        <f t="shared" si="50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 t="shared" si="49"/>
        <v>42715.25</v>
      </c>
      <c r="T793" s="9">
        <f t="shared" si="50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 t="shared" si="49"/>
        <v>43091.25</v>
      </c>
      <c r="T796" s="9">
        <f t="shared" si="50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 t="shared" si="49"/>
        <v>43464.25</v>
      </c>
      <c r="T799" s="9">
        <f t="shared" si="50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 t="shared" si="49"/>
        <v>42399.25</v>
      </c>
      <c r="T801" s="9">
        <f t="shared" si="50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 t="shared" si="49"/>
        <v>43830.25</v>
      </c>
      <c r="T803" s="9">
        <f t="shared" si="50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 t="shared" si="49"/>
        <v>43650.208333333328</v>
      </c>
      <c r="T804" s="9">
        <f t="shared" si="50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 t="shared" si="49"/>
        <v>43492.25</v>
      </c>
      <c r="T805" s="9">
        <f t="shared" si="50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 t="shared" si="49"/>
        <v>43102.25</v>
      </c>
      <c r="T806" s="9">
        <f t="shared" si="50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 t="shared" si="49"/>
        <v>41958.25</v>
      </c>
      <c r="T807" s="9">
        <f t="shared" si="50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 t="shared" si="49"/>
        <v>40973.25</v>
      </c>
      <c r="T808" s="9">
        <f t="shared" si="50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 t="shared" si="49"/>
        <v>43753.208333333328</v>
      </c>
      <c r="T809" s="9">
        <f t="shared" si="50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 t="shared" si="49"/>
        <v>41135.208333333336</v>
      </c>
      <c r="T811" s="9">
        <f t="shared" si="50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 t="shared" si="49"/>
        <v>43067.25</v>
      </c>
      <c r="T812" s="9">
        <f t="shared" si="50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 t="shared" si="49"/>
        <v>42378.25</v>
      </c>
      <c r="T813" s="9">
        <f t="shared" si="50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 t="shared" si="49"/>
        <v>42517.208333333328</v>
      </c>
      <c r="T816" s="9">
        <f t="shared" si="50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 t="shared" si="49"/>
        <v>43068.25</v>
      </c>
      <c r="T817" s="9">
        <f t="shared" si="50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 t="shared" si="49"/>
        <v>41680.25</v>
      </c>
      <c r="T818" s="9">
        <f t="shared" si="50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 t="shared" si="49"/>
        <v>43486.25</v>
      </c>
      <c r="T820" s="9">
        <f t="shared" si="50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 t="shared" si="49"/>
        <v>41237.25</v>
      </c>
      <c r="T821" s="9">
        <f t="shared" si="50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 t="shared" si="49"/>
        <v>42794.25</v>
      </c>
      <c r="T823" s="9">
        <f t="shared" si="50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 t="shared" si="49"/>
        <v>41698.25</v>
      </c>
      <c r="T824" s="9">
        <f t="shared" si="50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 t="shared" si="49"/>
        <v>42941.208333333328</v>
      </c>
      <c r="T827" s="9">
        <f t="shared" si="50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 t="shared" si="49"/>
        <v>40525.25</v>
      </c>
      <c r="T828" s="9">
        <f t="shared" si="50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 t="shared" si="49"/>
        <v>40666.208333333336</v>
      </c>
      <c r="T829" s="9">
        <f t="shared" si="50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 t="shared" si="49"/>
        <v>42164.208333333328</v>
      </c>
      <c r="T831" s="9">
        <f t="shared" si="50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 t="shared" si="49"/>
        <v>43103.25</v>
      </c>
      <c r="T832" s="9">
        <f t="shared" si="50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 t="shared" si="49"/>
        <v>42299.208333333328</v>
      </c>
      <c r="T834" s="9">
        <f t="shared" si="50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 t="shared" ref="S835:S898" si="53">L835/86400+DATE(1970,1,1)</f>
        <v>40588.25</v>
      </c>
      <c r="T835" s="9">
        <f t="shared" ref="T835:T898" si="54">M835/86400+DATE(1970,1,1)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ROUND(AVERAGE(E836/H836),2)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 t="shared" si="53"/>
        <v>42063.25</v>
      </c>
      <c r="T837" s="9">
        <f t="shared" si="54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 t="shared" si="53"/>
        <v>40214.25</v>
      </c>
      <c r="T838" s="9">
        <f t="shared" si="54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 t="shared" si="53"/>
        <v>42419.25</v>
      </c>
      <c r="T843" s="9">
        <f t="shared" si="54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 t="shared" si="53"/>
        <v>43266.208333333328</v>
      </c>
      <c r="T844" s="9">
        <f t="shared" si="54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 t="shared" si="53"/>
        <v>40930.25</v>
      </c>
      <c r="T846" s="9">
        <f t="shared" si="54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 t="shared" si="53"/>
        <v>43107.25</v>
      </c>
      <c r="T849" s="9">
        <f t="shared" si="54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 t="shared" si="53"/>
        <v>40341.208333333336</v>
      </c>
      <c r="T850" s="9">
        <f t="shared" si="54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 t="shared" si="53"/>
        <v>40948.25</v>
      </c>
      <c r="T851" s="9">
        <f t="shared" si="54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 t="shared" si="53"/>
        <v>40866.25</v>
      </c>
      <c r="T852" s="9">
        <f t="shared" si="54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 t="shared" si="53"/>
        <v>41031.208333333336</v>
      </c>
      <c r="T853" s="9">
        <f t="shared" si="54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 t="shared" si="53"/>
        <v>40714.208333333336</v>
      </c>
      <c r="T855" s="9">
        <f t="shared" si="54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 t="shared" si="53"/>
        <v>43787.25</v>
      </c>
      <c r="T856" s="9">
        <f t="shared" si="54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 t="shared" si="53"/>
        <v>41023.208333333336</v>
      </c>
      <c r="T858" s="9">
        <f t="shared" si="54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 t="shared" si="53"/>
        <v>40944.25</v>
      </c>
      <c r="T859" s="9">
        <f t="shared" si="54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 t="shared" si="53"/>
        <v>43211.208333333328</v>
      </c>
      <c r="T860" s="9">
        <f t="shared" si="54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 t="shared" si="53"/>
        <v>41334.25</v>
      </c>
      <c r="T861" s="9">
        <f t="shared" si="54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 t="shared" si="53"/>
        <v>43515.25</v>
      </c>
      <c r="T862" s="9">
        <f t="shared" si="54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 t="shared" si="53"/>
        <v>40258.208333333336</v>
      </c>
      <c r="T863" s="9">
        <f t="shared" si="54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 t="shared" si="53"/>
        <v>42601.208333333328</v>
      </c>
      <c r="T866" s="9">
        <f t="shared" si="54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 t="shared" si="53"/>
        <v>40671.208333333336</v>
      </c>
      <c r="T868" s="9">
        <f t="shared" si="54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 t="shared" si="53"/>
        <v>42240.208333333328</v>
      </c>
      <c r="T872" s="9">
        <f t="shared" si="54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 t="shared" si="53"/>
        <v>43040.208333333328</v>
      </c>
      <c r="T873" s="9">
        <f t="shared" si="54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 t="shared" si="53"/>
        <v>41647.25</v>
      </c>
      <c r="T875" s="9">
        <f t="shared" si="54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 t="shared" si="53"/>
        <v>40556.25</v>
      </c>
      <c r="T877" s="9">
        <f t="shared" si="54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 t="shared" si="53"/>
        <v>43845.25</v>
      </c>
      <c r="T880" s="9">
        <f t="shared" si="54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 t="shared" si="53"/>
        <v>42788.25</v>
      </c>
      <c r="T881" s="9">
        <f t="shared" si="54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 t="shared" si="53"/>
        <v>42025.25</v>
      </c>
      <c r="T884" s="9">
        <f t="shared" si="54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 t="shared" si="53"/>
        <v>40416.208333333336</v>
      </c>
      <c r="T888" s="9">
        <f t="shared" si="54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 t="shared" si="53"/>
        <v>42202.208333333328</v>
      </c>
      <c r="T889" s="9">
        <f t="shared" si="54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 t="shared" si="53"/>
        <v>43640.208333333328</v>
      </c>
      <c r="T892" s="9">
        <f t="shared" si="54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 t="shared" si="53"/>
        <v>40880.25</v>
      </c>
      <c r="T893" s="9">
        <f t="shared" si="54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 t="shared" si="53"/>
        <v>41466.208333333336</v>
      </c>
      <c r="T896" s="9">
        <f t="shared" si="54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 t="shared" si="53"/>
        <v>43134.25</v>
      </c>
      <c r="T897" s="9">
        <f t="shared" si="54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 t="shared" ref="S899:S962" si="57">L899/86400+DATE(1970,1,1)</f>
        <v>43583.208333333328</v>
      </c>
      <c r="T899" s="9">
        <f t="shared" ref="T899:T962" si="58">M899/86400+DATE(1970,1,1)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ROUND(AVERAGE(E900/H900),2)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 t="shared" si="57"/>
        <v>43815.25</v>
      </c>
      <c r="T900" s="9">
        <f t="shared" si="58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 t="shared" si="57"/>
        <v>42399.25</v>
      </c>
      <c r="T904" s="9">
        <f t="shared" si="58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 t="shared" si="57"/>
        <v>41536.208333333336</v>
      </c>
      <c r="T907" s="9">
        <f t="shared" si="58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 t="shared" si="57"/>
        <v>42026.25</v>
      </c>
      <c r="T912" s="9">
        <f t="shared" si="58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 t="shared" si="57"/>
        <v>41490.208333333336</v>
      </c>
      <c r="T916" s="9">
        <f t="shared" si="58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 t="shared" si="57"/>
        <v>42976.208333333328</v>
      </c>
      <c r="T917" s="9">
        <f t="shared" si="58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 t="shared" si="57"/>
        <v>41991.25</v>
      </c>
      <c r="T918" s="9">
        <f t="shared" si="58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 t="shared" si="57"/>
        <v>43022.208333333328</v>
      </c>
      <c r="T921" s="9">
        <f t="shared" si="58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 t="shared" si="57"/>
        <v>43503.25</v>
      </c>
      <c r="T922" s="9">
        <f t="shared" si="58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 t="shared" si="57"/>
        <v>40951.25</v>
      </c>
      <c r="T923" s="9">
        <f t="shared" si="58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 t="shared" si="57"/>
        <v>43443.25</v>
      </c>
      <c r="T924" s="9">
        <f t="shared" si="58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 t="shared" si="57"/>
        <v>43769.208333333328</v>
      </c>
      <c r="T926" s="9">
        <f t="shared" si="58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 t="shared" si="57"/>
        <v>41637.25</v>
      </c>
      <c r="T930" s="9">
        <f t="shared" si="58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 t="shared" si="57"/>
        <v>42060.25</v>
      </c>
      <c r="T932" s="9">
        <f t="shared" si="58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 t="shared" si="57"/>
        <v>42422.25</v>
      </c>
      <c r="T936" s="9">
        <f t="shared" si="58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 t="shared" si="57"/>
        <v>42334.25</v>
      </c>
      <c r="T939" s="9">
        <f t="shared" si="58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 t="shared" si="57"/>
        <v>43263.208333333328</v>
      </c>
      <c r="T940" s="9">
        <f t="shared" si="58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 t="shared" si="57"/>
        <v>41244.25</v>
      </c>
      <c r="T942" s="9">
        <f t="shared" si="58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 t="shared" si="57"/>
        <v>40552.25</v>
      </c>
      <c r="T943" s="9">
        <f t="shared" si="58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 t="shared" si="57"/>
        <v>40568.25</v>
      </c>
      <c r="T944" s="9">
        <f t="shared" si="58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 t="shared" si="57"/>
        <v>42776.25</v>
      </c>
      <c r="T946" s="9">
        <f t="shared" si="58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 t="shared" si="57"/>
        <v>41004.208333333336</v>
      </c>
      <c r="T947" s="9">
        <f t="shared" si="58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 t="shared" si="57"/>
        <v>41985.25</v>
      </c>
      <c r="T950" s="9">
        <f t="shared" si="58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 t="shared" si="57"/>
        <v>42112.208333333328</v>
      </c>
      <c r="T951" s="9">
        <f t="shared" si="58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 t="shared" si="57"/>
        <v>42730.25</v>
      </c>
      <c r="T953" s="9">
        <f t="shared" si="58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 t="shared" si="57"/>
        <v>42591.208333333328</v>
      </c>
      <c r="T954" s="9">
        <f t="shared" si="58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 t="shared" si="57"/>
        <v>42358.25</v>
      </c>
      <c r="T955" s="9">
        <f t="shared" si="58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 t="shared" si="57"/>
        <v>41174.208333333336</v>
      </c>
      <c r="T956" s="9">
        <f t="shared" si="58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 t="shared" si="57"/>
        <v>41238.25</v>
      </c>
      <c r="T957" s="9">
        <f t="shared" si="58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 t="shared" si="57"/>
        <v>42360.25</v>
      </c>
      <c r="T958" s="9">
        <f t="shared" si="58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 t="shared" si="57"/>
        <v>40955.25</v>
      </c>
      <c r="T959" s="9">
        <f t="shared" si="58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 t="shared" si="57"/>
        <v>42408.25</v>
      </c>
      <c r="T962" s="9">
        <f t="shared" si="58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 t="shared" ref="S963:S1001" si="61">L963/86400+DATE(1970,1,1)</f>
        <v>40591.25</v>
      </c>
      <c r="T963" s="9">
        <f t="shared" ref="T963:T1001" si="62">M963/86400+DATE(1970,1,1)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ROUND(AVERAGE(E964/H964),2)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 t="shared" si="61"/>
        <v>41592.25</v>
      </c>
      <c r="T964" s="9">
        <f t="shared" si="62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 t="shared" si="61"/>
        <v>40607.25</v>
      </c>
      <c r="T965" s="9">
        <f t="shared" si="62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 t="shared" si="61"/>
        <v>40203.25</v>
      </c>
      <c r="T967" s="9">
        <f t="shared" si="62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 t="shared" si="61"/>
        <v>41005.208333333336</v>
      </c>
      <c r="T969" s="9">
        <f t="shared" si="62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 t="shared" si="61"/>
        <v>40544.25</v>
      </c>
      <c r="T970" s="9">
        <f t="shared" si="62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 t="shared" si="61"/>
        <v>43821.25</v>
      </c>
      <c r="T971" s="9">
        <f t="shared" si="62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 t="shared" si="61"/>
        <v>41555.208333333336</v>
      </c>
      <c r="T973" s="9">
        <f t="shared" si="62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 t="shared" si="61"/>
        <v>40522.25</v>
      </c>
      <c r="T975" s="9">
        <f t="shared" si="62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 t="shared" si="61"/>
        <v>42337.25</v>
      </c>
      <c r="T977" s="9">
        <f t="shared" si="62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 t="shared" si="61"/>
        <v>40571.25</v>
      </c>
      <c r="T978" s="9">
        <f t="shared" si="62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 t="shared" si="61"/>
        <v>43138.25</v>
      </c>
      <c r="T979" s="9">
        <f t="shared" si="62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 t="shared" si="61"/>
        <v>42686.25</v>
      </c>
      <c r="T980" s="9">
        <f t="shared" si="62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 t="shared" si="61"/>
        <v>42307.208333333328</v>
      </c>
      <c r="T982" s="9">
        <f t="shared" si="62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 t="shared" si="61"/>
        <v>43094.25</v>
      </c>
      <c r="T983" s="9">
        <f t="shared" si="62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 t="shared" si="61"/>
        <v>43681.208333333328</v>
      </c>
      <c r="T985" s="9">
        <f t="shared" si="62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 t="shared" si="61"/>
        <v>41614.25</v>
      </c>
      <c r="T987" s="9">
        <f t="shared" si="62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 t="shared" si="61"/>
        <v>42686.25</v>
      </c>
      <c r="T990" s="9">
        <f t="shared" si="62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 t="shared" si="61"/>
        <v>42432.25</v>
      </c>
      <c r="T992" s="9">
        <f t="shared" si="62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 t="shared" si="61"/>
        <v>42362.25</v>
      </c>
      <c r="T995" s="9">
        <f t="shared" si="62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 t="shared" si="61"/>
        <v>43408.208333333328</v>
      </c>
      <c r="T997" s="9">
        <f t="shared" si="62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 t="shared" si="61"/>
        <v>41276.25</v>
      </c>
      <c r="T998" s="9">
        <f t="shared" si="62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 t="shared" si="61"/>
        <v>41659.25</v>
      </c>
      <c r="T999" s="9">
        <f t="shared" si="62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 t="shared" si="61"/>
        <v>40220.25</v>
      </c>
      <c r="T1000" s="9">
        <f t="shared" si="62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 t="shared" si="61"/>
        <v>42550.208333333328</v>
      </c>
      <c r="T1001" s="9">
        <f t="shared" si="62"/>
        <v>42557.208333333328</v>
      </c>
    </row>
    <row r="1002" spans="1:20" x14ac:dyDescent="0.3">
      <c r="S1002" s="9"/>
    </row>
    <row r="1003" spans="1:20" x14ac:dyDescent="0.3">
      <c r="S1003" s="9"/>
    </row>
    <row r="1004" spans="1:20" x14ac:dyDescent="0.3">
      <c r="S1004" s="9"/>
    </row>
    <row r="1005" spans="1:20" x14ac:dyDescent="0.3">
      <c r="S1005" s="9"/>
    </row>
    <row r="1006" spans="1:20" x14ac:dyDescent="0.3">
      <c r="S1006" s="9"/>
    </row>
    <row r="1007" spans="1:20" x14ac:dyDescent="0.3">
      <c r="S1007" s="9"/>
    </row>
    <row r="1008" spans="1:20" x14ac:dyDescent="0.3">
      <c r="S1008" s="9"/>
    </row>
    <row r="1009" spans="19:19" x14ac:dyDescent="0.3">
      <c r="S1009" s="9"/>
    </row>
    <row r="1010" spans="19:19" x14ac:dyDescent="0.3">
      <c r="S1010" s="9"/>
    </row>
    <row r="1011" spans="19:19" x14ac:dyDescent="0.3">
      <c r="S1011" s="9"/>
    </row>
    <row r="1012" spans="19:19" x14ac:dyDescent="0.3">
      <c r="S1012" s="9"/>
    </row>
    <row r="1013" spans="19:19" x14ac:dyDescent="0.3">
      <c r="S1013" s="9"/>
    </row>
    <row r="1014" spans="19:19" x14ac:dyDescent="0.3">
      <c r="S1014" s="9"/>
    </row>
    <row r="1015" spans="19:19" x14ac:dyDescent="0.3">
      <c r="S1015" s="9"/>
    </row>
    <row r="1016" spans="19:19" x14ac:dyDescent="0.3">
      <c r="S1016" s="9"/>
    </row>
    <row r="1017" spans="19:19" x14ac:dyDescent="0.3">
      <c r="S1017" s="9"/>
    </row>
    <row r="1018" spans="19:19" x14ac:dyDescent="0.3">
      <c r="S1018" s="9"/>
    </row>
    <row r="1019" spans="19:19" x14ac:dyDescent="0.3">
      <c r="S1019" s="9"/>
    </row>
    <row r="1020" spans="19:19" x14ac:dyDescent="0.3">
      <c r="S1020" s="9"/>
    </row>
    <row r="1021" spans="19:19" x14ac:dyDescent="0.3">
      <c r="S1021" s="9"/>
    </row>
    <row r="1022" spans="19:19" x14ac:dyDescent="0.3">
      <c r="S1022" s="9"/>
    </row>
    <row r="1023" spans="19:19" x14ac:dyDescent="0.3">
      <c r="S1023" s="9"/>
    </row>
    <row r="1024" spans="19:19" x14ac:dyDescent="0.3">
      <c r="S1024" s="9"/>
    </row>
    <row r="1025" spans="19:19" x14ac:dyDescent="0.3">
      <c r="S1025" s="9"/>
    </row>
    <row r="1026" spans="19:19" x14ac:dyDescent="0.3">
      <c r="S1026" s="9"/>
    </row>
    <row r="1027" spans="19:19" x14ac:dyDescent="0.3">
      <c r="S1027" s="9"/>
    </row>
    <row r="1028" spans="19:19" x14ac:dyDescent="0.3">
      <c r="S1028" s="9"/>
    </row>
    <row r="1029" spans="19:19" x14ac:dyDescent="0.3">
      <c r="S1029" s="9"/>
    </row>
  </sheetData>
  <conditionalFormatting sqref="G1:G1048576">
    <cfRule type="cellIs" dxfId="9" priority="12" operator="equal">
      <formula>"canceled"</formula>
    </cfRule>
    <cfRule type="cellIs" dxfId="8" priority="13" operator="equal">
      <formula>"live"</formula>
    </cfRule>
    <cfRule type="cellIs" dxfId="7" priority="14" operator="equal">
      <formula>"successful"</formula>
    </cfRule>
    <cfRule type="cellIs" dxfId="6" priority="15" operator="equal">
      <formula>"failed"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ellIs" dxfId="5" priority="5" operator="between">
      <formula>100</formula>
      <formula>199</formula>
    </cfRule>
    <cfRule type="cellIs" dxfId="4" priority="6" operator="between">
      <formula>0</formula>
      <formula>99</formula>
    </cfRule>
  </conditionalFormatting>
  <conditionalFormatting sqref="F3:F1001">
    <cfRule type="cellIs" dxfId="3" priority="4" operator="greaterThan">
      <formula>200</formula>
    </cfRule>
  </conditionalFormatting>
  <conditionalFormatting sqref="F1001">
    <cfRule type="cellIs" dxfId="2" priority="3" operator="between">
      <formula>0</formula>
      <formula>99</formula>
    </cfRule>
  </conditionalFormatting>
  <conditionalFormatting sqref="F2:F1001">
    <cfRule type="cellIs" dxfId="1" priority="2" operator="between">
      <formula>0</formula>
      <formula>99</formula>
    </cfRule>
  </conditionalFormatting>
  <conditionalFormatting sqref="F2:F1001">
    <cfRule type="cellIs" dxfId="0" priority="1" operator="between">
      <formula>100</formula>
      <formula>199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024E-E4B1-4E6A-8630-9DC3C28EA995}">
  <dimension ref="A1:H15"/>
  <sheetViews>
    <sheetView tabSelected="1" workbookViewId="0">
      <selection activeCell="B3" sqref="B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v>30</v>
      </c>
      <c r="C2">
        <v>20</v>
      </c>
      <c r="D2"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2095</v>
      </c>
      <c r="B3">
        <v>191</v>
      </c>
      <c r="C3">
        <v>38</v>
      </c>
      <c r="D3"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">
      <c r="A14" s="10"/>
      <c r="B14">
        <f>SUM(B2:B13)</f>
        <v>565</v>
      </c>
      <c r="C14">
        <f t="shared" ref="C14:E14" si="4">SUM(C2:C13)</f>
        <v>364</v>
      </c>
      <c r="D14">
        <f t="shared" si="4"/>
        <v>57</v>
      </c>
      <c r="E14">
        <f t="shared" si="4"/>
        <v>986</v>
      </c>
      <c r="F14" s="11"/>
    </row>
    <row r="15" spans="1:8" x14ac:dyDescent="0.3">
      <c r="F15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3C79B6316C945B6604FF414A35A2A" ma:contentTypeVersion="2" ma:contentTypeDescription="Create a new document." ma:contentTypeScope="" ma:versionID="4eaf50e4f951bfb69d978510055a9865">
  <xsd:schema xmlns:xsd="http://www.w3.org/2001/XMLSchema" xmlns:xs="http://www.w3.org/2001/XMLSchema" xmlns:p="http://schemas.microsoft.com/office/2006/metadata/properties" xmlns:ns3="65d7c1fc-bc01-44a5-8049-f7bf586ad65c" targetNamespace="http://schemas.microsoft.com/office/2006/metadata/properties" ma:root="true" ma:fieldsID="4b24c5227387b2063c7cee89917aae0e" ns3:_="">
    <xsd:import namespace="65d7c1fc-bc01-44a5-8049-f7bf586ad6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7c1fc-bc01-44a5-8049-f7bf586ad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380594-3E7A-4683-BD03-1B94F64E0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7c1fc-bc01-44a5-8049-f7bf586ad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B4189-528B-4203-8AA9-A4ED844EAF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B20EC-4106-46B0-94F8-6117D7F087A5}">
  <ds:schemaRefs>
    <ds:schemaRef ds:uri="http://purl.org/dc/dcmitype/"/>
    <ds:schemaRef ds:uri="http://purl.org/dc/elements/1.1/"/>
    <ds:schemaRef ds:uri="http://schemas.microsoft.com/office/2006/documentManagement/types"/>
    <ds:schemaRef ds:uri="65d7c1fc-bc01-44a5-8049-f7bf586ad65c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</vt:lpstr>
      <vt:lpstr>Parent Category</vt:lpstr>
      <vt:lpstr>Month</vt:lpstr>
      <vt:lpstr>Crowdfunding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Valerie Grannemann</cp:lastModifiedBy>
  <dcterms:created xsi:type="dcterms:W3CDTF">2021-09-29T18:52:28Z</dcterms:created>
  <dcterms:modified xsi:type="dcterms:W3CDTF">2022-10-27T01:55:15Z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0x010100D1C3C79B6316C945B6604FF414A35A2A</vt:lpwstr>
  </property>
</Properties>
</file>