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339A25E4-CE23-6D4E-BF63-6FE7BDD50870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Графики" sheetId="1" r:id="rId1"/>
    <sheet name="СБОР ДАННЫХ" sheetId="2" r:id="rId2"/>
    <sheet name="Выод данных" sheetId="3" r:id="rId3"/>
    <sheet name="Сводная" sheetId="4" r:id="rId4"/>
    <sheet name="02.18" sheetId="5" r:id="rId5"/>
    <sheet name="27.04.21" sheetId="6" r:id="rId6"/>
    <sheet name="План на цены 2022" sheetId="7" r:id="rId7"/>
    <sheet name="27.01.22" sheetId="8" r:id="rId8"/>
    <sheet name="15.03.22" sheetId="9" r:id="rId9"/>
    <sheet name="22.03.22" sheetId="10" r:id="rId10"/>
    <sheet name="9.04.22" sheetId="11" r:id="rId11"/>
    <sheet name="10.05.22" sheetId="12" r:id="rId12"/>
    <sheet name="23.05.22 " sheetId="13" r:id="rId13"/>
    <sheet name="15.06.22" sheetId="14" r:id="rId14"/>
    <sheet name="4.07.22" sheetId="15" r:id="rId15"/>
    <sheet name="26.10.22" sheetId="16" r:id="rId16"/>
    <sheet name="21.01.23" sheetId="17" r:id="rId17"/>
    <sheet name="22.01.23" sheetId="18" r:id="rId18"/>
    <sheet name="25.01.23" sheetId="19" r:id="rId19"/>
    <sheet name="26.01.2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0" l="1"/>
  <c r="R6" i="20"/>
  <c r="P6" i="20"/>
  <c r="N6" i="20"/>
  <c r="M6" i="20"/>
  <c r="L6" i="20"/>
  <c r="K6" i="20"/>
  <c r="J6" i="20"/>
  <c r="I6" i="20"/>
  <c r="H6" i="20"/>
  <c r="G6" i="20"/>
  <c r="F6" i="20"/>
  <c r="E6" i="20"/>
  <c r="D6" i="20"/>
  <c r="Q2" i="20"/>
  <c r="Q8" i="19"/>
  <c r="Q8" i="20" s="1"/>
  <c r="O8" i="19"/>
  <c r="B8" i="19" s="1"/>
  <c r="S6" i="19"/>
  <c r="R6" i="19"/>
  <c r="Q6" i="19"/>
  <c r="P6" i="19"/>
  <c r="N6" i="19"/>
  <c r="M6" i="19"/>
  <c r="L6" i="19"/>
  <c r="K6" i="19"/>
  <c r="J6" i="19"/>
  <c r="I6" i="19"/>
  <c r="H6" i="19"/>
  <c r="G6" i="19"/>
  <c r="F6" i="19"/>
  <c r="E6" i="19"/>
  <c r="D6" i="19"/>
  <c r="Q3" i="19"/>
  <c r="Q3" i="20" s="1"/>
  <c r="O3" i="19"/>
  <c r="B3" i="19" s="1"/>
  <c r="B6" i="19" s="1"/>
  <c r="Q2" i="19"/>
  <c r="O2" i="19"/>
  <c r="O2" i="20" s="1"/>
  <c r="B2" i="20" s="1"/>
  <c r="B2" i="19"/>
  <c r="B8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B3" i="18"/>
  <c r="B6" i="18" s="1"/>
  <c r="B2" i="18"/>
  <c r="B8" i="17"/>
  <c r="B6" i="17"/>
  <c r="B3" i="17"/>
  <c r="B2" i="17"/>
  <c r="D8" i="16"/>
  <c r="L6" i="16"/>
  <c r="K6" i="16"/>
  <c r="J6" i="16"/>
  <c r="I6" i="16"/>
  <c r="H6" i="16"/>
  <c r="G6" i="16"/>
  <c r="F6" i="16"/>
  <c r="E6" i="16"/>
  <c r="D6" i="16"/>
  <c r="C6" i="16"/>
  <c r="B6" i="16"/>
  <c r="A6" i="16"/>
  <c r="H2" i="16"/>
  <c r="D6" i="15"/>
  <c r="M4" i="15"/>
  <c r="L4" i="15"/>
  <c r="J4" i="15"/>
  <c r="I4" i="15"/>
  <c r="H4" i="15"/>
  <c r="F4" i="15"/>
  <c r="E4" i="15"/>
  <c r="D4" i="15"/>
  <c r="C4" i="15"/>
  <c r="B4" i="15"/>
  <c r="H2" i="15"/>
  <c r="D8" i="14"/>
  <c r="G6" i="14"/>
  <c r="G5" i="14"/>
  <c r="M4" i="14"/>
  <c r="L4" i="14"/>
  <c r="J4" i="14"/>
  <c r="I4" i="14"/>
  <c r="H4" i="14"/>
  <c r="G4" i="14"/>
  <c r="F4" i="14"/>
  <c r="E4" i="14"/>
  <c r="D4" i="14"/>
  <c r="C4" i="14"/>
  <c r="B4" i="14"/>
  <c r="G3" i="14"/>
  <c r="G4" i="15" s="1"/>
  <c r="I2" i="14"/>
  <c r="H2" i="14"/>
  <c r="G6" i="13"/>
  <c r="G5" i="13"/>
  <c r="L4" i="13"/>
  <c r="K4" i="13"/>
  <c r="J4" i="13"/>
  <c r="I4" i="13"/>
  <c r="H4" i="13"/>
  <c r="G4" i="13"/>
  <c r="F4" i="13"/>
  <c r="E4" i="13"/>
  <c r="D4" i="13"/>
  <c r="C4" i="13"/>
  <c r="B4" i="13"/>
  <c r="G3" i="13"/>
  <c r="I2" i="13"/>
  <c r="H2" i="13"/>
  <c r="G6" i="12"/>
  <c r="G5" i="12"/>
  <c r="M4" i="12"/>
  <c r="L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L4" i="11"/>
  <c r="K4" i="11"/>
  <c r="J4" i="11"/>
  <c r="I4" i="11"/>
  <c r="H4" i="11"/>
  <c r="G4" i="11"/>
  <c r="F4" i="11"/>
  <c r="E4" i="11"/>
  <c r="D4" i="11"/>
  <c r="C4" i="11"/>
  <c r="B4" i="11"/>
  <c r="G3" i="11"/>
  <c r="I2" i="11"/>
  <c r="G9" i="10"/>
  <c r="G7" i="10"/>
  <c r="G6" i="10"/>
  <c r="L5" i="10"/>
  <c r="K5" i="10"/>
  <c r="J5" i="10"/>
  <c r="I5" i="10"/>
  <c r="H5" i="10"/>
  <c r="G5" i="10"/>
  <c r="F5" i="10"/>
  <c r="E5" i="10"/>
  <c r="D5" i="10"/>
  <c r="C5" i="10"/>
  <c r="B5" i="10"/>
  <c r="G4" i="10"/>
  <c r="I3" i="10"/>
  <c r="G8" i="9"/>
  <c r="G6" i="9"/>
  <c r="G5" i="9"/>
  <c r="L4" i="9"/>
  <c r="K4" i="9"/>
  <c r="J4" i="9"/>
  <c r="I4" i="9"/>
  <c r="H4" i="9"/>
  <c r="G4" i="9"/>
  <c r="F4" i="9"/>
  <c r="E4" i="9"/>
  <c r="D4" i="9"/>
  <c r="C4" i="9"/>
  <c r="B4" i="9"/>
  <c r="G3" i="9"/>
  <c r="I2" i="9"/>
  <c r="G8" i="8"/>
  <c r="D6" i="8"/>
  <c r="D5" i="8"/>
  <c r="J4" i="8"/>
  <c r="I4" i="8"/>
  <c r="G4" i="8"/>
  <c r="F4" i="8"/>
  <c r="E4" i="8"/>
  <c r="D4" i="8"/>
  <c r="C4" i="8"/>
  <c r="B4" i="8"/>
  <c r="I2" i="8"/>
  <c r="H12" i="7"/>
  <c r="E12" i="7"/>
  <c r="H11" i="7"/>
  <c r="E11" i="7"/>
  <c r="H10" i="7"/>
  <c r="E10" i="7"/>
  <c r="H9" i="7"/>
  <c r="E9" i="7"/>
  <c r="H6" i="7"/>
  <c r="E6" i="7"/>
  <c r="H5" i="7"/>
  <c r="E5" i="7"/>
  <c r="H4" i="7"/>
  <c r="E4" i="7"/>
  <c r="H3" i="7"/>
  <c r="E3" i="7"/>
  <c r="G8" i="6"/>
  <c r="J4" i="6"/>
  <c r="I4" i="6"/>
  <c r="G4" i="6"/>
  <c r="F4" i="6"/>
  <c r="E4" i="6"/>
  <c r="D4" i="6"/>
  <c r="B4" i="6"/>
  <c r="G6" i="4"/>
  <c r="F3" i="4"/>
  <c r="D8" i="3"/>
  <c r="D6" i="3"/>
  <c r="B2" i="3"/>
  <c r="B1" i="3"/>
  <c r="F6" i="2"/>
  <c r="D5" i="3" s="1"/>
  <c r="D7" i="3" s="1"/>
  <c r="F5" i="2"/>
  <c r="D4" i="3" s="1"/>
  <c r="Q15" i="1"/>
  <c r="P15" i="1"/>
  <c r="N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6" i="20" l="1"/>
  <c r="O15" i="1"/>
  <c r="F4" i="4"/>
  <c r="M14" i="1"/>
  <c r="O6" i="19"/>
  <c r="O3" i="20"/>
  <c r="O8" i="20"/>
  <c r="B8" i="20" s="1"/>
  <c r="G5" i="4" l="1"/>
  <c r="G4" i="4"/>
  <c r="M15" i="1"/>
  <c r="O6" i="20"/>
  <c r="B3" i="20"/>
  <c r="B6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2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F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F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<sst xmlns="http://schemas.openxmlformats.org/spreadsheetml/2006/main" count="771" uniqueCount="110">
  <si>
    <t>Column1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</si>
  <si>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</si>
  <si>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</si>
  <si>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</si>
  <si>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</si>
  <si>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</si>
  <si>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Чебаркульский исток</t>
  </si>
  <si>
    <t>Кристальная</t>
  </si>
  <si>
    <t>Горный ОАЗИС</t>
  </si>
  <si>
    <t>Любимая+</t>
  </si>
  <si>
    <t>Люкс вода</t>
  </si>
  <si>
    <t>Люкс вода Люксик</t>
  </si>
  <si>
    <t>Ниагара</t>
  </si>
  <si>
    <t>Ниагара Премиум</t>
  </si>
  <si>
    <t>Ниагара Премиум Кавказ</t>
  </si>
  <si>
    <t>Власов ключ</t>
  </si>
  <si>
    <t>Живая капля</t>
  </si>
  <si>
    <t>26.01.23</t>
  </si>
  <si>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</si>
  <si>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</si>
  <si>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</si>
  <si>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</si>
  <si>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</si>
  <si>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</si>
  <si>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</si>
  <si>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</si>
  <si>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</si>
  <si>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</si>
  <si>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</si>
  <si>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</si>
  <si>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 детская</t>
  </si>
  <si>
    <t xml:space="preserve">Ниагара </t>
  </si>
  <si>
    <t>ОАЗИС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</si>
  <si>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</si>
  <si>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</si>
  <si>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</si>
  <si>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</si>
  <si>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</si>
  <si>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</si>
  <si>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</si>
  <si>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</si>
  <si>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</si>
  <si>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</si>
  <si>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</si>
  <si>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</si>
  <si>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</si>
  <si>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</si>
  <si>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</si>
  <si>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</si>
  <si>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</si>
  <si>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</si>
  <si>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</si>
  <si>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</si>
  <si>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</si>
  <si>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</si>
  <si>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</si>
  <si>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</si>
  <si>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</si>
  <si>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</si>
  <si>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</si>
  <si>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</si>
  <si>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</si>
  <si>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</si>
  <si>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</si>
  <si>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</si>
  <si>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</si>
  <si>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</si>
  <si>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</si>
  <si>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</si>
  <si>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</si>
  <si>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</si>
  <si>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</si>
  <si>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</si>
  <si>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</si>
  <si>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</si>
  <si>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</si>
  <si>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</si>
  <si>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</si>
  <si>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</si>
  <si>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</si>
  <si>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</si>
  <si>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</si>
  <si>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</si>
  <si>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</si>
  <si>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</si>
  <si>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</si>
  <si>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</si>
  <si>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</si>
  <si>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</si>
  <si>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</si>
  <si>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</si>
  <si>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</si>
  <si>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</si>
  <si>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</si>
  <si>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</si>
  <si>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 xml:space="preserve">Изм.цены с </t>
  </si>
  <si>
    <t>прошлой даты</t>
  </si>
  <si>
    <t>01.02.18</t>
  </si>
  <si>
    <t>27.04.21</t>
  </si>
  <si>
    <t>27.01.22</t>
  </si>
  <si>
    <t>15.03.22</t>
  </si>
  <si>
    <t>22.03.22</t>
  </si>
  <si>
    <t>09.04.22</t>
  </si>
  <si>
    <t>10.05.22</t>
  </si>
  <si>
    <t>23.05.22</t>
  </si>
  <si>
    <t>15.06.22</t>
  </si>
  <si>
    <t>26.10.22</t>
  </si>
  <si>
    <t>21.01.23</t>
  </si>
  <si>
    <t>22.01.23</t>
  </si>
  <si>
    <t>25.01.23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</si>
</sst>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1" fontId="8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</cellXfs>
  <cellStyles count="3">
    <cellStyle name="Comma" xfId="2" builtinId="3"/>
    <cellStyle name="Normal" xfId="0" builtinId="0"/>
    <cellStyle name="Per cent" xfId="1" builtinId="5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Аквамобиль Аква Ирендык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Графики!$B$2:$B$15</c:f>
              <c:numCache>
                <c:formatCode>0</c:formatCode>
                <c:ptCount val="14"/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E-8242-AF24-5BEA2A2C5B21}"/>
            </c:ext>
          </c:extLst>
        </c:ser>
        <c:ser>
          <c:idx val="1"/>
          <c:order val="1"/>
          <c:tx>
            <c:strRef>
              <c:f>Графики!$C$1</c:f>
              <c:strCache>
                <c:ptCount val="1"/>
                <c:pt idx="0">
                  <c:v>Аквамобил Архыз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Графики!$C$2:$C$15</c:f>
              <c:numCache>
                <c:formatCode>0</c:formatCode>
                <c:ptCount val="14"/>
                <c:pt idx="10">
                  <c:v>525</c:v>
                </c:pt>
                <c:pt idx="11">
                  <c:v>525</c:v>
                </c:pt>
                <c:pt idx="12">
                  <c:v>525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E-8242-AF24-5BEA2A2C5B21}"/>
            </c:ext>
          </c:extLst>
        </c:ser>
        <c:ser>
          <c:idx val="2"/>
          <c:order val="2"/>
          <c:tx>
            <c:strRef>
              <c:f>Графики!$D$1</c:f>
              <c:strCache>
                <c:ptCount val="1"/>
                <c:pt idx="0">
                  <c:v>Аквамобил Артенза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Графики!$D$2:$D$15</c:f>
              <c:numCache>
                <c:formatCode>0</c:formatCode>
                <c:ptCount val="14"/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E-8242-AF24-5BEA2A2C5B21}"/>
            </c:ext>
          </c:extLst>
        </c:ser>
        <c:ser>
          <c:idx val="3"/>
          <c:order val="3"/>
          <c:tx>
            <c:strRef>
              <c:f>Графики!$E$1</c:f>
              <c:strCache>
                <c:ptCount val="1"/>
                <c:pt idx="0">
                  <c:v>Аквамобил Кукузар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Графики!$E$2:$E$15</c:f>
              <c:numCache>
                <c:formatCode>0</c:formatCode>
                <c:ptCount val="14"/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E-8242-AF24-5BEA2A2C5B21}"/>
            </c:ext>
          </c:extLst>
        </c:ser>
        <c:ser>
          <c:idx val="4"/>
          <c:order val="4"/>
          <c:tx>
            <c:strRef>
              <c:f>Графики!$F$1</c:f>
              <c:strCache>
                <c:ptCount val="1"/>
                <c:pt idx="0">
                  <c:v>Аквамобил сосновская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Графики!$F$2:$F$15</c:f>
              <c:numCache>
                <c:formatCode>0</c:formatCode>
                <c:ptCount val="14"/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E-8242-AF24-5BEA2A2C5B21}"/>
            </c:ext>
          </c:extLst>
        </c:ser>
        <c:ser>
          <c:idx val="5"/>
          <c:order val="5"/>
          <c:tx>
            <c:strRef>
              <c:f>Графики!$G$1</c:f>
              <c:strCache>
                <c:ptCount val="1"/>
                <c:pt idx="0">
                  <c:v>Чебаркульский исток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Графики!$G$2:$G$15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E-8242-AF24-5BEA2A2C5B21}"/>
            </c:ext>
          </c:extLst>
        </c:ser>
        <c:ser>
          <c:idx val="6"/>
          <c:order val="6"/>
          <c:tx>
            <c:strRef>
              <c:f>Графики!$H$1</c:f>
              <c:strCache>
                <c:ptCount val="1"/>
                <c:pt idx="0">
                  <c:v>Кристальная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Графики!$H$2:$H$15</c:f>
              <c:numCache>
                <c:formatCode>0</c:formatCode>
                <c:ptCount val="14"/>
                <c:pt idx="0">
                  <c:v>140</c:v>
                </c:pt>
                <c:pt idx="1">
                  <c:v>150</c:v>
                </c:pt>
                <c:pt idx="2">
                  <c:v>170</c:v>
                </c:pt>
                <c:pt idx="3">
                  <c:v>170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175</c:v>
                </c:pt>
                <c:pt idx="11">
                  <c:v>175</c:v>
                </c:pt>
                <c:pt idx="12">
                  <c:v>180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E-8242-AF24-5BEA2A2C5B21}"/>
            </c:ext>
          </c:extLst>
        </c:ser>
        <c:ser>
          <c:idx val="7"/>
          <c:order val="7"/>
          <c:tx>
            <c:strRef>
              <c:f>Графики!$I$1</c:f>
              <c:strCache>
                <c:ptCount val="1"/>
                <c:pt idx="0">
                  <c:v>Горный ОАЗИС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Графики!$I$2:$I$15</c:f>
              <c:numCache>
                <c:formatCode>0</c:formatCode>
                <c:ptCount val="14"/>
                <c:pt idx="0">
                  <c:v>110</c:v>
                </c:pt>
                <c:pt idx="2">
                  <c:v>145</c:v>
                </c:pt>
                <c:pt idx="3">
                  <c:v>150</c:v>
                </c:pt>
                <c:pt idx="4">
                  <c:v>150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E-8242-AF24-5BEA2A2C5B21}"/>
            </c:ext>
          </c:extLst>
        </c:ser>
        <c:ser>
          <c:idx val="8"/>
          <c:order val="8"/>
          <c:tx>
            <c:strRef>
              <c:f>Графики!$J$1</c:f>
              <c:strCache>
                <c:ptCount val="1"/>
                <c:pt idx="0">
                  <c:v>Любимая+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Графики!$J$2:$J$15</c:f>
              <c:numCache>
                <c:formatCode>0</c:formatCode>
                <c:ptCount val="14"/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E-8242-AF24-5BEA2A2C5B21}"/>
            </c:ext>
          </c:extLst>
        </c:ser>
        <c:ser>
          <c:idx val="9"/>
          <c:order val="9"/>
          <c:tx>
            <c:strRef>
              <c:f>Графики!$K$1</c:f>
              <c:strCache>
                <c:ptCount val="1"/>
                <c:pt idx="0">
                  <c:v>Люкс вода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Графики!$K$2:$K$15</c:f>
              <c:numCache>
                <c:formatCode>0</c:formatCode>
                <c:ptCount val="14"/>
                <c:pt idx="0">
                  <c:v>163</c:v>
                </c:pt>
                <c:pt idx="1">
                  <c:v>180</c:v>
                </c:pt>
                <c:pt idx="2">
                  <c:v>184</c:v>
                </c:pt>
                <c:pt idx="3">
                  <c:v>195</c:v>
                </c:pt>
                <c:pt idx="4">
                  <c:v>195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E-8242-AF24-5BEA2A2C5B21}"/>
            </c:ext>
          </c:extLst>
        </c:ser>
        <c:ser>
          <c:idx val="10"/>
          <c:order val="10"/>
          <c:tx>
            <c:strRef>
              <c:f>Графики!$L$1</c:f>
              <c:strCache>
                <c:ptCount val="1"/>
                <c:pt idx="0">
                  <c:v>Люкс вода Люксик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Графики!$L$2:$L$15</c:f>
              <c:numCache>
                <c:formatCode>0</c:formatCode>
                <c:ptCount val="14"/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E-8242-AF24-5BEA2A2C5B21}"/>
            </c:ext>
          </c:extLst>
        </c:ser>
        <c:ser>
          <c:idx val="11"/>
          <c:order val="11"/>
          <c:tx>
            <c:strRef>
              <c:f>Графики!$M$1</c:f>
              <c:strCache>
                <c:ptCount val="1"/>
                <c:pt idx="0">
                  <c:v>Ниагара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Графики!$M$2:$M$15</c:f>
              <c:numCache>
                <c:formatCode>0</c:formatCode>
                <c:ptCount val="14"/>
                <c:pt idx="0">
                  <c:v>150</c:v>
                </c:pt>
                <c:pt idx="1">
                  <c:v>189</c:v>
                </c:pt>
                <c:pt idx="2">
                  <c:v>199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245</c:v>
                </c:pt>
                <c:pt idx="10">
                  <c:v>209</c:v>
                </c:pt>
                <c:pt idx="11">
                  <c:v>209</c:v>
                </c:pt>
                <c:pt idx="12">
                  <c:v>209</c:v>
                </c:pt>
                <c:pt idx="1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5E-8242-AF24-5BEA2A2C5B21}"/>
            </c:ext>
          </c:extLst>
        </c:ser>
        <c:ser>
          <c:idx val="12"/>
          <c:order val="12"/>
          <c:tx>
            <c:strRef>
              <c:f>Графики!$N$1</c:f>
              <c:strCache>
                <c:ptCount val="1"/>
                <c:pt idx="0">
                  <c:v>Ниагара Премиум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Графики!$N$2:$N$15</c:f>
              <c:numCache>
                <c:formatCode>0</c:formatCode>
                <c:ptCount val="14"/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5E-8242-AF24-5BEA2A2C5B21}"/>
            </c:ext>
          </c:extLst>
        </c:ser>
        <c:ser>
          <c:idx val="13"/>
          <c:order val="13"/>
          <c:tx>
            <c:strRef>
              <c:f>Графики!$O$1</c:f>
              <c:strCache>
                <c:ptCount val="1"/>
                <c:pt idx="0">
                  <c:v>Ниагара Премиум Кавказ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Графики!$O$2:$O$15</c:f>
              <c:numCache>
                <c:formatCode>0</c:formatCode>
                <c:ptCount val="14"/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5E-8242-AF24-5BEA2A2C5B21}"/>
            </c:ext>
          </c:extLst>
        </c:ser>
        <c:ser>
          <c:idx val="14"/>
          <c:order val="14"/>
          <c:tx>
            <c:strRef>
              <c:f>Графики!$P$1</c:f>
              <c:strCache>
                <c:ptCount val="1"/>
                <c:pt idx="0">
                  <c:v>Власов ключ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Графики!$P$2:$P$15</c:f>
              <c:numCache>
                <c:formatCode>0</c:formatCode>
                <c:ptCount val="14"/>
                <c:pt idx="0">
                  <c:v>170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230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5E-8242-AF24-5BEA2A2C5B21}"/>
            </c:ext>
          </c:extLst>
        </c:ser>
        <c:ser>
          <c:idx val="15"/>
          <c:order val="15"/>
          <c:tx>
            <c:strRef>
              <c:f>Графики!$Q$1</c:f>
              <c:strCache>
                <c:ptCount val="1"/>
                <c:pt idx="0">
                  <c:v>Живая капля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01.02.18</c:v>
                </c:pt>
                <c:pt idx="1">
                  <c:v>27.04.21</c:v>
                </c:pt>
                <c:pt idx="2">
                  <c:v>27.01.22</c:v>
                </c:pt>
                <c:pt idx="3">
                  <c:v>15.03.22</c:v>
                </c:pt>
                <c:pt idx="4">
                  <c:v>22.03.22</c:v>
                </c:pt>
                <c:pt idx="5">
                  <c:v>09.04.22</c:v>
                </c:pt>
                <c:pt idx="6">
                  <c:v>10.05.22</c:v>
                </c:pt>
                <c:pt idx="7">
                  <c:v>23.05.22</c:v>
                </c:pt>
                <c:pt idx="8">
                  <c:v>15.06.22</c:v>
                </c:pt>
                <c:pt idx="9">
                  <c:v>26.10.22</c:v>
                </c:pt>
                <c:pt idx="10">
                  <c:v>21.01.23</c:v>
                </c:pt>
                <c:pt idx="11">
                  <c:v>22.01.23</c:v>
                </c:pt>
                <c:pt idx="12">
                  <c:v>25.01.23</c:v>
                </c:pt>
                <c:pt idx="13">
                  <c:v>26.01.23</c:v>
                </c:pt>
              </c:strCache>
            </c:strRef>
          </c:cat>
          <c:val>
            <c:numRef>
              <c:f>Графики!$Q$2:$Q$15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5E-8242-AF24-5BEA2A2C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8448"/>
        <c:axId val="1095594160"/>
      </c:lineChart>
      <c:catAx>
        <c:axId val="1484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95594160"/>
        <c:crosses val="autoZero"/>
        <c:auto val="1"/>
        <c:lblAlgn val="ctr"/>
        <c:lblOffset val="100"/>
        <c:noMultiLvlLbl val="0"/>
      </c:catAx>
      <c:valAx>
        <c:axId val="10955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84088448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D-264A-85E7-9738D884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611038</xdr:colOff>
      <xdr:row>1</xdr:row>
      <xdr:rowOff>81037</xdr:rowOff>
    </xdr:from>
    <xdr:to>
      <xdr:col>30</xdr:col>
      <xdr:colOff>657981</xdr:colOff>
      <xdr:row>41</xdr:row>
      <xdr:rowOff>30237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Q15" totalsRowShown="0">
  <autoFilter ref="A1:Q15" xr:uid="{00000000-0009-0000-0100-000001000000}"/>
  <tableColumns count="17">
    <tableColumn id="1" xr3:uid="{00000000-0010-0000-0000-000001000000}" name="Column1"/>
    <tableColumn id="2" xr3:uid="{00000000-0010-0000-0000-000002000000}" name="Аквамобиль Аква Ирендык" dataDxfId="15"/>
    <tableColumn id="3" xr3:uid="{00000000-0010-0000-0000-000003000000}" name="Аквамобил Архыз" dataDxfId="14"/>
    <tableColumn id="4" xr3:uid="{00000000-0010-0000-0000-000004000000}" name="Аквамобил Артенза" dataDxfId="13"/>
    <tableColumn id="5" xr3:uid="{00000000-0010-0000-0000-000005000000}" name="Аквамобил Кукузар" dataDxfId="12"/>
    <tableColumn id="6" xr3:uid="{00000000-0010-0000-0000-000006000000}" name="Аквамобил сосновская" dataDxfId="11"/>
    <tableColumn id="7" xr3:uid="{00000000-0010-0000-0000-000007000000}" name="Чебаркульский исток" dataDxfId="10"/>
    <tableColumn id="8" xr3:uid="{00000000-0010-0000-0000-000008000000}" name="Кристальная" dataDxfId="9"/>
    <tableColumn id="9" xr3:uid="{00000000-0010-0000-0000-000009000000}" name="Горный ОАЗИС" dataDxfId="8"/>
    <tableColumn id="10" xr3:uid="{00000000-0010-0000-0000-00000A000000}" name="Любимая+" dataDxfId="7"/>
    <tableColumn id="11" xr3:uid="{00000000-0010-0000-0000-00000B000000}" name="Люкс вода" dataDxfId="6"/>
    <tableColumn id="12" xr3:uid="{00000000-0010-0000-0000-00000C000000}" name="Люкс вода Люксик" dataDxfId="5"/>
    <tableColumn id="13" xr3:uid="{00000000-0010-0000-0000-00000D000000}" name="Ниагара" dataDxfId="4"/>
    <tableColumn id="14" xr3:uid="{00000000-0010-0000-0000-00000E000000}" name="Ниагара Премиум" dataDxfId="3"/>
    <tableColumn id="15" xr3:uid="{00000000-0010-0000-0000-00000F000000}" name="Ниагара Премиум Кавказ" dataDxfId="2"/>
    <tableColumn id="16" xr3:uid="{00000000-0010-0000-0000-000010000000}" name="Власов ключ" dataDxfId="1"/>
    <tableColumn id="17" xr3:uid="{00000000-0010-0000-0000-000011000000}" name="Живая капл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K1" zoomScale="75" zoomScaleNormal="86" workbookViewId="0">
      <selection activeCell="AG12" sqref="AG12"/>
    </sheetView>
  </sheetViews>
  <sheetFormatPr baseColWidth="10" defaultRowHeight="15" x14ac:dyDescent="0.2"/>
  <cols>
    <col min="2" max="2" width="12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2">
      <c r="A2" s="96" t="s">
        <v>97</v>
      </c>
      <c r="B2" s="97"/>
      <c r="C2" s="97"/>
      <c r="D2" s="97"/>
      <c r="E2" s="97"/>
      <c r="F2" s="97"/>
      <c r="G2" s="97">
        <v>100</v>
      </c>
      <c r="H2" s="97">
        <v>140</v>
      </c>
      <c r="I2" s="97">
        <v>110</v>
      </c>
      <c r="J2" s="97"/>
      <c r="K2" s="97">
        <v>163</v>
      </c>
      <c r="L2" s="97"/>
      <c r="M2" s="97">
        <v>150</v>
      </c>
      <c r="N2" s="97"/>
      <c r="O2" s="97"/>
      <c r="P2" s="97">
        <v>170</v>
      </c>
      <c r="Q2" s="97">
        <v>100</v>
      </c>
    </row>
    <row r="3" spans="1:22" x14ac:dyDescent="0.2">
      <c r="A3" s="96" t="s">
        <v>98</v>
      </c>
      <c r="B3" s="97"/>
      <c r="C3" s="97"/>
      <c r="D3" s="97"/>
      <c r="E3" s="97"/>
      <c r="F3" s="97"/>
      <c r="G3" s="97">
        <v>140</v>
      </c>
      <c r="H3" s="97">
        <v>150</v>
      </c>
      <c r="I3" s="97"/>
      <c r="J3" s="97"/>
      <c r="K3" s="97">
        <v>180</v>
      </c>
      <c r="L3" s="97"/>
      <c r="M3" s="97">
        <v>189</v>
      </c>
      <c r="N3" s="97"/>
      <c r="O3" s="97"/>
      <c r="P3" s="97">
        <v>180</v>
      </c>
      <c r="Q3" s="97">
        <v>140</v>
      </c>
    </row>
    <row r="4" spans="1:22" x14ac:dyDescent="0.2">
      <c r="A4" s="96" t="s">
        <v>99</v>
      </c>
      <c r="B4" s="97"/>
      <c r="C4" s="97"/>
      <c r="D4" s="97">
        <v>175</v>
      </c>
      <c r="E4" s="97"/>
      <c r="F4" s="97"/>
      <c r="G4" s="97">
        <v>150</v>
      </c>
      <c r="H4" s="97">
        <v>170</v>
      </c>
      <c r="I4" s="97">
        <v>145</v>
      </c>
      <c r="J4" s="97">
        <v>120</v>
      </c>
      <c r="K4" s="97">
        <v>184</v>
      </c>
      <c r="L4" s="97"/>
      <c r="M4" s="97">
        <v>199</v>
      </c>
      <c r="N4" s="97"/>
      <c r="O4" s="97"/>
      <c r="P4" s="97">
        <v>180</v>
      </c>
      <c r="Q4" s="97">
        <v>150</v>
      </c>
    </row>
    <row r="5" spans="1:22" x14ac:dyDescent="0.2">
      <c r="A5" s="96" t="s">
        <v>100</v>
      </c>
      <c r="B5" s="97"/>
      <c r="C5" s="97"/>
      <c r="D5" s="97">
        <v>175</v>
      </c>
      <c r="E5" s="97"/>
      <c r="F5" s="97"/>
      <c r="G5" s="97">
        <v>175</v>
      </c>
      <c r="H5" s="97">
        <v>170</v>
      </c>
      <c r="I5" s="97">
        <v>150</v>
      </c>
      <c r="J5" s="97">
        <v>120</v>
      </c>
      <c r="K5" s="97">
        <v>195</v>
      </c>
      <c r="L5" s="97"/>
      <c r="M5" s="97">
        <v>230</v>
      </c>
      <c r="N5" s="97"/>
      <c r="O5" s="97"/>
      <c r="P5" s="97">
        <v>180</v>
      </c>
      <c r="Q5" s="97">
        <v>170</v>
      </c>
    </row>
    <row r="6" spans="1:22" x14ac:dyDescent="0.2">
      <c r="A6" s="96" t="s">
        <v>101</v>
      </c>
      <c r="B6" s="97"/>
      <c r="C6" s="97"/>
      <c r="D6" s="97">
        <v>175</v>
      </c>
      <c r="E6" s="97"/>
      <c r="F6" s="97"/>
      <c r="G6" s="97">
        <v>175</v>
      </c>
      <c r="H6" s="97">
        <v>180</v>
      </c>
      <c r="I6" s="97">
        <v>150</v>
      </c>
      <c r="J6" s="97">
        <v>120</v>
      </c>
      <c r="K6" s="97">
        <v>195</v>
      </c>
      <c r="L6" s="97"/>
      <c r="M6" s="97">
        <v>230</v>
      </c>
      <c r="N6" s="97"/>
      <c r="O6" s="97"/>
      <c r="P6" s="97">
        <v>180</v>
      </c>
      <c r="Q6" s="97">
        <v>170</v>
      </c>
    </row>
    <row r="7" spans="1:22" x14ac:dyDescent="0.2">
      <c r="A7" s="96" t="s">
        <v>102</v>
      </c>
      <c r="B7" s="97"/>
      <c r="C7" s="97"/>
      <c r="D7" s="97">
        <v>175</v>
      </c>
      <c r="E7" s="97"/>
      <c r="F7" s="97"/>
      <c r="G7" s="97">
        <v>175</v>
      </c>
      <c r="H7" s="97">
        <v>180</v>
      </c>
      <c r="I7" s="97">
        <v>170</v>
      </c>
      <c r="J7" s="97">
        <v>120</v>
      </c>
      <c r="K7" s="97">
        <v>216</v>
      </c>
      <c r="L7" s="97"/>
      <c r="M7" s="97">
        <v>230</v>
      </c>
      <c r="N7" s="97"/>
      <c r="O7" s="97"/>
      <c r="P7" s="97">
        <v>195</v>
      </c>
      <c r="Q7" s="97">
        <v>170</v>
      </c>
    </row>
    <row r="8" spans="1:22" x14ac:dyDescent="0.2">
      <c r="A8" s="96" t="s">
        <v>103</v>
      </c>
      <c r="B8" s="97"/>
      <c r="C8" s="97"/>
      <c r="D8" s="97">
        <v>175</v>
      </c>
      <c r="E8" s="97"/>
      <c r="F8" s="97"/>
      <c r="G8" s="97">
        <v>175</v>
      </c>
      <c r="H8" s="97">
        <v>180</v>
      </c>
      <c r="I8" s="97">
        <v>170</v>
      </c>
      <c r="J8" s="97">
        <v>120</v>
      </c>
      <c r="K8" s="97">
        <v>216</v>
      </c>
      <c r="L8" s="97"/>
      <c r="M8" s="97">
        <v>230</v>
      </c>
      <c r="N8" s="97"/>
      <c r="O8" s="97"/>
      <c r="P8" s="97">
        <v>195</v>
      </c>
      <c r="Q8" s="97">
        <v>170</v>
      </c>
    </row>
    <row r="9" spans="1:22" x14ac:dyDescent="0.2">
      <c r="A9" s="96" t="s">
        <v>104</v>
      </c>
      <c r="B9" s="97"/>
      <c r="C9" s="97"/>
      <c r="D9" s="97">
        <v>175</v>
      </c>
      <c r="E9" s="97"/>
      <c r="F9" s="97"/>
      <c r="G9" s="97">
        <v>175</v>
      </c>
      <c r="H9" s="97">
        <v>180</v>
      </c>
      <c r="I9" s="97">
        <v>170</v>
      </c>
      <c r="J9" s="97">
        <v>120</v>
      </c>
      <c r="K9" s="97">
        <v>216</v>
      </c>
      <c r="L9" s="97"/>
      <c r="M9" s="97">
        <v>230</v>
      </c>
      <c r="N9" s="97"/>
      <c r="O9" s="97"/>
      <c r="P9" s="97">
        <v>195</v>
      </c>
      <c r="Q9" s="97">
        <v>170</v>
      </c>
    </row>
    <row r="10" spans="1:22" x14ac:dyDescent="0.2">
      <c r="A10" s="96" t="s">
        <v>105</v>
      </c>
      <c r="B10" s="97"/>
      <c r="C10" s="97"/>
      <c r="D10" s="97">
        <v>175</v>
      </c>
      <c r="E10" s="97"/>
      <c r="F10" s="97"/>
      <c r="G10" s="97">
        <v>175</v>
      </c>
      <c r="H10" s="97">
        <v>180</v>
      </c>
      <c r="I10" s="97">
        <v>170</v>
      </c>
      <c r="J10" s="97">
        <v>120</v>
      </c>
      <c r="K10" s="97">
        <v>216</v>
      </c>
      <c r="L10" s="97"/>
      <c r="M10" s="97">
        <v>230</v>
      </c>
      <c r="N10" s="97"/>
      <c r="O10" s="97"/>
      <c r="P10" s="97">
        <v>195</v>
      </c>
      <c r="Q10" s="97">
        <v>170</v>
      </c>
    </row>
    <row r="11" spans="1:22" x14ac:dyDescent="0.2">
      <c r="A11" s="96" t="s">
        <v>106</v>
      </c>
      <c r="B11" s="97"/>
      <c r="C11" s="97"/>
      <c r="D11" s="97">
        <v>175</v>
      </c>
      <c r="E11" s="97"/>
      <c r="F11" s="97"/>
      <c r="G11" s="98">
        <v>175</v>
      </c>
      <c r="H11" s="98">
        <v>180</v>
      </c>
      <c r="I11" s="98">
        <v>170</v>
      </c>
      <c r="J11" s="98">
        <v>140</v>
      </c>
      <c r="K11" s="98">
        <v>216</v>
      </c>
      <c r="L11" s="99"/>
      <c r="M11" s="98">
        <v>245</v>
      </c>
      <c r="N11" s="99"/>
      <c r="O11" s="99"/>
      <c r="P11" s="98">
        <v>230</v>
      </c>
      <c r="Q11" s="98">
        <v>170</v>
      </c>
      <c r="R11" s="91"/>
      <c r="S11" s="91"/>
      <c r="T11" s="91"/>
      <c r="U11" s="91"/>
      <c r="V11" s="91"/>
    </row>
    <row r="12" spans="1:22" x14ac:dyDescent="0.2">
      <c r="A12" s="96" t="s">
        <v>107</v>
      </c>
      <c r="B12" s="97">
        <f>'21.01.23'!D3</f>
        <v>275</v>
      </c>
      <c r="C12" s="97">
        <f>'21.01.23'!E3</f>
        <v>525</v>
      </c>
      <c r="D12" s="97">
        <f>'21.01.23'!F3</f>
        <v>175</v>
      </c>
      <c r="E12" s="97">
        <f>'21.01.23'!G3</f>
        <v>225</v>
      </c>
      <c r="F12" s="97">
        <f>'21.01.23'!H3</f>
        <v>200</v>
      </c>
      <c r="G12" s="97">
        <f>'21.01.23'!I3</f>
        <v>175</v>
      </c>
      <c r="H12" s="97">
        <f>'21.01.23'!J3</f>
        <v>175</v>
      </c>
      <c r="I12" s="97">
        <f>'21.01.23'!K3</f>
        <v>170</v>
      </c>
      <c r="J12" s="97">
        <f>'21.01.23'!L3</f>
        <v>140</v>
      </c>
      <c r="K12" s="97">
        <f>'21.01.23'!M3</f>
        <v>228</v>
      </c>
      <c r="L12" s="97">
        <f>'21.01.23'!N3</f>
        <v>285</v>
      </c>
      <c r="M12" s="97">
        <f>'21.01.23'!O3</f>
        <v>209</v>
      </c>
      <c r="N12" s="97">
        <f>'21.01.23'!P3</f>
        <v>245</v>
      </c>
      <c r="O12" s="97">
        <f>'21.01.23'!Q3</f>
        <v>430</v>
      </c>
      <c r="P12" s="97">
        <f>'21.01.23'!R3</f>
        <v>255</v>
      </c>
      <c r="Q12" s="97">
        <f>'21.01.23'!S3</f>
        <v>170</v>
      </c>
      <c r="R12" s="91"/>
      <c r="S12" s="91"/>
      <c r="T12" s="91"/>
      <c r="U12" s="91"/>
      <c r="V12" s="2"/>
    </row>
    <row r="13" spans="1:22" x14ac:dyDescent="0.2">
      <c r="A13" s="96" t="s">
        <v>108</v>
      </c>
      <c r="B13" s="97">
        <f>'22.01.23'!D3</f>
        <v>275</v>
      </c>
      <c r="C13" s="97">
        <f>'22.01.23'!E3</f>
        <v>525</v>
      </c>
      <c r="D13" s="97">
        <f>'22.01.23'!F3</f>
        <v>175</v>
      </c>
      <c r="E13" s="97">
        <f>'22.01.23'!G3</f>
        <v>225</v>
      </c>
      <c r="F13" s="97">
        <f>'22.01.23'!H3</f>
        <v>200</v>
      </c>
      <c r="G13" s="97">
        <f>'22.01.23'!I3</f>
        <v>175</v>
      </c>
      <c r="H13" s="97">
        <f>'22.01.23'!J3</f>
        <v>175</v>
      </c>
      <c r="I13" s="97">
        <f>'22.01.23'!K3</f>
        <v>170</v>
      </c>
      <c r="J13" s="97">
        <f>'22.01.23'!L3</f>
        <v>140</v>
      </c>
      <c r="K13" s="97">
        <f>'22.01.23'!M3</f>
        <v>228</v>
      </c>
      <c r="L13" s="97">
        <f>'22.01.23'!N3</f>
        <v>285</v>
      </c>
      <c r="M13" s="97">
        <f>'22.01.23'!O3</f>
        <v>209</v>
      </c>
      <c r="N13" s="97">
        <f>'22.01.23'!P3</f>
        <v>245</v>
      </c>
      <c r="O13" s="97">
        <f>'22.01.23'!Q3</f>
        <v>430</v>
      </c>
      <c r="P13" s="97">
        <f>'22.01.23'!R3</f>
        <v>255</v>
      </c>
      <c r="Q13" s="97">
        <f>'25.01.23'!S3</f>
        <v>170</v>
      </c>
      <c r="R13" s="2"/>
      <c r="S13" s="2"/>
      <c r="T13" s="2"/>
      <c r="U13" s="2"/>
      <c r="V13" s="2"/>
    </row>
    <row r="14" spans="1:22" x14ac:dyDescent="0.2">
      <c r="A14" s="96" t="s">
        <v>109</v>
      </c>
      <c r="B14" s="97">
        <f>'25.01.23'!D3</f>
        <v>275</v>
      </c>
      <c r="C14" s="97">
        <f>'25.01.23'!E3</f>
        <v>525</v>
      </c>
      <c r="D14" s="97">
        <f>'25.01.23'!F3</f>
        <v>175</v>
      </c>
      <c r="E14" s="97">
        <f>'25.01.23'!G3</f>
        <v>225</v>
      </c>
      <c r="F14" s="97">
        <f>'25.01.23'!H3</f>
        <v>200</v>
      </c>
      <c r="G14" s="97">
        <f>'25.01.23'!I3</f>
        <v>175</v>
      </c>
      <c r="H14" s="97">
        <f>'25.01.23'!J3</f>
        <v>180</v>
      </c>
      <c r="I14" s="97">
        <f>'25.01.23'!K3</f>
        <v>170</v>
      </c>
      <c r="J14" s="97">
        <f>'25.01.23'!L3</f>
        <v>140</v>
      </c>
      <c r="K14" s="97">
        <f>'25.01.23'!M3</f>
        <v>228</v>
      </c>
      <c r="L14" s="97">
        <f>'25.01.23'!N3</f>
        <v>285</v>
      </c>
      <c r="M14" s="97">
        <f>'25.01.23'!O3</f>
        <v>209</v>
      </c>
      <c r="N14" s="97">
        <f>'25.01.23'!P3</f>
        <v>245</v>
      </c>
      <c r="O14" s="97">
        <f>'25.01.23'!Q3</f>
        <v>430</v>
      </c>
      <c r="P14" s="97">
        <f>'25.01.23'!R3</f>
        <v>255</v>
      </c>
      <c r="Q14" s="97">
        <f>'25.01.23'!S3</f>
        <v>170</v>
      </c>
      <c r="R14" s="2"/>
      <c r="S14" s="2"/>
      <c r="T14" s="2"/>
      <c r="U14" s="2"/>
    </row>
    <row r="15" spans="1:22" x14ac:dyDescent="0.2">
      <c r="A15" s="96" t="s">
        <v>17</v>
      </c>
      <c r="B15" s="97">
        <f>'26.01.23'!D3</f>
        <v>275</v>
      </c>
      <c r="C15" s="97">
        <f>'26.01.23'!E3</f>
        <v>525</v>
      </c>
      <c r="D15" s="97">
        <f>'26.01.23'!F3</f>
        <v>175</v>
      </c>
      <c r="E15" s="97">
        <f>'26.01.23'!G3</f>
        <v>225</v>
      </c>
      <c r="F15" s="97">
        <f>'26.01.23'!H3</f>
        <v>200</v>
      </c>
      <c r="G15" s="97">
        <f>'26.01.23'!I3</f>
        <v>175</v>
      </c>
      <c r="H15" s="97">
        <f>'26.01.23'!J3</f>
        <v>180</v>
      </c>
      <c r="I15" s="97">
        <f>'26.01.23'!K3</f>
        <v>170</v>
      </c>
      <c r="J15" s="97">
        <f>'26.01.23'!L3</f>
        <v>140</v>
      </c>
      <c r="K15" s="97">
        <f>'26.01.23'!M3</f>
        <v>228</v>
      </c>
      <c r="L15" s="97">
        <f>'26.01.23'!N3</f>
        <v>285</v>
      </c>
      <c r="M15" s="97">
        <f>'26.01.23'!O3</f>
        <v>209</v>
      </c>
      <c r="N15" s="97">
        <f>'26.01.23'!P3</f>
        <v>245</v>
      </c>
      <c r="O15" s="97">
        <f>'26.01.23'!Q3</f>
        <v>430</v>
      </c>
      <c r="P15" s="97">
        <f>'26.01.23'!R3</f>
        <v>255</v>
      </c>
      <c r="Q15" s="97">
        <f>'26.01.23'!S3</f>
        <v>170</v>
      </c>
    </row>
    <row r="16" spans="1:22" x14ac:dyDescent="0.2">
      <c r="F16" s="93"/>
      <c r="G16" s="93"/>
      <c r="H16" s="93"/>
      <c r="I16" s="93"/>
      <c r="J16" s="93"/>
      <c r="K16" s="93"/>
      <c r="L16" s="94"/>
      <c r="M16" s="94"/>
      <c r="N16" s="94"/>
      <c r="O16" s="94"/>
      <c r="P16" s="94"/>
      <c r="Q16" s="94"/>
      <c r="R16" s="94"/>
      <c r="S16" s="94"/>
      <c r="T16" s="94"/>
      <c r="V16" s="2"/>
    </row>
    <row r="17" spans="4:22" x14ac:dyDescent="0.2">
      <c r="F17" s="2"/>
      <c r="G17" s="2"/>
      <c r="H17" s="2"/>
      <c r="I17" s="2"/>
      <c r="J17" s="2"/>
      <c r="K17" s="94"/>
      <c r="L17" s="95"/>
      <c r="M17" s="95"/>
      <c r="N17" s="95"/>
      <c r="O17" s="95"/>
      <c r="P17" s="95"/>
      <c r="Q17" s="95"/>
      <c r="R17" s="95"/>
      <c r="S17" s="95"/>
      <c r="T17" s="95"/>
      <c r="U17" s="2"/>
    </row>
    <row r="18" spans="4:22" x14ac:dyDescent="0.2">
      <c r="F18" s="91"/>
      <c r="G18" s="91"/>
      <c r="H18" s="91"/>
      <c r="I18" s="91"/>
      <c r="J18" s="91"/>
      <c r="K18" s="91"/>
      <c r="L18" s="91"/>
      <c r="M18" s="95"/>
      <c r="N18" s="95"/>
      <c r="O18" s="95"/>
      <c r="P18" s="95"/>
      <c r="Q18" s="95"/>
      <c r="R18" s="95"/>
      <c r="S18" s="95"/>
      <c r="T18" s="95"/>
      <c r="V18" s="2"/>
    </row>
    <row r="19" spans="4:22" x14ac:dyDescent="0.2">
      <c r="F19" s="2"/>
      <c r="G19" s="2"/>
      <c r="H19" s="2"/>
      <c r="I19" s="2"/>
      <c r="J19" s="2"/>
      <c r="K19" s="2"/>
      <c r="L19" s="2"/>
      <c r="M19" s="91"/>
      <c r="N19" s="91"/>
      <c r="O19" s="95"/>
      <c r="P19" s="95"/>
      <c r="Q19" s="95"/>
      <c r="R19" s="95"/>
      <c r="S19" s="95"/>
      <c r="T19" s="2"/>
      <c r="U19" s="2"/>
    </row>
    <row r="20" spans="4:22" x14ac:dyDescent="0.2">
      <c r="D20" s="91"/>
      <c r="E20" s="91"/>
      <c r="F20" s="2"/>
      <c r="G20" s="2"/>
      <c r="H20" s="2"/>
      <c r="I20" s="2"/>
      <c r="J20" s="2"/>
      <c r="K20" s="2"/>
      <c r="L20" s="2"/>
      <c r="M20" s="2"/>
      <c r="N20" s="2"/>
      <c r="O20" s="95"/>
      <c r="P20" s="95"/>
      <c r="Q20" s="95"/>
      <c r="R20" s="95"/>
      <c r="S20" s="95"/>
    </row>
    <row r="21" spans="4:22" x14ac:dyDescent="0.2">
      <c r="D21" s="2"/>
      <c r="E21" s="91"/>
      <c r="F21" s="2"/>
      <c r="G21" s="2"/>
      <c r="H21" s="2"/>
      <c r="I21" s="2"/>
      <c r="J21" s="2"/>
      <c r="K21" s="2"/>
      <c r="L21" s="2"/>
      <c r="M21" s="2"/>
      <c r="N21" s="2"/>
      <c r="O21" s="91"/>
    </row>
    <row r="22" spans="4:2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4:22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9" spans="4:22" x14ac:dyDescent="0.2">
      <c r="D29" s="91"/>
      <c r="E29" s="91"/>
      <c r="F29" s="92"/>
      <c r="G29" s="92"/>
      <c r="H29" s="92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4:22" x14ac:dyDescent="0.2">
      <c r="D30" s="2"/>
      <c r="E30" s="2"/>
      <c r="F30" s="2"/>
      <c r="G30" s="2"/>
      <c r="H30" s="2"/>
      <c r="I30" s="2"/>
      <c r="J30" s="2"/>
      <c r="K30" s="94"/>
      <c r="L30" s="94"/>
      <c r="M30" s="94"/>
      <c r="N30" s="94"/>
      <c r="O30" s="94"/>
      <c r="P30" s="94"/>
      <c r="Q30" s="94"/>
      <c r="R30" s="94"/>
      <c r="S30" s="94"/>
    </row>
    <row r="31" spans="4:22" x14ac:dyDescent="0.2">
      <c r="D31" s="2"/>
      <c r="E31" s="2"/>
      <c r="F31" s="2"/>
      <c r="G31" s="2"/>
      <c r="H31" s="2"/>
      <c r="I31" s="2"/>
      <c r="J31" s="2"/>
      <c r="K31" s="95"/>
      <c r="L31" s="95"/>
      <c r="M31" s="95"/>
      <c r="N31" s="95"/>
      <c r="O31" s="95"/>
      <c r="P31" s="95"/>
      <c r="Q31" s="95"/>
      <c r="R31" s="95"/>
      <c r="S31" s="95"/>
    </row>
    <row r="32" spans="4:22" x14ac:dyDescent="0.2">
      <c r="D32" s="2"/>
      <c r="E32" s="2"/>
      <c r="F32" s="2"/>
      <c r="G32" s="2"/>
      <c r="H32" s="2"/>
      <c r="I32" s="2"/>
      <c r="J32" s="2"/>
      <c r="K32" s="95"/>
      <c r="L32" s="95"/>
      <c r="M32" s="95"/>
      <c r="N32" s="95"/>
      <c r="O32" s="95"/>
      <c r="P32" s="95"/>
      <c r="Q32" s="95"/>
      <c r="R32" s="95"/>
      <c r="S32" s="95"/>
    </row>
    <row r="33" spans="4:19" x14ac:dyDescent="0.2">
      <c r="D33" s="93"/>
      <c r="E33" s="93"/>
      <c r="F33" s="93"/>
      <c r="G33" s="93"/>
      <c r="H33" s="93"/>
      <c r="I33" s="93"/>
      <c r="J33" s="93"/>
      <c r="K33" s="94"/>
      <c r="L33" s="94"/>
      <c r="M33" s="94"/>
      <c r="N33" s="94"/>
      <c r="O33" s="94"/>
      <c r="P33" s="94"/>
      <c r="Q33" s="94"/>
      <c r="R33" s="94"/>
      <c r="S33" s="94"/>
    </row>
    <row r="34" spans="4:19" x14ac:dyDescent="0.2">
      <c r="D34" s="2"/>
      <c r="E34" s="2"/>
      <c r="F34" s="2"/>
      <c r="G34" s="2"/>
      <c r="H34" s="2"/>
      <c r="I34" s="2"/>
      <c r="J34" s="2"/>
      <c r="K34" s="95"/>
      <c r="L34" s="95"/>
      <c r="M34" s="95"/>
      <c r="N34" s="95"/>
      <c r="O34" s="95"/>
      <c r="P34" s="95"/>
      <c r="Q34" s="95"/>
      <c r="R34" s="95"/>
      <c r="S34" s="95"/>
    </row>
    <row r="35" spans="4:19" x14ac:dyDescent="0.2">
      <c r="D35" s="2"/>
      <c r="E35" s="2"/>
      <c r="F35" s="2"/>
      <c r="G35" s="2"/>
      <c r="H35" s="2"/>
      <c r="I35" s="2"/>
      <c r="J35" s="2"/>
      <c r="K35" s="95"/>
      <c r="L35" s="95"/>
      <c r="M35" s="95"/>
      <c r="N35" s="95"/>
      <c r="O35" s="95"/>
      <c r="P35" s="95"/>
      <c r="Q35" s="95"/>
      <c r="R35" s="95"/>
      <c r="S35" s="95"/>
    </row>
    <row r="36" spans="4:19" x14ac:dyDescent="0.2">
      <c r="D36" s="2"/>
      <c r="E36" s="2"/>
      <c r="F36" s="2"/>
      <c r="G36" s="2"/>
      <c r="H36" s="2"/>
      <c r="I36" s="2"/>
      <c r="J36" s="2"/>
      <c r="K36" s="95"/>
      <c r="L36" s="95"/>
      <c r="M36" s="95"/>
      <c r="N36" s="95"/>
      <c r="O36" s="95"/>
      <c r="P36" s="95"/>
      <c r="Q36" s="95"/>
      <c r="R36" s="95"/>
      <c r="S36" s="95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"/>
  <sheetViews>
    <sheetView zoomScale="70" zoomScaleNormal="70" workbookViewId="0">
      <pane xSplit="3" topLeftCell="D1" activePane="topRight" state="frozen"/>
      <selection pane="topRight" activeCell="L4" sqref="D2:L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83</v>
      </c>
      <c r="C2" s="13" t="s">
        <v>84</v>
      </c>
      <c r="D2" s="13" t="s">
        <v>45</v>
      </c>
      <c r="E2" s="13" t="s">
        <v>31</v>
      </c>
      <c r="F2" s="13" t="s">
        <v>7</v>
      </c>
      <c r="G2" s="13" t="s">
        <v>16</v>
      </c>
      <c r="H2" s="13" t="s">
        <v>32</v>
      </c>
      <c r="I2" s="13" t="s">
        <v>15</v>
      </c>
      <c r="J2" s="13" t="s">
        <v>6</v>
      </c>
      <c r="K2" s="13" t="s">
        <v>9</v>
      </c>
      <c r="L2" s="13" t="s">
        <v>44</v>
      </c>
    </row>
    <row r="3" spans="1:12" x14ac:dyDescent="0.2">
      <c r="A3" s="10" t="s">
        <v>33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59</v>
      </c>
      <c r="L3" s="31">
        <v>200</v>
      </c>
    </row>
    <row r="4" spans="1:12" x14ac:dyDescent="0.2">
      <c r="A4" s="6" t="s">
        <v>47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86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48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49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50</v>
      </c>
      <c r="B8" s="18"/>
      <c r="C8" s="18"/>
      <c r="D8" s="18"/>
      <c r="E8" s="18"/>
      <c r="F8" s="18" t="s">
        <v>61</v>
      </c>
      <c r="G8" s="18"/>
      <c r="H8" s="18"/>
      <c r="I8" s="18"/>
      <c r="J8" s="18"/>
      <c r="K8" s="34"/>
      <c r="L8" s="34"/>
    </row>
    <row r="9" spans="1:12" x14ac:dyDescent="0.2">
      <c r="A9" s="14" t="s">
        <v>37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46</v>
      </c>
      <c r="I9" s="15" t="s">
        <v>46</v>
      </c>
      <c r="J9" s="15">
        <v>400</v>
      </c>
      <c r="K9" s="35">
        <v>250</v>
      </c>
      <c r="L9" s="35" t="s">
        <v>46</v>
      </c>
    </row>
    <row r="10" spans="1:12" ht="58.5" hidden="1" customHeight="1" thickBot="1" x14ac:dyDescent="0.25">
      <c r="A10" s="100" t="s">
        <v>38</v>
      </c>
      <c r="B10" s="19" t="s">
        <v>62</v>
      </c>
      <c r="C10" s="16"/>
      <c r="D10" s="19" t="s">
        <v>63</v>
      </c>
      <c r="E10" s="19" t="s">
        <v>64</v>
      </c>
      <c r="F10" s="16" t="s">
        <v>59</v>
      </c>
      <c r="G10" s="19" t="s">
        <v>65</v>
      </c>
      <c r="H10" s="19" t="s">
        <v>66</v>
      </c>
      <c r="I10" s="19" t="s">
        <v>59</v>
      </c>
      <c r="J10" s="19" t="s">
        <v>67</v>
      </c>
      <c r="K10" s="19" t="s">
        <v>59</v>
      </c>
      <c r="L10" s="19"/>
    </row>
    <row r="11" spans="1:12" ht="58.5" hidden="1" customHeight="1" thickBot="1" x14ac:dyDescent="0.25">
      <c r="A11" s="101"/>
      <c r="B11" s="20" t="s">
        <v>68</v>
      </c>
      <c r="C11" s="8"/>
      <c r="D11" s="20" t="s">
        <v>65</v>
      </c>
      <c r="E11" s="20" t="s">
        <v>69</v>
      </c>
      <c r="F11" s="8" t="s">
        <v>59</v>
      </c>
      <c r="G11" s="20" t="s">
        <v>70</v>
      </c>
      <c r="H11" s="20" t="s">
        <v>71</v>
      </c>
      <c r="I11" s="20" t="s">
        <v>59</v>
      </c>
      <c r="J11" s="20" t="s">
        <v>72</v>
      </c>
      <c r="K11" s="19" t="s">
        <v>59</v>
      </c>
      <c r="L11" s="19"/>
    </row>
    <row r="12" spans="1:12" ht="43.5" hidden="1" customHeight="1" x14ac:dyDescent="0.2">
      <c r="A12" s="101"/>
      <c r="B12" s="20" t="s">
        <v>73</v>
      </c>
      <c r="C12" s="8"/>
      <c r="D12" s="20" t="s">
        <v>74</v>
      </c>
      <c r="E12" s="20" t="s">
        <v>75</v>
      </c>
      <c r="F12" s="8" t="s">
        <v>59</v>
      </c>
      <c r="G12" s="20" t="s">
        <v>76</v>
      </c>
      <c r="H12" s="20" t="s">
        <v>77</v>
      </c>
      <c r="I12" s="20" t="s">
        <v>59</v>
      </c>
      <c r="J12" s="20" t="s">
        <v>78</v>
      </c>
      <c r="K12" s="19" t="s">
        <v>59</v>
      </c>
      <c r="L12" s="20" t="s">
        <v>79</v>
      </c>
    </row>
    <row r="13" spans="1:12" ht="29.5" hidden="1" customHeight="1" thickBot="1" x14ac:dyDescent="0.25">
      <c r="A13" s="102"/>
      <c r="B13" s="9" t="s">
        <v>80</v>
      </c>
      <c r="C13" s="9"/>
      <c r="D13" s="21" t="s">
        <v>81</v>
      </c>
      <c r="E13" s="9"/>
      <c r="F13" s="9"/>
      <c r="G13" s="21"/>
      <c r="H13" s="21"/>
      <c r="I13" s="21"/>
      <c r="J13" s="21"/>
      <c r="K13" s="21" t="s">
        <v>82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59</v>
      </c>
      <c r="L2" s="31">
        <v>200</v>
      </c>
    </row>
    <row r="3" spans="1:12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87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34"/>
      <c r="L7" s="34"/>
    </row>
    <row r="8" spans="1:12" x14ac:dyDescent="0.2">
      <c r="A8" s="14" t="s">
        <v>37</v>
      </c>
      <c r="B8" s="15">
        <v>270</v>
      </c>
      <c r="C8" s="15">
        <v>400</v>
      </c>
      <c r="D8" s="15" t="s">
        <v>46</v>
      </c>
      <c r="E8" s="15">
        <v>450</v>
      </c>
      <c r="F8" s="15"/>
      <c r="G8" s="15" t="s">
        <v>46</v>
      </c>
      <c r="H8" s="15" t="s">
        <v>46</v>
      </c>
      <c r="I8" s="15" t="s">
        <v>46</v>
      </c>
      <c r="J8" s="15">
        <v>400</v>
      </c>
      <c r="K8" s="35">
        <v>250</v>
      </c>
      <c r="L8" s="35" t="s">
        <v>46</v>
      </c>
    </row>
    <row r="9" spans="1:12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"/>
  <sheetViews>
    <sheetView zoomScale="70" zoomScaleNormal="70" workbookViewId="0">
      <pane xSplit="3" topLeftCell="D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89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37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zoomScale="75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83</v>
      </c>
      <c r="C1" s="42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59</v>
      </c>
      <c r="L2" s="31">
        <v>200</v>
      </c>
    </row>
    <row r="3" spans="1:12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90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37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35">
        <v>250</v>
      </c>
      <c r="L8" s="35" t="s">
        <v>46</v>
      </c>
    </row>
    <row r="9" spans="1:12" ht="58.5" customHeight="1" thickBot="1" x14ac:dyDescent="0.25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.5" customHeight="1" thickBot="1" x14ac:dyDescent="0.25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"/>
  <sheetViews>
    <sheetView zoomScale="112" zoomScaleNormal="70" workbookViewId="0">
      <pane xSplit="3" topLeftCell="G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91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37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" hidden="1" customHeight="1" x14ac:dyDescent="0.2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" hidden="1" customHeight="1" x14ac:dyDescent="0.2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hidden="1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hidden="1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5" zoomScale="92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83</v>
      </c>
      <c r="C1" s="42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92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93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50</v>
      </c>
      <c r="B5" s="18"/>
      <c r="C5" s="18"/>
      <c r="D5" s="18"/>
      <c r="E5" s="18"/>
      <c r="F5" s="18" t="s">
        <v>61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37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46</v>
      </c>
      <c r="J6" s="15">
        <v>400</v>
      </c>
      <c r="K6" s="15"/>
      <c r="L6" s="35">
        <v>250</v>
      </c>
      <c r="M6" s="35" t="s">
        <v>46</v>
      </c>
    </row>
    <row r="7" spans="1:13" ht="58.5" customHeight="1" thickBot="1" x14ac:dyDescent="0.25">
      <c r="A7" s="100" t="s">
        <v>38</v>
      </c>
      <c r="B7" s="19" t="s">
        <v>62</v>
      </c>
      <c r="C7" s="16"/>
      <c r="D7" s="19" t="s">
        <v>63</v>
      </c>
      <c r="E7" s="19" t="s">
        <v>64</v>
      </c>
      <c r="F7" s="16" t="s">
        <v>59</v>
      </c>
      <c r="G7" s="19" t="s">
        <v>65</v>
      </c>
      <c r="H7" s="19" t="s">
        <v>66</v>
      </c>
      <c r="I7" s="19" t="s">
        <v>59</v>
      </c>
      <c r="J7" s="19" t="s">
        <v>67</v>
      </c>
      <c r="K7" s="19"/>
      <c r="L7" s="19" t="s">
        <v>59</v>
      </c>
      <c r="M7" s="19"/>
    </row>
    <row r="8" spans="1:13" ht="58.5" customHeight="1" thickBot="1" x14ac:dyDescent="0.25">
      <c r="A8" s="101"/>
      <c r="B8" s="20" t="s">
        <v>68</v>
      </c>
      <c r="C8" s="8"/>
      <c r="D8" s="20" t="s">
        <v>65</v>
      </c>
      <c r="E8" s="20" t="s">
        <v>69</v>
      </c>
      <c r="F8" s="8" t="s">
        <v>59</v>
      </c>
      <c r="G8" s="20" t="s">
        <v>70</v>
      </c>
      <c r="H8" s="20" t="s">
        <v>71</v>
      </c>
      <c r="I8" s="20" t="s">
        <v>59</v>
      </c>
      <c r="J8" s="20" t="s">
        <v>72</v>
      </c>
      <c r="K8" s="38"/>
      <c r="L8" s="19" t="s">
        <v>59</v>
      </c>
      <c r="M8" s="19"/>
    </row>
    <row r="9" spans="1:13" ht="43.5" customHeight="1" x14ac:dyDescent="0.2">
      <c r="A9" s="101"/>
      <c r="B9" s="20" t="s">
        <v>73</v>
      </c>
      <c r="C9" s="8"/>
      <c r="D9" s="20" t="s">
        <v>74</v>
      </c>
      <c r="E9" s="20" t="s">
        <v>75</v>
      </c>
      <c r="F9" s="8" t="s">
        <v>59</v>
      </c>
      <c r="G9" s="20" t="s">
        <v>76</v>
      </c>
      <c r="H9" s="20" t="s">
        <v>77</v>
      </c>
      <c r="I9" s="20" t="s">
        <v>59</v>
      </c>
      <c r="J9" s="20" t="s">
        <v>78</v>
      </c>
      <c r="K9" s="38"/>
      <c r="L9" s="19" t="s">
        <v>59</v>
      </c>
      <c r="M9" s="20" t="s">
        <v>79</v>
      </c>
    </row>
    <row r="10" spans="1:13" ht="29.5" customHeight="1" thickBot="1" x14ac:dyDescent="0.25">
      <c r="A10" s="102"/>
      <c r="B10" s="9" t="s">
        <v>80</v>
      </c>
      <c r="C10" s="9"/>
      <c r="D10" s="21" t="s">
        <v>81</v>
      </c>
      <c r="E10" s="9"/>
      <c r="F10" s="9"/>
      <c r="G10" s="21"/>
      <c r="H10" s="21"/>
      <c r="I10" s="21"/>
      <c r="J10" s="21"/>
      <c r="K10" s="21"/>
      <c r="L10" s="21" t="s">
        <v>82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83</v>
      </c>
      <c r="C19" s="42" t="s">
        <v>84</v>
      </c>
      <c r="D19" s="13" t="s">
        <v>45</v>
      </c>
      <c r="E19" s="13" t="s">
        <v>31</v>
      </c>
      <c r="F19" s="13" t="s">
        <v>7</v>
      </c>
      <c r="G19" s="13" t="s">
        <v>16</v>
      </c>
      <c r="H19" s="13" t="s">
        <v>32</v>
      </c>
      <c r="I19" s="13" t="s">
        <v>15</v>
      </c>
      <c r="J19" s="13" t="s">
        <v>6</v>
      </c>
      <c r="K19" s="13" t="s">
        <v>88</v>
      </c>
      <c r="L19" s="13" t="s">
        <v>9</v>
      </c>
      <c r="M19" s="13" t="s">
        <v>44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3"/>
  <sheetViews>
    <sheetView zoomScale="82" zoomScaleNormal="70" workbookViewId="0">
      <pane xSplit="3" topLeftCell="D1" activePane="topRight" state="frozen"/>
      <selection activeCell="A21" sqref="A21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83</v>
      </c>
      <c r="C1" s="42" t="s">
        <v>84</v>
      </c>
      <c r="D1" s="13" t="s">
        <v>10</v>
      </c>
      <c r="E1" s="13" t="s">
        <v>31</v>
      </c>
      <c r="F1" s="61" t="s">
        <v>7</v>
      </c>
      <c r="G1" s="61" t="s">
        <v>16</v>
      </c>
      <c r="H1" s="61" t="s">
        <v>32</v>
      </c>
      <c r="I1" s="61" t="s">
        <v>15</v>
      </c>
      <c r="J1" s="13" t="s">
        <v>6</v>
      </c>
      <c r="K1" s="13" t="s">
        <v>88</v>
      </c>
      <c r="L1" s="13" t="s">
        <v>9</v>
      </c>
      <c r="M1" s="13" t="s">
        <v>44</v>
      </c>
    </row>
    <row r="2" spans="1:13" x14ac:dyDescent="0.2">
      <c r="A2" s="10" t="s">
        <v>33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92</v>
      </c>
      <c r="J2" s="11">
        <v>220</v>
      </c>
      <c r="K2" s="11"/>
      <c r="L2" s="31" t="s">
        <v>59</v>
      </c>
      <c r="M2" s="31">
        <v>200</v>
      </c>
    </row>
    <row r="3" spans="1:13" x14ac:dyDescent="0.2">
      <c r="A3" s="6" t="s">
        <v>47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94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37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46</v>
      </c>
      <c r="J8" s="15">
        <v>400</v>
      </c>
      <c r="K8" s="15"/>
      <c r="L8" s="35">
        <v>250</v>
      </c>
      <c r="M8" s="35" t="s">
        <v>46</v>
      </c>
    </row>
    <row r="9" spans="1:13" ht="58.5" customHeight="1" thickBot="1" x14ac:dyDescent="0.25">
      <c r="A9" s="100" t="s">
        <v>38</v>
      </c>
      <c r="B9" s="19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/>
      <c r="L9" s="19" t="s">
        <v>59</v>
      </c>
      <c r="M9" s="19"/>
    </row>
    <row r="10" spans="1:13" ht="58.5" customHeight="1" thickBot="1" x14ac:dyDescent="0.25">
      <c r="A10" s="101"/>
      <c r="B10" s="20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38"/>
      <c r="L10" s="19" t="s">
        <v>59</v>
      </c>
      <c r="M10" s="19"/>
    </row>
    <row r="11" spans="1:13" ht="43.5" customHeight="1" x14ac:dyDescent="0.2">
      <c r="A11" s="101"/>
      <c r="B11" s="20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38"/>
      <c r="L11" s="19" t="s">
        <v>59</v>
      </c>
      <c r="M11" s="20" t="s">
        <v>79</v>
      </c>
    </row>
    <row r="12" spans="1:13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/>
      <c r="L12" s="21" t="s">
        <v>82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"/>
  <sheetViews>
    <sheetView topLeftCell="B1" zoomScale="150" workbookViewId="0">
      <selection activeCell="L3" sqref="L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2"/>
      <c r="M6" s="67"/>
      <c r="N6" s="69"/>
      <c r="O6" s="69"/>
      <c r="P6" s="69"/>
      <c r="Q6" s="69"/>
      <c r="R6" s="69"/>
      <c r="S6" s="77"/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400</v>
      </c>
      <c r="K8" s="89" t="s">
        <v>92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80" t="s">
        <v>92</v>
      </c>
      <c r="S8" s="81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"/>
  <sheetViews>
    <sheetView topLeftCell="J1" zoomScale="157" workbookViewId="0">
      <selection activeCell="N8" sqref="N8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400</v>
      </c>
      <c r="K8" s="89" t="s">
        <v>92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8"/>
  <sheetViews>
    <sheetView workbookViewId="0">
      <selection activeCell="K14" sqref="K14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0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350</v>
      </c>
      <c r="K8" s="89" t="s">
        <v>92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15" zoomScaleNormal="115"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s="46" t="s">
        <v>22</v>
      </c>
      <c r="F1" t="s">
        <v>23</v>
      </c>
    </row>
    <row r="2" spans="1:6" x14ac:dyDescent="0.2">
      <c r="A2" s="36">
        <v>44894</v>
      </c>
      <c r="B2" t="s">
        <v>24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24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24</v>
      </c>
      <c r="C4" t="s">
        <v>25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24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24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24</v>
      </c>
      <c r="C7" t="s">
        <v>25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8"/>
  <sheetViews>
    <sheetView topLeftCell="I1" zoomScale="125" workbookViewId="0">
      <selection activeCell="P3" sqref="P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83</v>
      </c>
      <c r="C1" s="42" t="s">
        <v>84</v>
      </c>
      <c r="D1" s="13" t="s">
        <v>1</v>
      </c>
      <c r="E1" s="13" t="s">
        <v>2</v>
      </c>
      <c r="F1" s="64" t="s">
        <v>3</v>
      </c>
      <c r="G1" s="64" t="s">
        <v>4</v>
      </c>
      <c r="H1" s="64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65" t="s">
        <v>10</v>
      </c>
      <c r="N1" s="70" t="s">
        <v>11</v>
      </c>
      <c r="O1" s="71" t="s">
        <v>12</v>
      </c>
      <c r="P1" s="71" t="s">
        <v>13</v>
      </c>
      <c r="Q1" s="71" t="s">
        <v>14</v>
      </c>
      <c r="R1" s="71" t="s">
        <v>15</v>
      </c>
      <c r="S1" s="72" t="s">
        <v>16</v>
      </c>
    </row>
    <row r="2" spans="1:19" x14ac:dyDescent="0.2">
      <c r="A2" s="82" t="s">
        <v>33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92</v>
      </c>
      <c r="K2" s="83" t="s">
        <v>92</v>
      </c>
      <c r="L2" s="84">
        <v>200</v>
      </c>
      <c r="M2" s="73">
        <v>285</v>
      </c>
      <c r="N2" s="74">
        <v>323</v>
      </c>
      <c r="O2" s="74">
        <f>'25.01.23'!O2</f>
        <v>249</v>
      </c>
      <c r="P2" s="74">
        <v>265</v>
      </c>
      <c r="Q2" s="74">
        <f>'25.01.23'!Q2</f>
        <v>449</v>
      </c>
      <c r="R2" s="74">
        <v>255</v>
      </c>
      <c r="S2" s="75">
        <v>200</v>
      </c>
    </row>
    <row r="3" spans="1:19" x14ac:dyDescent="0.2">
      <c r="A3" s="85" t="s">
        <v>47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f>'25.01.23'!O3</f>
        <v>209</v>
      </c>
      <c r="P3" s="68">
        <v>245</v>
      </c>
      <c r="Q3" s="68">
        <f>'25.01.23'!Q3</f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95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96</v>
      </c>
      <c r="B6" s="7">
        <f>B3-'25.01.23'!B3</f>
        <v>0</v>
      </c>
      <c r="C6" s="7"/>
      <c r="D6" s="7">
        <f>D3-'25.01.23'!D3</f>
        <v>0</v>
      </c>
      <c r="E6" s="7">
        <f>E3-'25.01.23'!E3</f>
        <v>0</v>
      </c>
      <c r="F6" s="7">
        <f>F3-'25.01.23'!F3</f>
        <v>0</v>
      </c>
      <c r="G6" s="7">
        <f>G3-'25.01.23'!G3</f>
        <v>0</v>
      </c>
      <c r="H6" s="7">
        <f>H3-'25.01.23'!H3</f>
        <v>0</v>
      </c>
      <c r="I6" s="7">
        <f>I3-'25.01.23'!I3</f>
        <v>0</v>
      </c>
      <c r="J6" s="7">
        <f>J3-'25.01.23'!J3</f>
        <v>0</v>
      </c>
      <c r="K6" s="7">
        <f>K3-'25.01.23'!K3</f>
        <v>0</v>
      </c>
      <c r="L6" s="7">
        <f>L3-'25.01.23'!L3</f>
        <v>0</v>
      </c>
      <c r="M6" s="7">
        <f>M3-'25.01.23'!M3</f>
        <v>0</v>
      </c>
      <c r="N6" s="7">
        <f>N3-'25.01.23'!N3</f>
        <v>0</v>
      </c>
      <c r="O6" s="7">
        <f>O3-'25.01.23'!O3</f>
        <v>0</v>
      </c>
      <c r="P6" s="7">
        <f>P3-'25.01.23'!P3</f>
        <v>0</v>
      </c>
      <c r="Q6" s="7">
        <f>Q3-'25.01.23'!Q3</f>
        <v>0</v>
      </c>
      <c r="R6" s="7">
        <f>R3-'25.01.23'!R3</f>
        <v>0</v>
      </c>
      <c r="S6" s="7">
        <f>S3-'25.01.23'!S3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37</v>
      </c>
      <c r="B8" s="7">
        <f>MIN(D8:S8)</f>
        <v>250</v>
      </c>
      <c r="C8" s="89"/>
      <c r="D8" s="89" t="s">
        <v>92</v>
      </c>
      <c r="E8" s="89" t="s">
        <v>92</v>
      </c>
      <c r="F8" s="89" t="s">
        <v>92</v>
      </c>
      <c r="G8" s="89" t="s">
        <v>92</v>
      </c>
      <c r="H8" s="89" t="s">
        <v>92</v>
      </c>
      <c r="I8" s="89">
        <v>420</v>
      </c>
      <c r="J8" s="89">
        <v>350</v>
      </c>
      <c r="K8" s="89" t="s">
        <v>92</v>
      </c>
      <c r="L8" s="90">
        <v>250</v>
      </c>
      <c r="M8" s="78">
        <v>290</v>
      </c>
      <c r="N8" s="79">
        <v>290</v>
      </c>
      <c r="O8" s="79">
        <f>'25.01.23'!O8</f>
        <v>500</v>
      </c>
      <c r="P8" s="79">
        <v>500</v>
      </c>
      <c r="Q8" s="79">
        <f>'25.01.23'!Q8</f>
        <v>500</v>
      </c>
      <c r="R8" s="79" t="s">
        <v>92</v>
      </c>
      <c r="S8" s="81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26</v>
      </c>
      <c r="B1" s="36">
        <f>'СБОР ДАННЫХ'!A6</f>
        <v>44896</v>
      </c>
    </row>
    <row r="2" spans="1:14" ht="15" customHeight="1" thickBot="1" x14ac:dyDescent="0.25">
      <c r="A2" s="1" t="s">
        <v>27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28</v>
      </c>
      <c r="C3" s="13" t="s">
        <v>29</v>
      </c>
      <c r="D3" s="13" t="s">
        <v>10</v>
      </c>
      <c r="E3" s="13" t="s">
        <v>30</v>
      </c>
      <c r="F3" s="13" t="s">
        <v>31</v>
      </c>
      <c r="G3" s="13" t="s">
        <v>13</v>
      </c>
      <c r="H3" s="13" t="s">
        <v>7</v>
      </c>
      <c r="I3" s="13" t="s">
        <v>16</v>
      </c>
      <c r="J3" s="13" t="s">
        <v>32</v>
      </c>
      <c r="K3" s="13" t="s">
        <v>15</v>
      </c>
      <c r="L3" s="13" t="s">
        <v>6</v>
      </c>
      <c r="M3" s="13"/>
      <c r="N3" s="13"/>
    </row>
    <row r="4" spans="1:14" x14ac:dyDescent="0.2">
      <c r="A4" s="10" t="s">
        <v>33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34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35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36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37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100" t="s">
        <v>38</v>
      </c>
      <c r="B9" s="16"/>
      <c r="C9" s="16"/>
      <c r="D9" s="16" t="s">
        <v>39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101"/>
      <c r="B10" s="8"/>
      <c r="C10" s="8"/>
      <c r="D10" s="8" t="s">
        <v>40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101"/>
      <c r="B11" s="8"/>
      <c r="C11" s="8"/>
      <c r="D11" s="8" t="s">
        <v>41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10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42</v>
      </c>
      <c r="B2" s="13" t="s">
        <v>28</v>
      </c>
      <c r="C2" s="13" t="s">
        <v>43</v>
      </c>
      <c r="D2" s="13" t="s">
        <v>29</v>
      </c>
      <c r="E2" s="13" t="s">
        <v>43</v>
      </c>
      <c r="F2" s="13" t="s">
        <v>10</v>
      </c>
      <c r="G2" s="13" t="s">
        <v>43</v>
      </c>
      <c r="H2" s="13" t="s">
        <v>9</v>
      </c>
      <c r="I2" s="13" t="s">
        <v>44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zoomScale="85" zoomScaleNormal="85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/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/>
      <c r="L1" s="13"/>
    </row>
    <row r="2" spans="1:12" x14ac:dyDescent="0.2">
      <c r="A2" s="10" t="s">
        <v>33</v>
      </c>
      <c r="B2" s="11" t="s">
        <v>46</v>
      </c>
      <c r="C2" s="11" t="s">
        <v>46</v>
      </c>
      <c r="D2" s="11" t="s">
        <v>46</v>
      </c>
      <c r="E2" s="11" t="s">
        <v>46</v>
      </c>
      <c r="F2" s="11" t="s">
        <v>46</v>
      </c>
      <c r="G2" s="11" t="s">
        <v>46</v>
      </c>
      <c r="H2" s="11" t="s">
        <v>46</v>
      </c>
      <c r="I2" s="11" t="s">
        <v>46</v>
      </c>
      <c r="J2" s="11" t="s">
        <v>46</v>
      </c>
      <c r="K2" s="11"/>
      <c r="L2" s="11"/>
    </row>
    <row r="3" spans="1:12" x14ac:dyDescent="0.2">
      <c r="A3" s="6" t="s">
        <v>47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48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49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50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37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100" t="s">
        <v>38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101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101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10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zoomScaleNormal="40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 t="s">
        <v>51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/>
      <c r="L1" s="13"/>
    </row>
    <row r="2" spans="1:12" x14ac:dyDescent="0.2">
      <c r="A2" s="10" t="s">
        <v>33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47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52</v>
      </c>
      <c r="B4" s="24">
        <f>1-'02.18'!B3/B3</f>
        <v>0.15000000000000002</v>
      </c>
      <c r="C4" s="24" t="s">
        <v>46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46</v>
      </c>
      <c r="I4" s="24">
        <f>1-'02.18'!I3/I3</f>
        <v>5.555555555555558E-2</v>
      </c>
      <c r="J4" s="24">
        <f>1-'02.18'!J3/J3</f>
        <v>0.2857142857142857</v>
      </c>
      <c r="K4" s="24" t="s">
        <v>46</v>
      </c>
      <c r="L4" s="24" t="s">
        <v>46</v>
      </c>
    </row>
    <row r="5" spans="1:12" hidden="1" x14ac:dyDescent="0.2">
      <c r="A5" s="6" t="s">
        <v>48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49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50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100" t="s">
        <v>38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101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101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10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53</v>
      </c>
      <c r="G1" s="39">
        <v>44805</v>
      </c>
      <c r="H1" s="5" t="s">
        <v>53</v>
      </c>
    </row>
    <row r="2" spans="1:8" x14ac:dyDescent="0.2">
      <c r="A2" s="37" t="s">
        <v>28</v>
      </c>
    </row>
    <row r="3" spans="1:8" x14ac:dyDescent="0.2">
      <c r="A3" t="s">
        <v>54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55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56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57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58</v>
      </c>
      <c r="E8" s="22"/>
      <c r="F8" s="40"/>
      <c r="H8" s="22"/>
    </row>
    <row r="9" spans="1:8" x14ac:dyDescent="0.2">
      <c r="A9" t="s">
        <v>54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55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56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57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28</v>
      </c>
      <c r="C1" s="13" t="s">
        <v>51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59</v>
      </c>
      <c r="L2" s="11">
        <v>200</v>
      </c>
    </row>
    <row r="3" spans="1:12" x14ac:dyDescent="0.2">
      <c r="A3" s="6" t="s">
        <v>47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60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46</v>
      </c>
      <c r="I4" s="24">
        <f>1-'27.04.21'!I3/I3</f>
        <v>0</v>
      </c>
      <c r="J4" s="24">
        <f>1-'27.04.21'!J3/J3</f>
        <v>6.6666666666666652E-2</v>
      </c>
      <c r="K4" s="24" t="s">
        <v>46</v>
      </c>
      <c r="L4" s="24" t="s">
        <v>46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46</v>
      </c>
      <c r="I8" s="15" t="s">
        <v>46</v>
      </c>
      <c r="J8" s="15">
        <v>400</v>
      </c>
      <c r="K8" s="15">
        <v>250</v>
      </c>
      <c r="L8" s="15" t="s">
        <v>46</v>
      </c>
    </row>
    <row r="9" spans="1:12" ht="58.5" customHeight="1" thickBot="1" x14ac:dyDescent="0.25">
      <c r="A9" s="100" t="s">
        <v>38</v>
      </c>
      <c r="B9" s="16" t="s">
        <v>62</v>
      </c>
      <c r="C9" s="16"/>
      <c r="D9" s="16" t="s">
        <v>63</v>
      </c>
      <c r="E9" s="16" t="s">
        <v>64</v>
      </c>
      <c r="F9" s="16" t="s">
        <v>59</v>
      </c>
      <c r="G9" s="16" t="s">
        <v>65</v>
      </c>
      <c r="H9" s="16" t="s">
        <v>66</v>
      </c>
      <c r="I9" s="16" t="s">
        <v>59</v>
      </c>
      <c r="J9" s="16" t="s">
        <v>67</v>
      </c>
      <c r="K9" s="16" t="s">
        <v>59</v>
      </c>
      <c r="L9" s="16"/>
    </row>
    <row r="10" spans="1:12" ht="58.5" customHeight="1" thickBot="1" x14ac:dyDescent="0.25">
      <c r="A10" s="101"/>
      <c r="B10" s="8" t="s">
        <v>68</v>
      </c>
      <c r="C10" s="8"/>
      <c r="D10" s="8" t="s">
        <v>65</v>
      </c>
      <c r="E10" s="8" t="s">
        <v>69</v>
      </c>
      <c r="F10" s="8" t="s">
        <v>59</v>
      </c>
      <c r="G10" s="8" t="s">
        <v>70</v>
      </c>
      <c r="H10" s="8" t="s">
        <v>71</v>
      </c>
      <c r="I10" s="8" t="s">
        <v>59</v>
      </c>
      <c r="J10" s="8" t="s">
        <v>72</v>
      </c>
      <c r="K10" s="16" t="s">
        <v>59</v>
      </c>
      <c r="L10" s="16"/>
    </row>
    <row r="11" spans="1:12" ht="43.5" customHeight="1" x14ac:dyDescent="0.2">
      <c r="A11" s="101"/>
      <c r="B11" s="8" t="s">
        <v>73</v>
      </c>
      <c r="C11" s="8"/>
      <c r="D11" s="8" t="s">
        <v>74</v>
      </c>
      <c r="E11" s="8" t="s">
        <v>75</v>
      </c>
      <c r="F11" s="8" t="s">
        <v>59</v>
      </c>
      <c r="G11" s="8" t="s">
        <v>76</v>
      </c>
      <c r="H11" s="8" t="s">
        <v>77</v>
      </c>
      <c r="I11" s="8" t="s">
        <v>59</v>
      </c>
      <c r="J11" s="8" t="s">
        <v>78</v>
      </c>
      <c r="K11" s="16" t="s">
        <v>59</v>
      </c>
      <c r="L11" s="8" t="s">
        <v>79</v>
      </c>
    </row>
    <row r="12" spans="1:12" ht="29.5" customHeight="1" thickBot="1" x14ac:dyDescent="0.25">
      <c r="A12" s="102"/>
      <c r="B12" s="9" t="s">
        <v>80</v>
      </c>
      <c r="C12" s="9"/>
      <c r="D12" s="9" t="s">
        <v>81</v>
      </c>
      <c r="E12" s="9"/>
      <c r="F12" s="9"/>
      <c r="G12" s="9"/>
      <c r="H12" s="9"/>
      <c r="I12" s="9"/>
      <c r="J12" s="9"/>
      <c r="K12" s="9" t="s">
        <v>82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zoomScale="55" zoomScaleNormal="55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83</v>
      </c>
      <c r="C1" s="13" t="s">
        <v>84</v>
      </c>
      <c r="D1" s="13" t="s">
        <v>45</v>
      </c>
      <c r="E1" s="13" t="s">
        <v>31</v>
      </c>
      <c r="F1" s="13" t="s">
        <v>7</v>
      </c>
      <c r="G1" s="13" t="s">
        <v>16</v>
      </c>
      <c r="H1" s="13" t="s">
        <v>32</v>
      </c>
      <c r="I1" s="13" t="s">
        <v>15</v>
      </c>
      <c r="J1" s="13" t="s">
        <v>6</v>
      </c>
      <c r="K1" s="13" t="s">
        <v>9</v>
      </c>
      <c r="L1" s="13" t="s">
        <v>44</v>
      </c>
    </row>
    <row r="2" spans="1:12" x14ac:dyDescent="0.2">
      <c r="A2" s="10" t="s">
        <v>33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59</v>
      </c>
      <c r="L2" s="11">
        <v>200</v>
      </c>
    </row>
    <row r="3" spans="1:12" x14ac:dyDescent="0.2">
      <c r="A3" s="6" t="s">
        <v>47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85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48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49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50</v>
      </c>
      <c r="B7" s="18"/>
      <c r="C7" s="18"/>
      <c r="D7" s="18"/>
      <c r="E7" s="18"/>
      <c r="F7" s="18" t="s">
        <v>61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37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46</v>
      </c>
      <c r="I8" s="15" t="s">
        <v>46</v>
      </c>
      <c r="J8" s="15">
        <v>400</v>
      </c>
      <c r="K8" s="15">
        <v>250</v>
      </c>
      <c r="L8" s="15" t="s">
        <v>46</v>
      </c>
    </row>
    <row r="9" spans="1:12" ht="58.5" customHeight="1" thickBot="1" x14ac:dyDescent="0.25">
      <c r="A9" s="100" t="s">
        <v>38</v>
      </c>
      <c r="B9" s="16" t="s">
        <v>62</v>
      </c>
      <c r="C9" s="16"/>
      <c r="D9" s="19" t="s">
        <v>63</v>
      </c>
      <c r="E9" s="19" t="s">
        <v>64</v>
      </c>
      <c r="F9" s="16" t="s">
        <v>59</v>
      </c>
      <c r="G9" s="19" t="s">
        <v>65</v>
      </c>
      <c r="H9" s="19" t="s">
        <v>66</v>
      </c>
      <c r="I9" s="19" t="s">
        <v>59</v>
      </c>
      <c r="J9" s="19" t="s">
        <v>67</v>
      </c>
      <c r="K9" s="19" t="s">
        <v>59</v>
      </c>
      <c r="L9" s="19"/>
    </row>
    <row r="10" spans="1:12" ht="58.5" customHeight="1" thickBot="1" x14ac:dyDescent="0.25">
      <c r="A10" s="101"/>
      <c r="B10" s="8" t="s">
        <v>68</v>
      </c>
      <c r="C10" s="8"/>
      <c r="D10" s="20" t="s">
        <v>65</v>
      </c>
      <c r="E10" s="20" t="s">
        <v>69</v>
      </c>
      <c r="F10" s="8" t="s">
        <v>59</v>
      </c>
      <c r="G10" s="20" t="s">
        <v>70</v>
      </c>
      <c r="H10" s="20" t="s">
        <v>71</v>
      </c>
      <c r="I10" s="20" t="s">
        <v>59</v>
      </c>
      <c r="J10" s="20" t="s">
        <v>72</v>
      </c>
      <c r="K10" s="19" t="s">
        <v>59</v>
      </c>
      <c r="L10" s="19"/>
    </row>
    <row r="11" spans="1:12" ht="43.5" customHeight="1" x14ac:dyDescent="0.2">
      <c r="A11" s="101"/>
      <c r="B11" s="8" t="s">
        <v>73</v>
      </c>
      <c r="C11" s="8"/>
      <c r="D11" s="20" t="s">
        <v>74</v>
      </c>
      <c r="E11" s="20" t="s">
        <v>75</v>
      </c>
      <c r="F11" s="8" t="s">
        <v>59</v>
      </c>
      <c r="G11" s="20" t="s">
        <v>76</v>
      </c>
      <c r="H11" s="20" t="s">
        <v>77</v>
      </c>
      <c r="I11" s="20" t="s">
        <v>59</v>
      </c>
      <c r="J11" s="20" t="s">
        <v>78</v>
      </c>
      <c r="K11" s="19" t="s">
        <v>59</v>
      </c>
      <c r="L11" s="20" t="s">
        <v>79</v>
      </c>
    </row>
    <row r="12" spans="1:12" ht="29.5" customHeight="1" thickBot="1" x14ac:dyDescent="0.25">
      <c r="A12" s="102"/>
      <c r="B12" s="9" t="s">
        <v>80</v>
      </c>
      <c r="C12" s="9"/>
      <c r="D12" s="21" t="s">
        <v>81</v>
      </c>
      <c r="E12" s="9"/>
      <c r="F12" s="9"/>
      <c r="G12" s="21"/>
      <c r="H12" s="21"/>
      <c r="I12" s="21"/>
      <c r="J12" s="21"/>
      <c r="K12" s="21" t="s">
        <v>82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Графики</vt:lpstr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  <vt:lpstr>25.01.23</vt:lpstr>
      <vt:lpstr>26.01.23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2023-01-26T07:13:40Z</dcterms:modified>
</cp:coreProperties>
</file>