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4032\Desktop\HEXAGON-Project\"/>
    </mc:Choice>
  </mc:AlternateContent>
  <bookViews>
    <workbookView xWindow="0" yWindow="0" windowWidth="20490" windowHeight="7755" activeTab="2"/>
  </bookViews>
  <sheets>
    <sheet name="Mechanics" sheetId="1" r:id="rId1"/>
    <sheet name="Stat Boards" sheetId="2" r:id="rId2"/>
    <sheet name="Combat" sheetId="4" r:id="rId3"/>
  </sheets>
  <externalReferences>
    <externalReference r:id="rId4"/>
  </externalReferences>
  <definedNames>
    <definedName name="AbltyCost">Mechanics!$AA$3:$AB$21</definedName>
    <definedName name="DBG">'[1]World Union Members'!$D$4</definedName>
    <definedName name="DBP">'[1]World Union Members'!$C$4</definedName>
    <definedName name="Diff">Mechanics!#REF!</definedName>
    <definedName name="EFG">'[1]World Union Members'!$D$7</definedName>
    <definedName name="EFP">'[1]World Union Members'!$C$7</definedName>
    <definedName name="ICG">'[1]World Union Members'!$D$6</definedName>
    <definedName name="ICP">'[1]World Union Members'!$C$6</definedName>
    <definedName name="Lvl">Mechanics!#REF!</definedName>
    <definedName name="PAAG">'[1]World Union Members'!$D$5</definedName>
    <definedName name="PAAP">'[1]World Union Members'!$C$5</definedName>
    <definedName name="SFG">'[1]World Union Members'!$D$10</definedName>
    <definedName name="SFP">'[1]World Union Members'!$C$10</definedName>
    <definedName name="SkillCost">Mechanics!$V$18:$W$39</definedName>
    <definedName name="TotRev">'[1]World Union Management'!$D$42</definedName>
    <definedName name="UAPG">'[1]World Union Members'!$D$9</definedName>
    <definedName name="UAPP">'[1]World Union Members'!$C$9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9" i="1"/>
  <c r="F10" i="1"/>
  <c r="F11" i="1"/>
  <c r="F8" i="1"/>
  <c r="G9" i="1"/>
  <c r="G10" i="1"/>
  <c r="G11" i="1"/>
  <c r="G8" i="1"/>
  <c r="L54" i="1" l="1"/>
  <c r="L53" i="1"/>
  <c r="L52" i="1"/>
  <c r="L51" i="1"/>
  <c r="L50" i="1"/>
  <c r="L49" i="1"/>
  <c r="L48" i="1"/>
  <c r="L47" i="1"/>
  <c r="L46" i="1"/>
  <c r="L45" i="1"/>
  <c r="L44" i="1"/>
  <c r="L42" i="1"/>
  <c r="L41" i="1"/>
  <c r="L40" i="1"/>
  <c r="L39" i="1"/>
  <c r="L36" i="1"/>
  <c r="L35" i="1"/>
  <c r="L34" i="1"/>
  <c r="L33" i="1"/>
  <c r="L31" i="1"/>
  <c r="L30" i="1"/>
  <c r="L29" i="1"/>
  <c r="L28" i="1"/>
  <c r="L26" i="1"/>
  <c r="L25" i="1"/>
  <c r="L24" i="1"/>
  <c r="L23" i="1"/>
  <c r="L22" i="1"/>
  <c r="L21" i="1"/>
  <c r="L20" i="1"/>
  <c r="L19" i="1"/>
  <c r="L18" i="1"/>
  <c r="L17" i="1"/>
  <c r="L16" i="1"/>
  <c r="G16" i="1"/>
  <c r="G15" i="1"/>
  <c r="L14" i="1"/>
  <c r="G14" i="1"/>
  <c r="L13" i="1"/>
  <c r="G13" i="1"/>
  <c r="L12" i="1"/>
  <c r="L11" i="1"/>
  <c r="L10" i="1"/>
  <c r="L9" i="1"/>
  <c r="G18" i="1" l="1"/>
</calcChain>
</file>

<file path=xl/sharedStrings.xml><?xml version="1.0" encoding="utf-8"?>
<sst xmlns="http://schemas.openxmlformats.org/spreadsheetml/2006/main" count="164" uniqueCount="132">
  <si>
    <t>Abilities</t>
  </si>
  <si>
    <t>1-20</t>
  </si>
  <si>
    <t>Value</t>
  </si>
  <si>
    <t>Cost</t>
  </si>
  <si>
    <t>RANK</t>
  </si>
  <si>
    <t>Total</t>
  </si>
  <si>
    <t>Agility</t>
  </si>
  <si>
    <t>Combat</t>
  </si>
  <si>
    <t>Untrained</t>
  </si>
  <si>
    <t>Endurance</t>
  </si>
  <si>
    <t>Detection</t>
  </si>
  <si>
    <t>Trained</t>
  </si>
  <si>
    <t>Perception</t>
  </si>
  <si>
    <t>Explosives</t>
  </si>
  <si>
    <t>Experienced</t>
  </si>
  <si>
    <t>Strength</t>
  </si>
  <si>
    <t>Marksmanship</t>
  </si>
  <si>
    <t>Veteran</t>
  </si>
  <si>
    <t>Martial Art</t>
  </si>
  <si>
    <t>Expert</t>
  </si>
  <si>
    <t>Discipline</t>
  </si>
  <si>
    <t>Stealth</t>
  </si>
  <si>
    <t>Master</t>
  </si>
  <si>
    <t>Influence</t>
  </si>
  <si>
    <t>Tactics</t>
  </si>
  <si>
    <t>Intelligence</t>
  </si>
  <si>
    <t>Expertise</t>
  </si>
  <si>
    <t>Wits</t>
  </si>
  <si>
    <t>Crime</t>
  </si>
  <si>
    <t>Culture</t>
  </si>
  <si>
    <t>Driving</t>
  </si>
  <si>
    <t>Informatics</t>
  </si>
  <si>
    <t>Law</t>
  </si>
  <si>
    <t>Market</t>
  </si>
  <si>
    <t>Medecine</t>
  </si>
  <si>
    <t>Media</t>
  </si>
  <si>
    <t>Research</t>
  </si>
  <si>
    <t>Structural</t>
  </si>
  <si>
    <t>Physical</t>
  </si>
  <si>
    <t>Acrobatics</t>
  </si>
  <si>
    <t>Athletism</t>
  </si>
  <si>
    <t>lbs</t>
  </si>
  <si>
    <t>Climbing</t>
  </si>
  <si>
    <t>Concentration</t>
  </si>
  <si>
    <t>Social</t>
  </si>
  <si>
    <t>Deception</t>
  </si>
  <si>
    <t>Intimidation</t>
  </si>
  <si>
    <t>Seduction</t>
  </si>
  <si>
    <t>SPECIALISED</t>
  </si>
  <si>
    <t>Art</t>
  </si>
  <si>
    <t>Dance</t>
  </si>
  <si>
    <t>Music</t>
  </si>
  <si>
    <t>Visual Art</t>
  </si>
  <si>
    <t>Roll Difficulty</t>
  </si>
  <si>
    <t>Writing</t>
  </si>
  <si>
    <t>Science</t>
  </si>
  <si>
    <t>Easy</t>
  </si>
  <si>
    <t>Biology</t>
  </si>
  <si>
    <t>Chemistry</t>
  </si>
  <si>
    <t>Tough</t>
  </si>
  <si>
    <t>Cooking</t>
  </si>
  <si>
    <t>Challenging</t>
  </si>
  <si>
    <t>Etiquette</t>
  </si>
  <si>
    <t>Investigation</t>
  </si>
  <si>
    <t>Navigation</t>
  </si>
  <si>
    <t>Networking</t>
  </si>
  <si>
    <t>Physical Science</t>
  </si>
  <si>
    <t>Piloting</t>
  </si>
  <si>
    <t>Politics</t>
  </si>
  <si>
    <t>Survival</t>
  </si>
  <si>
    <t>Lift</t>
  </si>
  <si>
    <t>Average</t>
  </si>
  <si>
    <t>Formidable</t>
  </si>
  <si>
    <t>Heroic</t>
  </si>
  <si>
    <t>Super</t>
  </si>
  <si>
    <t>Epic</t>
  </si>
  <si>
    <t>2D10</t>
  </si>
  <si>
    <t>Mod</t>
  </si>
  <si>
    <t>6-18</t>
  </si>
  <si>
    <t>Charisma</t>
  </si>
  <si>
    <t>Character can lift the listed weight and drag or push 5 times as much and carry without trouble half as much.</t>
  </si>
  <si>
    <t>0-1</t>
  </si>
  <si>
    <t>2-5</t>
  </si>
  <si>
    <t>6-9</t>
  </si>
  <si>
    <t>10-13</t>
  </si>
  <si>
    <t>14-17</t>
  </si>
  <si>
    <t>18-20</t>
  </si>
  <si>
    <t>Roll</t>
  </si>
  <si>
    <t>Result</t>
  </si>
  <si>
    <t>-10 or less</t>
  </si>
  <si>
    <t>-9 - -5</t>
  </si>
  <si>
    <t>-1 - -4</t>
  </si>
  <si>
    <t>Failure</t>
  </si>
  <si>
    <t>Total Failure</t>
  </si>
  <si>
    <t>0 - 4</t>
  </si>
  <si>
    <t>5 - 9</t>
  </si>
  <si>
    <t>10 or more</t>
  </si>
  <si>
    <t>Success</t>
  </si>
  <si>
    <t>Great Success</t>
  </si>
  <si>
    <t>Epic Success</t>
  </si>
  <si>
    <t>2 Benefits</t>
  </si>
  <si>
    <t>1 Benefit</t>
  </si>
  <si>
    <t>Extras</t>
  </si>
  <si>
    <t>None</t>
  </si>
  <si>
    <t>1 Negative</t>
  </si>
  <si>
    <t>2 Negatives</t>
  </si>
  <si>
    <t>3 Negatives</t>
  </si>
  <si>
    <t>Negatives</t>
  </si>
  <si>
    <t>Damages tool</t>
  </si>
  <si>
    <t>-5 to next attempt</t>
  </si>
  <si>
    <t>Costs extra resources</t>
  </si>
  <si>
    <t>Minor Injury</t>
  </si>
  <si>
    <t>Takes twice as long</t>
  </si>
  <si>
    <t>Attracts unwanted attention</t>
  </si>
  <si>
    <t>True Failure</t>
  </si>
  <si>
    <t>Engineering</t>
  </si>
  <si>
    <t>Ranges</t>
  </si>
  <si>
    <t>Range</t>
  </si>
  <si>
    <t>Measure</t>
  </si>
  <si>
    <t>Example</t>
  </si>
  <si>
    <t>Melee</t>
  </si>
  <si>
    <t>Adjacent</t>
  </si>
  <si>
    <t>Close</t>
  </si>
  <si>
    <t>Medium</t>
  </si>
  <si>
    <t>Far</t>
  </si>
  <si>
    <t>Long</t>
  </si>
  <si>
    <t>0m - 2m</t>
  </si>
  <si>
    <t>3m - 10m</t>
  </si>
  <si>
    <t>11m - 30m</t>
  </si>
  <si>
    <t>31m - 150m</t>
  </si>
  <si>
    <t>152m - 500m</t>
  </si>
  <si>
    <t>501m+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</si>
</sst>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theme="1"/>
      <name val="Verdana"/>
      <family val="2"/>
    </font>
    <font>
      <sz val="11"/>
      <color theme="1"/>
      <name val="Verdana"/>
      <family val="2"/>
    </font>
    <font>
      <b/>
      <sz val="14"/>
      <color theme="1"/>
      <name val="Verdana"/>
      <family val="2"/>
    </font>
    <font>
      <b/>
      <i/>
      <sz val="14"/>
      <color theme="1"/>
      <name val="Verdana"/>
      <family val="2"/>
    </font>
    <font>
      <b/>
      <sz val="11"/>
      <color theme="1"/>
      <name val="Verdana"/>
      <family val="2"/>
    </font>
    <font>
      <b/>
      <i/>
      <sz val="10"/>
      <color theme="1"/>
      <name val="Verdana"/>
      <family val="2"/>
    </font>
    <font>
      <sz val="11"/>
      <name val="Verdana"/>
      <family val="2"/>
    </font>
    <font>
      <sz val="10"/>
      <color theme="1"/>
      <name val="Verdana"/>
      <family val="2"/>
    </font>
    <font>
      <sz val="11"/>
      <color theme="0"/>
      <name val="Verdana"/>
      <family val="2"/>
    </font>
    <font>
      <b/>
      <sz val="18"/>
      <color theme="1"/>
      <name val="Calibri"/>
      <family val="2"/>
      <scheme val="minor"/>
    </font>
    <font>
      <b/>
      <i/>
      <sz val="11"/>
      <color theme="1"/>
      <name val="Verdana"/>
      <family val="2"/>
    </font>
    <font>
      <b/>
      <i/>
      <sz val="12"/>
      <color theme="1"/>
      <name val="Verdana"/>
      <family val="2"/>
    </font>
    <font>
      <sz val="9"/>
      <color theme="1"/>
      <name val="Verdana"/>
      <family val="2"/>
    </font>
    <font>
      <sz val="8"/>
      <color theme="1"/>
      <name val="Verdana"/>
      <family val="2"/>
    </font>
    <font>
      <b/>
      <sz val="12"/>
      <color theme="1"/>
      <name val="Verdana"/>
      <family val="2"/>
    </font>
    <font>
      <sz val="7"/>
      <color theme="1"/>
      <name val="Verdana"/>
      <family val="2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vertical="center"/>
    </xf>
    <xf numFmtId="0" fontId="3" fillId="0" borderId="1" xfId="0" applyFont="1" applyBorder="1"/>
    <xf numFmtId="0" fontId="3" fillId="4" borderId="0" xfId="0" applyFont="1" applyFill="1"/>
    <xf numFmtId="49" fontId="3" fillId="0" borderId="0" xfId="0" applyNumberFormat="1" applyFont="1" applyAlignment="1">
      <alignment horizontal="center"/>
    </xf>
    <xf numFmtId="0" fontId="7" fillId="5" borderId="0" xfId="0" applyFont="1" applyFill="1"/>
    <xf numFmtId="0" fontId="3" fillId="5" borderId="0" xfId="0" applyFont="1" applyFill="1"/>
    <xf numFmtId="0" fontId="3" fillId="0" borderId="1" xfId="0" applyFont="1" applyBorder="1" applyAlignment="1">
      <alignment horizontal="center" vertical="center"/>
    </xf>
    <xf numFmtId="0" fontId="3" fillId="6" borderId="0" xfId="0" applyFont="1" applyFill="1"/>
    <xf numFmtId="1" fontId="3" fillId="0" borderId="0" xfId="0" applyNumberFormat="1" applyFont="1"/>
    <xf numFmtId="2" fontId="3" fillId="0" borderId="1" xfId="0" applyNumberFormat="1" applyFont="1" applyBorder="1" applyAlignment="1">
      <alignment horizontal="center" vertical="center"/>
    </xf>
    <xf numFmtId="0" fontId="6" fillId="7" borderId="0" xfId="0" applyFont="1" applyFill="1"/>
    <xf numFmtId="0" fontId="3" fillId="0" borderId="0" xfId="0" applyFont="1" applyAlignment="1"/>
    <xf numFmtId="49" fontId="3" fillId="0" borderId="0" xfId="0" applyNumberFormat="1" applyFont="1"/>
    <xf numFmtId="164" fontId="3" fillId="0" borderId="0" xfId="1" applyNumberFormat="1" applyFont="1"/>
    <xf numFmtId="0" fontId="0" fillId="2" borderId="0" xfId="0" applyFill="1"/>
    <xf numFmtId="0" fontId="7" fillId="5" borderId="0" xfId="0" applyFont="1" applyFill="1" applyAlignment="1"/>
    <xf numFmtId="0" fontId="3" fillId="5" borderId="0" xfId="0" applyFont="1" applyFill="1" applyAlignment="1"/>
    <xf numFmtId="0" fontId="10" fillId="0" borderId="0" xfId="0" applyFont="1"/>
    <xf numFmtId="164" fontId="3" fillId="8" borderId="2" xfId="1" applyNumberFormat="1" applyFont="1" applyFill="1" applyBorder="1" applyAlignment="1">
      <alignment horizontal="right"/>
    </xf>
    <xf numFmtId="0" fontId="3" fillId="8" borderId="3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7" fillId="5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3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Border="1" applyAlignment="1">
      <alignment horizontal="center"/>
    </xf>
    <xf numFmtId="49" fontId="5" fillId="0" borderId="0" xfId="0" applyNumberFormat="1" applyFont="1" applyAlignment="1"/>
    <xf numFmtId="164" fontId="3" fillId="0" borderId="0" xfId="1" applyNumberFormat="1" applyFont="1" applyAlignment="1">
      <alignment horizontal="right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49" fontId="15" fillId="0" borderId="0" xfId="0" applyNumberFormat="1" applyFont="1"/>
    <xf numFmtId="49" fontId="14" fillId="0" borderId="0" xfId="0" applyNumberFormat="1" applyFont="1" applyAlignment="1">
      <alignment horizontal="center"/>
    </xf>
    <xf numFmtId="49" fontId="15" fillId="0" borderId="0" xfId="0" applyNumberFormat="1" applyFont="1" applyAlignment="1">
      <alignment horizontal="center"/>
    </xf>
    <xf numFmtId="49" fontId="17" fillId="0" borderId="0" xfId="0" applyNumberFormat="1" applyFont="1" applyAlignment="1">
      <alignment horizontal="center"/>
    </xf>
    <xf numFmtId="49" fontId="15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/>
    </xf>
    <xf numFmtId="49" fontId="16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20" fillId="0" borderId="0" xfId="0" applyFont="1"/>
  </cellXfs>
  <cellStyles count="2">
    <cellStyle name="Comma" xfId="1" builtinId="3"/>
    <cellStyle name="Normal" xfId="0" builtinId="0"/>
  </cellStyles>
  <dxfs count="3"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8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XAG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chanics"/>
      <sheetName val="Perks"/>
      <sheetName val="Character Sheet"/>
      <sheetName val="Interstellar Travel"/>
      <sheetName val="World Union Members"/>
      <sheetName val="World Union Management"/>
      <sheetName val="StockMarket"/>
      <sheetName val="Lore"/>
      <sheetName val="DATA"/>
    </sheetNames>
    <sheetDataSet>
      <sheetData sheetId="0">
        <row r="3">
          <cell r="AA3">
            <v>1</v>
          </cell>
        </row>
      </sheetData>
      <sheetData sheetId="1"/>
      <sheetData sheetId="2" refreshError="1"/>
      <sheetData sheetId="3" refreshError="1"/>
      <sheetData sheetId="4">
        <row r="4">
          <cell r="C4">
            <v>658</v>
          </cell>
          <cell r="D4">
            <v>31157.475000000002</v>
          </cell>
        </row>
        <row r="5">
          <cell r="C5">
            <v>3262</v>
          </cell>
          <cell r="D5">
            <v>23850.682514527209</v>
          </cell>
        </row>
        <row r="6">
          <cell r="C6">
            <v>3073</v>
          </cell>
          <cell r="D6">
            <v>9602.8909201706192</v>
          </cell>
        </row>
        <row r="7">
          <cell r="C7">
            <v>692</v>
          </cell>
          <cell r="D7">
            <v>23093.456692913387</v>
          </cell>
        </row>
        <row r="9">
          <cell r="C9">
            <v>1497</v>
          </cell>
          <cell r="D9">
            <v>5919.7094837935201</v>
          </cell>
        </row>
        <row r="10">
          <cell r="C10">
            <v>814</v>
          </cell>
          <cell r="D10">
            <v>4294.0540540540505</v>
          </cell>
        </row>
      </sheetData>
      <sheetData sheetId="5">
        <row r="42">
          <cell r="D42">
            <v>103631.7389096416</v>
          </cell>
        </row>
      </sheetData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73"/>
  <sheetViews>
    <sheetView topLeftCell="A20" workbookViewId="0">
      <selection activeCell="J18" sqref="J18"/>
    </sheetView>
  </sheetViews>
  <sheetFormatPr defaultRowHeight="14.25" x14ac:dyDescent="0.2"/>
  <cols>
    <col min="1" max="3" width="9.140625" style="1"/>
    <col min="4" max="4" width="10.28515625" style="1" bestFit="1" customWidth="1"/>
    <col min="5" max="6" width="9.140625" style="1"/>
    <col min="7" max="7" width="9.140625" style="1" customWidth="1"/>
    <col min="8" max="8" width="3.28515625" style="1" customWidth="1"/>
    <col min="9" max="10" width="9.140625" style="1"/>
    <col min="11" max="11" width="9.140625" style="2"/>
    <col min="12" max="16" width="9.140625" style="1"/>
    <col min="17" max="17" width="13.42578125" style="1" customWidth="1"/>
    <col min="18" max="18" width="9.140625" style="1"/>
    <col min="19" max="19" width="11" style="1" customWidth="1"/>
    <col min="20" max="16384" width="9.140625" style="1"/>
  </cols>
  <sheetData>
    <row r="3" spans="2:28" x14ac:dyDescent="0.2">
      <c r="B3" s="33" t="s">
        <v>76</v>
      </c>
      <c r="C3" s="33"/>
      <c r="D3" s="33"/>
      <c r="E3" s="33"/>
      <c r="F3" s="33"/>
      <c r="Z3" s="1">
        <v>25</v>
      </c>
    </row>
    <row r="4" spans="2:28" x14ac:dyDescent="0.2">
      <c r="B4" s="33"/>
      <c r="C4" s="33"/>
      <c r="D4" s="33"/>
      <c r="E4" s="33"/>
      <c r="F4" s="33"/>
    </row>
    <row r="6" spans="2:28" ht="18" x14ac:dyDescent="0.25">
      <c r="B6" s="34" t="s">
        <v>0</v>
      </c>
      <c r="C6" s="34"/>
      <c r="D6" s="34"/>
      <c r="E6" s="40" t="s">
        <v>78</v>
      </c>
      <c r="F6" s="40"/>
      <c r="J6" s="35" t="s">
        <v>1</v>
      </c>
      <c r="K6" s="35"/>
      <c r="L6" s="35"/>
    </row>
    <row r="7" spans="2:28" x14ac:dyDescent="0.2">
      <c r="E7" s="3" t="s">
        <v>2</v>
      </c>
      <c r="F7" s="3" t="s">
        <v>77</v>
      </c>
      <c r="G7" s="3" t="s">
        <v>3</v>
      </c>
      <c r="H7" s="39"/>
      <c r="I7" s="4"/>
      <c r="J7" s="4"/>
      <c r="K7" s="5" t="s">
        <v>4</v>
      </c>
      <c r="L7" s="4" t="s">
        <v>3</v>
      </c>
      <c r="M7" s="4" t="s">
        <v>5</v>
      </c>
    </row>
    <row r="8" spans="2:28" x14ac:dyDescent="0.2">
      <c r="B8" s="32" t="s">
        <v>6</v>
      </c>
      <c r="C8" s="32"/>
      <c r="D8" s="32"/>
      <c r="E8" s="6">
        <v>12</v>
      </c>
      <c r="F8" s="13">
        <f>E8-10</f>
        <v>2</v>
      </c>
      <c r="G8" s="7">
        <f>VLOOKUP(E8,AbltyCost,2,FALSE)</f>
        <v>4</v>
      </c>
      <c r="I8" s="29" t="s">
        <v>7</v>
      </c>
      <c r="J8" s="29"/>
      <c r="K8" s="29"/>
      <c r="L8" s="29"/>
      <c r="M8" s="29"/>
      <c r="O8" s="8" t="s">
        <v>81</v>
      </c>
      <c r="P8" s="27" t="s">
        <v>8</v>
      </c>
      <c r="Q8" s="27"/>
      <c r="AA8" s="1">
        <v>6</v>
      </c>
      <c r="AB8" s="1">
        <v>-2</v>
      </c>
    </row>
    <row r="9" spans="2:28" x14ac:dyDescent="0.2">
      <c r="B9" s="32" t="s">
        <v>9</v>
      </c>
      <c r="C9" s="32"/>
      <c r="D9" s="32"/>
      <c r="E9" s="6">
        <v>12</v>
      </c>
      <c r="F9" s="13">
        <f t="shared" ref="F9:F11" si="0">E9-10</f>
        <v>2</v>
      </c>
      <c r="G9" s="7">
        <f>VLOOKUP(E9,AbltyCost,2,FALSE)</f>
        <v>4</v>
      </c>
      <c r="I9" s="9" t="s">
        <v>10</v>
      </c>
      <c r="J9" s="10"/>
      <c r="K9" s="11"/>
      <c r="L9" s="1">
        <f>VLOOKUP(K9,SkillCost,2,FALSE)</f>
        <v>5</v>
      </c>
      <c r="M9" s="11"/>
      <c r="O9" s="8" t="s">
        <v>82</v>
      </c>
      <c r="P9" s="27" t="s">
        <v>11</v>
      </c>
      <c r="Q9" s="27"/>
      <c r="AA9" s="1">
        <v>7</v>
      </c>
      <c r="AB9" s="1">
        <v>-1</v>
      </c>
    </row>
    <row r="10" spans="2:28" x14ac:dyDescent="0.2">
      <c r="B10" s="32" t="s">
        <v>12</v>
      </c>
      <c r="C10" s="32"/>
      <c r="D10" s="32"/>
      <c r="E10" s="6">
        <v>6</v>
      </c>
      <c r="F10" s="13">
        <f t="shared" si="0"/>
        <v>-4</v>
      </c>
      <c r="G10" s="7">
        <f>VLOOKUP(E10,AbltyCost,2,FALSE)</f>
        <v>-2</v>
      </c>
      <c r="I10" s="9" t="s">
        <v>13</v>
      </c>
      <c r="J10" s="10"/>
      <c r="K10" s="11"/>
      <c r="L10" s="1">
        <f t="shared" ref="L10:L14" si="1">VLOOKUP(K10,SkillCost,2,FALSE)</f>
        <v>5</v>
      </c>
      <c r="M10" s="11"/>
      <c r="O10" s="8" t="s">
        <v>83</v>
      </c>
      <c r="P10" s="27" t="s">
        <v>14</v>
      </c>
      <c r="Q10" s="27"/>
      <c r="AA10" s="1">
        <v>8</v>
      </c>
      <c r="AB10" s="1">
        <v>0</v>
      </c>
    </row>
    <row r="11" spans="2:28" x14ac:dyDescent="0.2">
      <c r="B11" s="32" t="s">
        <v>15</v>
      </c>
      <c r="C11" s="32"/>
      <c r="D11" s="32"/>
      <c r="E11" s="6">
        <v>14</v>
      </c>
      <c r="F11" s="13">
        <f t="shared" si="0"/>
        <v>4</v>
      </c>
      <c r="G11" s="7">
        <f>VLOOKUP(E11,AbltyCost,2,FALSE)</f>
        <v>6</v>
      </c>
      <c r="I11" s="9" t="s">
        <v>16</v>
      </c>
      <c r="J11" s="10"/>
      <c r="K11" s="11"/>
      <c r="L11" s="1">
        <f t="shared" si="1"/>
        <v>5</v>
      </c>
      <c r="M11" s="11"/>
      <c r="O11" s="8" t="s">
        <v>84</v>
      </c>
      <c r="P11" s="27" t="s">
        <v>17</v>
      </c>
      <c r="Q11" s="27"/>
      <c r="X11" s="13"/>
      <c r="AA11" s="1">
        <v>9</v>
      </c>
      <c r="AB11" s="13">
        <v>1</v>
      </c>
    </row>
    <row r="12" spans="2:28" x14ac:dyDescent="0.2">
      <c r="I12" s="9" t="s">
        <v>18</v>
      </c>
      <c r="J12" s="10"/>
      <c r="K12" s="14"/>
      <c r="L12" s="1">
        <f t="shared" si="1"/>
        <v>5</v>
      </c>
      <c r="M12" s="11"/>
      <c r="O12" s="8" t="s">
        <v>85</v>
      </c>
      <c r="P12" s="27" t="s">
        <v>19</v>
      </c>
      <c r="Q12" s="27"/>
      <c r="X12" s="13"/>
      <c r="AA12" s="1">
        <v>10</v>
      </c>
      <c r="AB12" s="13">
        <v>2</v>
      </c>
    </row>
    <row r="13" spans="2:28" ht="15.75" customHeight="1" x14ac:dyDescent="0.2">
      <c r="B13" s="30" t="s">
        <v>79</v>
      </c>
      <c r="C13" s="30"/>
      <c r="D13" s="30"/>
      <c r="E13" s="6">
        <v>14</v>
      </c>
      <c r="F13" s="13">
        <f>E13-10</f>
        <v>4</v>
      </c>
      <c r="G13" s="12">
        <f>VLOOKUP(E13,AbltyCost,2,FALSE)</f>
        <v>6</v>
      </c>
      <c r="I13" s="9" t="s">
        <v>21</v>
      </c>
      <c r="J13" s="10"/>
      <c r="K13" s="11"/>
      <c r="L13" s="1">
        <f t="shared" ref="L13" si="2">VLOOKUP(K13,SkillCost,2,FALSE)</f>
        <v>5</v>
      </c>
      <c r="M13" s="11"/>
      <c r="O13" s="8" t="s">
        <v>86</v>
      </c>
      <c r="P13" s="27" t="s">
        <v>22</v>
      </c>
      <c r="Q13" s="27"/>
      <c r="X13" s="13"/>
      <c r="AA13" s="1">
        <v>11</v>
      </c>
      <c r="AB13" s="13">
        <v>3</v>
      </c>
    </row>
    <row r="14" spans="2:28" x14ac:dyDescent="0.2">
      <c r="B14" s="30" t="s">
        <v>20</v>
      </c>
      <c r="C14" s="30"/>
      <c r="D14" s="30"/>
      <c r="E14" s="6">
        <v>11</v>
      </c>
      <c r="F14" s="13">
        <f t="shared" ref="F14:F16" si="3">E14-10</f>
        <v>1</v>
      </c>
      <c r="G14" s="7">
        <f>VLOOKUP(E14,AbltyCost,2,FALSE)</f>
        <v>3</v>
      </c>
      <c r="I14" s="9" t="s">
        <v>24</v>
      </c>
      <c r="J14" s="10"/>
      <c r="K14" s="11"/>
      <c r="L14" s="1">
        <f t="shared" si="1"/>
        <v>5</v>
      </c>
      <c r="M14" s="11"/>
      <c r="O14" s="8"/>
      <c r="X14" s="13"/>
      <c r="AA14" s="1">
        <v>12</v>
      </c>
      <c r="AB14" s="1">
        <v>4</v>
      </c>
    </row>
    <row r="15" spans="2:28" x14ac:dyDescent="0.2">
      <c r="B15" s="30" t="s">
        <v>25</v>
      </c>
      <c r="C15" s="30"/>
      <c r="D15" s="30"/>
      <c r="E15" s="6">
        <v>10</v>
      </c>
      <c r="F15" s="13">
        <f t="shared" si="3"/>
        <v>0</v>
      </c>
      <c r="G15" s="12">
        <f>VLOOKUP(E15,AbltyCost,2,FALSE)</f>
        <v>2</v>
      </c>
      <c r="I15" s="29" t="s">
        <v>26</v>
      </c>
      <c r="J15" s="29"/>
      <c r="K15" s="29"/>
      <c r="L15" s="29"/>
      <c r="M15" s="29"/>
      <c r="O15" s="8"/>
      <c r="X15" s="13"/>
      <c r="AA15" s="1">
        <v>13</v>
      </c>
      <c r="AB15" s="1">
        <v>5</v>
      </c>
    </row>
    <row r="16" spans="2:28" x14ac:dyDescent="0.2">
      <c r="B16" s="30" t="s">
        <v>27</v>
      </c>
      <c r="C16" s="30"/>
      <c r="D16" s="30"/>
      <c r="E16" s="6">
        <v>10</v>
      </c>
      <c r="F16" s="13">
        <f t="shared" si="3"/>
        <v>0</v>
      </c>
      <c r="G16" s="7">
        <f>VLOOKUP(E16,AbltyCost,2,FALSE)</f>
        <v>2</v>
      </c>
      <c r="I16" s="9" t="s">
        <v>28</v>
      </c>
      <c r="J16" s="10"/>
      <c r="K16" s="11"/>
      <c r="L16" s="1">
        <f t="shared" ref="L16:L26" si="4">VLOOKUP(K16,SkillCost,2,FALSE)</f>
        <v>5</v>
      </c>
      <c r="M16" s="11"/>
      <c r="O16" s="8"/>
      <c r="X16" s="13"/>
      <c r="AA16" s="1">
        <v>14</v>
      </c>
      <c r="AB16" s="1">
        <v>6</v>
      </c>
    </row>
    <row r="17" spans="2:28" x14ac:dyDescent="0.2">
      <c r="I17" s="9" t="s">
        <v>29</v>
      </c>
      <c r="J17" s="10"/>
      <c r="K17" s="11"/>
      <c r="L17" s="1">
        <f t="shared" si="4"/>
        <v>5</v>
      </c>
      <c r="M17" s="11"/>
      <c r="O17" s="8"/>
      <c r="X17" s="13"/>
      <c r="AA17" s="1">
        <v>15</v>
      </c>
      <c r="AB17" s="1">
        <v>8</v>
      </c>
    </row>
    <row r="18" spans="2:28" x14ac:dyDescent="0.2">
      <c r="G18" s="15">
        <f>25-SUM(G8:G16)</f>
        <v>0</v>
      </c>
      <c r="I18" s="9" t="s">
        <v>30</v>
      </c>
      <c r="J18" s="10"/>
      <c r="K18" s="11"/>
      <c r="L18" s="1">
        <f t="shared" si="4"/>
        <v>5</v>
      </c>
      <c r="M18" s="11"/>
      <c r="O18" s="8"/>
      <c r="V18" s="1">
        <v>-5</v>
      </c>
      <c r="W18" s="1">
        <v>0</v>
      </c>
      <c r="X18" s="13"/>
      <c r="AA18" s="1">
        <v>16</v>
      </c>
      <c r="AB18" s="1">
        <v>10</v>
      </c>
    </row>
    <row r="19" spans="2:28" x14ac:dyDescent="0.2">
      <c r="B19" s="16"/>
      <c r="C19" s="16"/>
      <c r="D19" s="16"/>
      <c r="I19" s="9" t="s">
        <v>115</v>
      </c>
      <c r="J19" s="10"/>
      <c r="K19" s="11"/>
      <c r="L19" s="1">
        <f t="shared" si="4"/>
        <v>5</v>
      </c>
      <c r="M19" s="11"/>
      <c r="O19" s="8"/>
      <c r="V19" s="1">
        <v>-4</v>
      </c>
      <c r="W19" s="1">
        <v>1</v>
      </c>
      <c r="X19" s="13"/>
      <c r="AA19" s="1">
        <v>17</v>
      </c>
      <c r="AB19" s="1">
        <v>13</v>
      </c>
    </row>
    <row r="20" spans="2:28" x14ac:dyDescent="0.2">
      <c r="I20" s="9" t="s">
        <v>31</v>
      </c>
      <c r="J20" s="10"/>
      <c r="K20" s="11"/>
      <c r="L20" s="1">
        <f t="shared" si="4"/>
        <v>5</v>
      </c>
      <c r="M20" s="11"/>
      <c r="O20" s="8"/>
      <c r="V20" s="1">
        <v>-3</v>
      </c>
      <c r="W20" s="1">
        <v>2</v>
      </c>
      <c r="X20" s="13"/>
      <c r="AA20" s="1">
        <v>18</v>
      </c>
      <c r="AB20" s="1">
        <v>16</v>
      </c>
    </row>
    <row r="21" spans="2:28" x14ac:dyDescent="0.2">
      <c r="B21" s="16"/>
      <c r="C21" s="16"/>
      <c r="D21" s="16"/>
      <c r="I21" s="9" t="s">
        <v>32</v>
      </c>
      <c r="J21" s="10"/>
      <c r="K21" s="11"/>
      <c r="L21" s="1">
        <f t="shared" si="4"/>
        <v>5</v>
      </c>
      <c r="M21" s="11"/>
      <c r="O21" s="8"/>
      <c r="V21" s="1">
        <v>-2</v>
      </c>
      <c r="W21" s="1">
        <v>3</v>
      </c>
      <c r="X21" s="13"/>
    </row>
    <row r="22" spans="2:28" x14ac:dyDescent="0.2">
      <c r="I22" s="9" t="s">
        <v>33</v>
      </c>
      <c r="J22" s="10"/>
      <c r="K22" s="11"/>
      <c r="L22" s="1">
        <f t="shared" si="4"/>
        <v>5</v>
      </c>
      <c r="M22" s="11"/>
      <c r="O22" s="8"/>
      <c r="V22" s="1">
        <v>-1</v>
      </c>
      <c r="W22" s="1">
        <v>4</v>
      </c>
    </row>
    <row r="23" spans="2:28" ht="15" x14ac:dyDescent="0.2">
      <c r="B23" s="44" t="s">
        <v>53</v>
      </c>
      <c r="C23" s="44"/>
      <c r="D23" s="44"/>
      <c r="I23" s="9" t="s">
        <v>34</v>
      </c>
      <c r="J23" s="10"/>
      <c r="K23" s="11"/>
      <c r="L23" s="1">
        <f t="shared" si="4"/>
        <v>5</v>
      </c>
      <c r="M23" s="11"/>
      <c r="O23" s="8"/>
      <c r="V23" s="1">
        <v>0</v>
      </c>
      <c r="W23" s="1">
        <v>5</v>
      </c>
    </row>
    <row r="24" spans="2:28" x14ac:dyDescent="0.2">
      <c r="B24" s="28" t="s">
        <v>56</v>
      </c>
      <c r="C24" s="28"/>
      <c r="D24" s="1">
        <v>10</v>
      </c>
      <c r="I24" s="9" t="s">
        <v>35</v>
      </c>
      <c r="J24" s="10"/>
      <c r="K24" s="11"/>
      <c r="L24" s="1">
        <f t="shared" si="4"/>
        <v>5</v>
      </c>
      <c r="M24" s="11"/>
      <c r="O24" s="17"/>
      <c r="V24" s="1">
        <v>1</v>
      </c>
      <c r="W24" s="1">
        <v>7</v>
      </c>
    </row>
    <row r="25" spans="2:28" x14ac:dyDescent="0.2">
      <c r="B25" s="28" t="s">
        <v>71</v>
      </c>
      <c r="C25" s="28"/>
      <c r="D25" s="1">
        <v>15</v>
      </c>
      <c r="I25" s="9" t="s">
        <v>36</v>
      </c>
      <c r="J25" s="10"/>
      <c r="K25" s="11"/>
      <c r="L25" s="1">
        <f t="shared" si="4"/>
        <v>5</v>
      </c>
      <c r="M25" s="11"/>
      <c r="O25" s="17"/>
      <c r="V25" s="1">
        <v>2</v>
      </c>
      <c r="W25" s="1">
        <v>9</v>
      </c>
    </row>
    <row r="26" spans="2:28" x14ac:dyDescent="0.2">
      <c r="B26" s="28" t="s">
        <v>59</v>
      </c>
      <c r="C26" s="28"/>
      <c r="D26" s="1">
        <v>20</v>
      </c>
      <c r="I26" s="9" t="s">
        <v>37</v>
      </c>
      <c r="J26" s="10"/>
      <c r="K26" s="11"/>
      <c r="L26" s="1">
        <f t="shared" si="4"/>
        <v>5</v>
      </c>
      <c r="M26" s="11"/>
      <c r="O26" s="17"/>
      <c r="V26" s="1">
        <v>3</v>
      </c>
      <c r="W26" s="1">
        <v>11</v>
      </c>
    </row>
    <row r="27" spans="2:28" x14ac:dyDescent="0.2">
      <c r="B27" s="28" t="s">
        <v>61</v>
      </c>
      <c r="C27" s="28"/>
      <c r="D27" s="1">
        <v>25</v>
      </c>
      <c r="I27" s="29" t="s">
        <v>38</v>
      </c>
      <c r="J27" s="29"/>
      <c r="K27" s="29"/>
      <c r="L27" s="29"/>
      <c r="M27" s="29"/>
      <c r="O27" s="17"/>
      <c r="V27" s="1">
        <v>4</v>
      </c>
      <c r="W27" s="1">
        <v>13</v>
      </c>
    </row>
    <row r="28" spans="2:28" x14ac:dyDescent="0.2">
      <c r="B28" s="28" t="s">
        <v>72</v>
      </c>
      <c r="C28" s="28"/>
      <c r="D28" s="1">
        <v>30</v>
      </c>
      <c r="I28" s="9" t="s">
        <v>39</v>
      </c>
      <c r="J28" s="10"/>
      <c r="K28" s="11"/>
      <c r="L28" s="1">
        <f>VLOOKUP(K28,SkillCost,2,FALSE)</f>
        <v>5</v>
      </c>
      <c r="M28" s="11"/>
      <c r="O28" s="17"/>
      <c r="V28" s="1">
        <v>5</v>
      </c>
      <c r="W28" s="1">
        <v>15</v>
      </c>
    </row>
    <row r="29" spans="2:28" x14ac:dyDescent="0.2">
      <c r="B29" s="28" t="s">
        <v>73</v>
      </c>
      <c r="C29" s="28"/>
      <c r="D29" s="1">
        <v>35</v>
      </c>
      <c r="I29" s="9" t="s">
        <v>40</v>
      </c>
      <c r="J29" s="10"/>
      <c r="K29" s="11"/>
      <c r="L29" s="1">
        <f>VLOOKUP(K29,SkillCost,2,FALSE)</f>
        <v>5</v>
      </c>
      <c r="M29" s="11"/>
      <c r="O29" s="17"/>
      <c r="Q29" s="41"/>
      <c r="S29" s="18"/>
    </row>
    <row r="30" spans="2:28" x14ac:dyDescent="0.2">
      <c r="B30" s="28" t="s">
        <v>74</v>
      </c>
      <c r="C30" s="28"/>
      <c r="D30" s="1">
        <v>40</v>
      </c>
      <c r="I30" s="9" t="s">
        <v>42</v>
      </c>
      <c r="J30" s="10"/>
      <c r="K30" s="11"/>
      <c r="L30" s="1">
        <f>VLOOKUP(K30,SkillCost,2,FALSE)</f>
        <v>5</v>
      </c>
      <c r="M30" s="11"/>
      <c r="O30" s="17"/>
      <c r="Q30" s="41"/>
      <c r="S30" s="18"/>
      <c r="V30" s="1">
        <v>11</v>
      </c>
      <c r="W30" s="1">
        <v>18</v>
      </c>
    </row>
    <row r="31" spans="2:28" x14ac:dyDescent="0.2">
      <c r="B31" s="28" t="s">
        <v>75</v>
      </c>
      <c r="C31" s="28"/>
      <c r="D31" s="1">
        <v>45</v>
      </c>
      <c r="I31" s="9" t="s">
        <v>43</v>
      </c>
      <c r="J31" s="10"/>
      <c r="K31" s="11"/>
      <c r="L31" s="1">
        <f>VLOOKUP(K31,SkillCost,2,FALSE)</f>
        <v>5</v>
      </c>
      <c r="M31" s="11"/>
      <c r="Q31" s="41"/>
      <c r="S31" s="18"/>
      <c r="V31" s="1">
        <v>12</v>
      </c>
      <c r="W31" s="1">
        <v>21</v>
      </c>
    </row>
    <row r="32" spans="2:28" x14ac:dyDescent="0.2">
      <c r="I32" s="29" t="s">
        <v>44</v>
      </c>
      <c r="J32" s="29"/>
      <c r="K32" s="29"/>
      <c r="L32" s="29"/>
      <c r="M32" s="29"/>
      <c r="Q32" s="41"/>
      <c r="S32" s="18"/>
      <c r="V32" s="1">
        <v>13</v>
      </c>
      <c r="W32" s="1">
        <v>24</v>
      </c>
    </row>
    <row r="33" spans="1:23" ht="15" x14ac:dyDescent="0.2">
      <c r="B33" s="45" t="s">
        <v>87</v>
      </c>
      <c r="C33" s="44" t="s">
        <v>88</v>
      </c>
      <c r="D33" s="44"/>
      <c r="E33" s="43" t="s">
        <v>102</v>
      </c>
      <c r="F33" s="43"/>
      <c r="I33" s="9" t="s">
        <v>45</v>
      </c>
      <c r="J33" s="10"/>
      <c r="K33" s="11"/>
      <c r="L33" s="1">
        <f>VLOOKUP(K33,SkillCost,2,FALSE)</f>
        <v>5</v>
      </c>
      <c r="M33" s="11"/>
      <c r="Q33" s="41"/>
      <c r="S33" s="18"/>
      <c r="V33" s="1">
        <v>14</v>
      </c>
      <c r="W33" s="1">
        <v>27</v>
      </c>
    </row>
    <row r="34" spans="1:23" ht="15" customHeight="1" x14ac:dyDescent="0.2">
      <c r="B34" s="48" t="s">
        <v>89</v>
      </c>
      <c r="C34" s="27" t="s">
        <v>93</v>
      </c>
      <c r="D34" s="27"/>
      <c r="E34" s="27" t="s">
        <v>106</v>
      </c>
      <c r="F34" s="27"/>
      <c r="I34" s="9" t="s">
        <v>23</v>
      </c>
      <c r="J34" s="10"/>
      <c r="K34" s="11"/>
      <c r="L34" s="1">
        <f>VLOOKUP(K34,SkillCost,2,FALSE)</f>
        <v>5</v>
      </c>
      <c r="M34" s="11"/>
      <c r="Q34" s="41"/>
      <c r="S34" s="18"/>
      <c r="V34" s="1">
        <v>15</v>
      </c>
      <c r="W34" s="1">
        <v>30</v>
      </c>
    </row>
    <row r="35" spans="1:23" x14ac:dyDescent="0.2">
      <c r="B35" s="47" t="s">
        <v>90</v>
      </c>
      <c r="C35" s="27" t="s">
        <v>114</v>
      </c>
      <c r="D35" s="27"/>
      <c r="E35" s="27" t="s">
        <v>105</v>
      </c>
      <c r="F35" s="27"/>
      <c r="I35" s="9" t="s">
        <v>46</v>
      </c>
      <c r="J35" s="10"/>
      <c r="K35" s="11"/>
      <c r="L35" s="1">
        <f>VLOOKUP(K35,SkillCost,2,FALSE)</f>
        <v>5</v>
      </c>
      <c r="M35" s="11"/>
      <c r="Q35" s="41"/>
      <c r="S35" s="18"/>
      <c r="V35" s="1">
        <v>16</v>
      </c>
      <c r="W35" s="1">
        <v>34</v>
      </c>
    </row>
    <row r="36" spans="1:23" x14ac:dyDescent="0.2">
      <c r="B36" s="47" t="s">
        <v>91</v>
      </c>
      <c r="C36" s="27" t="s">
        <v>92</v>
      </c>
      <c r="D36" s="27"/>
      <c r="E36" s="27" t="s">
        <v>104</v>
      </c>
      <c r="F36" s="27"/>
      <c r="I36" s="9" t="s">
        <v>47</v>
      </c>
      <c r="J36" s="10"/>
      <c r="K36" s="11"/>
      <c r="L36" s="1">
        <f>VLOOKUP(K36,SkillCost,2,FALSE)</f>
        <v>5</v>
      </c>
      <c r="M36" s="11"/>
      <c r="Q36" s="41"/>
      <c r="S36" s="18"/>
      <c r="V36" s="1">
        <v>17</v>
      </c>
      <c r="W36" s="1">
        <v>38</v>
      </c>
    </row>
    <row r="37" spans="1:23" ht="15" customHeight="1" x14ac:dyDescent="0.25">
      <c r="B37" s="47" t="s">
        <v>94</v>
      </c>
      <c r="C37" s="27" t="s">
        <v>97</v>
      </c>
      <c r="D37" s="27"/>
      <c r="E37" s="27" t="s">
        <v>103</v>
      </c>
      <c r="F37" s="27"/>
      <c r="I37" s="31" t="s">
        <v>48</v>
      </c>
      <c r="J37" s="31"/>
      <c r="K37" s="31"/>
      <c r="L37" s="31"/>
      <c r="M37" s="19"/>
      <c r="Q37" s="41"/>
      <c r="S37" s="18"/>
      <c r="V37" s="1">
        <v>18</v>
      </c>
      <c r="W37" s="1">
        <v>42</v>
      </c>
    </row>
    <row r="38" spans="1:23" x14ac:dyDescent="0.2">
      <c r="B38" s="47" t="s">
        <v>95</v>
      </c>
      <c r="C38" s="27" t="s">
        <v>98</v>
      </c>
      <c r="D38" s="27"/>
      <c r="E38" s="27" t="s">
        <v>101</v>
      </c>
      <c r="F38" s="27"/>
      <c r="I38" s="29" t="s">
        <v>49</v>
      </c>
      <c r="J38" s="29"/>
      <c r="K38" s="29"/>
      <c r="L38" s="29"/>
      <c r="M38" s="29"/>
      <c r="Q38" s="41"/>
      <c r="S38" s="18"/>
      <c r="V38" s="1">
        <v>19</v>
      </c>
      <c r="W38" s="1">
        <v>46</v>
      </c>
    </row>
    <row r="39" spans="1:23" x14ac:dyDescent="0.2">
      <c r="B39" s="49" t="s">
        <v>96</v>
      </c>
      <c r="C39" s="27" t="s">
        <v>99</v>
      </c>
      <c r="D39" s="27"/>
      <c r="E39" s="27" t="s">
        <v>100</v>
      </c>
      <c r="F39" s="27"/>
      <c r="I39" s="9" t="s">
        <v>50</v>
      </c>
      <c r="J39" s="10"/>
      <c r="K39" s="11"/>
      <c r="L39" s="1">
        <f>VLOOKUP(K39,SkillCost,2,FALSE)</f>
        <v>5</v>
      </c>
      <c r="M39" s="11"/>
      <c r="Q39" s="41"/>
      <c r="S39" s="18"/>
      <c r="V39" s="1">
        <v>20</v>
      </c>
      <c r="W39" s="1">
        <v>50</v>
      </c>
    </row>
    <row r="40" spans="1:23" x14ac:dyDescent="0.2">
      <c r="B40" s="46"/>
      <c r="F40" s="8"/>
      <c r="I40" s="9" t="s">
        <v>51</v>
      </c>
      <c r="J40" s="10"/>
      <c r="K40" s="11"/>
      <c r="L40" s="1">
        <f>VLOOKUP(K40,SkillCost,2,FALSE)</f>
        <v>5</v>
      </c>
      <c r="M40" s="11"/>
      <c r="Q40" s="41"/>
      <c r="S40" s="18"/>
    </row>
    <row r="41" spans="1:23" x14ac:dyDescent="0.2">
      <c r="A41" s="17"/>
      <c r="B41" s="50"/>
      <c r="C41" s="50"/>
      <c r="D41" s="35"/>
      <c r="E41" s="35"/>
      <c r="F41" s="35"/>
      <c r="G41" s="17"/>
      <c r="I41" s="9" t="s">
        <v>52</v>
      </c>
      <c r="J41" s="10"/>
      <c r="K41" s="11"/>
      <c r="L41" s="1">
        <f>VLOOKUP(K41,SkillCost,2,FALSE)</f>
        <v>5</v>
      </c>
      <c r="M41" s="11"/>
      <c r="Q41" s="41"/>
      <c r="S41" s="18"/>
    </row>
    <row r="42" spans="1:23" ht="15" customHeight="1" x14ac:dyDescent="0.2">
      <c r="A42" s="17"/>
      <c r="B42" s="52" t="s">
        <v>107</v>
      </c>
      <c r="C42" s="52"/>
      <c r="D42" s="52"/>
      <c r="E42" s="52"/>
      <c r="F42" s="52"/>
      <c r="G42" s="17"/>
      <c r="I42" s="9" t="s">
        <v>54</v>
      </c>
      <c r="J42" s="10"/>
      <c r="K42" s="11"/>
      <c r="L42" s="1">
        <f>VLOOKUP(K42,SkillCost,2,FALSE)</f>
        <v>5</v>
      </c>
      <c r="M42" s="11"/>
      <c r="Q42" s="41"/>
      <c r="S42" s="18"/>
    </row>
    <row r="43" spans="1:23" x14ac:dyDescent="0.2">
      <c r="A43" s="17"/>
      <c r="B43" s="50"/>
      <c r="C43" s="50"/>
      <c r="D43" s="35" t="s">
        <v>109</v>
      </c>
      <c r="E43" s="35"/>
      <c r="F43" s="35"/>
      <c r="G43" s="17"/>
      <c r="I43" s="29" t="s">
        <v>55</v>
      </c>
      <c r="J43" s="29"/>
      <c r="K43" s="29"/>
      <c r="L43" s="29"/>
      <c r="M43" s="29"/>
      <c r="Q43" s="41"/>
      <c r="S43" s="18"/>
    </row>
    <row r="44" spans="1:23" x14ac:dyDescent="0.2">
      <c r="A44" s="17"/>
      <c r="B44" s="50"/>
      <c r="C44" s="50"/>
      <c r="D44" s="35" t="s">
        <v>108</v>
      </c>
      <c r="E44" s="35"/>
      <c r="F44" s="35"/>
      <c r="G44" s="17"/>
      <c r="I44" s="9" t="s">
        <v>57</v>
      </c>
      <c r="J44" s="10"/>
      <c r="K44" s="11"/>
      <c r="L44" s="1">
        <f t="shared" ref="L44:L54" si="5">VLOOKUP(K44,SkillCost,2,FALSE)</f>
        <v>5</v>
      </c>
      <c r="M44" s="11"/>
      <c r="Q44" s="41"/>
      <c r="S44" s="18"/>
    </row>
    <row r="45" spans="1:23" x14ac:dyDescent="0.2">
      <c r="A45" s="17"/>
      <c r="B45" s="50"/>
      <c r="C45" s="50"/>
      <c r="D45" s="35" t="s">
        <v>110</v>
      </c>
      <c r="E45" s="35"/>
      <c r="F45" s="35"/>
      <c r="G45" s="17"/>
      <c r="I45" s="20" t="s">
        <v>58</v>
      </c>
      <c r="J45" s="21"/>
      <c r="K45" s="11"/>
      <c r="L45" s="1">
        <f t="shared" si="5"/>
        <v>5</v>
      </c>
      <c r="M45" s="11"/>
      <c r="Q45" s="41"/>
      <c r="S45" s="18"/>
    </row>
    <row r="46" spans="1:23" x14ac:dyDescent="0.2">
      <c r="A46" s="17"/>
      <c r="B46" s="50"/>
      <c r="C46" s="50"/>
      <c r="D46" s="35" t="s">
        <v>111</v>
      </c>
      <c r="E46" s="35"/>
      <c r="F46" s="35"/>
      <c r="G46" s="17"/>
      <c r="I46" s="20" t="s">
        <v>60</v>
      </c>
      <c r="J46" s="21"/>
      <c r="K46" s="11"/>
      <c r="L46" s="1">
        <f t="shared" si="5"/>
        <v>5</v>
      </c>
      <c r="M46" s="11"/>
      <c r="Q46" s="41"/>
      <c r="S46" s="18"/>
    </row>
    <row r="47" spans="1:23" x14ac:dyDescent="0.2">
      <c r="A47" s="17"/>
      <c r="B47" s="50"/>
      <c r="C47" s="50"/>
      <c r="D47" s="35" t="s">
        <v>112</v>
      </c>
      <c r="E47" s="35"/>
      <c r="F47" s="35"/>
      <c r="G47" s="17"/>
      <c r="I47" s="20" t="s">
        <v>62</v>
      </c>
      <c r="J47" s="21"/>
      <c r="K47" s="11"/>
      <c r="L47" s="1">
        <f t="shared" si="5"/>
        <v>5</v>
      </c>
      <c r="M47" s="11"/>
      <c r="Q47" s="41"/>
      <c r="S47" s="18"/>
    </row>
    <row r="48" spans="1:23" x14ac:dyDescent="0.2">
      <c r="A48" s="17"/>
      <c r="B48" s="50"/>
      <c r="C48" s="50"/>
      <c r="D48" s="51" t="s">
        <v>113</v>
      </c>
      <c r="E48" s="51"/>
      <c r="F48" s="51"/>
      <c r="G48" s="17"/>
      <c r="I48" s="20" t="s">
        <v>63</v>
      </c>
      <c r="J48" s="21"/>
      <c r="K48" s="11"/>
      <c r="L48" s="1">
        <f t="shared" si="5"/>
        <v>5</v>
      </c>
      <c r="M48" s="11"/>
      <c r="Q48" s="41"/>
      <c r="S48" s="18"/>
    </row>
    <row r="49" spans="1:17" x14ac:dyDescent="0.2">
      <c r="A49" s="17"/>
      <c r="B49" s="50"/>
      <c r="C49" s="50"/>
      <c r="D49" s="35"/>
      <c r="E49" s="35"/>
      <c r="F49" s="35"/>
      <c r="G49" s="17"/>
      <c r="I49" s="9" t="s">
        <v>64</v>
      </c>
      <c r="J49" s="10"/>
      <c r="K49" s="11"/>
      <c r="L49" s="1">
        <f t="shared" si="5"/>
        <v>5</v>
      </c>
      <c r="M49" s="11"/>
      <c r="Q49" s="41"/>
    </row>
    <row r="50" spans="1:17" x14ac:dyDescent="0.2">
      <c r="A50" s="17"/>
      <c r="B50" s="50"/>
      <c r="C50" s="50"/>
      <c r="D50" s="35"/>
      <c r="E50" s="35"/>
      <c r="F50" s="35"/>
      <c r="G50" s="17"/>
      <c r="I50" s="9" t="s">
        <v>65</v>
      </c>
      <c r="J50" s="10"/>
      <c r="K50" s="11"/>
      <c r="L50" s="1">
        <f t="shared" si="5"/>
        <v>5</v>
      </c>
      <c r="M50" s="11"/>
      <c r="Q50" s="41"/>
    </row>
    <row r="51" spans="1:17" x14ac:dyDescent="0.2">
      <c r="A51" s="17"/>
      <c r="B51" s="50"/>
      <c r="C51" s="50"/>
      <c r="D51" s="35"/>
      <c r="E51" s="35"/>
      <c r="F51" s="35"/>
      <c r="G51" s="17"/>
      <c r="I51" s="9" t="s">
        <v>66</v>
      </c>
      <c r="J51" s="10"/>
      <c r="K51" s="11"/>
      <c r="L51" s="1">
        <f t="shared" si="5"/>
        <v>5</v>
      </c>
      <c r="M51" s="11"/>
      <c r="Q51" s="41"/>
    </row>
    <row r="52" spans="1:17" x14ac:dyDescent="0.2">
      <c r="A52" s="17"/>
      <c r="B52" s="17"/>
      <c r="C52" s="17"/>
      <c r="D52" s="17"/>
      <c r="E52" s="17"/>
      <c r="F52" s="17"/>
      <c r="G52" s="17"/>
      <c r="I52" s="9" t="s">
        <v>67</v>
      </c>
      <c r="J52" s="10"/>
      <c r="K52" s="11"/>
      <c r="L52" s="1">
        <f t="shared" si="5"/>
        <v>5</v>
      </c>
      <c r="M52" s="11"/>
      <c r="Q52" s="41"/>
    </row>
    <row r="53" spans="1:17" x14ac:dyDescent="0.2">
      <c r="A53" s="17"/>
      <c r="B53" s="17"/>
      <c r="C53" s="17"/>
      <c r="D53" s="17"/>
      <c r="E53" s="17"/>
      <c r="F53" s="17"/>
      <c r="G53" s="17"/>
      <c r="I53" s="9" t="s">
        <v>68</v>
      </c>
      <c r="J53" s="10"/>
      <c r="K53" s="11"/>
      <c r="L53" s="1">
        <f t="shared" si="5"/>
        <v>5</v>
      </c>
      <c r="M53" s="11"/>
      <c r="Q53" s="41"/>
    </row>
    <row r="54" spans="1:17" x14ac:dyDescent="0.2">
      <c r="A54" s="17"/>
      <c r="B54" s="17"/>
      <c r="C54" s="17"/>
      <c r="D54" s="17"/>
      <c r="E54" s="17"/>
      <c r="F54" s="17"/>
      <c r="G54" s="17"/>
      <c r="I54" s="9" t="s">
        <v>69</v>
      </c>
      <c r="J54" s="10"/>
      <c r="K54" s="11"/>
      <c r="L54" s="1">
        <f t="shared" si="5"/>
        <v>5</v>
      </c>
      <c r="M54" s="11"/>
      <c r="Q54" s="41"/>
    </row>
    <row r="55" spans="1:17" x14ac:dyDescent="0.2">
      <c r="A55" s="17"/>
      <c r="B55" s="17"/>
      <c r="C55" s="17"/>
      <c r="D55" s="17"/>
      <c r="E55" s="17"/>
      <c r="F55" s="17"/>
      <c r="G55" s="17"/>
      <c r="Q55" s="41"/>
    </row>
    <row r="56" spans="1:17" x14ac:dyDescent="0.2">
      <c r="A56" s="17"/>
      <c r="B56" s="17"/>
      <c r="C56" s="17"/>
      <c r="D56" s="17"/>
      <c r="E56" s="17"/>
      <c r="F56" s="17"/>
      <c r="G56" s="17"/>
      <c r="O56" s="22"/>
      <c r="Q56" s="41"/>
    </row>
    <row r="57" spans="1:17" x14ac:dyDescent="0.2">
      <c r="A57" s="17"/>
      <c r="B57" s="17"/>
      <c r="C57" s="17"/>
      <c r="D57" s="17"/>
      <c r="E57" s="17"/>
      <c r="F57" s="17"/>
      <c r="G57" s="17"/>
      <c r="Q57" s="41"/>
    </row>
    <row r="58" spans="1:17" x14ac:dyDescent="0.2">
      <c r="A58" s="17"/>
      <c r="B58" s="17"/>
      <c r="C58" s="17"/>
      <c r="D58" s="17"/>
      <c r="E58" s="17"/>
      <c r="F58" s="17"/>
      <c r="G58" s="17"/>
      <c r="Q58" s="41"/>
    </row>
    <row r="59" spans="1:17" x14ac:dyDescent="0.2">
      <c r="A59" s="17"/>
      <c r="B59" s="17"/>
      <c r="C59" s="17"/>
      <c r="D59" s="17"/>
      <c r="E59" s="17"/>
      <c r="F59" s="17"/>
      <c r="G59" s="17"/>
    </row>
    <row r="60" spans="1:17" x14ac:dyDescent="0.2">
      <c r="A60" s="17"/>
      <c r="B60" s="17"/>
      <c r="C60" s="17"/>
      <c r="D60" s="17"/>
      <c r="E60" s="17"/>
      <c r="F60" s="17"/>
      <c r="G60" s="17"/>
    </row>
    <row r="61" spans="1:17" x14ac:dyDescent="0.2">
      <c r="A61" s="17"/>
      <c r="B61" s="17"/>
      <c r="C61" s="17"/>
      <c r="D61" s="17"/>
      <c r="E61" s="17"/>
      <c r="F61" s="17"/>
      <c r="G61" s="17"/>
    </row>
    <row r="62" spans="1:17" x14ac:dyDescent="0.2">
      <c r="A62" s="17"/>
      <c r="B62" s="17"/>
      <c r="C62" s="17"/>
      <c r="D62" s="17"/>
      <c r="E62" s="17"/>
      <c r="F62" s="17"/>
      <c r="G62" s="17"/>
    </row>
    <row r="63" spans="1:17" x14ac:dyDescent="0.2">
      <c r="A63" s="17"/>
      <c r="B63" s="17"/>
      <c r="C63" s="17"/>
      <c r="D63" s="17"/>
      <c r="E63" s="17"/>
      <c r="F63" s="17"/>
      <c r="G63" s="17"/>
    </row>
    <row r="64" spans="1:17" x14ac:dyDescent="0.2">
      <c r="A64" s="17"/>
      <c r="B64" s="17"/>
      <c r="C64" s="17"/>
      <c r="D64" s="17"/>
      <c r="E64" s="17"/>
      <c r="F64" s="17"/>
      <c r="G64" s="17"/>
    </row>
    <row r="65" spans="1:7" x14ac:dyDescent="0.2">
      <c r="A65" s="17"/>
      <c r="B65" s="17"/>
      <c r="C65" s="17"/>
      <c r="D65" s="17"/>
      <c r="E65" s="17"/>
      <c r="F65" s="17"/>
      <c r="G65" s="17"/>
    </row>
    <row r="66" spans="1:7" x14ac:dyDescent="0.2">
      <c r="A66" s="17"/>
      <c r="B66" s="17"/>
      <c r="C66" s="17"/>
      <c r="D66" s="17"/>
      <c r="E66" s="17"/>
      <c r="F66" s="17"/>
      <c r="G66" s="17"/>
    </row>
    <row r="67" spans="1:7" x14ac:dyDescent="0.2">
      <c r="A67" s="17"/>
      <c r="B67" s="17"/>
      <c r="C67" s="17"/>
      <c r="D67" s="17"/>
      <c r="E67" s="17"/>
      <c r="F67" s="17"/>
      <c r="G67" s="17"/>
    </row>
    <row r="68" spans="1:7" x14ac:dyDescent="0.2">
      <c r="A68" s="17"/>
      <c r="B68" s="17"/>
      <c r="C68" s="17"/>
      <c r="D68" s="17"/>
      <c r="E68" s="17"/>
      <c r="F68" s="17"/>
      <c r="G68" s="17"/>
    </row>
    <row r="69" spans="1:7" x14ac:dyDescent="0.2">
      <c r="A69" s="17"/>
      <c r="B69" s="17"/>
      <c r="C69" s="17"/>
      <c r="D69" s="17"/>
      <c r="E69" s="17"/>
      <c r="F69" s="17"/>
      <c r="G69" s="17"/>
    </row>
    <row r="70" spans="1:7" x14ac:dyDescent="0.2">
      <c r="A70" s="17"/>
      <c r="B70" s="17"/>
      <c r="C70" s="17"/>
      <c r="D70" s="17"/>
      <c r="E70" s="17"/>
      <c r="F70" s="17"/>
      <c r="G70" s="17"/>
    </row>
    <row r="71" spans="1:7" x14ac:dyDescent="0.2">
      <c r="A71" s="17"/>
      <c r="B71" s="17"/>
      <c r="C71" s="17"/>
      <c r="D71" s="17"/>
      <c r="E71" s="17"/>
      <c r="F71" s="17"/>
      <c r="G71" s="17"/>
    </row>
    <row r="72" spans="1:7" x14ac:dyDescent="0.2">
      <c r="A72" s="17"/>
      <c r="B72" s="17"/>
      <c r="C72" s="17"/>
      <c r="D72" s="17"/>
      <c r="E72" s="17"/>
      <c r="F72" s="17"/>
      <c r="G72" s="17"/>
    </row>
    <row r="73" spans="1:7" x14ac:dyDescent="0.2">
      <c r="A73" s="17"/>
      <c r="B73" s="17"/>
      <c r="C73" s="17"/>
      <c r="D73" s="17"/>
      <c r="E73" s="17"/>
      <c r="F73" s="17"/>
      <c r="G73" s="17"/>
    </row>
  </sheetData>
  <sortState ref="I16:I26">
    <sortCondition ref="I16"/>
  </sortState>
  <mergeCells count="68">
    <mergeCell ref="B48:C48"/>
    <mergeCell ref="B49:C49"/>
    <mergeCell ref="B50:C50"/>
    <mergeCell ref="B51:C51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B42:F42"/>
    <mergeCell ref="B43:C43"/>
    <mergeCell ref="B44:C44"/>
    <mergeCell ref="B45:C45"/>
    <mergeCell ref="B46:C46"/>
    <mergeCell ref="B47:C47"/>
    <mergeCell ref="E37:F37"/>
    <mergeCell ref="E38:F38"/>
    <mergeCell ref="E39:F39"/>
    <mergeCell ref="B41:C41"/>
    <mergeCell ref="B11:D11"/>
    <mergeCell ref="P11:Q11"/>
    <mergeCell ref="B3:F4"/>
    <mergeCell ref="B6:D6"/>
    <mergeCell ref="J6:L6"/>
    <mergeCell ref="B8:D8"/>
    <mergeCell ref="I8:M8"/>
    <mergeCell ref="P8:Q8"/>
    <mergeCell ref="B9:D9"/>
    <mergeCell ref="P9:Q9"/>
    <mergeCell ref="B10:D10"/>
    <mergeCell ref="P10:Q10"/>
    <mergeCell ref="P12:Q12"/>
    <mergeCell ref="B13:D13"/>
    <mergeCell ref="P13:Q13"/>
    <mergeCell ref="B14:D14"/>
    <mergeCell ref="B15:D15"/>
    <mergeCell ref="I15:M15"/>
    <mergeCell ref="I43:M43"/>
    <mergeCell ref="B25:C25"/>
    <mergeCell ref="B26:C26"/>
    <mergeCell ref="B27:C27"/>
    <mergeCell ref="B16:D16"/>
    <mergeCell ref="I27:M27"/>
    <mergeCell ref="I32:M32"/>
    <mergeCell ref="I37:L37"/>
    <mergeCell ref="I38:M38"/>
    <mergeCell ref="D41:F41"/>
    <mergeCell ref="B23:D23"/>
    <mergeCell ref="B31:C31"/>
    <mergeCell ref="B24:C24"/>
    <mergeCell ref="B28:C28"/>
    <mergeCell ref="B29:C29"/>
    <mergeCell ref="B30:C30"/>
    <mergeCell ref="C33:D33"/>
    <mergeCell ref="C34:D34"/>
    <mergeCell ref="C35:D35"/>
    <mergeCell ref="C36:D36"/>
    <mergeCell ref="C37:D37"/>
    <mergeCell ref="C38:D38"/>
    <mergeCell ref="C39:D39"/>
    <mergeCell ref="E33:F33"/>
    <mergeCell ref="E34:F34"/>
    <mergeCell ref="E35:F35"/>
    <mergeCell ref="E36:F36"/>
  </mergeCells>
  <conditionalFormatting sqref="G18">
    <cfRule type="expression" dxfId="2" priority="3">
      <formula>$G$18&lt;0</formula>
    </cfRule>
  </conditionalFormatting>
  <conditionalFormatting sqref="L56">
    <cfRule type="expression" dxfId="1" priority="2">
      <formula>$L$56&lt;0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:H45"/>
  <sheetViews>
    <sheetView topLeftCell="A10" zoomScaleNormal="100" workbookViewId="0">
      <selection activeCell="B24" sqref="B24"/>
    </sheetView>
  </sheetViews>
  <sheetFormatPr defaultRowHeight="15" x14ac:dyDescent="0.25"/>
  <cols>
    <col min="3" max="3" width="10.7109375" customWidth="1"/>
  </cols>
  <sheetData>
    <row r="13" spans="2:8" x14ac:dyDescent="0.25">
      <c r="B13" s="36" t="s">
        <v>15</v>
      </c>
      <c r="C13" s="36"/>
      <c r="D13" s="36"/>
      <c r="E13" s="42" t="s">
        <v>80</v>
      </c>
      <c r="F13" s="42"/>
      <c r="G13" s="42"/>
      <c r="H13" s="42"/>
    </row>
    <row r="14" spans="2:8" x14ac:dyDescent="0.25">
      <c r="B14" s="36"/>
      <c r="C14" s="36"/>
      <c r="D14" s="36"/>
      <c r="E14" s="42"/>
      <c r="F14" s="42"/>
      <c r="G14" s="42"/>
      <c r="H14" s="42"/>
    </row>
    <row r="15" spans="2:8" ht="15.75" x14ac:dyDescent="0.25">
      <c r="B15" s="26" t="s">
        <v>2</v>
      </c>
      <c r="C15" s="37" t="s">
        <v>70</v>
      </c>
      <c r="D15" s="37"/>
      <c r="E15" s="42"/>
      <c r="F15" s="42"/>
      <c r="G15" s="42"/>
      <c r="H15" s="42"/>
    </row>
    <row r="16" spans="2:8" x14ac:dyDescent="0.25">
      <c r="B16" s="25">
        <v>1</v>
      </c>
      <c r="C16" s="23">
        <v>10</v>
      </c>
      <c r="D16" s="24" t="s">
        <v>41</v>
      </c>
      <c r="E16" s="42"/>
      <c r="F16" s="42"/>
      <c r="G16" s="42"/>
      <c r="H16" s="42"/>
    </row>
    <row r="17" spans="2:4" x14ac:dyDescent="0.25">
      <c r="B17" s="25">
        <v>2</v>
      </c>
      <c r="C17" s="23">
        <v>20</v>
      </c>
      <c r="D17" s="24" t="s">
        <v>41</v>
      </c>
    </row>
    <row r="18" spans="2:4" x14ac:dyDescent="0.25">
      <c r="B18" s="25">
        <v>3</v>
      </c>
      <c r="C18" s="23">
        <v>30</v>
      </c>
      <c r="D18" s="24" t="s">
        <v>41</v>
      </c>
    </row>
    <row r="19" spans="2:4" x14ac:dyDescent="0.25">
      <c r="B19" s="25">
        <v>4</v>
      </c>
      <c r="C19" s="23">
        <v>40</v>
      </c>
      <c r="D19" s="24" t="s">
        <v>41</v>
      </c>
    </row>
    <row r="20" spans="2:4" x14ac:dyDescent="0.25">
      <c r="B20" s="25">
        <v>5</v>
      </c>
      <c r="C20" s="23">
        <v>50</v>
      </c>
      <c r="D20" s="24" t="s">
        <v>41</v>
      </c>
    </row>
    <row r="21" spans="2:4" x14ac:dyDescent="0.25">
      <c r="B21" s="25">
        <v>6</v>
      </c>
      <c r="C21" s="23">
        <v>60</v>
      </c>
      <c r="D21" s="24" t="s">
        <v>41</v>
      </c>
    </row>
    <row r="22" spans="2:4" x14ac:dyDescent="0.25">
      <c r="B22" s="25">
        <v>7</v>
      </c>
      <c r="C22" s="23">
        <v>70</v>
      </c>
      <c r="D22" s="24" t="s">
        <v>41</v>
      </c>
    </row>
    <row r="23" spans="2:4" x14ac:dyDescent="0.25">
      <c r="B23" s="25">
        <v>8</v>
      </c>
      <c r="C23" s="23">
        <v>80</v>
      </c>
      <c r="D23" s="24" t="s">
        <v>41</v>
      </c>
    </row>
    <row r="24" spans="2:4" x14ac:dyDescent="0.25">
      <c r="B24" s="25">
        <v>9</v>
      </c>
      <c r="C24" s="23">
        <v>90</v>
      </c>
      <c r="D24" s="24" t="s">
        <v>41</v>
      </c>
    </row>
    <row r="25" spans="2:4" x14ac:dyDescent="0.25">
      <c r="B25" s="25">
        <v>10</v>
      </c>
      <c r="C25" s="23">
        <v>100</v>
      </c>
      <c r="D25" s="24" t="s">
        <v>41</v>
      </c>
    </row>
    <row r="26" spans="2:4" x14ac:dyDescent="0.25">
      <c r="B26" s="25">
        <v>11</v>
      </c>
      <c r="C26" s="23">
        <v>115</v>
      </c>
      <c r="D26" s="24" t="s">
        <v>41</v>
      </c>
    </row>
    <row r="27" spans="2:4" x14ac:dyDescent="0.25">
      <c r="B27" s="25">
        <v>12</v>
      </c>
      <c r="C27" s="23">
        <v>140</v>
      </c>
      <c r="D27" s="24" t="s">
        <v>41</v>
      </c>
    </row>
    <row r="28" spans="2:4" x14ac:dyDescent="0.25">
      <c r="B28" s="25">
        <v>13</v>
      </c>
      <c r="C28" s="23">
        <v>175</v>
      </c>
      <c r="D28" s="24" t="s">
        <v>41</v>
      </c>
    </row>
    <row r="29" spans="2:4" x14ac:dyDescent="0.25">
      <c r="B29" s="25">
        <v>14</v>
      </c>
      <c r="C29" s="23">
        <v>220</v>
      </c>
      <c r="D29" s="24" t="s">
        <v>41</v>
      </c>
    </row>
    <row r="30" spans="2:4" x14ac:dyDescent="0.25">
      <c r="B30" s="25">
        <v>15</v>
      </c>
      <c r="C30" s="23">
        <v>275</v>
      </c>
      <c r="D30" s="24" t="s">
        <v>41</v>
      </c>
    </row>
    <row r="31" spans="2:4" x14ac:dyDescent="0.25">
      <c r="B31" s="25">
        <v>16</v>
      </c>
      <c r="C31" s="23">
        <v>340</v>
      </c>
      <c r="D31" s="24" t="s">
        <v>41</v>
      </c>
    </row>
    <row r="32" spans="2:4" x14ac:dyDescent="0.25">
      <c r="B32" s="25">
        <v>17</v>
      </c>
      <c r="C32" s="23">
        <v>415</v>
      </c>
      <c r="D32" s="24" t="s">
        <v>41</v>
      </c>
    </row>
    <row r="33" spans="2:4" x14ac:dyDescent="0.25">
      <c r="B33" s="25">
        <v>18</v>
      </c>
      <c r="C33" s="23">
        <v>500</v>
      </c>
      <c r="D33" s="24" t="s">
        <v>41</v>
      </c>
    </row>
    <row r="34" spans="2:4" x14ac:dyDescent="0.25">
      <c r="B34" s="25">
        <v>19</v>
      </c>
      <c r="C34" s="23">
        <v>595</v>
      </c>
      <c r="D34" s="24" t="s">
        <v>41</v>
      </c>
    </row>
    <row r="35" spans="2:4" x14ac:dyDescent="0.25">
      <c r="B35" s="25">
        <v>20</v>
      </c>
      <c r="C35" s="23">
        <v>700</v>
      </c>
      <c r="D35" s="24" t="s">
        <v>41</v>
      </c>
    </row>
    <row r="36" spans="2:4" x14ac:dyDescent="0.25">
      <c r="B36" s="25">
        <v>21</v>
      </c>
      <c r="C36" s="23">
        <v>815</v>
      </c>
      <c r="D36" s="24" t="s">
        <v>41</v>
      </c>
    </row>
    <row r="37" spans="2:4" x14ac:dyDescent="0.25">
      <c r="B37" s="25">
        <v>22</v>
      </c>
      <c r="C37" s="23">
        <v>940</v>
      </c>
      <c r="D37" s="24" t="s">
        <v>41</v>
      </c>
    </row>
    <row r="38" spans="2:4" x14ac:dyDescent="0.25">
      <c r="B38" s="25">
        <v>23</v>
      </c>
      <c r="C38" s="23">
        <v>1075</v>
      </c>
      <c r="D38" s="24" t="s">
        <v>41</v>
      </c>
    </row>
    <row r="39" spans="2:4" x14ac:dyDescent="0.25">
      <c r="B39" s="25">
        <v>24</v>
      </c>
      <c r="C39" s="23">
        <v>1220</v>
      </c>
      <c r="D39" s="24" t="s">
        <v>41</v>
      </c>
    </row>
    <row r="40" spans="2:4" x14ac:dyDescent="0.25">
      <c r="B40" s="25">
        <v>25</v>
      </c>
      <c r="C40" s="23">
        <v>1375</v>
      </c>
      <c r="D40" s="24" t="s">
        <v>41</v>
      </c>
    </row>
    <row r="41" spans="2:4" x14ac:dyDescent="0.25">
      <c r="B41" s="25">
        <v>26</v>
      </c>
      <c r="C41" s="23">
        <v>1540</v>
      </c>
      <c r="D41" s="24" t="s">
        <v>41</v>
      </c>
    </row>
    <row r="42" spans="2:4" x14ac:dyDescent="0.25">
      <c r="B42" s="25">
        <v>27</v>
      </c>
      <c r="C42" s="23">
        <v>1715</v>
      </c>
      <c r="D42" s="24" t="s">
        <v>41</v>
      </c>
    </row>
    <row r="43" spans="2:4" x14ac:dyDescent="0.25">
      <c r="B43" s="25">
        <v>28</v>
      </c>
      <c r="C43" s="23">
        <v>1900</v>
      </c>
      <c r="D43" s="24" t="s">
        <v>41</v>
      </c>
    </row>
    <row r="44" spans="2:4" x14ac:dyDescent="0.25">
      <c r="B44" s="25">
        <v>29</v>
      </c>
      <c r="C44" s="23">
        <v>2095</v>
      </c>
      <c r="D44" s="24" t="s">
        <v>41</v>
      </c>
    </row>
    <row r="45" spans="2:4" x14ac:dyDescent="0.25">
      <c r="B45" s="25">
        <v>30</v>
      </c>
      <c r="C45" s="23">
        <v>2300</v>
      </c>
      <c r="D45" s="24" t="s">
        <v>41</v>
      </c>
    </row>
  </sheetData>
  <mergeCells count="3">
    <mergeCell ref="B13:D14"/>
    <mergeCell ref="C15:D15"/>
    <mergeCell ref="E13:H16"/>
  </mergeCells>
  <conditionalFormatting sqref="B16:B45">
    <cfRule type="colorScale" priority="1">
      <colorScale>
        <cfvo type="num" val="1"/>
        <cfvo type="num" val="20"/>
        <cfvo type="num" val="30"/>
        <color theme="0"/>
        <color theme="4" tint="-0.249977111117893"/>
        <color rgb="FF8E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4"/>
  <sheetViews>
    <sheetView tabSelected="1" workbookViewId="0">
      <selection activeCell="D15" sqref="D15"/>
    </sheetView>
  </sheetViews>
  <sheetFormatPr defaultRowHeight="15" x14ac:dyDescent="0.25"/>
  <cols>
    <col min="3" max="4" width="10.7109375" customWidth="1"/>
  </cols>
  <sheetData>
    <row r="4" spans="2:5" ht="18.75" x14ac:dyDescent="0.3">
      <c r="B4" s="53" t="s">
        <v>116</v>
      </c>
      <c r="C4" s="53"/>
      <c r="D4" s="53"/>
      <c r="E4" s="53"/>
    </row>
    <row r="5" spans="2:5" x14ac:dyDescent="0.25">
      <c r="B5" s="54" t="s">
        <v>117</v>
      </c>
      <c r="C5" s="54" t="s">
        <v>118</v>
      </c>
      <c r="D5" s="55" t="s">
        <v>119</v>
      </c>
      <c r="E5" s="55"/>
    </row>
    <row r="6" spans="2:5" x14ac:dyDescent="0.25">
      <c r="B6" t="s">
        <v>120</v>
      </c>
      <c r="C6" t="s">
        <v>126</v>
      </c>
      <c r="D6" s="38"/>
      <c r="E6" s="38"/>
    </row>
    <row r="7" spans="2:5" x14ac:dyDescent="0.25">
      <c r="B7" t="s">
        <v>121</v>
      </c>
      <c r="C7" t="s">
        <v>127</v>
      </c>
      <c r="D7" s="38"/>
      <c r="E7" s="38"/>
    </row>
    <row r="8" spans="2:5" x14ac:dyDescent="0.25">
      <c r="B8" t="s">
        <v>122</v>
      </c>
      <c r="C8" s="56" t="s">
        <v>128</v>
      </c>
      <c r="D8" s="38"/>
      <c r="E8" s="38"/>
    </row>
    <row r="9" spans="2:5" x14ac:dyDescent="0.25">
      <c r="B9" t="s">
        <v>123</v>
      </c>
      <c r="C9" s="56" t="s">
        <v>129</v>
      </c>
      <c r="D9" s="38"/>
      <c r="E9" s="38"/>
    </row>
    <row r="10" spans="2:5" x14ac:dyDescent="0.25">
      <c r="B10" t="s">
        <v>124</v>
      </c>
      <c r="C10" s="56" t="s">
        <v>130</v>
      </c>
      <c r="D10" s="38"/>
      <c r="E10" s="38"/>
    </row>
    <row r="11" spans="2:5" x14ac:dyDescent="0.25">
      <c r="B11" t="s">
        <v>125</v>
      </c>
      <c r="C11" s="56" t="s">
        <v>131</v>
      </c>
      <c r="D11" s="38"/>
      <c r="E11" s="38"/>
    </row>
    <row r="12" spans="2:5" x14ac:dyDescent="0.25">
      <c r="D12" s="38"/>
      <c r="E12" s="38"/>
    </row>
    <row r="13" spans="2:5" x14ac:dyDescent="0.25">
      <c r="D13" s="38"/>
      <c r="E13" s="38"/>
    </row>
    <row r="14" spans="2:5" x14ac:dyDescent="0.25">
      <c r="D14" s="38"/>
      <c r="E14" s="38"/>
    </row>
  </sheetData>
  <mergeCells count="11">
    <mergeCell ref="D9:E9"/>
    <mergeCell ref="D10:E10"/>
    <mergeCell ref="D11:E11"/>
    <mergeCell ref="D12:E12"/>
    <mergeCell ref="D13:E13"/>
    <mergeCell ref="D14:E14"/>
    <mergeCell ref="D5:E5"/>
    <mergeCell ref="B4:E4"/>
    <mergeCell ref="D6:E6"/>
    <mergeCell ref="D7:E7"/>
    <mergeCell ref="D8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Mechanics</vt:lpstr>
      <vt:lpstr>Stat Boards</vt:lpstr>
      <vt:lpstr>Combat</vt:lpstr>
      <vt:lpstr>AbltyCost</vt:lpstr>
      <vt:lpstr>SkillCost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v4032</dc:creator>
  <cp:lastModifiedBy>v4032</cp:lastModifiedBy>
  <dcterms:created xsi:type="dcterms:W3CDTF">2016-08-05T01:55:29Z</dcterms:created>
  <dcterms:modified xsi:type="dcterms:W3CDTF">2016-08-05T21:31:39Z</dcterms:modified>
</cp:coreProperties>
</file>