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0BB3ED50-0C0E-477A-9165-7B3EAD2C71E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Sheet3" sheetId="12" r:id="rId5"/>
    <sheet name="Sheet1" sheetId="11" r:id="rId6"/>
    <sheet name="CR ID" sheetId="2" r:id="rId7"/>
  </sheets>
  <externalReferences>
    <externalReference r:id="rId8"/>
  </externalReferences>
  <definedNames>
    <definedName name="_xlnm._FilterDatabase" localSheetId="2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ending">Sheet1!$N$4:$P$28</definedName>
    <definedName name="PROGRESS">Sheet2!$K$5:$P$1048576</definedName>
    <definedName name="SCHOOLS">SCHOOLS!$A$1:$C$171</definedName>
  </definedNames>
  <calcPr calcId="191029"/>
  <pivotCaches>
    <pivotCache cacheId="5" r:id="rId9"/>
    <pivotCache cacheId="6" r:id="rId10"/>
    <pivotCache cacheId="7" r:id="rId11"/>
    <pivotCache cacheId="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1" l="1"/>
  <c r="C9" i="11"/>
  <c r="C15" i="11"/>
  <c r="C16" i="11"/>
  <c r="C6" i="11"/>
  <c r="C18" i="11"/>
  <c r="C7" i="11"/>
  <c r="C13" i="11"/>
  <c r="C11" i="11"/>
  <c r="C20" i="11"/>
  <c r="C10" i="11"/>
  <c r="C19" i="11"/>
  <c r="C5" i="11"/>
  <c r="C14" i="11"/>
  <c r="C22" i="11"/>
  <c r="C4" i="11"/>
  <c r="C23" i="11"/>
  <c r="C8" i="11"/>
  <c r="C21" i="11"/>
  <c r="C17" i="11"/>
  <c r="C12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<sst xmlns="http://schemas.openxmlformats.org/spreadsheetml/2006/main" count="1503" uniqueCount="762">
  <si>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</si>
  <si>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</si>
  <si>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</si>
  <si>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</si>
  <si>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</si>
  <si>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</si>
  <si>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</si>
  <si>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</si>
  <si>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</si>
  <si>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</si>
  <si>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</si>
  <si>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</si>
  <si>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</si>
  <si>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</si>
  <si>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</si>
  <si>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</si>
  <si>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</si>
  <si>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</si>
  <si>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</si>
  <si>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</si>
  <si>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</si>
  <si>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</si>
  <si>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</si>
  <si>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</si>
  <si>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</si>
  <si>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</si>
  <si>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</si>
  <si>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</si>
  <si>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</si>
  <si>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</si>
  <si>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</si>
  <si>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</si>
  <si>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</si>
  <si>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</si>
  <si>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</si>
  <si>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</si>
  <si>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</si>
  <si>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</si>
  <si>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</si>
  <si>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</si>
  <si>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</si>
  <si>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</si>
  <si>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</si>
  <si>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</si>
  <si>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</si>
  <si>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</si>
  <si>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</si>
  <si>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</si>
  <si>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</si>
  <si>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</si>
  <si>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</si>
  <si>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</si>
  <si>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</si>
  <si>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</si>
  <si>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</si>
  <si>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</si>
  <si>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</si>
  <si>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</si>
  <si>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</si>
  <si>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</si>
  <si>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</si>
  <si>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</si>
  <si>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</si>
  <si>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</si>
  <si>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</si>
  <si>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</si>
  <si>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</si>
  <si>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</si>
  <si>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</si>
  <si>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</si>
  <si>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</si>
  <si>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</si>
  <si>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</si>
  <si>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</si>
  <si>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</si>
  <si>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</si>
  <si>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</si>
  <si>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</si>
  <si>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</si>
  <si>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</si>
  <si>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</si>
  <si>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</si>
  <si>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</si>
  <si>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</si>
  <si>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</si>
  <si>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</si>
  <si>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</si>
  <si>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</si>
  <si>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</si>
  <si>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</si>
  <si>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</si>
  <si>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</si>
  <si>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</si>
  <si>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</si>
  <si>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</si>
  <si>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</si>
  <si>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</si>
  <si>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</si>
  <si>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</si>
  <si>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</si>
  <si>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</si>
  <si>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</si>
  <si>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</si>
  <si>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</si>
  <si>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</si>
  <si>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</si>
  <si>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</si>
  <si>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</si>
  <si>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</si>
  <si>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</si>
  <si>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</si>
  <si>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</si>
  <si>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</si>
  <si>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</si>
  <si>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</si>
  <si>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</si>
  <si>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</si>
  <si>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</si>
  <si>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</si>
  <si>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</si>
  <si>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</si>
  <si>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</si>
  <si>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</si>
  <si>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</si>
  <si>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</si>
  <si>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</si>
  <si>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</si>
  <si>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</si>
  <si>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</si>
  <si>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</si>
  <si>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</si>
  <si>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</si>
  <si>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</si>
  <si>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</si>
  <si>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</si>
  <si>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</si>
  <si>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</si>
  <si>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</si>
  <si>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</si>
  <si>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</si>
  <si>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</si>
  <si>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</si>
  <si>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</si>
  <si>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</si>
  <si>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</si>
  <si>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</si>
  <si>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</si>
  <si>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</si>
  <si>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</si>
  <si>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</si>
  <si>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</si>
  <si>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</si>
  <si>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</si>
  <si>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</si>
  <si>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</si>
  <si>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</si>
  <si>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</si>
  <si>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</si>
  <si>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</si>
  <si>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</si>
  <si>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</si>
  <si>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</si>
  <si>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</si>
  <si>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</si>
  <si>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</si>
  <si>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</si>
  <si>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</si>
  <si>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</si>
  <si>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</si>
  <si>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</si>
  <si>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</si>
  <si>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</si>
  <si>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</si>
  <si>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</si>
  <si>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</si>
  <si>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</si>
  <si>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</si>
  <si>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</si>
  <si>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</si>
  <si>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</si>
  <si>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</si>
  <si>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</si>
  <si>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</si>
  <si>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</si>
  <si>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</si>
  <si>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</si>
  <si>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</si>
  <si>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</si>
  <si>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</si>
  <si>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</si>
  <si>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</si>
  <si>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</si>
  <si>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</si>
  <si>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</si>
  <si>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</si>
  <si>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</si>
  <si>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</si>
  <si>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</si>
  <si>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</si>
  <si>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</si>
  <si>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</si>
  <si>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</si>
  <si>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</si>
  <si>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</si>
  <si>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</si>
  <si>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</si>
  <si>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</si>
  <si>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</si>
  <si>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</si>
  <si>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</si>
  <si>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</si>
  <si>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</si>
  <si>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</si>
  <si>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</si>
  <si>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</si>
  <si>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</si>
  <si>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</si>
  <si>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</si>
  <si>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</si>
  <si>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</si>
  <si>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</si>
  <si>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</si>
  <si>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</si>
  <si>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</si>
  <si>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</si>
  <si>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</si>
  <si>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</si>
  <si>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</si>
  <si>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</si>
  <si>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</si>
  <si>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</si>
  <si>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</si>
  <si>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</si>
  <si>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</si>
  <si>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</si>
  <si>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</si>
  <si>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</si>
  <si>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</si>
  <si>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</si>
  <si>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</si>
  <si>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</si>
  <si>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</si>
  <si>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</si>
  <si>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</si>
  <si>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</si>
  <si>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</si>
  <si>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</si>
  <si>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</si>
  <si>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</si>
  <si>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</si>
  <si>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</si>
  <si>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</si>
  <si>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</si>
  <si>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</si>
  <si>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</si>
  <si>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</si>
  <si>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</si>
  <si>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</si>
  <si>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</si>
  <si>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</si>
  <si>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</si>
  <si>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</si>
  <si>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</si>
  <si>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</si>
  <si>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</si>
  <si>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</si>
  <si>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</si>
  <si>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</si>
  <si>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</si>
  <si>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</si>
  <si>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</si>
  <si>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</si>
  <si>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</si>
  <si>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</si>
  <si>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</si>
  <si>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</si>
  <si>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</si>
  <si>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</si>
  <si>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</si>
  <si>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</si>
  <si>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</si>
  <si>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</si>
  <si>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</si>
  <si>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</si>
  <si>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</si>
  <si>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</si>
  <si>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</si>
  <si>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</si>
  <si>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</si>
  <si>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</si>
  <si>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</si>
  <si>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</si>
  <si>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</si>
  <si>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</si>
  <si>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</si>
  <si>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</si>
  <si>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</si>
  <si>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</si>
  <si>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</si>
  <si>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</si>
  <si>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</si>
  <si>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</si>
  <si>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</si>
  <si>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</si>
  <si>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</si>
  <si>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</si>
  <si>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</si>
  <si>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</si>
  <si>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</si>
  <si>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</si>
  <si>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</si>
  <si>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</si>
  <si>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</si>
  <si>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</si>
  <si>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</si>
  <si>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</si>
  <si>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</si>
  <si>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</si>
  <si>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</si>
  <si>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</si>
  <si>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</si>
  <si>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</si>
  <si>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</si>
  <si>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</si>
  <si>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</si>
  <si>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</si>
  <si>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</si>
  <si>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</si>
  <si>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</si>
  <si>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</si>
  <si>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</si>
  <si>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</si>
  <si>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</si>
  <si>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</si>
  <si>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</si>
  <si>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</si>
  <si>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</si>
  <si>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</si>
  <si>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</si>
  <si>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</si>
  <si>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</si>
  <si>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</si>
  <si>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</si>
  <si>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</si>
  <si>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</si>
  <si>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</si>
  <si>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</si>
  <si>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</si>
  <si>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</si>
  <si>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</si>
  <si>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</si>
  <si>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</si>
  <si>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</si>
  <si>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</si>
  <si>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</si>
  <si>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</si>
  <si>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</si>
  <si>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</si>
  <si>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</si>
  <si>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</si>
  <si>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</si>
  <si>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</si>
  <si>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</si>
  <si>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</si>
  <si>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</si>
  <si>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</si>
  <si>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</si>
  <si>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</si>
  <si>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</si>
  <si>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</si>
  <si>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</si>
  <si>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</si>
  <si>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</si>
  <si>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</si>
  <si>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</si>
  <si>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</si>
  <si>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</si>
  <si>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</si>
  <si>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</si>
  <si>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</si>
  <si>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</si>
  <si>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</si>
  <si>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</si>
  <si>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</si>
  <si>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</si>
  <si>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</si>
  <si>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</si>
  <si>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</si>
  <si>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</si>
  <si>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</si>
  <si>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</si>
  <si>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</si>
  <si>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</si>
  <si>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</si>
  <si>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</si>
  <si>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</si>
  <si>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</si>
  <si>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</si>
  <si>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</si>
  <si>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</si>
  <si>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</si>
  <si>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</si>
  <si>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</si>
  <si>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</si>
  <si>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</si>
  <si>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</si>
  <si>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</si>
  <si>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</si>
  <si>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</si>
  <si>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</si>
  <si>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</si>
  <si>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</si>
  <si>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</si>
  <si>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</si>
  <si>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</si>
  <si>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</si>
  <si>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</si>
  <si>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</si>
  <si>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</si>
  <si>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</si>
  <si>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</si>
  <si>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</si>
  <si>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</si>
  <si>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</si>
  <si>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</si>
  <si>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</si>
  <si>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</si>
  <si>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</si>
  <si>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</si>
  <si>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</si>
  <si>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</si>
  <si>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</si>
  <si>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</si>
  <si>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</si>
  <si>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</si>
  <si>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</si>
  <si>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</si>
  <si>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</si>
  <si>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</si>
  <si>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</si>
  <si>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</si>
  <si>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</si>
  <si>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</si>
  <si>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</si>
  <si>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</si>
  <si>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</si>
  <si>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</si>
  <si>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</si>
  <si>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</si>
  <si>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</si>
  <si>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</si>
  <si>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</si>
  <si>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</si>
  <si>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</si>
  <si>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</si>
  <si>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</si>
  <si>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</si>
  <si>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</si>
  <si>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</si>
  <si>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</si>
  <si>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</si>
  <si>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</si>
  <si>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</si>
  <si>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</si>
  <si>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</si>
  <si>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</si>
  <si>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</si>
  <si>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</si>
  <si>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</si>
  <si>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</si>
  <si>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</si>
  <si>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</si>
  <si>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</si>
  <si>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</si>
  <si>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</si>
  <si>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</si>
  <si>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</si>
  <si>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</si>
  <si>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</si>
  <si>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</si>
  <si>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</si>
  <si>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</si>
  <si>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</si>
  <si>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</si>
  <si>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</si>
  <si>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</si>
  <si>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</si>
  <si>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</si>
  <si>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</si>
  <si>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</si>
  <si>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</si>
  <si>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</si>
  <si>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</si>
  <si>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</si>
  <si>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</si>
  <si>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</si>
  <si>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</si>
  <si>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</si>
  <si>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</si>
  <si>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</si>
  <si>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</si>
  <si>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</si>
  <si>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</si>
  <si>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</si>
  <si>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</si>
  <si>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</si>
  <si>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</si>
  <si>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</si>
  <si>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</si>
  <si>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</si>
  <si>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</si>
  <si>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</si>
  <si>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</si>
  <si>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</si>
  <si>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</si>
  <si>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</si>
  <si>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</si>
  <si>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</si>
  <si>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</si>
  <si>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</si>
  <si>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</si>
  <si>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</si>
  <si>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</si>
  <si>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</si>
  <si>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</si>
  <si>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</si>
  <si>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</si>
  <si>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</si>
  <si>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</si>
  <si>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</si>
  <si>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</si>
  <si>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</si>
  <si>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</si>
  <si>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</si>
  <si>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</si>
  <si>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</si>
  <si>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</si>
  <si>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</si>
  <si>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</si>
  <si>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</si>
  <si>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</si>
  <si>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</si>
  <si>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</si>
  <si>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</si>
  <si>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</si>
  <si>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</si>
  <si>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</si>
  <si>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</si>
  <si>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</si>
  <si>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</si>
  <si>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</si>
  <si>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</si>
  <si>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</si>
  <si>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</si>
  <si>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</si>
  <si>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</si>
  <si>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</si>
  <si>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</si>
  <si>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</si>
  <si>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</si>
  <si>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</si>
  <si>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</si>
  <si>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</si>
  <si>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</si>
  <si>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</si>
  <si>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</si>
  <si>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</si>
  <si>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</si>
  <si>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</si>
  <si>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</si>
  <si>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</si>
  <si>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</si>
  <si>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</si>
  <si>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</si>
  <si>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</si>
  <si>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</si>
  <si>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</si>
  <si>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</si>
  <si>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</si>
  <si>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</si>
  <si>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</si>
  <si>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</si>
  <si>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</si>
  <si>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</si>
  <si>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</si>
  <si>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</si>
  <si>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</si>
  <si>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</si>
  <si>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</si>
  <si>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</si>
  <si>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</si>
  <si>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</si>
  <si>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</si>
  <si>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</si>
  <si>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</si>
  <si>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</si>
  <si>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</si>
  <si>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</si>
  <si>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</si>
  <si>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</si>
  <si>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</si>
  <si>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</si>
  <si>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</si>
  <si>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</si>
  <si>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</si>
  <si>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</si>
  <si>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</si>
  <si>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</si>
  <si>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</si>
  <si>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</si>
  <si>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</si>
  <si>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</si>
  <si>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</si>
  <si>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</si>
  <si>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</si>
  <si>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</si>
  <si>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</si>
  <si>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</si>
  <si>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</si>
  <si>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</si>
  <si>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</si>
  <si>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</si>
  <si>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</si>
  <si>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</si>
  <si>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</si>
  <si>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</si>
  <si>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</si>
  <si>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</si>
  <si>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</si>
  <si>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</si>
  <si>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</si>
  <si>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</si>
  <si>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</si>
  <si>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</si>
  <si>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</si>
  <si>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</si>
  <si>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</si>
  <si>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</si>
  <si>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</si>
  <si>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</si>
  <si>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</si>
  <si>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</si>
  <si>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</si>
  <si>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</si>
  <si>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</si>
  <si>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</si>
  <si>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</si>
  <si>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</si>
  <si>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</si>
  <si>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</si>
  <si>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</si>
  <si>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</si>
  <si>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</si>
  <si>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</si>
  <si>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</si>
  <si>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</si>
  <si>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</si>
  <si>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</si>
  <si>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</si>
  <si>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</si>
  <si>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</si>
  <si>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</si>
  <si>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</si>
  <si>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</si>
  <si>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</si>
  <si>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</si>
  <si>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</si>
  <si>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</si>
  <si>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</si>
  <si>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</si>
  <si>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</si>
  <si>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</si>
  <si>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</si>
  <si>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</si>
  <si>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</si>
  <si>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</si>
  <si>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</si>
  <si>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</si>
  <si>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</si>
  <si>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</si>
  <si>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</si>
  <si>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</si>
  <si>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</si>
  <si>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</si>
  <si>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</si>
  <si>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</si>
  <si>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</si>
  <si>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</si>
  <si>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</si>
  <si>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</si>
  <si>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</si>
  <si>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</si>
  <si>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</si>
  <si>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</si>
  <si>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</si>
  <si>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</si>
  <si>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</si>
  <si>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</si>
  <si>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</si>
  <si>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</si>
  <si>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</si>
  <si>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</si>
  <si>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</si>
  <si>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</si>
  <si>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</si>
  <si>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</si>
  <si>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</si>
  <si>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</si>
  <si>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</si>
  <si>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</si>
  <si>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</si>
  <si>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</si>
  <si>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</si>
  <si>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</si>
  <si>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</si>
  <si>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</si>
  <si>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</si>
  <si>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</si>
  <si>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</si>
  <si>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</si>
  <si>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</si>
  <si>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</si>
  <si>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</si>
  <si>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</si>
  <si>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</si>
  <si>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</si>
  <si>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</si>
  <si>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</si>
  <si>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</si>
  <si>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</si>
  <si>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</si>
  <si>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</si>
  <si>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</si>
  <si>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</si>
  <si>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</si>
  <si>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</si>
  <si>
    <t>GPS(TW) TIKKABAI</t>
  </si>
  <si>
    <t>GPS(TW)  BATUGUDABA</t>
  </si>
  <si>
    <t>MPPS ADDAMGUDA</t>
  </si>
  <si>
    <t>GPS MULABINNIDI</t>
  </si>
  <si>
    <t>GPS (TW) GAJULAGUDA</t>
  </si>
  <si>
    <t>GPS (TW) KITHALAMBA</t>
  </si>
  <si>
    <t>GPS(TW)  GULLALANKA</t>
  </si>
  <si>
    <t>MPPS KALIGOTTU</t>
  </si>
  <si>
    <t>GPS(TW) S KALIGOTTU</t>
  </si>
  <si>
    <t>GPS(TW ) SEEMALAVALASA</t>
  </si>
  <si>
    <t>GPS(TW)  CHORUPALLE</t>
  </si>
  <si>
    <t>GPS GEESADA</t>
  </si>
  <si>
    <t>GPS (TW)  KUSA</t>
  </si>
  <si>
    <t>GPS(TW) VANAKABADI</t>
  </si>
  <si>
    <t>UDISE CODE</t>
  </si>
  <si>
    <t>NAME OF THE SCHOOL</t>
  </si>
  <si>
    <t>PENDENCY</t>
  </si>
  <si>
    <t>CR PENDENCY AS OF NOW</t>
  </si>
  <si>
    <t>GTWAS BHADRAGIRI</t>
  </si>
  <si>
    <t>GTWAS TADIKONDA</t>
  </si>
  <si>
    <t>TOTAL PENDENCY</t>
  </si>
  <si>
    <t>CLUSTER WISE CR PENDENCY AS OF NOW</t>
  </si>
  <si>
    <t>GPS(TW) PEDDAGUDA</t>
  </si>
  <si>
    <t>AIDED P S  CHEMUDUGUDA</t>
  </si>
  <si>
    <t>GPS CH BINNIDI</t>
  </si>
  <si>
    <t>MPPS GORADA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</si>
</sst>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NumberFormat="1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shrinkToFit="1"/>
    </xf>
    <xf numFmtId="0" fontId="0" fillId="0" borderId="1" xfId="0" applyFill="1" applyBorder="1"/>
    <xf numFmtId="0" fontId="0" fillId="0" borderId="1" xfId="0" applyNumberFormat="1" applyFill="1" applyBorder="1"/>
    <xf numFmtId="0" fontId="4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6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03.442595138891" createdVersion="7" refreshedVersion="7" minRefreshableVersion="3" recordCount="36" xr:uid="{E1EE3340-D956-4FEC-BCD0-9E319F1A98BC}">
  <cacheSource type="worksheet">
    <worksheetSource ref="B3:F20" sheet="Sheet1"/>
  </cacheSource>
  <cacheFields count="5">
    <cacheField name="S.NO" numFmtId="0">
      <sharedItems containsString="0" containsBlank="1" containsNumber="1" containsInteger="1" minValue="1" maxValue="34"/>
    </cacheField>
    <cacheField name="CLUSTER" numFmtId="0">
      <sharedItems containsBlank="1" count="9">
        <m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</sharedItems>
    </cacheField>
    <cacheField name="UDISE CODE" numFmtId="0">
      <sharedItems containsString="0" containsBlank="1" containsNumber="1" containsInteger="1" minValue="28120200401" maxValue="28120212301"/>
    </cacheField>
    <cacheField name="NAME OF THE SCHOOL" numFmtId="0">
      <sharedItems containsBlank="1"/>
    </cacheField>
    <cacheField name="PENDENCY" numFmtId="0">
      <sharedItems containsBlank="1" containsMixedTypes="1" containsNumber="1" containsInteger="1" minValue="1" maxValue="8" count="10">
        <s v="at 08:56 AM"/>
        <n v="6"/>
        <n v="5"/>
        <n v="4"/>
        <n v="3"/>
        <n v="2"/>
        <n v="1"/>
        <n v="8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x v="0"/>
    <m/>
    <m/>
    <x v="0"/>
  </r>
  <r>
    <n v="1"/>
    <x v="1"/>
    <n v="28120206101"/>
    <s v="GPS GADIVANKADHARA"/>
    <x v="1"/>
  </r>
  <r>
    <n v="2"/>
    <x v="1"/>
    <n v="28120203101"/>
    <s v="GPS(TW)  BATUGUDABA"/>
    <x v="2"/>
  </r>
  <r>
    <n v="3"/>
    <x v="1"/>
    <n v="28120203601"/>
    <s v="GPS MULABINNIDI"/>
    <x v="3"/>
  </r>
  <r>
    <n v="4"/>
    <x v="1"/>
    <n v="28120204701"/>
    <s v="MPPS KANASINGI"/>
    <x v="4"/>
  </r>
  <r>
    <n v="5"/>
    <x v="1"/>
    <n v="28120209501"/>
    <s v="GPS GEESADA"/>
    <x v="5"/>
  </r>
  <r>
    <n v="6"/>
    <x v="2"/>
    <n v="28120207302"/>
    <s v="GPS(TW) S KALIGOTTU"/>
    <x v="3"/>
  </r>
  <r>
    <n v="7"/>
    <x v="2"/>
    <n v="28120207301"/>
    <s v="MPPS KALIGOTTU"/>
    <x v="5"/>
  </r>
  <r>
    <n v="8"/>
    <x v="2"/>
    <n v="28120203501"/>
    <s v="MPPS ADDAMGUDA"/>
    <x v="6"/>
  </r>
  <r>
    <n v="9"/>
    <x v="3"/>
    <n v="28120212205"/>
    <s v="GPS(TW) LOVA LAKSHMIPURAM"/>
    <x v="4"/>
  </r>
  <r>
    <n v="10"/>
    <x v="3"/>
    <n v="28120212301"/>
    <s v="MPPS CHINTALAPADU"/>
    <x v="4"/>
  </r>
  <r>
    <n v="11"/>
    <x v="3"/>
    <n v="28120212201"/>
    <s v="MPPS BELLIDI"/>
    <x v="6"/>
  </r>
  <r>
    <n v="12"/>
    <x v="4"/>
    <n v="28120209401"/>
    <s v="GPSTW BABBIDI"/>
    <x v="7"/>
  </r>
  <r>
    <n v="13"/>
    <x v="4"/>
    <n v="28120211301"/>
    <s v="GPS(TW) VANAKABADI"/>
    <x v="7"/>
  </r>
  <r>
    <n v="14"/>
    <x v="4"/>
    <n v="28120205701"/>
    <s v="GPS (TW) KITHALAMBA"/>
    <x v="2"/>
  </r>
  <r>
    <n v="15"/>
    <x v="4"/>
    <n v="28120208801"/>
    <s v="MPPS RASABADI"/>
    <x v="3"/>
  </r>
  <r>
    <n v="16"/>
    <x v="4"/>
    <n v="28120208803"/>
    <s v="GPS(TW ) SEEMALAVALASA"/>
    <x v="3"/>
  </r>
  <r>
    <n v="17"/>
    <x v="4"/>
    <n v="28120209302"/>
    <s v="GPS(TW)  CHORUPALLE"/>
    <x v="3"/>
  </r>
  <r>
    <n v="18"/>
    <x v="4"/>
    <n v="28120212107"/>
    <s v="GPS(TW) KOTHAVALASA"/>
    <x v="4"/>
  </r>
  <r>
    <n v="19"/>
    <x v="4"/>
    <n v="28120212001"/>
    <s v="GPS NELLIKIKKUVA"/>
    <x v="5"/>
  </r>
  <r>
    <n v="20"/>
    <x v="4"/>
    <n v="28120212101"/>
    <s v="MPPS DUDDUKHALLU"/>
    <x v="5"/>
  </r>
  <r>
    <n v="21"/>
    <x v="4"/>
    <n v="28120205801"/>
    <s v="GPS(TW)  GULLALANKA"/>
    <x v="6"/>
  </r>
  <r>
    <n v="22"/>
    <x v="4"/>
    <n v="28120209701"/>
    <s v="GPS (TW)  KUSA"/>
    <x v="6"/>
  </r>
  <r>
    <n v="23"/>
    <x v="4"/>
    <n v="28120211201"/>
    <s v="MPPS DIGUVADERUVADA"/>
    <x v="6"/>
  </r>
  <r>
    <n v="24"/>
    <x v="5"/>
    <n v="28120200502"/>
    <s v="MPPS KALLITI"/>
    <x v="2"/>
  </r>
  <r>
    <n v="25"/>
    <x v="5"/>
    <n v="28120200901"/>
    <s v="GPS VANGARA"/>
    <x v="4"/>
  </r>
  <r>
    <n v="26"/>
    <x v="5"/>
    <n v="28120200401"/>
    <s v="GPS(TW) JAPAI"/>
    <x v="6"/>
  </r>
  <r>
    <n v="27"/>
    <x v="5"/>
    <n v="28120200402"/>
    <s v="GPS(TW) TIKKABAI"/>
    <x v="6"/>
  </r>
  <r>
    <n v="28"/>
    <x v="5"/>
    <n v="28120200403"/>
    <s v="GPS(TW) ITCHAPURAM"/>
    <x v="6"/>
  </r>
  <r>
    <n v="29"/>
    <x v="5"/>
    <n v="28120201204"/>
    <s v="GUPS KEDARIPURAM"/>
    <x v="6"/>
  </r>
  <r>
    <n v="30"/>
    <x v="5"/>
    <n v="28120203702"/>
    <s v="GPS (TW) GAJULAGUDA"/>
    <x v="6"/>
  </r>
  <r>
    <n v="31"/>
    <x v="6"/>
    <n v="28120202901"/>
    <s v="MPPS MANGALAPURAM"/>
    <x v="6"/>
  </r>
  <r>
    <n v="32"/>
    <x v="7"/>
    <n v="28120204101"/>
    <s v="AIDED P S LUMBESU"/>
    <x v="8"/>
  </r>
  <r>
    <n v="33"/>
    <x v="7"/>
    <n v="28120207103"/>
    <s v="GPS(TW) THAMBAMGUDA"/>
    <x v="4"/>
  </r>
  <r>
    <n v="34"/>
    <x v="8"/>
    <n v="28120209201"/>
    <s v="MPPS JARNA"/>
    <x v="5"/>
  </r>
  <r>
    <m/>
    <x v="0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560">
      <pivotArea field="1" type="button" dataOnly="0" labelOnly="1" outline="0" axis="axisRow" fieldPosition="0"/>
    </format>
    <format dxfId="559">
      <pivotArea field="2" type="button" dataOnly="0" labelOnly="1" outline="0" axis="axisRow" fieldPosition="1"/>
    </format>
    <format dxfId="558">
      <pivotArea field="3" type="button" dataOnly="0" labelOnly="1" outline="0" axis="axisRow" fieldPosition="2"/>
    </format>
    <format dxfId="557">
      <pivotArea field="5" type="button" dataOnly="0" labelOnly="1" outline="0" axis="axisRow" fieldPosition="3"/>
    </format>
    <format dxfId="556">
      <pivotArea dataOnly="0" labelOnly="1" outline="0" axis="axisValues" fieldPosition="0"/>
    </format>
    <format dxfId="555">
      <pivotArea field="1" type="button" dataOnly="0" labelOnly="1" outline="0" axis="axisRow" fieldPosition="0"/>
    </format>
    <format dxfId="554">
      <pivotArea field="2" type="button" dataOnly="0" labelOnly="1" outline="0" axis="axisRow" fieldPosition="1"/>
    </format>
    <format dxfId="553">
      <pivotArea field="3" type="button" dataOnly="0" labelOnly="1" outline="0" axis="axisRow" fieldPosition="2"/>
    </format>
    <format dxfId="55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5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5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4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2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2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2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1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13">
      <pivotArea field="5" type="button" dataOnly="0" labelOnly="1" outline="0" axis="axisRow" fieldPosition="3"/>
    </format>
    <format dxfId="512">
      <pivotArea dataOnly="0" labelOnly="1" grandRow="1" outline="0" fieldPosition="0"/>
    </format>
    <format dxfId="5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7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7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72">
      <pivotArea outline="0" collapsedLevelsAreSubtotals="1" fieldPosition="0"/>
    </format>
    <format dxfId="471">
      <pivotArea outline="0" collapsedLevelsAreSubtotals="1" fieldPosition="0"/>
    </format>
    <format dxfId="470">
      <pivotArea dataOnly="0" labelOnly="1" outline="0" axis="axisValues" fieldPosition="0"/>
    </format>
    <format dxfId="4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4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6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6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6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6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6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5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5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5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5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5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4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4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4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4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2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2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2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1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7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76">
      <pivotArea field="1" type="button" dataOnly="0" labelOnly="1" outline="0" axis="axisRow" fieldPosition="0"/>
    </format>
    <format dxfId="375">
      <pivotArea field="2" type="button" dataOnly="0" labelOnly="1" outline="0" axis="axisRow" fieldPosition="1"/>
    </format>
    <format dxfId="374">
      <pivotArea field="3" type="button" dataOnly="0" labelOnly="1" outline="0" axis="axisRow" fieldPosition="2"/>
    </format>
    <format dxfId="373">
      <pivotArea field="5" type="button" dataOnly="0" labelOnly="1" outline="0" axis="axisRow" fieldPosition="3"/>
    </format>
    <format dxfId="372">
      <pivotArea dataOnly="0" labelOnly="1" outline="0" axis="axisValues" fieldPosition="0"/>
    </format>
    <format dxfId="371">
      <pivotArea field="5" type="button" dataOnly="0" labelOnly="1" outline="0" axis="axisRow" fieldPosition="3"/>
    </format>
    <format dxfId="370">
      <pivotArea field="5" type="button" dataOnly="0" labelOnly="1" outline="0" axis="axisRow" fieldPosition="3"/>
    </format>
    <format dxfId="36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6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6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6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36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36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36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36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36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36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35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35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5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3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3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3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3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3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3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3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3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3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3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3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3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3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3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32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3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3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3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3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3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3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1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1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3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3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1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3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3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2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2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2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2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9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8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2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2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28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0">
      <pivotArea field="5" type="button" dataOnly="0" labelOnly="1" outline="0" axis="axisRow" fieldPosition="3"/>
    </format>
    <format dxfId="279">
      <pivotArea dataOnly="0" labelOnly="1" grandRow="1" outline="0" fieldPosition="0"/>
    </format>
    <format dxfId="2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1" type="button" dataOnly="0" labelOnly="1" outline="0" axis="axisRow" fieldPosition="0"/>
    </format>
    <format dxfId="254">
      <pivotArea field="2" type="button" dataOnly="0" labelOnly="1" outline="0" axis="axisRow" fieldPosition="1"/>
    </format>
    <format dxfId="253">
      <pivotArea field="3" type="button" dataOnly="0" labelOnly="1" outline="0" axis="axisRow" fieldPosition="2"/>
    </format>
    <format dxfId="252">
      <pivotArea field="5" type="button" dataOnly="0" labelOnly="1" outline="0" axis="axisRow" fieldPosition="3"/>
    </format>
    <format dxfId="251">
      <pivotArea dataOnly="0" labelOnly="1" outline="0" fieldPosition="0">
        <references count="1">
          <reference field="1" count="0"/>
        </references>
      </pivotArea>
    </format>
    <format dxfId="250">
      <pivotArea dataOnly="0" labelOnly="1" grandRow="1" outline="0" fieldPosition="0"/>
    </format>
    <format dxfId="24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248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24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246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245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244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243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2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2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2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2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2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2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2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2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2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2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2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2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2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2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2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2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2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2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2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2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22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0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0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0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0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00">
      <pivotArea dataOnly="0" labelOnly="1" outline="0" axis="axisValues" fieldPosition="0"/>
    </format>
    <format dxfId="1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1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1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19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9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1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1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75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7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7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7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70">
      <pivotArea dataOnly="0" labelOnly="1" outline="0" fieldPosition="0">
        <references count="1">
          <reference field="1" count="1">
            <x v="1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6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66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65">
      <pivotArea dataOnly="0" labelOnly="1" outline="0" fieldPosition="0">
        <references count="1">
          <reference field="1" count="1">
            <x v="1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61">
      <pivotArea dataOnly="0" labelOnly="1" outline="0" fieldPosition="0">
        <references count="1">
          <reference field="1" count="0"/>
        </references>
      </pivotArea>
    </format>
    <format dxfId="16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15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1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1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15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155">
      <pivotArea field="5" type="button" dataOnly="0" labelOnly="1" outline="0" axis="axisRow" fieldPosition="3"/>
    </format>
    <format dxfId="154">
      <pivotArea dataOnly="0" labelOnly="1" grandRow="1" outline="0" fieldPosition="0"/>
    </format>
    <format dxfId="1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1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1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660">
      <pivotArea dataOnly="0" labelOnly="1" outline="0" fieldPosition="0">
        <references count="1">
          <reference field="5" count="0"/>
        </references>
      </pivotArea>
    </format>
    <format dxfId="659">
      <pivotArea dataOnly="0" labelOnly="1" grandCol="1" outline="0" fieldPosition="0"/>
    </format>
    <format dxfId="658">
      <pivotArea field="0" type="button" dataOnly="0" labelOnly="1" outline="0" axis="axisRow" fieldPosition="0"/>
    </format>
    <format dxfId="657">
      <pivotArea field="2" type="button" dataOnly="0" labelOnly="1" outline="0" axis="axisRow" fieldPosition="2"/>
    </format>
    <format dxfId="656">
      <pivotArea field="3" type="button" dataOnly="0" labelOnly="1" outline="0" axis="axisRow" fieldPosition="3"/>
    </format>
    <format dxfId="655">
      <pivotArea dataOnly="0" labelOnly="1" outline="0" fieldPosition="0">
        <references count="1">
          <reference field="5" count="0"/>
        </references>
      </pivotArea>
    </format>
    <format dxfId="654">
      <pivotArea dataOnly="0" labelOnly="1" grandCol="1" outline="0" fieldPosition="0"/>
    </format>
    <format dxfId="653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2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1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0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49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48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647">
      <pivotArea dataOnly="0" labelOnly="1" outline="0" fieldPosition="0">
        <references count="1">
          <reference field="5" count="0"/>
        </references>
      </pivotArea>
    </format>
    <format dxfId="646">
      <pivotArea field="0" type="button" dataOnly="0" labelOnly="1" outline="0" axis="axisRow" fieldPosition="0"/>
    </format>
    <format dxfId="645">
      <pivotArea field="1" type="button" dataOnly="0" labelOnly="1" outline="0" axis="axisRow" fieldPosition="1"/>
    </format>
    <format dxfId="644">
      <pivotArea field="2" type="button" dataOnly="0" labelOnly="1" outline="0" axis="axisRow" fieldPosition="2"/>
    </format>
    <format dxfId="643">
      <pivotArea field="3" type="button" dataOnly="0" labelOnly="1" outline="0" axis="axisRow" fieldPosition="3"/>
    </format>
    <format dxfId="642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41">
      <pivotArea field="0" type="button" dataOnly="0" labelOnly="1" outline="0" axis="axisRow" fieldPosition="0"/>
    </format>
    <format dxfId="640">
      <pivotArea field="1" type="button" dataOnly="0" labelOnly="1" outline="0" axis="axisRow" fieldPosition="1"/>
    </format>
    <format dxfId="639">
      <pivotArea field="2" type="button" dataOnly="0" labelOnly="1" outline="0" axis="axisRow" fieldPosition="2"/>
    </format>
    <format dxfId="638">
      <pivotArea field="3" type="button" dataOnly="0" labelOnly="1" outline="0" axis="axisRow" fieldPosition="3"/>
    </format>
    <format dxfId="637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36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635">
      <pivotArea field="0" type="button" dataOnly="0" labelOnly="1" outline="0" axis="axisRow" fieldPosition="0"/>
    </format>
    <format dxfId="634">
      <pivotArea field="1" type="button" dataOnly="0" labelOnly="1" outline="0" axis="axisRow" fieldPosition="1"/>
    </format>
    <format dxfId="633">
      <pivotArea field="2" type="button" dataOnly="0" labelOnly="1" outline="0" axis="axisRow" fieldPosition="2"/>
    </format>
    <format dxfId="632">
      <pivotArea field="3" type="button" dataOnly="0" labelOnly="1" outline="0" axis="axisRow" fieldPosition="3"/>
    </format>
    <format dxfId="631">
      <pivotArea dataOnly="0" labelOnly="1" outline="0" fieldPosition="0">
        <references count="1">
          <reference field="0" count="0"/>
        </references>
      </pivotArea>
    </format>
    <format dxfId="630">
      <pivotArea dataOnly="0" labelOnly="1" grandRow="1" outline="0" fieldPosition="0"/>
    </format>
    <format dxfId="629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628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627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626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625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624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623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57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569">
      <pivotArea dataOnly="0" labelOnly="1" outline="0" fieldPosition="0">
        <references count="1">
          <reference field="5" count="0"/>
        </references>
      </pivotArea>
    </format>
    <format dxfId="568">
      <pivotArea dataOnly="0" labelOnly="1" grandCol="1" outline="0" fieldPosition="0"/>
    </format>
    <format dxfId="567">
      <pivotArea outline="0" fieldPosition="0">
        <references count="1">
          <reference field="5" count="0" selected="0"/>
        </references>
      </pivotArea>
    </format>
    <format dxfId="566">
      <pivotArea dataOnly="0" labelOnly="1" outline="0" fieldPosition="0">
        <references count="1">
          <reference field="5" count="0"/>
        </references>
      </pivotArea>
    </format>
    <format dxfId="565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564">
      <pivotArea outline="0" fieldPosition="0">
        <references count="1">
          <reference field="5" count="0" selected="0"/>
        </references>
      </pivotArea>
    </format>
    <format dxfId="563">
      <pivotArea field="5" type="button" dataOnly="0" labelOnly="1" outline="0" axis="axisCol" fieldPosition="0"/>
    </format>
    <format dxfId="562">
      <pivotArea type="topRight" dataOnly="0" labelOnly="1" outline="0" fieldPosition="0"/>
    </format>
    <format dxfId="561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148">
      <pivotArea field="3" type="button" dataOnly="0" labelOnly="1" outline="0" axis="axisRow" fieldPosition="2"/>
    </format>
    <format dxfId="147">
      <pivotArea field="2" type="button" dataOnly="0" labelOnly="1" outline="0" axis="axisRow" fieldPosition="1"/>
    </format>
    <format dxfId="146">
      <pivotArea field="3" type="button" dataOnly="0" labelOnly="1" outline="0" axis="axisRow" fieldPosition="2"/>
    </format>
    <format dxfId="145">
      <pivotArea field="5" type="button" dataOnly="0" labelOnly="1" outline="0" axis="axisRow" fieldPosition="3"/>
    </format>
    <format dxfId="144">
      <pivotArea dataOnly="0" labelOnly="1" outline="0" axis="axisValues" fieldPosition="0"/>
    </format>
    <format dxfId="143">
      <pivotArea field="5" type="button" dataOnly="0" labelOnly="1" outline="0" axis="axisRow" fieldPosition="3"/>
    </format>
    <format dxfId="142">
      <pivotArea dataOnly="0" labelOnly="1" outline="0" axis="axisValues" fieldPosition="0"/>
    </format>
    <format dxfId="141">
      <pivotArea field="2" type="button" dataOnly="0" labelOnly="1" outline="0" axis="axisRow" fieldPosition="1"/>
    </format>
    <format dxfId="1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26">
      <pivotArea outline="0" collapsedLevelsAreSubtotals="1" fieldPosition="0"/>
    </format>
    <format dxfId="125">
      <pivotArea field="5" type="button" dataOnly="0" labelOnly="1" outline="0" axis="axisRow" fieldPosition="3"/>
    </format>
    <format dxfId="124">
      <pivotArea dataOnly="0" labelOnly="1" grandRow="1" outline="0" fieldPosition="0"/>
    </format>
    <format dxfId="1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02">
      <pivotArea dataOnly="0" labelOnly="1" outline="0" axis="axisValues" fieldPosition="0"/>
    </format>
    <format dxfId="10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 axis="axisRow" fieldPosition="2"/>
    </format>
    <format dxfId="76">
      <pivotArea field="5" type="button" dataOnly="0" labelOnly="1" outline="0" axis="axisRow" fieldPosition="3"/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B4A79-4903-41AF-84F7-12700EB5C33A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USTER">
  <location ref="C3:D13" firstHeaderRow="1" firstDataRow="1" firstDataCol="1"/>
  <pivotFields count="5">
    <pivotField showAll="0"/>
    <pivotField axis="axisRow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ENDENCY" fld="4" baseField="0" baseItem="0"/>
  </dataFields>
  <formats count="14"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L5" sqref="L5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59" t="s">
        <v>639</v>
      </c>
      <c r="C2" s="59"/>
      <c r="D2" s="59"/>
      <c r="E2" s="59"/>
      <c r="F2" s="59"/>
      <c r="K2" s="59" t="s">
        <v>586</v>
      </c>
      <c r="L2" s="59"/>
      <c r="M2" s="59"/>
      <c r="N2" s="59"/>
      <c r="O2" s="59"/>
      <c r="S2" s="59" t="s">
        <v>592</v>
      </c>
      <c r="T2" s="59"/>
      <c r="U2" s="59"/>
      <c r="V2" s="59"/>
      <c r="W2" s="59"/>
      <c r="X2" s="59"/>
      <c r="Y2" s="59"/>
      <c r="Z2" s="59"/>
    </row>
    <row r="3" spans="2:29" ht="11.25" hidden="1" customHeight="1" x14ac:dyDescent="0.25">
      <c r="B3" s="58"/>
      <c r="C3" s="58"/>
      <c r="D3" s="58"/>
      <c r="E3" s="58"/>
      <c r="F3" s="58"/>
      <c r="K3" s="58"/>
      <c r="L3" s="58"/>
      <c r="M3" s="58"/>
      <c r="N3" s="58"/>
      <c r="O3" s="58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6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6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6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6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6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59" t="s">
        <v>735</v>
      </c>
      <c r="C2" s="59"/>
      <c r="D2" s="59"/>
      <c r="E2" s="59"/>
      <c r="F2" s="59"/>
    </row>
    <row r="3" spans="2:6" s="7" customFormat="1" ht="60.75" customHeight="1" x14ac:dyDescent="0.25">
      <c r="B3" s="47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8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8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8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49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49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49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49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49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49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49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8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8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8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8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8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8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8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8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8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8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5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5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 t="shared" ref="B2:B33" si="0">IFERROR(VLOOKUP(C2,SCHOOLS,2,FALSE),L2)</f>
        <v>GTWAS KEDARIPURAM COL</v>
      </c>
      <c r="C2" s="45">
        <f>IF(LEN(V2)=0,K2,_xlfn.NUMBERVALUE(V2))</f>
        <v>28120201203</v>
      </c>
      <c r="D2" s="8" t="str">
        <f t="shared" ref="D2:D33" si="1"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 t="shared" si="0"/>
        <v>GTWAS KEDARIPURAM COL</v>
      </c>
      <c r="C3" s="45">
        <f t="shared" ref="C3:C33" si="2">IF(LEN(V3)=0,K3,_xlfn.NUMBERVALUE(V3))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 t="shared" si="0"/>
        <v>GTWAS KEDARIPURAM COL</v>
      </c>
      <c r="C4" s="45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 t="shared" si="0"/>
        <v>GTWAS KEDARIPURAM COL</v>
      </c>
      <c r="C5" s="45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 t="shared" si="0"/>
        <v>GTWAS KEDARIPURAM COL</v>
      </c>
      <c r="C6" s="45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 t="shared" si="0"/>
        <v>GTWAS KEDARIPURAM COL</v>
      </c>
      <c r="C7" s="45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 t="shared" si="0"/>
        <v>LUMBESU</v>
      </c>
      <c r="C8" s="45" t="str">
        <f t="shared" si="2"/>
        <v>10290640</v>
      </c>
      <c r="D8" s="8" t="str">
        <f t="shared" si="1"/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 t="shared" si="0"/>
        <v>KONDAWADA</v>
      </c>
      <c r="C9" s="45" t="str">
        <f t="shared" si="2"/>
        <v>10290638</v>
      </c>
      <c r="D9" s="8" t="str">
        <f t="shared" si="1"/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 t="shared" si="0"/>
        <v>KUKKIDI</v>
      </c>
      <c r="C10" s="45" t="str">
        <f t="shared" si="2"/>
        <v>10290639</v>
      </c>
      <c r="D10" s="8" t="str">
        <f t="shared" si="1"/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 t="shared" si="0"/>
        <v>KUKKIDI</v>
      </c>
      <c r="C11" s="45" t="str">
        <f t="shared" si="2"/>
        <v>10290639</v>
      </c>
      <c r="D11" s="8" t="str">
        <f t="shared" si="1"/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 t="shared" si="0"/>
        <v>DUDDUKHALLU</v>
      </c>
      <c r="C12" s="45" t="str">
        <f t="shared" si="2"/>
        <v>10290630</v>
      </c>
      <c r="D12" s="8" t="str">
        <f t="shared" si="1"/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 t="shared" si="0"/>
        <v>P.AMITI</v>
      </c>
      <c r="C13" s="45" t="str">
        <f t="shared" si="2"/>
        <v>10290643</v>
      </c>
      <c r="D13" s="8" t="str">
        <f t="shared" si="1"/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 t="shared" si="0"/>
        <v>CHAPARAIBINNIDI</v>
      </c>
      <c r="C14" s="45" t="str">
        <f t="shared" si="2"/>
        <v>10290627</v>
      </c>
      <c r="D14" s="8" t="str">
        <f t="shared" si="1"/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 t="shared" si="0"/>
        <v>CHAPARAIBINNIDI</v>
      </c>
      <c r="C15" s="45" t="str">
        <f t="shared" si="2"/>
        <v>10290627</v>
      </c>
      <c r="D15" s="8" t="str">
        <f t="shared" si="1"/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 t="shared" si="0"/>
        <v>CHAPARAIBINNIDI</v>
      </c>
      <c r="C16" s="45" t="str">
        <f t="shared" si="2"/>
        <v>10290627</v>
      </c>
      <c r="D16" s="8" t="str">
        <f t="shared" si="1"/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 t="shared" si="0"/>
        <v>THADIKONDA</v>
      </c>
      <c r="C17" s="45" t="str">
        <f t="shared" si="2"/>
        <v>10290646</v>
      </c>
      <c r="D17" s="8" t="str">
        <f t="shared" si="1"/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 t="shared" si="0"/>
        <v>RELLA</v>
      </c>
      <c r="C18" s="45" t="str">
        <f t="shared" si="2"/>
        <v>10290645</v>
      </c>
      <c r="D18" s="8" t="str">
        <f t="shared" si="1"/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 t="shared" si="0"/>
        <v>JARNA</v>
      </c>
      <c r="C19" s="45" t="str">
        <f t="shared" si="2"/>
        <v>10290636</v>
      </c>
      <c r="D19" s="8" t="str">
        <f t="shared" si="1"/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 t="shared" si="0"/>
        <v>CHEMUDUGUDA</v>
      </c>
      <c r="C20" s="45" t="str">
        <f t="shared" si="2"/>
        <v>10290628</v>
      </c>
      <c r="D20" s="8" t="str">
        <f t="shared" si="1"/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 t="shared" si="0"/>
        <v>NELLIKIKKUVA</v>
      </c>
      <c r="C21" s="45" t="str">
        <f t="shared" si="2"/>
        <v>10290642</v>
      </c>
      <c r="D21" s="8" t="str">
        <f t="shared" si="1"/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 t="shared" si="0"/>
        <v>VANAKABADI</v>
      </c>
      <c r="C22" s="45" t="str">
        <f t="shared" si="2"/>
        <v>10290647</v>
      </c>
      <c r="D22" s="8" t="str">
        <f t="shared" si="1"/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 t="shared" si="0"/>
        <v>VANAKABADI</v>
      </c>
      <c r="C23" s="45" t="str">
        <f t="shared" si="2"/>
        <v>10290647</v>
      </c>
      <c r="D23" s="8" t="str">
        <f t="shared" si="1"/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 t="shared" si="0"/>
        <v>VANAKABADI</v>
      </c>
      <c r="C24" s="45" t="str">
        <f t="shared" si="2"/>
        <v>10290647</v>
      </c>
      <c r="D24" s="8" t="str">
        <f t="shared" si="1"/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 t="shared" si="0"/>
        <v>VANAKABADI</v>
      </c>
      <c r="C25" s="45" t="str">
        <f t="shared" si="2"/>
        <v>10290647</v>
      </c>
      <c r="D25" s="8" t="str">
        <f t="shared" si="1"/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 t="shared" si="0"/>
        <v>VANAKABADI</v>
      </c>
      <c r="C26" s="45" t="str">
        <f t="shared" si="2"/>
        <v>10290647</v>
      </c>
      <c r="D26" s="8" t="str">
        <f t="shared" si="1"/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 t="shared" si="0"/>
        <v>IRIDI</v>
      </c>
      <c r="C27" s="45" t="str">
        <f t="shared" si="2"/>
        <v>10290648</v>
      </c>
      <c r="D27" s="8" t="str">
        <f t="shared" si="1"/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 t="shared" si="0"/>
        <v>GTWAS KEDARIPURAM COL</v>
      </c>
      <c r="C28" s="45">
        <f t="shared" si="2"/>
        <v>28120200903</v>
      </c>
      <c r="D28" s="8" t="str">
        <f t="shared" si="1"/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 t="shared" si="0"/>
        <v>GTWAS KEDARIPURAM COL</v>
      </c>
      <c r="C29" s="45">
        <f t="shared" si="2"/>
        <v>28120201201</v>
      </c>
      <c r="D29" s="8" t="str">
        <f t="shared" si="1"/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 t="shared" si="0"/>
        <v>GTWAS KEDARIPURAM COL</v>
      </c>
      <c r="C30" s="45">
        <f t="shared" si="2"/>
        <v>28120201202</v>
      </c>
      <c r="D30" s="8" t="str">
        <f t="shared" si="1"/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 t="shared" si="0"/>
        <v>GTWAS KEDARIPURAM COL</v>
      </c>
      <c r="C31" s="45">
        <f t="shared" si="2"/>
        <v>28120201203</v>
      </c>
      <c r="D31" s="8" t="str">
        <f t="shared" si="1"/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 t="shared" si="0"/>
        <v>GTWAS KEDARIPURAM COL</v>
      </c>
      <c r="C32" s="45">
        <f t="shared" si="2"/>
        <v>28120200801</v>
      </c>
      <c r="D32" s="8" t="str">
        <f t="shared" si="1"/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 t="shared" si="0"/>
        <v>GTWAS DORAJAMMU</v>
      </c>
      <c r="C33" s="45">
        <f t="shared" si="2"/>
        <v>28120205001</v>
      </c>
      <c r="D33" s="8" t="str">
        <f t="shared" si="1"/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opLeftCell="A301"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8B3-4754-4B72-82A8-CD8290072403}">
  <dimension ref="B2:D13"/>
  <sheetViews>
    <sheetView showGridLines="0" workbookViewId="0">
      <selection activeCell="D4" sqref="D4"/>
    </sheetView>
  </sheetViews>
  <sheetFormatPr defaultRowHeight="15" x14ac:dyDescent="0.25"/>
  <cols>
    <col min="1" max="1" width="5.28515625" customWidth="1"/>
    <col min="2" max="2" width="9.140625" style="44"/>
    <col min="3" max="3" width="25.140625" bestFit="1" customWidth="1"/>
    <col min="4" max="4" width="16.7109375" bestFit="1" customWidth="1"/>
    <col min="5" max="5" width="5.28515625" customWidth="1"/>
  </cols>
  <sheetData>
    <row r="2" spans="2:4" ht="21" x14ac:dyDescent="0.35">
      <c r="B2" s="60" t="s">
        <v>757</v>
      </c>
      <c r="C2" s="60"/>
      <c r="D2" s="60"/>
    </row>
    <row r="3" spans="2:4" x14ac:dyDescent="0.25">
      <c r="B3" s="52" t="s">
        <v>466</v>
      </c>
      <c r="C3" s="53" t="s">
        <v>467</v>
      </c>
      <c r="D3" s="53" t="s">
        <v>756</v>
      </c>
    </row>
    <row r="4" spans="2:4" x14ac:dyDescent="0.25">
      <c r="B4" s="19">
        <v>1</v>
      </c>
      <c r="C4" s="46" t="s">
        <v>469</v>
      </c>
      <c r="D4" s="51">
        <v>20</v>
      </c>
    </row>
    <row r="5" spans="2:4" x14ac:dyDescent="0.25">
      <c r="B5" s="19">
        <v>2</v>
      </c>
      <c r="C5" s="46" t="s">
        <v>754</v>
      </c>
      <c r="D5" s="51">
        <v>7</v>
      </c>
    </row>
    <row r="6" spans="2:4" x14ac:dyDescent="0.25">
      <c r="B6" s="19">
        <v>3</v>
      </c>
      <c r="C6" s="46" t="s">
        <v>470</v>
      </c>
      <c r="D6" s="51">
        <v>7</v>
      </c>
    </row>
    <row r="7" spans="2:4" x14ac:dyDescent="0.25">
      <c r="B7" s="19">
        <v>4</v>
      </c>
      <c r="C7" s="46" t="s">
        <v>471</v>
      </c>
      <c r="D7" s="51">
        <v>43</v>
      </c>
    </row>
    <row r="8" spans="2:4" x14ac:dyDescent="0.25">
      <c r="B8" s="19">
        <v>5</v>
      </c>
      <c r="C8" s="46" t="s">
        <v>472</v>
      </c>
      <c r="D8" s="51">
        <v>13</v>
      </c>
    </row>
    <row r="9" spans="2:4" x14ac:dyDescent="0.25">
      <c r="B9" s="19">
        <v>6</v>
      </c>
      <c r="C9" s="46" t="s">
        <v>473</v>
      </c>
      <c r="D9" s="51">
        <v>1</v>
      </c>
    </row>
    <row r="10" spans="2:4" x14ac:dyDescent="0.25">
      <c r="B10" s="19">
        <v>7</v>
      </c>
      <c r="C10" s="46" t="s">
        <v>755</v>
      </c>
      <c r="D10" s="51">
        <v>10</v>
      </c>
    </row>
    <row r="11" spans="2:4" x14ac:dyDescent="0.25">
      <c r="B11" s="19">
        <v>8</v>
      </c>
      <c r="C11" s="46" t="s">
        <v>474</v>
      </c>
      <c r="D11" s="51">
        <v>2</v>
      </c>
    </row>
    <row r="12" spans="2:4" x14ac:dyDescent="0.25">
      <c r="B12" s="19"/>
      <c r="C12" s="46" t="s">
        <v>485</v>
      </c>
      <c r="D12" s="51">
        <v>0</v>
      </c>
    </row>
    <row r="13" spans="2:4" x14ac:dyDescent="0.25">
      <c r="B13" s="52"/>
      <c r="C13" s="54" t="s">
        <v>475</v>
      </c>
      <c r="D13" s="55">
        <v>103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P28"/>
  <sheetViews>
    <sheetView showGridLines="0" tabSelected="1" workbookViewId="0">
      <selection sqref="A1:G25"/>
    </sheetView>
  </sheetViews>
  <sheetFormatPr defaultRowHeight="15" x14ac:dyDescent="0.25"/>
  <cols>
    <col min="1" max="1" width="4.140625" customWidth="1"/>
    <col min="2" max="2" width="5.42578125" style="44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50" bestFit="1" customWidth="1"/>
    <col min="7" max="13" width="4.140625" customWidth="1"/>
  </cols>
  <sheetData>
    <row r="2" spans="2:16" ht="21" x14ac:dyDescent="0.35">
      <c r="B2" s="65" t="s">
        <v>753</v>
      </c>
      <c r="C2" s="65"/>
      <c r="D2" s="65"/>
      <c r="E2" s="65"/>
      <c r="F2" s="65"/>
    </row>
    <row r="3" spans="2:16" s="30" customFormat="1" x14ac:dyDescent="0.25">
      <c r="B3" s="63" t="s">
        <v>466</v>
      </c>
      <c r="C3" s="63" t="s">
        <v>467</v>
      </c>
      <c r="D3" s="63" t="s">
        <v>750</v>
      </c>
      <c r="E3" s="63" t="s">
        <v>751</v>
      </c>
      <c r="F3" s="56" t="s">
        <v>752</v>
      </c>
    </row>
    <row r="4" spans="2:16" x14ac:dyDescent="0.25">
      <c r="B4" s="49">
        <v>1</v>
      </c>
      <c r="C4" s="61" t="str">
        <f>IFERROR(VLOOKUP(D4,SCHOOLS,2,FALSE),"")</f>
        <v>GTWAHSGIRLS REGIDI</v>
      </c>
      <c r="D4" s="62">
        <v>28120203101</v>
      </c>
      <c r="E4" s="61" t="s">
        <v>737</v>
      </c>
      <c r="F4" s="49">
        <v>5</v>
      </c>
      <c r="N4" s="6">
        <v>28120200402</v>
      </c>
      <c r="O4" t="s">
        <v>736</v>
      </c>
      <c r="P4">
        <v>1</v>
      </c>
    </row>
    <row r="5" spans="2:16" x14ac:dyDescent="0.25">
      <c r="B5" s="49">
        <v>2</v>
      </c>
      <c r="C5" s="61" t="str">
        <f>IFERROR(VLOOKUP(D5,SCHOOLS,2,FALSE),"")</f>
        <v>GTWAHSGIRLS REGIDI</v>
      </c>
      <c r="D5" s="62">
        <v>28120203601</v>
      </c>
      <c r="E5" s="61" t="s">
        <v>739</v>
      </c>
      <c r="F5" s="49">
        <v>4</v>
      </c>
      <c r="N5" s="6">
        <v>28120200901</v>
      </c>
      <c r="O5" t="s">
        <v>479</v>
      </c>
      <c r="P5">
        <v>3</v>
      </c>
    </row>
    <row r="6" spans="2:16" ht="15.75" x14ac:dyDescent="0.25">
      <c r="B6" s="49">
        <v>3</v>
      </c>
      <c r="C6" s="61" t="str">
        <f>IFERROR(VLOOKUP(D6,SCHOOLS,2,FALSE),"")</f>
        <v>GTWAHSGIRLS REGIDI</v>
      </c>
      <c r="D6" s="4">
        <v>28120209501</v>
      </c>
      <c r="E6" s="4" t="s">
        <v>747</v>
      </c>
      <c r="F6" s="64">
        <v>2</v>
      </c>
      <c r="N6" s="6">
        <v>28120201204</v>
      </c>
      <c r="O6" t="s">
        <v>481</v>
      </c>
      <c r="P6">
        <v>1</v>
      </c>
    </row>
    <row r="7" spans="2:16" x14ac:dyDescent="0.25">
      <c r="B7" s="49">
        <v>4</v>
      </c>
      <c r="C7" s="61" t="str">
        <f>IFERROR(VLOOKUP(D7,SCHOOLS,2,FALSE),"")</f>
        <v>GTWAHSGIRLS REGIDI</v>
      </c>
      <c r="D7" s="4">
        <v>28120210001</v>
      </c>
      <c r="E7" s="4" t="s">
        <v>761</v>
      </c>
      <c r="F7" s="19">
        <v>2</v>
      </c>
      <c r="N7" s="6">
        <v>28120203101</v>
      </c>
      <c r="O7" t="s">
        <v>737</v>
      </c>
      <c r="P7">
        <v>5</v>
      </c>
    </row>
    <row r="8" spans="2:16" x14ac:dyDescent="0.25">
      <c r="B8" s="49">
        <v>5</v>
      </c>
      <c r="C8" s="61" t="str">
        <f>IFERROR(VLOOKUP(D8,SCHOOLS,2,FALSE),"")</f>
        <v>GTWAHSGIRLS REGIDI</v>
      </c>
      <c r="D8" s="62">
        <v>28120204601</v>
      </c>
      <c r="E8" s="61" t="s">
        <v>760</v>
      </c>
      <c r="F8" s="49">
        <v>1</v>
      </c>
      <c r="N8" s="6">
        <v>28120203301</v>
      </c>
      <c r="O8" t="s">
        <v>758</v>
      </c>
      <c r="P8">
        <v>1</v>
      </c>
    </row>
    <row r="9" spans="2:16" x14ac:dyDescent="0.25">
      <c r="B9" s="49">
        <v>6</v>
      </c>
      <c r="C9" s="61" t="str">
        <f>IFERROR(VLOOKUP(D9,SCHOOLS,2,FALSE),"")</f>
        <v>GTWAS BHADRAGIRI</v>
      </c>
      <c r="D9" s="62">
        <v>28120207302</v>
      </c>
      <c r="E9" s="61" t="s">
        <v>744</v>
      </c>
      <c r="F9" s="49">
        <v>4</v>
      </c>
      <c r="N9" s="6">
        <v>28120203401</v>
      </c>
      <c r="O9" t="s">
        <v>759</v>
      </c>
      <c r="P9">
        <v>2</v>
      </c>
    </row>
    <row r="10" spans="2:16" x14ac:dyDescent="0.25">
      <c r="B10" s="49">
        <v>7</v>
      </c>
      <c r="C10" s="61" t="str">
        <f>IFERROR(VLOOKUP(D10,SCHOOLS,2,FALSE),"")</f>
        <v>GTWAS BHADRAGIRI</v>
      </c>
      <c r="D10" s="62">
        <v>28120203401</v>
      </c>
      <c r="E10" s="61" t="s">
        <v>759</v>
      </c>
      <c r="F10" s="49">
        <v>2</v>
      </c>
      <c r="N10" s="6">
        <v>28120203501</v>
      </c>
      <c r="O10" t="s">
        <v>738</v>
      </c>
      <c r="P10">
        <v>1</v>
      </c>
    </row>
    <row r="11" spans="2:16" x14ac:dyDescent="0.25">
      <c r="B11" s="49">
        <v>8</v>
      </c>
      <c r="C11" s="61" t="str">
        <f>IFERROR(VLOOKUP(D11,SCHOOLS,2,FALSE),"")</f>
        <v>GTWAS BHADRAGIRI</v>
      </c>
      <c r="D11" s="62">
        <v>28120207301</v>
      </c>
      <c r="E11" s="61" t="s">
        <v>743</v>
      </c>
      <c r="F11" s="49">
        <v>2</v>
      </c>
      <c r="N11" s="6">
        <v>28120203601</v>
      </c>
      <c r="O11" t="s">
        <v>739</v>
      </c>
      <c r="P11">
        <v>4</v>
      </c>
    </row>
    <row r="12" spans="2:16" x14ac:dyDescent="0.25">
      <c r="B12" s="49">
        <v>9</v>
      </c>
      <c r="C12" s="61" t="str">
        <f>IFERROR(VLOOKUP(D12,SCHOOLS,2,FALSE),"")</f>
        <v>GTWAS BHADRAGIRI</v>
      </c>
      <c r="D12" s="62">
        <v>28120203501</v>
      </c>
      <c r="E12" s="61" t="s">
        <v>738</v>
      </c>
      <c r="F12" s="49">
        <v>1</v>
      </c>
      <c r="N12" s="6">
        <v>28120203702</v>
      </c>
      <c r="O12" t="s">
        <v>740</v>
      </c>
      <c r="P12">
        <v>1</v>
      </c>
    </row>
    <row r="13" spans="2:16" x14ac:dyDescent="0.25">
      <c r="B13" s="49">
        <v>10</v>
      </c>
      <c r="C13" s="61" t="str">
        <f>IFERROR(VLOOKUP(D13,SCHOOLS,2,FALSE),"")</f>
        <v>GTWAS DUDDUKHALLU</v>
      </c>
      <c r="D13" s="4">
        <v>28120211301</v>
      </c>
      <c r="E13" s="4" t="s">
        <v>749</v>
      </c>
      <c r="F13" s="19">
        <v>8</v>
      </c>
      <c r="N13" s="6">
        <v>28120204601</v>
      </c>
      <c r="O13" t="s">
        <v>760</v>
      </c>
      <c r="P13">
        <v>1</v>
      </c>
    </row>
    <row r="14" spans="2:16" x14ac:dyDescent="0.25">
      <c r="B14" s="49">
        <v>11</v>
      </c>
      <c r="C14" s="61" t="str">
        <f>IFERROR(VLOOKUP(D14,SCHOOLS,2,FALSE),"")</f>
        <v>GTWAS DUDDUKHALLU</v>
      </c>
      <c r="D14" s="62">
        <v>28120205701</v>
      </c>
      <c r="E14" s="61" t="s">
        <v>741</v>
      </c>
      <c r="F14" s="49">
        <v>5</v>
      </c>
      <c r="N14" s="6">
        <v>28120205701</v>
      </c>
      <c r="O14" t="s">
        <v>741</v>
      </c>
      <c r="P14">
        <v>5</v>
      </c>
    </row>
    <row r="15" spans="2:16" x14ac:dyDescent="0.25">
      <c r="B15" s="49">
        <v>12</v>
      </c>
      <c r="C15" s="61" t="str">
        <f>IFERROR(VLOOKUP(D15,SCHOOLS,2,FALSE),"")</f>
        <v>GTWAS DUDDUKHALLU</v>
      </c>
      <c r="D15" s="62">
        <v>28120208803</v>
      </c>
      <c r="E15" s="61" t="s">
        <v>745</v>
      </c>
      <c r="F15" s="49">
        <v>4</v>
      </c>
      <c r="N15" s="6">
        <v>28120205801</v>
      </c>
      <c r="O15" t="s">
        <v>742</v>
      </c>
      <c r="P15">
        <v>1</v>
      </c>
    </row>
    <row r="16" spans="2:16" x14ac:dyDescent="0.25">
      <c r="B16" s="49">
        <v>13</v>
      </c>
      <c r="C16" s="61" t="str">
        <f>IFERROR(VLOOKUP(D16,SCHOOLS,2,FALSE),"")</f>
        <v>GTWAS DUDDUKHALLU</v>
      </c>
      <c r="D16" s="62">
        <v>28120209302</v>
      </c>
      <c r="E16" s="61" t="s">
        <v>746</v>
      </c>
      <c r="F16" s="49">
        <v>4</v>
      </c>
      <c r="N16" s="6">
        <v>28120207301</v>
      </c>
      <c r="O16" t="s">
        <v>743</v>
      </c>
      <c r="P16">
        <v>2</v>
      </c>
    </row>
    <row r="17" spans="2:16" x14ac:dyDescent="0.25">
      <c r="B17" s="49">
        <v>14</v>
      </c>
      <c r="C17" s="61" t="str">
        <f>IFERROR(VLOOKUP(D17,SCHOOLS,2,FALSE),"")</f>
        <v>GTWAS DUDDUKHALLU</v>
      </c>
      <c r="D17" s="62">
        <v>28120205801</v>
      </c>
      <c r="E17" s="61" t="s">
        <v>742</v>
      </c>
      <c r="F17" s="49">
        <v>1</v>
      </c>
      <c r="N17" s="6">
        <v>28120207302</v>
      </c>
      <c r="O17" t="s">
        <v>744</v>
      </c>
      <c r="P17">
        <v>4</v>
      </c>
    </row>
    <row r="18" spans="2:16" x14ac:dyDescent="0.25">
      <c r="B18" s="49">
        <v>15</v>
      </c>
      <c r="C18" s="61" t="str">
        <f>IFERROR(VLOOKUP(D18,SCHOOLS,2,FALSE),"")</f>
        <v>GTWAS DUDDUKHALLU</v>
      </c>
      <c r="D18" s="4">
        <v>28120209701</v>
      </c>
      <c r="E18" s="4" t="s">
        <v>748</v>
      </c>
      <c r="F18" s="19">
        <v>1</v>
      </c>
      <c r="N18" s="6">
        <v>28120208803</v>
      </c>
      <c r="O18" t="s">
        <v>745</v>
      </c>
      <c r="P18">
        <v>4</v>
      </c>
    </row>
    <row r="19" spans="2:16" x14ac:dyDescent="0.25">
      <c r="B19" s="49">
        <v>16</v>
      </c>
      <c r="C19" s="61" t="str">
        <f>IFERROR(VLOOKUP(D19,SCHOOLS,2,FALSE),"")</f>
        <v>GTWAS KEDARIPURAM COL</v>
      </c>
      <c r="D19" s="62">
        <v>28120200901</v>
      </c>
      <c r="E19" s="61" t="s">
        <v>479</v>
      </c>
      <c r="F19" s="49">
        <v>3</v>
      </c>
      <c r="N19" s="6">
        <v>28120209302</v>
      </c>
      <c r="O19" t="s">
        <v>746</v>
      </c>
      <c r="P19">
        <v>4</v>
      </c>
    </row>
    <row r="20" spans="2:16" x14ac:dyDescent="0.25">
      <c r="B20" s="49">
        <v>17</v>
      </c>
      <c r="C20" s="61" t="str">
        <f>IFERROR(VLOOKUP(D20,SCHOOLS,2,FALSE),"")</f>
        <v>GTWAS KEDARIPURAM COL</v>
      </c>
      <c r="D20" s="62">
        <v>28120200402</v>
      </c>
      <c r="E20" s="61" t="s">
        <v>736</v>
      </c>
      <c r="F20" s="49">
        <v>1</v>
      </c>
      <c r="N20" s="6">
        <v>28120209501</v>
      </c>
      <c r="O20" t="s">
        <v>747</v>
      </c>
      <c r="P20">
        <v>2</v>
      </c>
    </row>
    <row r="21" spans="2:16" x14ac:dyDescent="0.25">
      <c r="B21" s="49">
        <v>18</v>
      </c>
      <c r="C21" s="61" t="str">
        <f>IFERROR(VLOOKUP(D21,SCHOOLS,2,FALSE),"")</f>
        <v>GTWAS KEDARIPURAM COL</v>
      </c>
      <c r="D21" s="62">
        <v>28120201204</v>
      </c>
      <c r="E21" s="61" t="s">
        <v>481</v>
      </c>
      <c r="F21" s="49">
        <v>1</v>
      </c>
      <c r="N21" s="6">
        <v>28120209701</v>
      </c>
      <c r="O21" t="s">
        <v>748</v>
      </c>
      <c r="P21">
        <v>1</v>
      </c>
    </row>
    <row r="22" spans="2:16" x14ac:dyDescent="0.25">
      <c r="B22" s="49">
        <v>19</v>
      </c>
      <c r="C22" s="61" t="str">
        <f>IFERROR(VLOOKUP(D22,SCHOOLS,2,FALSE),"")</f>
        <v>GTWAS KEDARIPURAM COL</v>
      </c>
      <c r="D22" s="62">
        <v>28120203301</v>
      </c>
      <c r="E22" s="61" t="s">
        <v>758</v>
      </c>
      <c r="F22" s="49">
        <v>1</v>
      </c>
      <c r="N22" s="6">
        <v>28120210001</v>
      </c>
      <c r="O22" t="s">
        <v>761</v>
      </c>
      <c r="P22">
        <v>2</v>
      </c>
    </row>
    <row r="23" spans="2:16" x14ac:dyDescent="0.25">
      <c r="B23" s="49">
        <v>20</v>
      </c>
      <c r="C23" s="61" t="str">
        <f>IFERROR(VLOOKUP(D23,SCHOOLS,2,FALSE),"")</f>
        <v>GTWAS KEDARIPURAM COL</v>
      </c>
      <c r="D23" s="62">
        <v>28120203702</v>
      </c>
      <c r="E23" s="61" t="s">
        <v>740</v>
      </c>
      <c r="F23" s="49">
        <v>1</v>
      </c>
      <c r="N23" s="6">
        <v>28120211301</v>
      </c>
      <c r="O23" t="s">
        <v>749</v>
      </c>
      <c r="P23">
        <v>8</v>
      </c>
    </row>
    <row r="24" spans="2:16" x14ac:dyDescent="0.25">
      <c r="F24" s="57">
        <f>SUM(F4:F23)</f>
        <v>53</v>
      </c>
      <c r="N24" s="6"/>
    </row>
    <row r="25" spans="2:16" x14ac:dyDescent="0.25">
      <c r="N25" s="6"/>
    </row>
    <row r="26" spans="2:16" x14ac:dyDescent="0.25">
      <c r="N26" s="6"/>
    </row>
    <row r="27" spans="2:16" x14ac:dyDescent="0.25">
      <c r="N27" s="6"/>
    </row>
    <row r="28" spans="2:16" x14ac:dyDescent="0.25">
      <c r="N28" s="6"/>
    </row>
  </sheetData>
  <sortState xmlns:xlrd2="http://schemas.microsoft.com/office/spreadsheetml/2017/richdata2" ref="C4:F23">
    <sortCondition ref="C4:C23"/>
    <sortCondition descending="1" ref="F4:F23"/>
  </sortState>
  <mergeCells count="1">
    <mergeCell ref="B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REVISED</vt:lpstr>
      <vt:lpstr>DATA</vt:lpstr>
      <vt:lpstr>SCHOOLS</vt:lpstr>
      <vt:lpstr>Sheet3</vt:lpstr>
      <vt:lpstr>Sheet1</vt:lpstr>
      <vt:lpstr>CR ID</vt:lpstr>
      <vt:lpstr>crdata</vt:lpstr>
      <vt:lpstr>pending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2023-03-19T12:22:37Z</dcterms:modified>
</cp:coreProperties>
</file>