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REGULAR SALARY BILLS\MEO G L PURAM\MEO G L PURAM JUN-2023\LPC JUNE 2023\"/>
    </mc:Choice>
  </mc:AlternateContent>
  <xr:revisionPtr revIDLastSave="0" documentId="13_ncr:1_{836851EB-7126-4FEC-8753-BBD1C24205EF}" xr6:coauthVersionLast="47" xr6:coauthVersionMax="47" xr10:uidLastSave="{00000000-0000-0000-0000-000000000000}"/>
  <bookViews>
    <workbookView xWindow="-120" yWindow="-120" windowWidth="29040" windowHeight="15720" xr2:uid="{401F606B-FF98-4A12-9075-15014DC59C31}"/>
  </bookViews>
  <sheets>
    <sheet name="ALL" sheetId="1" r:id="rId1"/>
    <sheet name="BASIC PAYS" sheetId="2" state="hidden" r:id="rId2"/>
    <sheet name="JUNE-2023" sheetId="3" r:id="rId3"/>
  </sheets>
  <externalReferences>
    <externalReference r:id="rId4"/>
  </externalReferences>
  <definedNames>
    <definedName name="ALLPAYS">'BASIC PAYS'!$A$2:$B$143</definedName>
    <definedName name="HILLTOPSNEW">'[1]CAT-IV'!$B$3:$D$25</definedName>
    <definedName name="_xlnm.Print_Area" localSheetId="0">ALL!$A$1:$AA$26</definedName>
    <definedName name="RATEOFINC">'[1]CAT-IV'!$F$3:$G$75</definedName>
    <definedName name="TRANSF">'JUNE-2023'!$C$3:$AH$25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8" i="1" l="1"/>
  <c r="AF28" i="1"/>
  <c r="AB29" i="1"/>
  <c r="AF29" i="1"/>
  <c r="AB30" i="1"/>
  <c r="AF30" i="1"/>
  <c r="AB31" i="1"/>
  <c r="AF31" i="1"/>
  <c r="AB4" i="1"/>
  <c r="AF4" i="1"/>
  <c r="AB32" i="1"/>
  <c r="AF32" i="1"/>
  <c r="AB33" i="1"/>
  <c r="AF33" i="1"/>
  <c r="AB34" i="1"/>
  <c r="AF34" i="1"/>
  <c r="AB35" i="1"/>
  <c r="AF35" i="1"/>
  <c r="AB36" i="1"/>
  <c r="AF36" i="1"/>
  <c r="AB37" i="1"/>
  <c r="AF37" i="1"/>
  <c r="AB5" i="1"/>
  <c r="AF5" i="1"/>
  <c r="AB6" i="1"/>
  <c r="AF6" i="1"/>
  <c r="AB38" i="1"/>
  <c r="AF38" i="1"/>
  <c r="AB39" i="1"/>
  <c r="AF39" i="1"/>
  <c r="AB40" i="1"/>
  <c r="AF40" i="1"/>
  <c r="AB41" i="1"/>
  <c r="AF41" i="1"/>
  <c r="AB42" i="1"/>
  <c r="AF42" i="1"/>
  <c r="AB7" i="1"/>
  <c r="AF7" i="1"/>
  <c r="AB43" i="1"/>
  <c r="AF43" i="1"/>
  <c r="AB44" i="1"/>
  <c r="AF44" i="1"/>
  <c r="AB45" i="1"/>
  <c r="AF45" i="1"/>
  <c r="AB46" i="1"/>
  <c r="AF46" i="1"/>
  <c r="AB47" i="1"/>
  <c r="AF47" i="1"/>
  <c r="AB48" i="1"/>
  <c r="AF48" i="1"/>
  <c r="AB8" i="1"/>
  <c r="AF8" i="1"/>
  <c r="AB49" i="1"/>
  <c r="AF49" i="1"/>
  <c r="AB9" i="1"/>
  <c r="AF9" i="1"/>
  <c r="AB50" i="1"/>
  <c r="AF50" i="1"/>
  <c r="AB51" i="1"/>
  <c r="AF51" i="1"/>
  <c r="AB52" i="1"/>
  <c r="AF52" i="1"/>
  <c r="AB53" i="1"/>
  <c r="AF53" i="1"/>
  <c r="AB54" i="1"/>
  <c r="AF54" i="1"/>
  <c r="AB10" i="1"/>
  <c r="AF10" i="1"/>
  <c r="AB55" i="1"/>
  <c r="AF55" i="1"/>
  <c r="AB56" i="1"/>
  <c r="AF56" i="1"/>
  <c r="AB57" i="1"/>
  <c r="AF57" i="1"/>
  <c r="AB58" i="1"/>
  <c r="AF58" i="1"/>
  <c r="AB59" i="1"/>
  <c r="AF59" i="1"/>
  <c r="AB60" i="1"/>
  <c r="AF60" i="1"/>
  <c r="AB61" i="1"/>
  <c r="AF61" i="1"/>
  <c r="AB62" i="1"/>
  <c r="AF62" i="1"/>
  <c r="AB63" i="1"/>
  <c r="AF63" i="1"/>
  <c r="AB64" i="1"/>
  <c r="AF64" i="1"/>
  <c r="AB65" i="1"/>
  <c r="AF65" i="1"/>
  <c r="AB66" i="1"/>
  <c r="AF66" i="1"/>
  <c r="AB11" i="1"/>
  <c r="AF11" i="1"/>
  <c r="AB67" i="1"/>
  <c r="AF67" i="1"/>
  <c r="AB68" i="1"/>
  <c r="AF68" i="1"/>
  <c r="AB69" i="1"/>
  <c r="AF69" i="1"/>
  <c r="AB70" i="1"/>
  <c r="AF70" i="1"/>
  <c r="AB71" i="1"/>
  <c r="AF71" i="1"/>
  <c r="AB12" i="1"/>
  <c r="AF12" i="1"/>
  <c r="AB72" i="1"/>
  <c r="AF72" i="1"/>
  <c r="AB73" i="1"/>
  <c r="AF73" i="1"/>
  <c r="AB74" i="1"/>
  <c r="AF74" i="1"/>
  <c r="AB75" i="1"/>
  <c r="AF75" i="1"/>
  <c r="AB76" i="1"/>
  <c r="AF76" i="1"/>
  <c r="AB77" i="1"/>
  <c r="AF77" i="1"/>
  <c r="AB78" i="1"/>
  <c r="AF78" i="1"/>
  <c r="AB13" i="1"/>
  <c r="AF13" i="1"/>
  <c r="AB79" i="1"/>
  <c r="AF79" i="1"/>
  <c r="AB14" i="1"/>
  <c r="AF14" i="1"/>
  <c r="AB80" i="1"/>
  <c r="AF80" i="1"/>
  <c r="AB81" i="1"/>
  <c r="AF81" i="1"/>
  <c r="AB15" i="1"/>
  <c r="AF15" i="1"/>
  <c r="AB82" i="1"/>
  <c r="AF82" i="1"/>
  <c r="AB83" i="1"/>
  <c r="AF83" i="1"/>
  <c r="AB84" i="1"/>
  <c r="AF84" i="1"/>
  <c r="AB16" i="1"/>
  <c r="AF16" i="1"/>
  <c r="AB85" i="1"/>
  <c r="AF85" i="1"/>
  <c r="AB86" i="1"/>
  <c r="AF86" i="1"/>
  <c r="AB87" i="1"/>
  <c r="AF87" i="1"/>
  <c r="AB88" i="1"/>
  <c r="AF88" i="1"/>
  <c r="AB89" i="1"/>
  <c r="AF89" i="1"/>
  <c r="AB90" i="1"/>
  <c r="AF90" i="1"/>
  <c r="AB91" i="1"/>
  <c r="AF91" i="1"/>
  <c r="AB92" i="1"/>
  <c r="AF92" i="1"/>
  <c r="AB93" i="1"/>
  <c r="AF93" i="1"/>
  <c r="AB94" i="1"/>
  <c r="AF94" i="1"/>
  <c r="AB95" i="1"/>
  <c r="AF95" i="1"/>
  <c r="AB17" i="1"/>
  <c r="AF17" i="1"/>
  <c r="AB96" i="1"/>
  <c r="AF96" i="1"/>
  <c r="AB18" i="1"/>
  <c r="AF18" i="1"/>
  <c r="AB97" i="1"/>
  <c r="AF97" i="1"/>
  <c r="AB98" i="1"/>
  <c r="AF98" i="1"/>
  <c r="AB99" i="1"/>
  <c r="AF99" i="1"/>
  <c r="AB100" i="1"/>
  <c r="AF100" i="1"/>
  <c r="AB101" i="1"/>
  <c r="AF101" i="1"/>
  <c r="AB19" i="1"/>
  <c r="AF19" i="1"/>
  <c r="AB102" i="1"/>
  <c r="AF102" i="1"/>
  <c r="AB103" i="1"/>
  <c r="AF103" i="1"/>
  <c r="AB104" i="1"/>
  <c r="AF104" i="1"/>
  <c r="AB105" i="1"/>
  <c r="AF105" i="1"/>
  <c r="AB106" i="1"/>
  <c r="AF106" i="1"/>
  <c r="AB107" i="1"/>
  <c r="AF107" i="1"/>
  <c r="AB108" i="1"/>
  <c r="AF108" i="1"/>
  <c r="AB20" i="1"/>
  <c r="AF20" i="1"/>
  <c r="AB109" i="1"/>
  <c r="AF109" i="1"/>
  <c r="AB21" i="1"/>
  <c r="AF21" i="1"/>
  <c r="AB110" i="1"/>
  <c r="AF110" i="1"/>
  <c r="AB111" i="1"/>
  <c r="AF111" i="1"/>
  <c r="AB112" i="1"/>
  <c r="AF112" i="1"/>
  <c r="AB113" i="1"/>
  <c r="AF113" i="1"/>
  <c r="AB114" i="1"/>
  <c r="AF114" i="1"/>
  <c r="AB115" i="1"/>
  <c r="AF115" i="1"/>
  <c r="AB116" i="1"/>
  <c r="AF116" i="1"/>
  <c r="AB117" i="1"/>
  <c r="AF117" i="1"/>
  <c r="AB118" i="1"/>
  <c r="AF118" i="1"/>
  <c r="AB119" i="1"/>
  <c r="AF119" i="1"/>
  <c r="AB120" i="1"/>
  <c r="AF120" i="1"/>
  <c r="AB121" i="1"/>
  <c r="AF121" i="1"/>
  <c r="AB122" i="1"/>
  <c r="AF122" i="1"/>
  <c r="AB22" i="1"/>
  <c r="AF22" i="1"/>
  <c r="AB123" i="1"/>
  <c r="AF123" i="1"/>
  <c r="AB124" i="1"/>
  <c r="AF124" i="1"/>
  <c r="AB125" i="1"/>
  <c r="AF125" i="1"/>
  <c r="AB126" i="1"/>
  <c r="AF126" i="1"/>
  <c r="AB127" i="1"/>
  <c r="AF127" i="1"/>
  <c r="AB128" i="1"/>
  <c r="AF128" i="1"/>
  <c r="AB129" i="1"/>
  <c r="AF129" i="1"/>
  <c r="AB23" i="1"/>
  <c r="AF23" i="1"/>
  <c r="AB130" i="1"/>
  <c r="AF130" i="1"/>
  <c r="AB131" i="1"/>
  <c r="AF131" i="1"/>
  <c r="AB132" i="1"/>
  <c r="AF132" i="1"/>
  <c r="AB133" i="1"/>
  <c r="AF133" i="1"/>
  <c r="AB134" i="1"/>
  <c r="AF134" i="1"/>
  <c r="AB135" i="1"/>
  <c r="AF135" i="1"/>
  <c r="AB136" i="1"/>
  <c r="AF136" i="1"/>
  <c r="AB24" i="1"/>
  <c r="AF24" i="1"/>
  <c r="AB137" i="1"/>
  <c r="AF137" i="1"/>
  <c r="AB138" i="1"/>
  <c r="AF138" i="1"/>
  <c r="AB25" i="1"/>
  <c r="AF25" i="1"/>
  <c r="AB139" i="1"/>
  <c r="AF139" i="1"/>
  <c r="AB140" i="1"/>
  <c r="AF140" i="1"/>
  <c r="AB26" i="1"/>
  <c r="AF26" i="1"/>
  <c r="AB141" i="1"/>
  <c r="AF141" i="1"/>
  <c r="AB142" i="1"/>
  <c r="AF142" i="1"/>
  <c r="AB143" i="1"/>
  <c r="AF143" i="1"/>
  <c r="AB144" i="1"/>
  <c r="AF144" i="1"/>
  <c r="AB145" i="1"/>
  <c r="AF145" i="1"/>
  <c r="AB146" i="1"/>
  <c r="AF146" i="1"/>
  <c r="AB147" i="1"/>
  <c r="AF147" i="1"/>
  <c r="AB148" i="1"/>
  <c r="AF148" i="1"/>
  <c r="AB149" i="1"/>
  <c r="AF149" i="1"/>
  <c r="F29" i="1"/>
  <c r="K29" i="1" s="1"/>
  <c r="F30" i="1"/>
  <c r="I30" i="1" s="1"/>
  <c r="F31" i="1"/>
  <c r="F4" i="1"/>
  <c r="F32" i="1"/>
  <c r="H32" i="1" s="1"/>
  <c r="F33" i="1"/>
  <c r="H33" i="1" s="1"/>
  <c r="F34" i="1"/>
  <c r="H34" i="1" s="1"/>
  <c r="F35" i="1"/>
  <c r="F36" i="1"/>
  <c r="H36" i="1" s="1"/>
  <c r="F37" i="1"/>
  <c r="H37" i="1" s="1"/>
  <c r="F5" i="1"/>
  <c r="F6" i="1"/>
  <c r="F38" i="1"/>
  <c r="I38" i="1" s="1"/>
  <c r="F39" i="1"/>
  <c r="F40" i="1"/>
  <c r="F41" i="1"/>
  <c r="F42" i="1"/>
  <c r="F7" i="1"/>
  <c r="F43" i="1"/>
  <c r="I43" i="1" s="1"/>
  <c r="F44" i="1"/>
  <c r="F45" i="1"/>
  <c r="I45" i="1" s="1"/>
  <c r="F46" i="1"/>
  <c r="F47" i="1"/>
  <c r="F48" i="1"/>
  <c r="I48" i="1" s="1"/>
  <c r="F8" i="1"/>
  <c r="I8" i="1" s="1"/>
  <c r="F49" i="1"/>
  <c r="F9" i="1"/>
  <c r="I9" i="1" s="1"/>
  <c r="F50" i="1"/>
  <c r="F51" i="1"/>
  <c r="F52" i="1"/>
  <c r="F53" i="1"/>
  <c r="F54" i="1"/>
  <c r="F10" i="1"/>
  <c r="F55" i="1"/>
  <c r="F56" i="1"/>
  <c r="I56" i="1" s="1"/>
  <c r="F57" i="1"/>
  <c r="F58" i="1"/>
  <c r="I58" i="1" s="1"/>
  <c r="F59" i="1"/>
  <c r="F60" i="1"/>
  <c r="F61" i="1"/>
  <c r="F62" i="1"/>
  <c r="F63" i="1"/>
  <c r="F64" i="1"/>
  <c r="F65" i="1"/>
  <c r="F66" i="1"/>
  <c r="F11" i="1"/>
  <c r="I11" i="1" s="1"/>
  <c r="F67" i="1"/>
  <c r="F68" i="1"/>
  <c r="H68" i="1" s="1"/>
  <c r="F69" i="1"/>
  <c r="F70" i="1"/>
  <c r="F71" i="1"/>
  <c r="F12" i="1"/>
  <c r="F72" i="1"/>
  <c r="I72" i="1" s="1"/>
  <c r="F73" i="1"/>
  <c r="F74" i="1"/>
  <c r="H74" i="1" s="1"/>
  <c r="F75" i="1"/>
  <c r="F76" i="1"/>
  <c r="I76" i="1" s="1"/>
  <c r="F77" i="1"/>
  <c r="F78" i="1"/>
  <c r="H78" i="1" s="1"/>
  <c r="F13" i="1"/>
  <c r="F79" i="1"/>
  <c r="F14" i="1"/>
  <c r="H14" i="1" s="1"/>
  <c r="F80" i="1"/>
  <c r="F81" i="1"/>
  <c r="H81" i="1" s="1"/>
  <c r="F15" i="1"/>
  <c r="I15" i="1" s="1"/>
  <c r="F82" i="1"/>
  <c r="F83" i="1"/>
  <c r="F84" i="1"/>
  <c r="F16" i="1"/>
  <c r="F85" i="1"/>
  <c r="F86" i="1"/>
  <c r="I86" i="1" s="1"/>
  <c r="F87" i="1"/>
  <c r="F88" i="1"/>
  <c r="F89" i="1"/>
  <c r="I89" i="1" s="1"/>
  <c r="F90" i="1"/>
  <c r="I90" i="1" s="1"/>
  <c r="F91" i="1"/>
  <c r="F92" i="1"/>
  <c r="K92" i="1" s="1"/>
  <c r="F93" i="1"/>
  <c r="H93" i="1" s="1"/>
  <c r="F94" i="1"/>
  <c r="I94" i="1" s="1"/>
  <c r="F95" i="1"/>
  <c r="F17" i="1"/>
  <c r="I17" i="1" s="1"/>
  <c r="F96" i="1"/>
  <c r="F18" i="1"/>
  <c r="F97" i="1"/>
  <c r="F98" i="1"/>
  <c r="F99" i="1"/>
  <c r="I99" i="1" s="1"/>
  <c r="F100" i="1"/>
  <c r="F101" i="1"/>
  <c r="F19" i="1"/>
  <c r="F102" i="1"/>
  <c r="F103" i="1"/>
  <c r="F104" i="1"/>
  <c r="F105" i="1"/>
  <c r="I105" i="1" s="1"/>
  <c r="F106" i="1"/>
  <c r="F107" i="1"/>
  <c r="F108" i="1"/>
  <c r="F20" i="1"/>
  <c r="I20" i="1" s="1"/>
  <c r="F109" i="1"/>
  <c r="H109" i="1" s="1"/>
  <c r="F21" i="1"/>
  <c r="F110" i="1"/>
  <c r="F111" i="1"/>
  <c r="F112" i="1"/>
  <c r="I112" i="1" s="1"/>
  <c r="F113" i="1"/>
  <c r="F114" i="1"/>
  <c r="F115" i="1"/>
  <c r="I115" i="1" s="1"/>
  <c r="F116" i="1"/>
  <c r="F117" i="1"/>
  <c r="F118" i="1"/>
  <c r="F119" i="1"/>
  <c r="F120" i="1"/>
  <c r="H120" i="1" s="1"/>
  <c r="F121" i="1"/>
  <c r="I121" i="1" s="1"/>
  <c r="F122" i="1"/>
  <c r="F22" i="1"/>
  <c r="H22" i="1" s="1"/>
  <c r="F123" i="1"/>
  <c r="F124" i="1"/>
  <c r="I124" i="1" s="1"/>
  <c r="F125" i="1"/>
  <c r="F126" i="1"/>
  <c r="F127" i="1"/>
  <c r="I127" i="1" s="1"/>
  <c r="F128" i="1"/>
  <c r="F129" i="1"/>
  <c r="F23" i="1"/>
  <c r="H23" i="1" s="1"/>
  <c r="F130" i="1"/>
  <c r="H130" i="1" s="1"/>
  <c r="F131" i="1"/>
  <c r="F132" i="1"/>
  <c r="F133" i="1"/>
  <c r="F134" i="1"/>
  <c r="F135" i="1"/>
  <c r="I135" i="1" s="1"/>
  <c r="F136" i="1"/>
  <c r="F24" i="1"/>
  <c r="F137" i="1"/>
  <c r="F138" i="1"/>
  <c r="F25" i="1"/>
  <c r="F139" i="1"/>
  <c r="I139" i="1" s="1"/>
  <c r="F140" i="1"/>
  <c r="F26" i="1"/>
  <c r="H26" i="1" s="1"/>
  <c r="F141" i="1"/>
  <c r="F142" i="1"/>
  <c r="K142" i="1" s="1"/>
  <c r="F143" i="1"/>
  <c r="F144" i="1"/>
  <c r="F145" i="1"/>
  <c r="F146" i="1"/>
  <c r="F147" i="1"/>
  <c r="F148" i="1"/>
  <c r="H148" i="1" s="1"/>
  <c r="F149" i="1"/>
  <c r="F28" i="1"/>
  <c r="Z149" i="1"/>
  <c r="Z148" i="1"/>
  <c r="Z147" i="1"/>
  <c r="Z146" i="1"/>
  <c r="Z143" i="1"/>
  <c r="Z141" i="1"/>
  <c r="Z26" i="1"/>
  <c r="Z140" i="1"/>
  <c r="Z139" i="1"/>
  <c r="Z25" i="1"/>
  <c r="Z138" i="1"/>
  <c r="Z137" i="1"/>
  <c r="Z24" i="1"/>
  <c r="Z135" i="1"/>
  <c r="Z133" i="1"/>
  <c r="Z132" i="1"/>
  <c r="Z130" i="1"/>
  <c r="Z129" i="1"/>
  <c r="Z128" i="1"/>
  <c r="Z127" i="1"/>
  <c r="Z126" i="1"/>
  <c r="Z124" i="1"/>
  <c r="Z22" i="1"/>
  <c r="Z121" i="1"/>
  <c r="Z120" i="1"/>
  <c r="Z119" i="1"/>
  <c r="Z118" i="1"/>
  <c r="Z116" i="1"/>
  <c r="Z115" i="1"/>
  <c r="Z114" i="1"/>
  <c r="Z110" i="1"/>
  <c r="Z21" i="1"/>
  <c r="Z109" i="1"/>
  <c r="Z20" i="1"/>
  <c r="Z107" i="1"/>
  <c r="Z106" i="1"/>
  <c r="Z105" i="1"/>
  <c r="Z103" i="1"/>
  <c r="Z102" i="1"/>
  <c r="Z19" i="1"/>
  <c r="Z101" i="1"/>
  <c r="Z100" i="1"/>
  <c r="Z99" i="1"/>
  <c r="Z98" i="1"/>
  <c r="Z97" i="1"/>
  <c r="Z18" i="1"/>
  <c r="Z95" i="1"/>
  <c r="Z93" i="1"/>
  <c r="Z91" i="1"/>
  <c r="Z90" i="1"/>
  <c r="Z89" i="1"/>
  <c r="Z87" i="1"/>
  <c r="Z16" i="1"/>
  <c r="Z83" i="1"/>
  <c r="H82" i="1"/>
  <c r="Z82" i="1"/>
  <c r="Z15" i="1"/>
  <c r="Z81" i="1"/>
  <c r="Z80" i="1"/>
  <c r="Z14" i="1"/>
  <c r="Z79" i="1"/>
  <c r="Z78" i="1"/>
  <c r="Z77" i="1"/>
  <c r="Z76" i="1"/>
  <c r="Z75" i="1"/>
  <c r="Z74" i="1"/>
  <c r="Z73" i="1"/>
  <c r="H73" i="1"/>
  <c r="Z72" i="1"/>
  <c r="Z12" i="1"/>
  <c r="Z71" i="1"/>
  <c r="Z70" i="1"/>
  <c r="Z68" i="1"/>
  <c r="Z67" i="1"/>
  <c r="Z64" i="1"/>
  <c r="Z63" i="1"/>
  <c r="Z62" i="1"/>
  <c r="Z61" i="1"/>
  <c r="Z60" i="1"/>
  <c r="Z58" i="1"/>
  <c r="Z55" i="1"/>
  <c r="Z10" i="1"/>
  <c r="Z54" i="1"/>
  <c r="Z52" i="1"/>
  <c r="Z51" i="1"/>
  <c r="Z9" i="1"/>
  <c r="Z49" i="1"/>
  <c r="Z48" i="1"/>
  <c r="Z47" i="1"/>
  <c r="Z46" i="1"/>
  <c r="Z44" i="1"/>
  <c r="Z43" i="1"/>
  <c r="Z7" i="1"/>
  <c r="Z41" i="1"/>
  <c r="Z39" i="1"/>
  <c r="Z6" i="1"/>
  <c r="Z5" i="1"/>
  <c r="Z37" i="1"/>
  <c r="Z36" i="1"/>
  <c r="Z35" i="1"/>
  <c r="Z34" i="1"/>
  <c r="Z33" i="1"/>
  <c r="Z32" i="1"/>
  <c r="Z4" i="1"/>
  <c r="Z29" i="1"/>
  <c r="Z28" i="1"/>
  <c r="K37" i="1" l="1"/>
  <c r="I37" i="1"/>
  <c r="H99" i="1"/>
  <c r="K77" i="1"/>
  <c r="K138" i="1"/>
  <c r="K128" i="1"/>
  <c r="H139" i="1"/>
  <c r="K26" i="1"/>
  <c r="K149" i="1"/>
  <c r="K132" i="1"/>
  <c r="K122" i="1"/>
  <c r="K91" i="1"/>
  <c r="K68" i="1"/>
  <c r="K125" i="1"/>
  <c r="K41" i="1"/>
  <c r="I65" i="1"/>
  <c r="K104" i="1"/>
  <c r="I110" i="1"/>
  <c r="K136" i="1"/>
  <c r="I25" i="1"/>
  <c r="H149" i="1"/>
  <c r="I61" i="1"/>
  <c r="I95" i="1"/>
  <c r="I114" i="1"/>
  <c r="H143" i="1"/>
  <c r="H7" i="1"/>
  <c r="K7" i="1"/>
  <c r="I71" i="1"/>
  <c r="H71" i="1"/>
  <c r="K71" i="1"/>
  <c r="K59" i="1"/>
  <c r="I59" i="1"/>
  <c r="I96" i="1"/>
  <c r="H96" i="1"/>
  <c r="T96" i="1" s="1"/>
  <c r="Z96" i="1" s="1"/>
  <c r="H46" i="1"/>
  <c r="I46" i="1"/>
  <c r="K50" i="1"/>
  <c r="I50" i="1"/>
  <c r="I74" i="1"/>
  <c r="K117" i="1"/>
  <c r="H136" i="1"/>
  <c r="T136" i="1" s="1"/>
  <c r="Z136" i="1" s="1"/>
  <c r="K35" i="1"/>
  <c r="I81" i="1"/>
  <c r="H91" i="1"/>
  <c r="K8" i="1"/>
  <c r="K58" i="1"/>
  <c r="K94" i="1"/>
  <c r="K105" i="1"/>
  <c r="K109" i="1"/>
  <c r="K115" i="1"/>
  <c r="H122" i="1"/>
  <c r="T122" i="1" s="1"/>
  <c r="Z122" i="1" s="1"/>
  <c r="K23" i="1"/>
  <c r="H142" i="1"/>
  <c r="T142" i="1" s="1"/>
  <c r="Z142" i="1" s="1"/>
  <c r="I148" i="1"/>
  <c r="I52" i="1"/>
  <c r="K52" i="1"/>
  <c r="I55" i="1"/>
  <c r="H55" i="1"/>
  <c r="K55" i="1"/>
  <c r="H62" i="1"/>
  <c r="K62" i="1"/>
  <c r="I62" i="1"/>
  <c r="H28" i="1"/>
  <c r="I28" i="1"/>
  <c r="I10" i="1"/>
  <c r="K10" i="1"/>
  <c r="I118" i="1"/>
  <c r="H118" i="1"/>
  <c r="I6" i="1"/>
  <c r="K6" i="1"/>
  <c r="I53" i="1"/>
  <c r="K53" i="1"/>
  <c r="H53" i="1"/>
  <c r="T53" i="1" s="1"/>
  <c r="Z53" i="1" s="1"/>
  <c r="H67" i="1"/>
  <c r="K67" i="1"/>
  <c r="I67" i="1"/>
  <c r="H70" i="1"/>
  <c r="I70" i="1"/>
  <c r="K70" i="1"/>
  <c r="I16" i="1"/>
  <c r="H16" i="1"/>
  <c r="H147" i="1"/>
  <c r="K147" i="1"/>
  <c r="I147" i="1"/>
  <c r="I4" i="1"/>
  <c r="H4" i="1"/>
  <c r="K4" i="1"/>
  <c r="K63" i="1"/>
  <c r="I63" i="1"/>
  <c r="H63" i="1"/>
  <c r="K107" i="1"/>
  <c r="H107" i="1"/>
  <c r="I79" i="1"/>
  <c r="H79" i="1"/>
  <c r="H102" i="1"/>
  <c r="I102" i="1"/>
  <c r="K102" i="1"/>
  <c r="I24" i="1"/>
  <c r="H24" i="1"/>
  <c r="K110" i="1"/>
  <c r="H41" i="1"/>
  <c r="H43" i="1"/>
  <c r="K48" i="1"/>
  <c r="H56" i="1"/>
  <c r="T56" i="1" s="1"/>
  <c r="Z56" i="1" s="1"/>
  <c r="K61" i="1"/>
  <c r="I73" i="1"/>
  <c r="H77" i="1"/>
  <c r="H15" i="1"/>
  <c r="K16" i="1"/>
  <c r="H90" i="1"/>
  <c r="L90" i="1" s="1"/>
  <c r="AA90" i="1" s="1"/>
  <c r="K17" i="1"/>
  <c r="H105" i="1"/>
  <c r="L105" i="1" s="1"/>
  <c r="AA105" i="1" s="1"/>
  <c r="H110" i="1"/>
  <c r="H115" i="1"/>
  <c r="L115" i="1" s="1"/>
  <c r="AA115" i="1" s="1"/>
  <c r="H117" i="1"/>
  <c r="T117" i="1" s="1"/>
  <c r="Z117" i="1" s="1"/>
  <c r="K118" i="1"/>
  <c r="K120" i="1"/>
  <c r="H126" i="1"/>
  <c r="H128" i="1"/>
  <c r="K130" i="1"/>
  <c r="L130" i="1" s="1"/>
  <c r="AA130" i="1" s="1"/>
  <c r="H132" i="1"/>
  <c r="H138" i="1"/>
  <c r="I41" i="1"/>
  <c r="K72" i="1"/>
  <c r="K73" i="1"/>
  <c r="K76" i="1"/>
  <c r="I77" i="1"/>
  <c r="K81" i="1"/>
  <c r="K98" i="1"/>
  <c r="K99" i="1"/>
  <c r="L99" i="1" s="1"/>
  <c r="AA99" i="1" s="1"/>
  <c r="I126" i="1"/>
  <c r="I132" i="1"/>
  <c r="K139" i="1"/>
  <c r="L139" i="1" s="1"/>
  <c r="AA139" i="1" s="1"/>
  <c r="I36" i="1"/>
  <c r="I7" i="1"/>
  <c r="K45" i="1"/>
  <c r="K9" i="1"/>
  <c r="H59" i="1"/>
  <c r="T59" i="1" s="1"/>
  <c r="Z59" i="1" s="1"/>
  <c r="K65" i="1"/>
  <c r="I68" i="1"/>
  <c r="K86" i="1"/>
  <c r="I91" i="1"/>
  <c r="H94" i="1"/>
  <c r="T94" i="1" s="1"/>
  <c r="Z94" i="1" s="1"/>
  <c r="K22" i="1"/>
  <c r="K126" i="1"/>
  <c r="K131" i="1"/>
  <c r="K24" i="1"/>
  <c r="K143" i="1"/>
  <c r="H116" i="1"/>
  <c r="K116" i="1"/>
  <c r="I116" i="1"/>
  <c r="I88" i="1"/>
  <c r="H88" i="1"/>
  <c r="T88" i="1" s="1"/>
  <c r="Z88" i="1" s="1"/>
  <c r="K88" i="1"/>
  <c r="H97" i="1"/>
  <c r="I97" i="1"/>
  <c r="K97" i="1"/>
  <c r="H19" i="1"/>
  <c r="K19" i="1"/>
  <c r="I19" i="1"/>
  <c r="I18" i="1"/>
  <c r="K18" i="1"/>
  <c r="H18" i="1"/>
  <c r="K100" i="1"/>
  <c r="H100" i="1"/>
  <c r="I100" i="1"/>
  <c r="I84" i="1"/>
  <c r="H84" i="1"/>
  <c r="K84" i="1"/>
  <c r="K85" i="1"/>
  <c r="H85" i="1"/>
  <c r="T85" i="1" s="1"/>
  <c r="Z85" i="1" s="1"/>
  <c r="I85" i="1"/>
  <c r="H106" i="1"/>
  <c r="K106" i="1"/>
  <c r="I106" i="1"/>
  <c r="K87" i="1"/>
  <c r="H87" i="1"/>
  <c r="I87" i="1"/>
  <c r="K108" i="1"/>
  <c r="H108" i="1"/>
  <c r="T108" i="1" s="1"/>
  <c r="Z108" i="1" s="1"/>
  <c r="H113" i="1"/>
  <c r="T113" i="1" s="1"/>
  <c r="Z113" i="1" s="1"/>
  <c r="K113" i="1"/>
  <c r="I113" i="1"/>
  <c r="H133" i="1"/>
  <c r="K133" i="1"/>
  <c r="I133" i="1"/>
  <c r="H135" i="1"/>
  <c r="K135" i="1"/>
  <c r="H92" i="1"/>
  <c r="T92" i="1" s="1"/>
  <c r="Z92" i="1" s="1"/>
  <c r="H95" i="1"/>
  <c r="I103" i="1"/>
  <c r="K121" i="1"/>
  <c r="H121" i="1"/>
  <c r="H131" i="1"/>
  <c r="H137" i="1"/>
  <c r="K137" i="1"/>
  <c r="I141" i="1"/>
  <c r="H86" i="1"/>
  <c r="H89" i="1"/>
  <c r="L89" i="1" s="1"/>
  <c r="AA89" i="1" s="1"/>
  <c r="I92" i="1"/>
  <c r="K93" i="1"/>
  <c r="K95" i="1"/>
  <c r="H111" i="1"/>
  <c r="K111" i="1"/>
  <c r="I111" i="1"/>
  <c r="H124" i="1"/>
  <c r="K124" i="1"/>
  <c r="H145" i="1"/>
  <c r="K145" i="1"/>
  <c r="I101" i="1"/>
  <c r="H101" i="1"/>
  <c r="H103" i="1"/>
  <c r="K103" i="1"/>
  <c r="K21" i="1"/>
  <c r="H21" i="1"/>
  <c r="I131" i="1"/>
  <c r="T131" i="1"/>
  <c r="Z131" i="1" s="1"/>
  <c r="K25" i="1"/>
  <c r="H25" i="1"/>
  <c r="I93" i="1"/>
  <c r="H98" i="1"/>
  <c r="I98" i="1"/>
  <c r="K101" i="1"/>
  <c r="I108" i="1"/>
  <c r="H20" i="1"/>
  <c r="K20" i="1"/>
  <c r="I21" i="1"/>
  <c r="K114" i="1"/>
  <c r="H114" i="1"/>
  <c r="I137" i="1"/>
  <c r="K141" i="1"/>
  <c r="H141" i="1"/>
  <c r="K146" i="1"/>
  <c r="H146" i="1"/>
  <c r="I146" i="1"/>
  <c r="H17" i="1"/>
  <c r="I104" i="1"/>
  <c r="H104" i="1"/>
  <c r="T104" i="1" s="1"/>
  <c r="Z104" i="1" s="1"/>
  <c r="K112" i="1"/>
  <c r="H112" i="1"/>
  <c r="H119" i="1"/>
  <c r="K119" i="1"/>
  <c r="I119" i="1"/>
  <c r="I125" i="1"/>
  <c r="H125" i="1"/>
  <c r="T125" i="1" s="1"/>
  <c r="Z125" i="1" s="1"/>
  <c r="H127" i="1"/>
  <c r="K127" i="1"/>
  <c r="K129" i="1"/>
  <c r="H129" i="1"/>
  <c r="I129" i="1"/>
  <c r="I23" i="1"/>
  <c r="T23" i="1"/>
  <c r="Z23" i="1" s="1"/>
  <c r="H140" i="1"/>
  <c r="K140" i="1"/>
  <c r="I140" i="1"/>
  <c r="I145" i="1"/>
  <c r="K144" i="1"/>
  <c r="H144" i="1"/>
  <c r="T144" i="1" s="1"/>
  <c r="Z144" i="1" s="1"/>
  <c r="I117" i="1"/>
  <c r="K123" i="1"/>
  <c r="H123" i="1"/>
  <c r="I122" i="1"/>
  <c r="L122" i="1" s="1"/>
  <c r="I123" i="1"/>
  <c r="I136" i="1"/>
  <c r="I142" i="1"/>
  <c r="I144" i="1"/>
  <c r="I107" i="1"/>
  <c r="I109" i="1"/>
  <c r="I120" i="1"/>
  <c r="I22" i="1"/>
  <c r="I128" i="1"/>
  <c r="I138" i="1"/>
  <c r="I26" i="1"/>
  <c r="I143" i="1"/>
  <c r="K148" i="1"/>
  <c r="I149" i="1"/>
  <c r="I31" i="1"/>
  <c r="K31" i="1"/>
  <c r="H31" i="1"/>
  <c r="T31" i="1" s="1"/>
  <c r="Z31" i="1" s="1"/>
  <c r="K39" i="1"/>
  <c r="I39" i="1"/>
  <c r="H39" i="1"/>
  <c r="K75" i="1"/>
  <c r="I75" i="1"/>
  <c r="H75" i="1"/>
  <c r="I40" i="1"/>
  <c r="H40" i="1"/>
  <c r="T40" i="1" s="1"/>
  <c r="Z40" i="1" s="1"/>
  <c r="K42" i="1"/>
  <c r="I42" i="1"/>
  <c r="H42" i="1"/>
  <c r="T42" i="1" s="1"/>
  <c r="Z42" i="1" s="1"/>
  <c r="K12" i="1"/>
  <c r="I12" i="1"/>
  <c r="H12" i="1"/>
  <c r="K28" i="1"/>
  <c r="I29" i="1"/>
  <c r="K5" i="1"/>
  <c r="I5" i="1"/>
  <c r="H5" i="1"/>
  <c r="K40" i="1"/>
  <c r="K44" i="1"/>
  <c r="I44" i="1"/>
  <c r="H44" i="1"/>
  <c r="K47" i="1"/>
  <c r="I47" i="1"/>
  <c r="H47" i="1"/>
  <c r="K49" i="1"/>
  <c r="I49" i="1"/>
  <c r="H49" i="1"/>
  <c r="K51" i="1"/>
  <c r="I51" i="1"/>
  <c r="H51" i="1"/>
  <c r="K66" i="1"/>
  <c r="I66" i="1"/>
  <c r="H29" i="1"/>
  <c r="H30" i="1"/>
  <c r="T30" i="1" s="1"/>
  <c r="Z30" i="1" s="1"/>
  <c r="I32" i="1"/>
  <c r="L32" i="1" s="1"/>
  <c r="AA32" i="1" s="1"/>
  <c r="K34" i="1"/>
  <c r="I34" i="1"/>
  <c r="H66" i="1"/>
  <c r="K30" i="1"/>
  <c r="I33" i="1"/>
  <c r="L33" i="1" s="1"/>
  <c r="AA33" i="1" s="1"/>
  <c r="I35" i="1"/>
  <c r="H35" i="1"/>
  <c r="L37" i="1"/>
  <c r="AA37" i="1" s="1"/>
  <c r="K54" i="1"/>
  <c r="I54" i="1"/>
  <c r="H54" i="1"/>
  <c r="I57" i="1"/>
  <c r="H57" i="1"/>
  <c r="T57" i="1" s="1"/>
  <c r="Z57" i="1" s="1"/>
  <c r="K60" i="1"/>
  <c r="I60" i="1"/>
  <c r="H60" i="1"/>
  <c r="K64" i="1"/>
  <c r="I64" i="1"/>
  <c r="H64" i="1"/>
  <c r="K69" i="1"/>
  <c r="I69" i="1"/>
  <c r="H69" i="1"/>
  <c r="K13" i="1"/>
  <c r="I13" i="1"/>
  <c r="H13" i="1"/>
  <c r="K80" i="1"/>
  <c r="I80" i="1"/>
  <c r="H80" i="1"/>
  <c r="K83" i="1"/>
  <c r="I83" i="1"/>
  <c r="H83" i="1"/>
  <c r="K36" i="1"/>
  <c r="K38" i="1"/>
  <c r="I78" i="1"/>
  <c r="K79" i="1"/>
  <c r="I14" i="1"/>
  <c r="K15" i="1"/>
  <c r="I82" i="1"/>
  <c r="H6" i="1"/>
  <c r="K43" i="1"/>
  <c r="H45" i="1"/>
  <c r="K46" i="1"/>
  <c r="H48" i="1"/>
  <c r="H9" i="1"/>
  <c r="H52" i="1"/>
  <c r="H10" i="1"/>
  <c r="H58" i="1"/>
  <c r="H61" i="1"/>
  <c r="L61" i="1" s="1"/>
  <c r="AA61" i="1" s="1"/>
  <c r="H65" i="1"/>
  <c r="H11" i="1"/>
  <c r="L11" i="1" s="1"/>
  <c r="H72" i="1"/>
  <c r="K74" i="1"/>
  <c r="L74" i="1" s="1"/>
  <c r="AA74" i="1" s="1"/>
  <c r="H76" i="1"/>
  <c r="L76" i="1" s="1"/>
  <c r="AA76" i="1" s="1"/>
  <c r="K78" i="1"/>
  <c r="K14" i="1"/>
  <c r="K82" i="1"/>
  <c r="H38" i="1"/>
  <c r="T38" i="1" s="1"/>
  <c r="Z38" i="1" s="1"/>
  <c r="H8" i="1"/>
  <c r="L8" i="1" s="1"/>
  <c r="H50" i="1"/>
  <c r="T50" i="1" s="1"/>
  <c r="Z50" i="1" s="1"/>
  <c r="L72" i="1" l="1"/>
  <c r="AA72" i="1" s="1"/>
  <c r="L93" i="1"/>
  <c r="AA93" i="1" s="1"/>
  <c r="L92" i="1"/>
  <c r="AA92" i="1" s="1"/>
  <c r="L22" i="1"/>
  <c r="AA22" i="1" s="1"/>
  <c r="L46" i="1"/>
  <c r="AA46" i="1" s="1"/>
  <c r="L29" i="1"/>
  <c r="AA29" i="1" s="1"/>
  <c r="L28" i="1"/>
  <c r="AA28" i="1" s="1"/>
  <c r="L26" i="1"/>
  <c r="AA26" i="1" s="1"/>
  <c r="L132" i="1"/>
  <c r="AA132" i="1" s="1"/>
  <c r="L96" i="1"/>
  <c r="AA96" i="1" s="1"/>
  <c r="L120" i="1"/>
  <c r="AA120" i="1" s="1"/>
  <c r="L142" i="1"/>
  <c r="AA142" i="1" s="1"/>
  <c r="L68" i="1"/>
  <c r="AA68" i="1" s="1"/>
  <c r="L9" i="1"/>
  <c r="AA9" i="1" s="1"/>
  <c r="L86" i="1"/>
  <c r="L7" i="1"/>
  <c r="AA7" i="1" s="1"/>
  <c r="L41" i="1"/>
  <c r="AA41" i="1" s="1"/>
  <c r="L141" i="1"/>
  <c r="AA141" i="1" s="1"/>
  <c r="L66" i="1"/>
  <c r="T8" i="1"/>
  <c r="Z8" i="1" s="1"/>
  <c r="AA8" i="1" s="1"/>
  <c r="L110" i="1"/>
  <c r="AA110" i="1" s="1"/>
  <c r="L77" i="1"/>
  <c r="AA77" i="1" s="1"/>
  <c r="L52" i="1"/>
  <c r="AA52" i="1" s="1"/>
  <c r="L59" i="1"/>
  <c r="AA59" i="1" s="1"/>
  <c r="L70" i="1"/>
  <c r="AA70" i="1" s="1"/>
  <c r="L48" i="1"/>
  <c r="AA48" i="1" s="1"/>
  <c r="L128" i="1"/>
  <c r="AA128" i="1" s="1"/>
  <c r="L17" i="1"/>
  <c r="L95" i="1"/>
  <c r="AA95" i="1" s="1"/>
  <c r="L106" i="1"/>
  <c r="AA106" i="1" s="1"/>
  <c r="L19" i="1"/>
  <c r="AA19" i="1" s="1"/>
  <c r="L116" i="1"/>
  <c r="AA116" i="1" s="1"/>
  <c r="L81" i="1"/>
  <c r="AA81" i="1" s="1"/>
  <c r="L102" i="1"/>
  <c r="AA102" i="1" s="1"/>
  <c r="L67" i="1"/>
  <c r="AA67" i="1" s="1"/>
  <c r="L118" i="1"/>
  <c r="AA118" i="1" s="1"/>
  <c r="L62" i="1"/>
  <c r="AA62" i="1" s="1"/>
  <c r="L71" i="1"/>
  <c r="AA71" i="1" s="1"/>
  <c r="L78" i="1"/>
  <c r="AA78" i="1" s="1"/>
  <c r="L143" i="1"/>
  <c r="AA143" i="1" s="1"/>
  <c r="L131" i="1"/>
  <c r="AA131" i="1" s="1"/>
  <c r="L14" i="1"/>
  <c r="AA14" i="1" s="1"/>
  <c r="L12" i="1"/>
  <c r="AA12" i="1" s="1"/>
  <c r="L126" i="1"/>
  <c r="AA126" i="1" s="1"/>
  <c r="L73" i="1"/>
  <c r="AA73" i="1" s="1"/>
  <c r="L63" i="1"/>
  <c r="AA63" i="1" s="1"/>
  <c r="L147" i="1"/>
  <c r="AA147" i="1" s="1"/>
  <c r="L55" i="1"/>
  <c r="AA55" i="1" s="1"/>
  <c r="L82" i="1"/>
  <c r="AA82" i="1" s="1"/>
  <c r="L149" i="1"/>
  <c r="AA149" i="1" s="1"/>
  <c r="L23" i="1"/>
  <c r="AA23" i="1" s="1"/>
  <c r="L101" i="1"/>
  <c r="AA101" i="1" s="1"/>
  <c r="L6" i="1"/>
  <c r="AA6" i="1" s="1"/>
  <c r="L133" i="1"/>
  <c r="AA133" i="1" s="1"/>
  <c r="L87" i="1"/>
  <c r="AA87" i="1" s="1"/>
  <c r="L65" i="1"/>
  <c r="L109" i="1"/>
  <c r="AA109" i="1" s="1"/>
  <c r="L137" i="1"/>
  <c r="AA137" i="1" s="1"/>
  <c r="L135" i="1"/>
  <c r="AA135" i="1" s="1"/>
  <c r="L91" i="1"/>
  <c r="AA91" i="1" s="1"/>
  <c r="L16" i="1"/>
  <c r="AA16" i="1" s="1"/>
  <c r="L24" i="1"/>
  <c r="AA24" i="1" s="1"/>
  <c r="L50" i="1"/>
  <c r="AA50" i="1" s="1"/>
  <c r="L79" i="1"/>
  <c r="AA79" i="1" s="1"/>
  <c r="AA122" i="1"/>
  <c r="L100" i="1"/>
  <c r="AA100" i="1" s="1"/>
  <c r="L58" i="1"/>
  <c r="AA58" i="1" s="1"/>
  <c r="L45" i="1"/>
  <c r="L138" i="1"/>
  <c r="AA138" i="1" s="1"/>
  <c r="L127" i="1"/>
  <c r="AA127" i="1" s="1"/>
  <c r="L94" i="1"/>
  <c r="AA94" i="1" s="1"/>
  <c r="L84" i="1"/>
  <c r="L56" i="1"/>
  <c r="AA56" i="1" s="1"/>
  <c r="L43" i="1"/>
  <c r="AA43" i="1" s="1"/>
  <c r="L36" i="1"/>
  <c r="AA36" i="1" s="1"/>
  <c r="L40" i="1"/>
  <c r="AA40" i="1" s="1"/>
  <c r="L148" i="1"/>
  <c r="AA148" i="1" s="1"/>
  <c r="L107" i="1"/>
  <c r="AA107" i="1" s="1"/>
  <c r="L136" i="1"/>
  <c r="AA136" i="1" s="1"/>
  <c r="L129" i="1"/>
  <c r="AA129" i="1" s="1"/>
  <c r="L114" i="1"/>
  <c r="AA114" i="1" s="1"/>
  <c r="L20" i="1"/>
  <c r="AA20" i="1" s="1"/>
  <c r="L21" i="1"/>
  <c r="AA21" i="1" s="1"/>
  <c r="L124" i="1"/>
  <c r="AA124" i="1" s="1"/>
  <c r="L4" i="1"/>
  <c r="AA4" i="1" s="1"/>
  <c r="L10" i="1"/>
  <c r="AA10" i="1" s="1"/>
  <c r="L34" i="1"/>
  <c r="AA34" i="1" s="1"/>
  <c r="L44" i="1"/>
  <c r="AA44" i="1" s="1"/>
  <c r="L117" i="1"/>
  <c r="AA117" i="1" s="1"/>
  <c r="L104" i="1"/>
  <c r="AA104" i="1" s="1"/>
  <c r="L146" i="1"/>
  <c r="AA146" i="1" s="1"/>
  <c r="L113" i="1"/>
  <c r="AA113" i="1" s="1"/>
  <c r="L108" i="1"/>
  <c r="AA108" i="1" s="1"/>
  <c r="L98" i="1"/>
  <c r="AA98" i="1" s="1"/>
  <c r="L88" i="1"/>
  <c r="AA88" i="1" s="1"/>
  <c r="T65" i="1"/>
  <c r="Z65" i="1" s="1"/>
  <c r="L15" i="1"/>
  <c r="AA15" i="1" s="1"/>
  <c r="L60" i="1"/>
  <c r="AA60" i="1" s="1"/>
  <c r="L47" i="1"/>
  <c r="AA47" i="1" s="1"/>
  <c r="L75" i="1"/>
  <c r="AA75" i="1" s="1"/>
  <c r="L39" i="1"/>
  <c r="AA39" i="1" s="1"/>
  <c r="L123" i="1"/>
  <c r="L112" i="1"/>
  <c r="L145" i="1"/>
  <c r="L121" i="1"/>
  <c r="AA121" i="1" s="1"/>
  <c r="T84" i="1"/>
  <c r="Z84" i="1" s="1"/>
  <c r="L18" i="1"/>
  <c r="AA18" i="1" s="1"/>
  <c r="L97" i="1"/>
  <c r="AA97" i="1" s="1"/>
  <c r="L53" i="1"/>
  <c r="AA53" i="1" s="1"/>
  <c r="T45" i="1"/>
  <c r="Z45" i="1" s="1"/>
  <c r="L38" i="1"/>
  <c r="AA38" i="1" s="1"/>
  <c r="L25" i="1"/>
  <c r="AA25" i="1" s="1"/>
  <c r="L103" i="1"/>
  <c r="AA103" i="1" s="1"/>
  <c r="L85" i="1"/>
  <c r="AA85" i="1" s="1"/>
  <c r="T145" i="1"/>
  <c r="Z145" i="1" s="1"/>
  <c r="L111" i="1"/>
  <c r="T86" i="1"/>
  <c r="Z86" i="1" s="1"/>
  <c r="L144" i="1"/>
  <c r="AA144" i="1" s="1"/>
  <c r="L119" i="1"/>
  <c r="AA119" i="1" s="1"/>
  <c r="T17" i="1"/>
  <c r="Z17" i="1" s="1"/>
  <c r="T111" i="1"/>
  <c r="Z111" i="1" s="1"/>
  <c r="T123" i="1"/>
  <c r="Z123" i="1" s="1"/>
  <c r="L140" i="1"/>
  <c r="AA140" i="1" s="1"/>
  <c r="T112" i="1"/>
  <c r="Z112" i="1" s="1"/>
  <c r="L125" i="1"/>
  <c r="AA125" i="1" s="1"/>
  <c r="L13" i="1"/>
  <c r="L31" i="1"/>
  <c r="AA31" i="1" s="1"/>
  <c r="T11" i="1"/>
  <c r="Z11" i="1" s="1"/>
  <c r="AA11" i="1" s="1"/>
  <c r="L83" i="1"/>
  <c r="AA83" i="1" s="1"/>
  <c r="L80" i="1"/>
  <c r="AA80" i="1" s="1"/>
  <c r="L69" i="1"/>
  <c r="L64" i="1"/>
  <c r="AA64" i="1" s="1"/>
  <c r="L57" i="1"/>
  <c r="AA57" i="1" s="1"/>
  <c r="L49" i="1"/>
  <c r="AA49" i="1" s="1"/>
  <c r="L5" i="1"/>
  <c r="AA5" i="1" s="1"/>
  <c r="T66" i="1"/>
  <c r="Z66" i="1" s="1"/>
  <c r="T13" i="1"/>
  <c r="Z13" i="1" s="1"/>
  <c r="T69" i="1"/>
  <c r="Z69" i="1" s="1"/>
  <c r="L54" i="1"/>
  <c r="AA54" i="1" s="1"/>
  <c r="L35" i="1"/>
  <c r="AA35" i="1" s="1"/>
  <c r="L30" i="1"/>
  <c r="AA30" i="1" s="1"/>
  <c r="L51" i="1"/>
  <c r="AA51" i="1" s="1"/>
  <c r="L42" i="1"/>
  <c r="AA42" i="1" s="1"/>
  <c r="AA66" i="1" l="1"/>
  <c r="AA86" i="1"/>
  <c r="AA45" i="1"/>
  <c r="AA17" i="1"/>
  <c r="AA123" i="1"/>
  <c r="AA65" i="1"/>
  <c r="AA84" i="1"/>
  <c r="AA112" i="1"/>
  <c r="AA145" i="1"/>
  <c r="AA111" i="1"/>
  <c r="AA13" i="1"/>
  <c r="AA69" i="1"/>
</calcChain>
</file>

<file path=xl/sharedStrings.xml><?xml version="1.0" encoding="utf-8"?>
<sst xmlns="http://schemas.openxmlformats.org/spreadsheetml/2006/main" count="436" uniqueCount="268">
  <si>
    <t>S.NO</t>
  </si>
  <si>
    <t>EMP ID</t>
  </si>
  <si>
    <t>CFMS ID</t>
  </si>
  <si>
    <t>EMP NAME</t>
  </si>
  <si>
    <t>PLACE OF WORKING</t>
  </si>
  <si>
    <t>BPAY</t>
  </si>
  <si>
    <t>SPAY</t>
  </si>
  <si>
    <t xml:space="preserve">DA @ 20.02% </t>
  </si>
  <si>
    <t>HRA @ 10%</t>
  </si>
  <si>
    <t xml:space="preserve">AHRA @ 8% </t>
  </si>
  <si>
    <t>SCA</t>
  </si>
  <si>
    <t>GROSS</t>
  </si>
  <si>
    <t>P.F</t>
  </si>
  <si>
    <t>P.F. Loan</t>
  </si>
  <si>
    <t>G.P.F</t>
  </si>
  <si>
    <t>G.P.F Loan</t>
  </si>
  <si>
    <t>APGLI</t>
  </si>
  <si>
    <t>APGLI LOAN</t>
  </si>
  <si>
    <t>GIS</t>
  </si>
  <si>
    <t>CPS</t>
  </si>
  <si>
    <t>P.T</t>
  </si>
  <si>
    <t>EHS</t>
  </si>
  <si>
    <t>IT</t>
  </si>
  <si>
    <t>FLAG FUND</t>
  </si>
  <si>
    <t>NON GOVT DED</t>
  </si>
  <si>
    <t>TOT DED</t>
  </si>
  <si>
    <t>TOT NET</t>
  </si>
  <si>
    <t>SCA CODE</t>
  </si>
  <si>
    <t>OLD PAY</t>
  </si>
  <si>
    <t>INC</t>
  </si>
  <si>
    <t>FUTURE PAY</t>
  </si>
  <si>
    <t>REMARKS</t>
  </si>
  <si>
    <t>EMPID</t>
  </si>
  <si>
    <t>SWAMY NAIDU CHIRIKI</t>
  </si>
  <si>
    <t>GPS BALESU</t>
  </si>
  <si>
    <t>SURYANARAYANA YADLA</t>
  </si>
  <si>
    <t>SANKARA RAO MANDANGI</t>
  </si>
  <si>
    <t>KESAVARAO VATAKA</t>
  </si>
  <si>
    <t>RAMARAO ADDAKULA</t>
  </si>
  <si>
    <t>GPS BEERUPADU</t>
  </si>
  <si>
    <t>YOGENDRA MUTAKA</t>
  </si>
  <si>
    <t>GPS BODLAGUDA</t>
  </si>
  <si>
    <t>RAJU ADDAKULA</t>
  </si>
  <si>
    <t/>
  </si>
  <si>
    <t>BHANU TAPPATLA</t>
  </si>
  <si>
    <t>GPS CH BINNIDI</t>
  </si>
  <si>
    <t xml:space="preserve">SUJATHA JANNIMARRI </t>
  </si>
  <si>
    <t>KAMENDARAO NIMMALA</t>
  </si>
  <si>
    <t>GPS ELWINPETA</t>
  </si>
  <si>
    <t>SOBHAN BABU NIMMALA</t>
  </si>
  <si>
    <t>PADMA KADRAKA</t>
  </si>
  <si>
    <t>MANOHARARAO BIDDIKA</t>
  </si>
  <si>
    <t>GPS G L PURAM</t>
  </si>
  <si>
    <t>YES</t>
  </si>
  <si>
    <t>HYMAVATHI ROKALLA</t>
  </si>
  <si>
    <t>REVATHI MANDANGI</t>
  </si>
  <si>
    <t>SANDHARANI MARADANA</t>
  </si>
  <si>
    <t>SRINIVAS ADIVANNA</t>
  </si>
  <si>
    <t>GPS GADIVANKADHARA</t>
  </si>
  <si>
    <t>PRASANTH KOLAKA</t>
  </si>
  <si>
    <t>RAVI KUMAR CHUKKA</t>
  </si>
  <si>
    <t>GPS GEESADA</t>
  </si>
  <si>
    <t>SANKARARAO NIMMAKA</t>
  </si>
  <si>
    <t>KALAWATI BIDDIKA</t>
  </si>
  <si>
    <t>GPS JK PADU COLNY</t>
  </si>
  <si>
    <t>RADHIKA TOYAKA</t>
  </si>
  <si>
    <t>VISWA NADHAM BIDDIKA</t>
  </si>
  <si>
    <t>GPS K SIVADA</t>
  </si>
  <si>
    <t xml:space="preserve">RAJESH PATTIKA   </t>
  </si>
  <si>
    <t>ANANDA SATEESH KUMAR YAMALA</t>
  </si>
  <si>
    <t>GPS KEESARI</t>
  </si>
  <si>
    <t>RAVIKUMAR MANDANGI</t>
  </si>
  <si>
    <t>KULAPATHI RAO GANTA</t>
  </si>
  <si>
    <t>GPS KONDUKUPPA</t>
  </si>
  <si>
    <t>SRILAXMI ALAJANGI</t>
  </si>
  <si>
    <t>GPS KOTHAGUDA</t>
  </si>
  <si>
    <t>USHA PUVVALA</t>
  </si>
  <si>
    <t>KRISHANA RAO DASARI</t>
  </si>
  <si>
    <t>GPS KURASINGI</t>
  </si>
  <si>
    <t>MOHANARAO KOLAKA</t>
  </si>
  <si>
    <t>SIMHACHALAM RAMBHA</t>
  </si>
  <si>
    <t>GPS LADA</t>
  </si>
  <si>
    <t>SUNDARA RAO SYAMA KUMBURKU</t>
  </si>
  <si>
    <t>GPS LAKKAGUDA</t>
  </si>
  <si>
    <t>INDIRABHARATHI BASAVA</t>
  </si>
  <si>
    <t>VIMALA .</t>
  </si>
  <si>
    <t>MOHANA RAO GUNAGENJI</t>
  </si>
  <si>
    <t>GPS MEDARAGANDA</t>
  </si>
  <si>
    <t>DHANA LAXMI GUNTREDDI</t>
  </si>
  <si>
    <t>SATYA KUMAR SANJEEVI BONELA</t>
  </si>
  <si>
    <t>GPS MULABINNIDI</t>
  </si>
  <si>
    <t>CHANDRIKA MANDANGI</t>
  </si>
  <si>
    <t>NARAYANARAO KONDAGORRI</t>
  </si>
  <si>
    <t>SIMHACHALAM SAMALA</t>
  </si>
  <si>
    <t>GPS MULIGUDA</t>
  </si>
  <si>
    <t>SUDHAKAR NIMMAKA</t>
  </si>
  <si>
    <t>RAVI LANKA</t>
  </si>
  <si>
    <t>GPS NELLIKIKKUVA</t>
  </si>
  <si>
    <t>DHARMARAO PUVVALA</t>
  </si>
  <si>
    <t>RAVIKUMAR KADRAKA</t>
  </si>
  <si>
    <t>GPS P JAMMUVALASA</t>
  </si>
  <si>
    <t>MADHURI PALAKA</t>
  </si>
  <si>
    <t>GPS PENGUVA</t>
  </si>
  <si>
    <t>BHAVANI MANDANGI</t>
  </si>
  <si>
    <t>GPS PUSABADI</t>
  </si>
  <si>
    <t>RATNA KUMAR PUVVALA</t>
  </si>
  <si>
    <t>SANYASAPPADU BURA</t>
  </si>
  <si>
    <t>GPS RELLA</t>
  </si>
  <si>
    <t>SESHAGIRI ADDAKULA</t>
  </si>
  <si>
    <t>MANI BODDUDORA</t>
  </si>
  <si>
    <t>GPS THOLUKHARJA</t>
  </si>
  <si>
    <t>SANYASINAIDU ADDAKULA</t>
  </si>
  <si>
    <t>SRIDHAR ARIKATOTA</t>
  </si>
  <si>
    <t>GPS THOTA</t>
  </si>
  <si>
    <t>KUMAR KONDAGORRI</t>
  </si>
  <si>
    <t>PRASADARAO PATTIKA</t>
  </si>
  <si>
    <t>GPS URITI</t>
  </si>
  <si>
    <t>ROJARAMANI TOYAKA</t>
  </si>
  <si>
    <t>SIMHACHALAM VUYAKA</t>
  </si>
  <si>
    <t>GPS VADAJANGI</t>
  </si>
  <si>
    <t>VENKATARAO KEVATI</t>
  </si>
  <si>
    <t>GPS VALLADA</t>
  </si>
  <si>
    <t>KARTHIKARAIDURAIDU ANKALAPU</t>
  </si>
  <si>
    <t>SESHU KUMARI VANGIPURAM</t>
  </si>
  <si>
    <t>GPS VANGARA</t>
  </si>
  <si>
    <t>GAVARAYYA TOYAKA</t>
  </si>
  <si>
    <t>ADAIAH BIDDIKA</t>
  </si>
  <si>
    <t>GUPS KEDARIPURAM</t>
  </si>
  <si>
    <t>RAJESWARI KUMBRUKU</t>
  </si>
  <si>
    <t>HARIGOPALARAO LIMMAKA</t>
  </si>
  <si>
    <t>VINODKUMAR MANDANGI</t>
  </si>
  <si>
    <t>SURYANARAYANA CHALLA</t>
  </si>
  <si>
    <t>SUMITHRAMMA GOWDU</t>
  </si>
  <si>
    <t>SUHASHINI MANDANGI</t>
  </si>
  <si>
    <t>GPS PEDAKHARJA</t>
  </si>
  <si>
    <t>GOWRISANKARARAO UYAKA</t>
  </si>
  <si>
    <t>MPPS ADDAMGUDA</t>
  </si>
  <si>
    <t>SANKARARAJU PATTIKA</t>
  </si>
  <si>
    <t>MPPS ATCHABA</t>
  </si>
  <si>
    <t>BHUSHANA MANDANGI</t>
  </si>
  <si>
    <t>MPPS BAYYADA</t>
  </si>
  <si>
    <t>KOTI TOYAKA</t>
  </si>
  <si>
    <t>MPPS BELLIDI</t>
  </si>
  <si>
    <t>NARAYANA RAO KILLAKA</t>
  </si>
  <si>
    <t>SARDHARRAO ARIKA</t>
  </si>
  <si>
    <t>MPPS CHINAGEESADA</t>
  </si>
  <si>
    <t>VISWESWARARAO PODAVAKA</t>
  </si>
  <si>
    <t>MPPS CHINTALAPADU</t>
  </si>
  <si>
    <t>RAMAPRASADARAO TIMMAKA</t>
  </si>
  <si>
    <t>SATYABHAGAVAN GEDELA</t>
  </si>
  <si>
    <t>MPPS DEPPIGUDA</t>
  </si>
  <si>
    <t>SUBBAMMA KONDAGORRI</t>
  </si>
  <si>
    <t>MPPS DIGUVADERUVADA</t>
  </si>
  <si>
    <t>DEVANAND PALAKA</t>
  </si>
  <si>
    <t>MPPS DIGUVAMANDA</t>
  </si>
  <si>
    <t>SUBBA RAO JEELAKARRA</t>
  </si>
  <si>
    <t>ADINARAYANA PUVVALA</t>
  </si>
  <si>
    <t>MPPS DOLUKONA</t>
  </si>
  <si>
    <t>SASIBHANURAO ARIKA</t>
  </si>
  <si>
    <t>B KAMALA</t>
  </si>
  <si>
    <t>MPPS DUDDUKHALLU</t>
  </si>
  <si>
    <t>KRISHNA KUMAR BIDDIKA</t>
  </si>
  <si>
    <t>MPPS ELWINPETA</t>
  </si>
  <si>
    <t>SARASWATHI JANNIMARRI</t>
  </si>
  <si>
    <t>KAMESWARA RAO KONDAGORRI</t>
  </si>
  <si>
    <t>MPPS ELWINPETA PB COL</t>
  </si>
  <si>
    <t>LAKSHMI JANNIPALAKA</t>
  </si>
  <si>
    <t>R S S PRASADA RAO KANDULA</t>
  </si>
  <si>
    <t>MPPS GADDI COL GLPURAM</t>
  </si>
  <si>
    <t>SIMHACHALAM BANTU</t>
  </si>
  <si>
    <t>MPPS GOPALAPURAM</t>
  </si>
  <si>
    <t>NAKSHATRA KONDAGORRI</t>
  </si>
  <si>
    <t>MANIMALA NANDEDA</t>
  </si>
  <si>
    <t>MPPS GORADA</t>
  </si>
  <si>
    <t>SRILAKSHMI TOYAKA</t>
  </si>
  <si>
    <t>ADITYA KUMAR BIDDIKA</t>
  </si>
  <si>
    <t>MPPS GORATI</t>
  </si>
  <si>
    <t>SUSEELA NIMMALA</t>
  </si>
  <si>
    <t>MPPS IJJAKAI</t>
  </si>
  <si>
    <t>SUJATHA GOLA</t>
  </si>
  <si>
    <t>MPPS IRIDI</t>
  </si>
  <si>
    <t>MAJJAYYA MANDANGI</t>
  </si>
  <si>
    <t>MPPS JARNA</t>
  </si>
  <si>
    <t>NARENDRA GOWDU</t>
  </si>
  <si>
    <t>MPPS JOGIPURAM</t>
  </si>
  <si>
    <t>BHRATHI SAMBANA</t>
  </si>
  <si>
    <t>MPPS KALIGOTTU</t>
  </si>
  <si>
    <t>SIVASANKARA VIJAYAKUMAR RAJAPU</t>
  </si>
  <si>
    <t>MPPS KALLITI (NEW)</t>
  </si>
  <si>
    <t>RAMALAKSHMI GUDARI</t>
  </si>
  <si>
    <t>LAKSHMI NARENDRUNI</t>
  </si>
  <si>
    <t>MPPS KANASINGI</t>
  </si>
  <si>
    <t>SURYA RAO GOWDU</t>
  </si>
  <si>
    <t>NARESH GOWDU</t>
  </si>
  <si>
    <t>MPPS KANNAYAGUDA</t>
  </si>
  <si>
    <t>SARADA KADRUKA</t>
  </si>
  <si>
    <t>BHUSHANARAO PATTIKA</t>
  </si>
  <si>
    <t>MPPS KAPPAKALLU</t>
  </si>
  <si>
    <t>CHINA NARAYANA DEESARI</t>
  </si>
  <si>
    <t>SIMHACHALAM MANDANGI</t>
  </si>
  <si>
    <t>MPPS KONDAKUNERU</t>
  </si>
  <si>
    <t>SURESH KUMAR PUVVALA</t>
  </si>
  <si>
    <t>MPPS KONDAVADA</t>
  </si>
  <si>
    <t>UMAMAHESWARARAO NEELAM PATNAIKUNI</t>
  </si>
  <si>
    <t>MPPS KONTESU</t>
  </si>
  <si>
    <t>SIRINAIDU KONDAGORRI</t>
  </si>
  <si>
    <t>GOVINDA RAO MEDIDA</t>
  </si>
  <si>
    <t>MPPS KOSANGIBADRA</t>
  </si>
  <si>
    <t>SAILAJA MANDANGI</t>
  </si>
  <si>
    <t>MPPS MALLUGUDA</t>
  </si>
  <si>
    <t>JAYASUDHA BIDDIKA</t>
  </si>
  <si>
    <t>YELLARU ARIKA</t>
  </si>
  <si>
    <t>MPPS MANGALAPURAM</t>
  </si>
  <si>
    <t>ANUSHA SAVALASINGU</t>
  </si>
  <si>
    <t>MPPS MANTRAJOLA</t>
  </si>
  <si>
    <t>GANESWARARAO GOWDU</t>
  </si>
  <si>
    <t>MPPS MORAMA</t>
  </si>
  <si>
    <t>RAMA KRISHNA GAJAPATHI</t>
  </si>
  <si>
    <t>SOMESWARA RAO BARLI</t>
  </si>
  <si>
    <t>MPPS NONDRUKONDA</t>
  </si>
  <si>
    <t>LAKSHMANMURTY NIMMALA</t>
  </si>
  <si>
    <t>MPPS PATHA NIGARAM</t>
  </si>
  <si>
    <t>GOWRISANKAR TOYAKA</t>
  </si>
  <si>
    <t>MPPS PUTTAGUDA</t>
  </si>
  <si>
    <t>VENKATARAMANA ROUTHU</t>
  </si>
  <si>
    <t>MPPS RASABADI</t>
  </si>
  <si>
    <t>TEJESWARI DEVI MARRI</t>
  </si>
  <si>
    <t>MPPS RAYAGHADAJAMMU</t>
  </si>
  <si>
    <t>RAVI KUMAR ROUTHU</t>
  </si>
  <si>
    <t>MPPS REGIDI</t>
  </si>
  <si>
    <t>CHINNA RAO MANDANGI</t>
  </si>
  <si>
    <t>SUJATHA KUMBURKU</t>
  </si>
  <si>
    <t>LACHANNA CHODIPALLI</t>
  </si>
  <si>
    <t>MPPS SADUNUGUDA</t>
  </si>
  <si>
    <t>SRINIVASARAO MANDANGI</t>
  </si>
  <si>
    <t>MPPS SAMBUGUDA</t>
  </si>
  <si>
    <t>PADMAVATHI JANAPALLI</t>
  </si>
  <si>
    <t>MPPS SANDHIGUDA</t>
  </si>
  <si>
    <t>SOMESWARARAO VUYAKA</t>
  </si>
  <si>
    <t>KIRUMAMMA NIMMAKA</t>
  </si>
  <si>
    <t>MPPS SAVARAKOTAPADU</t>
  </si>
  <si>
    <t>KRISHNA ARIKA</t>
  </si>
  <si>
    <t>MPPS SEEMALAVALASA</t>
  </si>
  <si>
    <t>KUMAR GARLA</t>
  </si>
  <si>
    <t>MPPS TANKU</t>
  </si>
  <si>
    <t>CHALAPATHIRAO MUTAKA</t>
  </si>
  <si>
    <t>MPPS TENKASINGI</t>
  </si>
  <si>
    <t>LATHA BANDI</t>
  </si>
  <si>
    <t>MPPS THATISEELA</t>
  </si>
  <si>
    <t>JAGADESWARI ARIKA</t>
  </si>
  <si>
    <t>ANANTHARAO PATTIKA</t>
  </si>
  <si>
    <t>MPPS TIKKABAI</t>
  </si>
  <si>
    <t>SUJATHA VUYAKA</t>
  </si>
  <si>
    <t>SRAVANA VOOYAKA</t>
  </si>
  <si>
    <t>MPPS VANJARAPADUGUDA</t>
  </si>
  <si>
    <t>SUDHA RANI ARIKA</t>
  </si>
  <si>
    <t>MPPS VATHADA</t>
  </si>
  <si>
    <t>KONDAGORRI SUSEELA</t>
  </si>
  <si>
    <t>ANURADHA BIDDIKA</t>
  </si>
  <si>
    <t>MPPS VONDRUBHANGI</t>
  </si>
  <si>
    <t>VIJAYA KONDATAMARA</t>
  </si>
  <si>
    <t>MPPS Y CHORUPALLI</t>
  </si>
  <si>
    <t>DHANALAKSHMI THOTAPALLI</t>
  </si>
  <si>
    <t>KRISHNAVENI PATTIKA</t>
  </si>
  <si>
    <t>RAMACHANDRA RAO ARIKA</t>
  </si>
  <si>
    <t>PAY BILL OF GOVT TEACHERS IN G.L.PURAM MANDAL FOR THE MONTH OF JUNE-2023</t>
  </si>
  <si>
    <t>DAYS</t>
  </si>
  <si>
    <t xml:space="preserve">LAST PAY CERTIFICATES ISSUED OF G L PURAM MANDAL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</si>
</sst>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onsolas"/>
      <family val="3"/>
    </font>
    <font>
      <sz val="11"/>
      <name val="Consolas"/>
      <family val="3"/>
    </font>
    <font>
      <b/>
      <sz val="24"/>
      <name val="Consolas"/>
      <family val="3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right" vertical="center" textRotation="90" wrapText="1"/>
    </xf>
    <xf numFmtId="0" fontId="3" fillId="0" borderId="1" xfId="0" applyFont="1" applyBorder="1" applyAlignment="1">
      <alignment vertical="center" textRotation="90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textRotation="90" wrapText="1"/>
    </xf>
    <xf numFmtId="0" fontId="0" fillId="0" borderId="0" xfId="0" applyFill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/>
    <xf numFmtId="0" fontId="4" fillId="0" borderId="0" xfId="0" applyFont="1" applyFill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0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1" fontId="4" fillId="2" borderId="1" xfId="1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right" vertical="center"/>
    </xf>
    <xf numFmtId="1" fontId="4" fillId="0" borderId="1" xfId="1" applyNumberFormat="1" applyFont="1" applyFill="1" applyBorder="1" applyAlignment="1">
      <alignment horizontal="right" vertical="center"/>
    </xf>
    <xf numFmtId="1" fontId="4" fillId="0" borderId="1" xfId="1" applyNumberFormat="1" applyFont="1" applyFill="1" applyBorder="1" applyAlignment="1">
      <alignment horizontal="right" vertical="center" wrapText="1"/>
    </xf>
    <xf numFmtId="0" fontId="0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Fill="1"/>
    <xf numFmtId="0" fontId="0" fillId="0" borderId="0" xfId="0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REGULAR%20SALARY%20BILLS/MEO%20G%20L%20PURAM/MEO%20G%20L%20PURAM%20MAY-2023/MA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VT"/>
      <sheetName val="MPP"/>
      <sheetName val="INCPROG"/>
      <sheetName val="INCCERT"/>
      <sheetName val="CAT-IV"/>
      <sheetName val="GOVT VARIATION"/>
      <sheetName val="MPP VARIATION"/>
      <sheetName val="INCPROG-FEB-23"/>
      <sheetName val="INCCERT-FEB-23"/>
    </sheetNames>
    <sheetDataSet>
      <sheetData sheetId="0"/>
      <sheetData sheetId="1"/>
      <sheetData sheetId="2"/>
      <sheetData sheetId="3"/>
      <sheetData sheetId="4">
        <row r="3">
          <cell r="B3" t="str">
            <v>GPS BALESU</v>
          </cell>
          <cell r="C3">
            <v>3</v>
          </cell>
          <cell r="D3" t="str">
            <v>HILLTOP</v>
          </cell>
          <cell r="F3">
            <v>20000</v>
          </cell>
          <cell r="G3">
            <v>600</v>
          </cell>
        </row>
        <row r="4">
          <cell r="B4" t="str">
            <v>GPS BEERUPADU</v>
          </cell>
          <cell r="C4">
            <v>3</v>
          </cell>
          <cell r="D4" t="str">
            <v>HILLTOP</v>
          </cell>
          <cell r="F4">
            <v>20600</v>
          </cell>
          <cell r="G4">
            <v>600</v>
          </cell>
        </row>
        <row r="5">
          <cell r="B5" t="str">
            <v>GPS GADIVANKADHARA</v>
          </cell>
          <cell r="C5">
            <v>3</v>
          </cell>
          <cell r="D5" t="str">
            <v>HILLTOP</v>
          </cell>
          <cell r="F5">
            <v>21200</v>
          </cell>
          <cell r="G5">
            <v>600</v>
          </cell>
        </row>
        <row r="6">
          <cell r="B6" t="str">
            <v>GPS PUSABADI</v>
          </cell>
          <cell r="C6">
            <v>3</v>
          </cell>
          <cell r="D6" t="str">
            <v>HILLTOP</v>
          </cell>
          <cell r="F6">
            <v>21800</v>
          </cell>
          <cell r="G6">
            <v>660</v>
          </cell>
        </row>
        <row r="7">
          <cell r="B7" t="str">
            <v>GPS URITI</v>
          </cell>
          <cell r="C7">
            <v>3</v>
          </cell>
          <cell r="D7" t="str">
            <v>HILLTOP</v>
          </cell>
          <cell r="F7">
            <v>22460</v>
          </cell>
          <cell r="G7">
            <v>660</v>
          </cell>
        </row>
        <row r="8">
          <cell r="B8" t="str">
            <v>GPS VADAJANGI</v>
          </cell>
          <cell r="C8">
            <v>3</v>
          </cell>
          <cell r="D8" t="str">
            <v>HILLTOP</v>
          </cell>
          <cell r="F8">
            <v>23120</v>
          </cell>
          <cell r="G8">
            <v>660</v>
          </cell>
        </row>
        <row r="9">
          <cell r="B9" t="str">
            <v>GPS VALLADA</v>
          </cell>
          <cell r="C9">
            <v>3</v>
          </cell>
          <cell r="D9" t="str">
            <v>HILLTOP</v>
          </cell>
          <cell r="F9">
            <v>23780</v>
          </cell>
          <cell r="G9">
            <v>720</v>
          </cell>
        </row>
        <row r="10">
          <cell r="B10" t="str">
            <v>MPPS BAYYADA</v>
          </cell>
          <cell r="C10">
            <v>3</v>
          </cell>
          <cell r="D10" t="str">
            <v>HILLTOP</v>
          </cell>
          <cell r="F10">
            <v>24500</v>
          </cell>
          <cell r="G10">
            <v>720</v>
          </cell>
        </row>
        <row r="11">
          <cell r="B11" t="str">
            <v>MPPS DOLUKONA</v>
          </cell>
          <cell r="C11">
            <v>3</v>
          </cell>
          <cell r="D11" t="str">
            <v>HILLTOP</v>
          </cell>
          <cell r="F11">
            <v>25220</v>
          </cell>
          <cell r="G11">
            <v>720</v>
          </cell>
        </row>
        <row r="12">
          <cell r="B12" t="str">
            <v>MPPS GORATI</v>
          </cell>
          <cell r="C12">
            <v>3</v>
          </cell>
          <cell r="D12" t="str">
            <v>HILLTOP</v>
          </cell>
          <cell r="F12">
            <v>25940</v>
          </cell>
          <cell r="G12">
            <v>780</v>
          </cell>
        </row>
        <row r="13">
          <cell r="B13" t="str">
            <v>MPPS IJJAKAI</v>
          </cell>
          <cell r="C13">
            <v>3</v>
          </cell>
          <cell r="D13" t="str">
            <v>HILLTOP</v>
          </cell>
          <cell r="F13">
            <v>26720</v>
          </cell>
          <cell r="G13">
            <v>780</v>
          </cell>
        </row>
        <row r="14">
          <cell r="B14" t="str">
            <v>MPPS JARNA</v>
          </cell>
          <cell r="C14">
            <v>3</v>
          </cell>
          <cell r="D14" t="str">
            <v>HILLTOP</v>
          </cell>
          <cell r="F14">
            <v>27500</v>
          </cell>
          <cell r="G14">
            <v>780</v>
          </cell>
        </row>
        <row r="15">
          <cell r="B15" t="str">
            <v>MPPS JOGIPURAM</v>
          </cell>
          <cell r="C15">
            <v>3</v>
          </cell>
          <cell r="D15" t="str">
            <v>HILLTOP</v>
          </cell>
          <cell r="F15">
            <v>28280</v>
          </cell>
          <cell r="G15">
            <v>850</v>
          </cell>
        </row>
        <row r="16">
          <cell r="B16" t="str">
            <v>MPPS KAPPAKALLU</v>
          </cell>
          <cell r="C16">
            <v>3</v>
          </cell>
          <cell r="D16" t="str">
            <v>HILLTOP</v>
          </cell>
          <cell r="F16">
            <v>29130</v>
          </cell>
          <cell r="G16">
            <v>850</v>
          </cell>
        </row>
        <row r="17">
          <cell r="B17" t="str">
            <v>MPPS KONDAKUNERU</v>
          </cell>
          <cell r="C17">
            <v>3</v>
          </cell>
          <cell r="D17" t="str">
            <v>HILLTOP</v>
          </cell>
          <cell r="F17">
            <v>29980</v>
          </cell>
          <cell r="G17">
            <v>850</v>
          </cell>
        </row>
        <row r="18">
          <cell r="B18" t="str">
            <v>MPPS KONTESU</v>
          </cell>
          <cell r="C18">
            <v>3</v>
          </cell>
          <cell r="D18" t="str">
            <v>HILLTOP</v>
          </cell>
          <cell r="F18">
            <v>30830</v>
          </cell>
          <cell r="G18">
            <v>920</v>
          </cell>
        </row>
        <row r="19">
          <cell r="B19" t="str">
            <v>MPPS RASABADI</v>
          </cell>
          <cell r="C19">
            <v>3</v>
          </cell>
          <cell r="D19" t="str">
            <v>HILLTOP</v>
          </cell>
          <cell r="F19">
            <v>31750</v>
          </cell>
          <cell r="G19">
            <v>920</v>
          </cell>
        </row>
        <row r="20">
          <cell r="B20" t="str">
            <v>MPPS SAMBUGUDA</v>
          </cell>
          <cell r="C20">
            <v>3</v>
          </cell>
          <cell r="D20" t="str">
            <v>HILLTOP</v>
          </cell>
          <cell r="F20">
            <v>32670</v>
          </cell>
          <cell r="G20">
            <v>920</v>
          </cell>
        </row>
        <row r="21">
          <cell r="B21" t="str">
            <v>MPPS SEEMALAVALASA</v>
          </cell>
          <cell r="C21">
            <v>3</v>
          </cell>
          <cell r="D21" t="str">
            <v>HILLTOP</v>
          </cell>
          <cell r="F21">
            <v>33590</v>
          </cell>
          <cell r="G21">
            <v>990</v>
          </cell>
        </row>
        <row r="22">
          <cell r="B22" t="str">
            <v>MPPS TANKU</v>
          </cell>
          <cell r="C22">
            <v>3</v>
          </cell>
          <cell r="D22" t="str">
            <v>HILLTOP</v>
          </cell>
          <cell r="F22">
            <v>34580</v>
          </cell>
          <cell r="G22">
            <v>990</v>
          </cell>
        </row>
        <row r="23">
          <cell r="B23" t="str">
            <v>MPPS VONDRUBHANGI</v>
          </cell>
          <cell r="C23">
            <v>3</v>
          </cell>
          <cell r="D23" t="str">
            <v>HILLTOP</v>
          </cell>
          <cell r="F23">
            <v>35570</v>
          </cell>
          <cell r="G23">
            <v>990</v>
          </cell>
        </row>
        <row r="24">
          <cell r="B24" t="str">
            <v>MPPS Y CHORUPALLI</v>
          </cell>
          <cell r="C24">
            <v>3</v>
          </cell>
          <cell r="D24" t="str">
            <v>HILLTOP</v>
          </cell>
          <cell r="F24">
            <v>36560</v>
          </cell>
          <cell r="G24">
            <v>1080</v>
          </cell>
        </row>
        <row r="25">
          <cell r="B25" t="str">
            <v>GPS G L PURAM</v>
          </cell>
          <cell r="C25">
            <v>1</v>
          </cell>
          <cell r="D25" t="str">
            <v>MANDAL</v>
          </cell>
          <cell r="F25">
            <v>37640</v>
          </cell>
          <cell r="G25">
            <v>1080</v>
          </cell>
        </row>
        <row r="26">
          <cell r="F26">
            <v>38720</v>
          </cell>
          <cell r="G26">
            <v>1080</v>
          </cell>
        </row>
        <row r="27">
          <cell r="F27">
            <v>39800</v>
          </cell>
          <cell r="G27">
            <v>1170</v>
          </cell>
        </row>
        <row r="28">
          <cell r="F28">
            <v>40970</v>
          </cell>
          <cell r="G28">
            <v>1170</v>
          </cell>
        </row>
        <row r="29">
          <cell r="F29">
            <v>42140</v>
          </cell>
          <cell r="G29">
            <v>1170</v>
          </cell>
        </row>
        <row r="30">
          <cell r="F30">
            <v>43310</v>
          </cell>
          <cell r="G30">
            <v>1260</v>
          </cell>
        </row>
        <row r="31">
          <cell r="F31">
            <v>44570</v>
          </cell>
          <cell r="G31">
            <v>1260</v>
          </cell>
        </row>
        <row r="32">
          <cell r="F32">
            <v>45830</v>
          </cell>
          <cell r="G32">
            <v>1260</v>
          </cell>
        </row>
        <row r="33">
          <cell r="F33">
            <v>47090</v>
          </cell>
          <cell r="G33">
            <v>1350</v>
          </cell>
        </row>
        <row r="34">
          <cell r="F34">
            <v>48440</v>
          </cell>
          <cell r="G34">
            <v>1350</v>
          </cell>
        </row>
        <row r="35">
          <cell r="F35">
            <v>49790</v>
          </cell>
          <cell r="G35">
            <v>1350</v>
          </cell>
        </row>
        <row r="36">
          <cell r="F36">
            <v>51140</v>
          </cell>
          <cell r="G36">
            <v>1460</v>
          </cell>
        </row>
        <row r="37">
          <cell r="F37">
            <v>52600</v>
          </cell>
          <cell r="G37">
            <v>1460</v>
          </cell>
        </row>
        <row r="38">
          <cell r="F38">
            <v>54060</v>
          </cell>
          <cell r="G38">
            <v>1460</v>
          </cell>
        </row>
        <row r="39">
          <cell r="F39">
            <v>55520</v>
          </cell>
          <cell r="G39">
            <v>1580</v>
          </cell>
        </row>
        <row r="40">
          <cell r="F40">
            <v>57100</v>
          </cell>
          <cell r="G40">
            <v>1580</v>
          </cell>
        </row>
        <row r="41">
          <cell r="F41">
            <v>58680</v>
          </cell>
          <cell r="G41">
            <v>1580</v>
          </cell>
        </row>
        <row r="42">
          <cell r="F42">
            <v>60260</v>
          </cell>
          <cell r="G42">
            <v>1700</v>
          </cell>
        </row>
        <row r="43">
          <cell r="F43">
            <v>61960</v>
          </cell>
          <cell r="G43">
            <v>1700</v>
          </cell>
        </row>
        <row r="44">
          <cell r="F44">
            <v>63660</v>
          </cell>
          <cell r="G44">
            <v>1700</v>
          </cell>
        </row>
        <row r="45">
          <cell r="F45">
            <v>65360</v>
          </cell>
          <cell r="G45">
            <v>1830</v>
          </cell>
        </row>
        <row r="46">
          <cell r="F46">
            <v>67190</v>
          </cell>
          <cell r="G46">
            <v>1830</v>
          </cell>
        </row>
        <row r="47">
          <cell r="F47">
            <v>69020</v>
          </cell>
          <cell r="G47">
            <v>1830</v>
          </cell>
        </row>
        <row r="48">
          <cell r="F48">
            <v>70850</v>
          </cell>
          <cell r="G48">
            <v>1960</v>
          </cell>
        </row>
        <row r="49">
          <cell r="F49">
            <v>72810</v>
          </cell>
          <cell r="G49">
            <v>1960</v>
          </cell>
        </row>
        <row r="50">
          <cell r="F50">
            <v>74770</v>
          </cell>
          <cell r="G50">
            <v>1960</v>
          </cell>
        </row>
        <row r="51">
          <cell r="F51">
            <v>76730</v>
          </cell>
          <cell r="G51">
            <v>2090</v>
          </cell>
        </row>
        <row r="52">
          <cell r="F52">
            <v>78820</v>
          </cell>
          <cell r="G52">
            <v>2090</v>
          </cell>
        </row>
        <row r="53">
          <cell r="F53">
            <v>80910</v>
          </cell>
          <cell r="G53">
            <v>2090</v>
          </cell>
        </row>
        <row r="54">
          <cell r="F54">
            <v>83000</v>
          </cell>
          <cell r="G54">
            <v>2240</v>
          </cell>
        </row>
        <row r="55">
          <cell r="F55">
            <v>85240</v>
          </cell>
          <cell r="G55">
            <v>2240</v>
          </cell>
        </row>
        <row r="56">
          <cell r="F56">
            <v>87480</v>
          </cell>
          <cell r="G56">
            <v>2240</v>
          </cell>
        </row>
        <row r="57">
          <cell r="F57">
            <v>89720</v>
          </cell>
          <cell r="G57">
            <v>2390</v>
          </cell>
        </row>
        <row r="58">
          <cell r="F58">
            <v>92110</v>
          </cell>
          <cell r="G58">
            <v>2390</v>
          </cell>
        </row>
        <row r="59">
          <cell r="F59">
            <v>94500</v>
          </cell>
          <cell r="G59">
            <v>2390</v>
          </cell>
        </row>
        <row r="60">
          <cell r="F60">
            <v>96890</v>
          </cell>
          <cell r="G60">
            <v>2540</v>
          </cell>
        </row>
        <row r="61">
          <cell r="F61">
            <v>99430</v>
          </cell>
          <cell r="G61">
            <v>2540</v>
          </cell>
        </row>
        <row r="62">
          <cell r="F62">
            <v>101970</v>
          </cell>
          <cell r="G62">
            <v>2540</v>
          </cell>
        </row>
        <row r="63">
          <cell r="F63">
            <v>104510</v>
          </cell>
          <cell r="G63">
            <v>2700</v>
          </cell>
        </row>
        <row r="64">
          <cell r="F64">
            <v>107210</v>
          </cell>
          <cell r="G64">
            <v>2700</v>
          </cell>
        </row>
        <row r="65">
          <cell r="F65">
            <v>109910</v>
          </cell>
          <cell r="G65">
            <v>2700</v>
          </cell>
        </row>
        <row r="66">
          <cell r="F66">
            <v>112610</v>
          </cell>
          <cell r="G66">
            <v>2890</v>
          </cell>
        </row>
        <row r="67">
          <cell r="F67">
            <v>115500</v>
          </cell>
          <cell r="G67">
            <v>2890</v>
          </cell>
        </row>
        <row r="68">
          <cell r="F68">
            <v>118390</v>
          </cell>
          <cell r="G68">
            <v>2890</v>
          </cell>
        </row>
        <row r="69">
          <cell r="F69">
            <v>121280</v>
          </cell>
          <cell r="G69">
            <v>3100</v>
          </cell>
        </row>
        <row r="70">
          <cell r="F70">
            <v>124380</v>
          </cell>
          <cell r="G70">
            <v>3100</v>
          </cell>
        </row>
        <row r="71">
          <cell r="F71">
            <v>127480</v>
          </cell>
          <cell r="G71">
            <v>3100</v>
          </cell>
        </row>
        <row r="72">
          <cell r="F72">
            <v>130580</v>
          </cell>
          <cell r="G72">
            <v>3320</v>
          </cell>
        </row>
        <row r="73">
          <cell r="F73">
            <v>133900</v>
          </cell>
          <cell r="G73">
            <v>3320</v>
          </cell>
        </row>
        <row r="74">
          <cell r="F74">
            <v>137220</v>
          </cell>
          <cell r="G74">
            <v>3320</v>
          </cell>
        </row>
        <row r="75">
          <cell r="F75">
            <v>140540</v>
          </cell>
          <cell r="G75">
            <v>3610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610E-C315-456A-82C0-F45AE191104E}">
  <sheetPr>
    <pageSetUpPr fitToPage="1"/>
  </sheetPr>
  <dimension ref="A1:AG149"/>
  <sheetViews>
    <sheetView tabSelected="1" view="pageBreakPreview" zoomScale="115" zoomScaleNormal="100" zoomScaleSheetLayoutView="115" workbookViewId="0">
      <selection activeCell="E8" sqref="E8"/>
    </sheetView>
  </sheetViews>
  <sheetFormatPr defaultRowHeight="15" x14ac:dyDescent="0.25"/>
  <cols>
    <col min="1" max="1" width="5.5703125" style="13" bestFit="1" customWidth="1"/>
    <col min="2" max="2" width="9" style="13" bestFit="1" customWidth="1"/>
    <col min="3" max="3" width="10.140625" style="13" bestFit="1" customWidth="1"/>
    <col min="4" max="4" width="25" style="13" customWidth="1"/>
    <col min="5" max="5" width="21.85546875" style="13" customWidth="1"/>
    <col min="6" max="6" width="7.85546875" style="49" bestFit="1" customWidth="1"/>
    <col min="7" max="7" width="3.140625" style="49" customWidth="1"/>
    <col min="8" max="9" width="9" style="49" bestFit="1" customWidth="1"/>
    <col min="10" max="10" width="7.85546875" style="49" bestFit="1" customWidth="1"/>
    <col min="11" max="11" width="5.5703125" style="49" bestFit="1" customWidth="1"/>
    <col min="12" max="12" width="9" style="49" bestFit="1" customWidth="1"/>
    <col min="13" max="13" width="6.7109375" style="49" bestFit="1" customWidth="1"/>
    <col min="14" max="14" width="3.28515625" style="49" customWidth="1"/>
    <col min="15" max="15" width="6.7109375" style="49" bestFit="1" customWidth="1"/>
    <col min="16" max="16" width="6.5703125" style="49" bestFit="1" customWidth="1"/>
    <col min="17" max="17" width="5.5703125" style="49" bestFit="1" customWidth="1"/>
    <col min="18" max="18" width="3.28515625" style="49" customWidth="1"/>
    <col min="19" max="19" width="4.42578125" style="49" bestFit="1" customWidth="1"/>
    <col min="20" max="20" width="5.5703125" style="49" bestFit="1" customWidth="1"/>
    <col min="21" max="22" width="4.42578125" style="49" bestFit="1" customWidth="1"/>
    <col min="23" max="23" width="6.7109375" style="49" bestFit="1" customWidth="1"/>
    <col min="24" max="25" width="3.28515625" style="49" customWidth="1"/>
    <col min="26" max="26" width="6.7109375" style="49" bestFit="1" customWidth="1"/>
    <col min="27" max="27" width="9" style="49" bestFit="1" customWidth="1"/>
    <col min="28" max="29" width="5.5703125" style="13" hidden="1" customWidth="1"/>
    <col min="30" max="30" width="9" style="13" hidden="1" customWidth="1"/>
    <col min="31" max="31" width="4.42578125" style="13" hidden="1" customWidth="1"/>
    <col min="32" max="32" width="7.85546875" style="13" hidden="1" customWidth="1"/>
    <col min="33" max="33" width="9" style="13" hidden="1" customWidth="1"/>
    <col min="34" max="16384" width="9.140625" style="13"/>
  </cols>
  <sheetData>
    <row r="1" spans="1:33" ht="26.25" x14ac:dyDescent="0.4">
      <c r="A1" s="53" t="s">
        <v>267</v>
      </c>
    </row>
    <row r="2" spans="1:33" s="51" customFormat="1" ht="113.2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2" t="s">
        <v>18</v>
      </c>
      <c r="T2" s="12" t="s">
        <v>19</v>
      </c>
      <c r="U2" s="12" t="s">
        <v>20</v>
      </c>
      <c r="V2" s="12" t="s">
        <v>21</v>
      </c>
      <c r="W2" s="12" t="s">
        <v>22</v>
      </c>
      <c r="X2" s="12" t="s">
        <v>23</v>
      </c>
      <c r="Y2" s="12" t="s">
        <v>24</v>
      </c>
      <c r="Z2" s="12" t="s">
        <v>25</v>
      </c>
      <c r="AA2" s="11" t="s">
        <v>26</v>
      </c>
      <c r="AB2" s="11" t="s">
        <v>27</v>
      </c>
      <c r="AC2" s="11" t="s">
        <v>10</v>
      </c>
      <c r="AD2" s="50" t="s">
        <v>28</v>
      </c>
      <c r="AE2" s="11" t="s">
        <v>29</v>
      </c>
      <c r="AF2" s="11" t="s">
        <v>30</v>
      </c>
      <c r="AG2" s="11" t="s">
        <v>31</v>
      </c>
    </row>
    <row r="3" spans="1:33" s="51" customFormat="1" x14ac:dyDescent="0.25">
      <c r="A3" s="11"/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1">
        <v>25</v>
      </c>
      <c r="AA3" s="11">
        <v>26</v>
      </c>
      <c r="AB3" s="11">
        <v>26</v>
      </c>
      <c r="AC3" s="11">
        <v>26</v>
      </c>
      <c r="AD3" s="11">
        <v>26</v>
      </c>
      <c r="AE3" s="11">
        <v>26</v>
      </c>
      <c r="AF3" s="11">
        <v>26</v>
      </c>
      <c r="AG3" s="11">
        <v>26</v>
      </c>
    </row>
    <row r="4" spans="1:33" s="54" customFormat="1" ht="21" customHeight="1" x14ac:dyDescent="0.25">
      <c r="A4" s="14">
        <v>1</v>
      </c>
      <c r="B4" s="14">
        <v>2224642</v>
      </c>
      <c r="C4" s="14">
        <v>14344709</v>
      </c>
      <c r="D4" s="14" t="s">
        <v>38</v>
      </c>
      <c r="E4" s="14" t="s">
        <v>39</v>
      </c>
      <c r="F4" s="15">
        <f t="shared" ref="F4:F26" si="0">IFERROR(VLOOKUP(B4,ALLPAYS,2,FALSE),"")</f>
        <v>61960</v>
      </c>
      <c r="G4" s="15"/>
      <c r="H4" s="15">
        <f t="shared" ref="H4:H26" si="1">ROUND(F4*20.02%,0)</f>
        <v>12404</v>
      </c>
      <c r="I4" s="15">
        <f t="shared" ref="I4:I26" si="2">ROUND(F4*10%,0)</f>
        <v>6196</v>
      </c>
      <c r="J4" s="15">
        <v>2000</v>
      </c>
      <c r="K4" s="15">
        <f t="shared" ref="K4:K10" si="3">IF(AND(F4&gt;=87481,AB4=1),1375,IF(AND(F4&gt;=65361,AB4=1),1330,IF(AND(F4&gt;=54061,AB4=1),1225,IF(AND(F4&gt;=42141,AB4=1),1000,IF(AND(F4&gt;=31751,AB4=1),850,IF(AND(F4&lt;=31750,AB4=1),700,IF(AND(F4&gt;=87481,AB4=2),1600,IF(AND(F4&gt;=65361,AB4=2),1525,IF(AND(F4&gt;=54061,AB4=2),1400,IF(AND(F4&gt;=42141,AB4=2),1150,IF(AND(F4&gt;=31751,AB4=2),975,IF(AND(F4&lt;=31750,AB4=2),800,IF(AND(F4&gt;=87481,AB4=3),1800,IF(AND(F4&gt;=65361,AB4=3),1700,IF(AND(F4&gt;=54061,AB4=3),1600,IF(AND(F4&gt;=42141,AB4=3),1300,IF(AND(F4&gt;=31751,AB4=3),1100,IF(AND(F4&lt;=31750,AB4=3),900))))))))))))))))))</f>
        <v>1600</v>
      </c>
      <c r="L4" s="15">
        <f t="shared" ref="L4:L26" si="4">SUM(F4:K4)</f>
        <v>84160</v>
      </c>
      <c r="M4" s="15">
        <v>0</v>
      </c>
      <c r="N4" s="15">
        <v>0</v>
      </c>
      <c r="O4" s="15">
        <v>12000</v>
      </c>
      <c r="P4" s="15">
        <v>0</v>
      </c>
      <c r="Q4" s="15">
        <v>2200</v>
      </c>
      <c r="R4" s="15">
        <v>0</v>
      </c>
      <c r="S4" s="15">
        <v>60</v>
      </c>
      <c r="T4" s="15">
        <v>0</v>
      </c>
      <c r="U4" s="15">
        <v>200</v>
      </c>
      <c r="V4" s="15">
        <v>225</v>
      </c>
      <c r="W4" s="15">
        <v>3000</v>
      </c>
      <c r="X4" s="15"/>
      <c r="Y4" s="15"/>
      <c r="Z4" s="15">
        <f t="shared" ref="Z4:Z26" si="5">SUM(M4:Y4)</f>
        <v>17685</v>
      </c>
      <c r="AA4" s="46">
        <f t="shared" ref="AA4:AA26" si="6">L4-Z4</f>
        <v>66475</v>
      </c>
      <c r="AB4" s="16">
        <f t="shared" ref="AB4:AB26" si="7">IFERROR(VLOOKUP(E4,HILLTOPSNEW,2,FALSE),2)</f>
        <v>3</v>
      </c>
      <c r="AC4" s="14">
        <v>1050</v>
      </c>
      <c r="AD4" s="14">
        <v>61960</v>
      </c>
      <c r="AE4" s="17"/>
      <c r="AF4" s="17">
        <f t="shared" ref="AF4:AF26" si="8">IF((AE4="YES"),VLOOKUP(AD4,RATEOFINC,2,FALSE)+AD4,AD4)</f>
        <v>61960</v>
      </c>
      <c r="AG4" s="17"/>
    </row>
    <row r="5" spans="1:33" s="54" customFormat="1" ht="21" customHeight="1" x14ac:dyDescent="0.25">
      <c r="A5" s="14">
        <v>2</v>
      </c>
      <c r="B5" s="14">
        <v>2224182</v>
      </c>
      <c r="C5" s="14">
        <v>14371703</v>
      </c>
      <c r="D5" s="14" t="s">
        <v>50</v>
      </c>
      <c r="E5" s="14" t="s">
        <v>48</v>
      </c>
      <c r="F5" s="15">
        <f t="shared" si="0"/>
        <v>60260</v>
      </c>
      <c r="G5" s="15">
        <v>0</v>
      </c>
      <c r="H5" s="15">
        <f t="shared" si="1"/>
        <v>12064</v>
      </c>
      <c r="I5" s="15">
        <f t="shared" si="2"/>
        <v>6026</v>
      </c>
      <c r="J5" s="15">
        <v>2000</v>
      </c>
      <c r="K5" s="15">
        <f t="shared" si="3"/>
        <v>1400</v>
      </c>
      <c r="L5" s="15">
        <f t="shared" si="4"/>
        <v>81750</v>
      </c>
      <c r="M5" s="15">
        <v>5000</v>
      </c>
      <c r="N5" s="15">
        <v>0</v>
      </c>
      <c r="O5" s="15">
        <v>0</v>
      </c>
      <c r="P5" s="15">
        <v>0</v>
      </c>
      <c r="Q5" s="15">
        <v>2200</v>
      </c>
      <c r="R5" s="15">
        <v>0</v>
      </c>
      <c r="S5" s="15">
        <v>60</v>
      </c>
      <c r="T5" s="15">
        <v>0</v>
      </c>
      <c r="U5" s="15">
        <v>200</v>
      </c>
      <c r="V5" s="15">
        <v>225</v>
      </c>
      <c r="W5" s="15">
        <v>1000</v>
      </c>
      <c r="X5" s="15"/>
      <c r="Y5" s="15"/>
      <c r="Z5" s="15">
        <f t="shared" si="5"/>
        <v>8685</v>
      </c>
      <c r="AA5" s="46">
        <f t="shared" si="6"/>
        <v>73065</v>
      </c>
      <c r="AB5" s="16">
        <f t="shared" si="7"/>
        <v>2</v>
      </c>
      <c r="AC5" s="14">
        <v>860</v>
      </c>
      <c r="AD5" s="14">
        <v>60260</v>
      </c>
      <c r="AE5" s="16"/>
      <c r="AF5" s="17">
        <f t="shared" si="8"/>
        <v>60260</v>
      </c>
      <c r="AG5" s="16"/>
    </row>
    <row r="6" spans="1:33" s="54" customFormat="1" ht="21" customHeight="1" x14ac:dyDescent="0.25">
      <c r="A6" s="14">
        <v>3</v>
      </c>
      <c r="B6" s="14">
        <v>2224228</v>
      </c>
      <c r="C6" s="14">
        <v>14344436</v>
      </c>
      <c r="D6" s="14" t="s">
        <v>51</v>
      </c>
      <c r="E6" s="14" t="s">
        <v>52</v>
      </c>
      <c r="F6" s="15">
        <f t="shared" si="0"/>
        <v>55520</v>
      </c>
      <c r="G6" s="15"/>
      <c r="H6" s="15">
        <f t="shared" si="1"/>
        <v>11115</v>
      </c>
      <c r="I6" s="15">
        <f t="shared" si="2"/>
        <v>5552</v>
      </c>
      <c r="J6" s="15">
        <v>2000</v>
      </c>
      <c r="K6" s="15">
        <f t="shared" si="3"/>
        <v>1225</v>
      </c>
      <c r="L6" s="15">
        <f t="shared" si="4"/>
        <v>75412</v>
      </c>
      <c r="M6" s="15">
        <v>0</v>
      </c>
      <c r="N6" s="15">
        <v>0</v>
      </c>
      <c r="O6" s="15">
        <v>3331</v>
      </c>
      <c r="P6" s="15">
        <v>0</v>
      </c>
      <c r="Q6" s="15">
        <v>1800</v>
      </c>
      <c r="R6" s="15">
        <v>0</v>
      </c>
      <c r="S6" s="15">
        <v>60</v>
      </c>
      <c r="T6" s="15">
        <v>0</v>
      </c>
      <c r="U6" s="15">
        <v>200</v>
      </c>
      <c r="V6" s="15">
        <v>225</v>
      </c>
      <c r="W6" s="15">
        <v>2000</v>
      </c>
      <c r="X6" s="15"/>
      <c r="Y6" s="15"/>
      <c r="Z6" s="15">
        <f t="shared" si="5"/>
        <v>7616</v>
      </c>
      <c r="AA6" s="46">
        <f t="shared" si="6"/>
        <v>67796</v>
      </c>
      <c r="AB6" s="16">
        <f t="shared" si="7"/>
        <v>1</v>
      </c>
      <c r="AC6" s="14">
        <v>725</v>
      </c>
      <c r="AD6" s="14">
        <v>54060</v>
      </c>
      <c r="AE6" s="16" t="s">
        <v>53</v>
      </c>
      <c r="AF6" s="17">
        <f t="shared" si="8"/>
        <v>55520</v>
      </c>
      <c r="AG6" s="18"/>
    </row>
    <row r="7" spans="1:33" s="54" customFormat="1" ht="21" customHeight="1" x14ac:dyDescent="0.25">
      <c r="A7" s="14">
        <v>4</v>
      </c>
      <c r="B7" s="14">
        <v>2215047</v>
      </c>
      <c r="C7" s="14">
        <v>14342283</v>
      </c>
      <c r="D7" s="14" t="s">
        <v>60</v>
      </c>
      <c r="E7" s="14" t="s">
        <v>61</v>
      </c>
      <c r="F7" s="15">
        <f t="shared" si="0"/>
        <v>74770</v>
      </c>
      <c r="G7" s="15"/>
      <c r="H7" s="15">
        <f t="shared" si="1"/>
        <v>14969</v>
      </c>
      <c r="I7" s="15">
        <f t="shared" si="2"/>
        <v>7477</v>
      </c>
      <c r="J7" s="15">
        <v>2000</v>
      </c>
      <c r="K7" s="15">
        <f t="shared" si="3"/>
        <v>1525</v>
      </c>
      <c r="L7" s="15">
        <f t="shared" si="4"/>
        <v>100741</v>
      </c>
      <c r="M7" s="15">
        <v>15000</v>
      </c>
      <c r="N7" s="15">
        <v>0</v>
      </c>
      <c r="O7" s="15">
        <v>0</v>
      </c>
      <c r="P7" s="15">
        <v>0</v>
      </c>
      <c r="Q7" s="15">
        <v>2200</v>
      </c>
      <c r="R7" s="15">
        <v>0</v>
      </c>
      <c r="S7" s="15">
        <v>60</v>
      </c>
      <c r="T7" s="15">
        <v>0</v>
      </c>
      <c r="U7" s="15">
        <v>200</v>
      </c>
      <c r="V7" s="15">
        <v>300</v>
      </c>
      <c r="W7" s="15">
        <v>5000</v>
      </c>
      <c r="X7" s="15"/>
      <c r="Y7" s="15"/>
      <c r="Z7" s="15">
        <f t="shared" si="5"/>
        <v>22760</v>
      </c>
      <c r="AA7" s="46">
        <f t="shared" si="6"/>
        <v>77981</v>
      </c>
      <c r="AB7" s="16">
        <f t="shared" si="7"/>
        <v>2</v>
      </c>
      <c r="AC7" s="14">
        <v>935</v>
      </c>
      <c r="AD7" s="14">
        <v>74770</v>
      </c>
      <c r="AE7" s="16"/>
      <c r="AF7" s="17">
        <f t="shared" si="8"/>
        <v>74770</v>
      </c>
      <c r="AG7" s="18"/>
    </row>
    <row r="8" spans="1:33" s="54" customFormat="1" ht="21" customHeight="1" x14ac:dyDescent="0.25">
      <c r="A8" s="14">
        <v>5</v>
      </c>
      <c r="B8" s="14">
        <v>2247088</v>
      </c>
      <c r="C8" s="14">
        <v>14353573</v>
      </c>
      <c r="D8" s="14" t="s">
        <v>71</v>
      </c>
      <c r="E8" s="14" t="s">
        <v>70</v>
      </c>
      <c r="F8" s="15">
        <f t="shared" si="0"/>
        <v>48440</v>
      </c>
      <c r="G8" s="15">
        <v>0</v>
      </c>
      <c r="H8" s="15">
        <f t="shared" si="1"/>
        <v>9698</v>
      </c>
      <c r="I8" s="15">
        <f t="shared" si="2"/>
        <v>4844</v>
      </c>
      <c r="J8" s="15">
        <v>2000</v>
      </c>
      <c r="K8" s="15">
        <f t="shared" si="3"/>
        <v>1150</v>
      </c>
      <c r="L8" s="15">
        <f t="shared" si="4"/>
        <v>66132</v>
      </c>
      <c r="M8" s="15">
        <v>0</v>
      </c>
      <c r="N8" s="15">
        <v>0</v>
      </c>
      <c r="O8" s="15">
        <v>0</v>
      </c>
      <c r="P8" s="15">
        <v>0</v>
      </c>
      <c r="Q8" s="15">
        <v>1800</v>
      </c>
      <c r="R8" s="15">
        <v>0</v>
      </c>
      <c r="S8" s="15">
        <v>30</v>
      </c>
      <c r="T8" s="15">
        <f>ROUND((F8+H8)*10%,0)</f>
        <v>5814</v>
      </c>
      <c r="U8" s="15">
        <v>200</v>
      </c>
      <c r="V8" s="15">
        <v>225</v>
      </c>
      <c r="W8" s="15">
        <v>0</v>
      </c>
      <c r="X8" s="15"/>
      <c r="Y8" s="15"/>
      <c r="Z8" s="15">
        <f t="shared" si="5"/>
        <v>8069</v>
      </c>
      <c r="AA8" s="46">
        <f t="shared" si="6"/>
        <v>58063</v>
      </c>
      <c r="AB8" s="16">
        <f t="shared" si="7"/>
        <v>2</v>
      </c>
      <c r="AC8" s="14">
        <v>710</v>
      </c>
      <c r="AD8" s="14">
        <v>48440</v>
      </c>
      <c r="AE8" s="16"/>
      <c r="AF8" s="17">
        <f t="shared" si="8"/>
        <v>48440</v>
      </c>
      <c r="AG8" s="16"/>
    </row>
    <row r="9" spans="1:33" s="54" customFormat="1" ht="21" customHeight="1" x14ac:dyDescent="0.25">
      <c r="A9" s="14">
        <v>6</v>
      </c>
      <c r="B9" s="14">
        <v>2224214</v>
      </c>
      <c r="C9" s="14">
        <v>14344425</v>
      </c>
      <c r="D9" s="14" t="s">
        <v>74</v>
      </c>
      <c r="E9" s="14" t="s">
        <v>75</v>
      </c>
      <c r="F9" s="15">
        <f t="shared" si="0"/>
        <v>60260</v>
      </c>
      <c r="G9" s="15"/>
      <c r="H9" s="15">
        <f t="shared" si="1"/>
        <v>12064</v>
      </c>
      <c r="I9" s="15">
        <f t="shared" si="2"/>
        <v>6026</v>
      </c>
      <c r="J9" s="15">
        <v>2000</v>
      </c>
      <c r="K9" s="15">
        <f t="shared" si="3"/>
        <v>1400</v>
      </c>
      <c r="L9" s="15">
        <f t="shared" si="4"/>
        <v>81750</v>
      </c>
      <c r="M9" s="15">
        <v>5000</v>
      </c>
      <c r="N9" s="15">
        <v>0</v>
      </c>
      <c r="O9" s="15">
        <v>0</v>
      </c>
      <c r="P9" s="15">
        <v>0</v>
      </c>
      <c r="Q9" s="15">
        <v>2200</v>
      </c>
      <c r="R9" s="15">
        <v>0</v>
      </c>
      <c r="S9" s="15">
        <v>60</v>
      </c>
      <c r="T9" s="15">
        <v>0</v>
      </c>
      <c r="U9" s="15">
        <v>200</v>
      </c>
      <c r="V9" s="15">
        <v>225</v>
      </c>
      <c r="W9" s="15">
        <v>5000</v>
      </c>
      <c r="X9" s="15"/>
      <c r="Y9" s="15"/>
      <c r="Z9" s="15">
        <f t="shared" si="5"/>
        <v>12685</v>
      </c>
      <c r="AA9" s="46">
        <f t="shared" si="6"/>
        <v>69065</v>
      </c>
      <c r="AB9" s="16">
        <f t="shared" si="7"/>
        <v>2</v>
      </c>
      <c r="AC9" s="14">
        <v>860</v>
      </c>
      <c r="AD9" s="14">
        <v>60260</v>
      </c>
      <c r="AE9" s="16"/>
      <c r="AF9" s="17">
        <f t="shared" si="8"/>
        <v>60260</v>
      </c>
      <c r="AG9" s="16"/>
    </row>
    <row r="10" spans="1:33" s="54" customFormat="1" ht="21" customHeight="1" x14ac:dyDescent="0.25">
      <c r="A10" s="14">
        <v>7</v>
      </c>
      <c r="B10" s="14">
        <v>2224197</v>
      </c>
      <c r="C10" s="14">
        <v>14344410</v>
      </c>
      <c r="D10" s="14" t="s">
        <v>84</v>
      </c>
      <c r="E10" s="14" t="s">
        <v>83</v>
      </c>
      <c r="F10" s="15">
        <f t="shared" si="0"/>
        <v>80910</v>
      </c>
      <c r="G10" s="15"/>
      <c r="H10" s="15">
        <f t="shared" si="1"/>
        <v>16198</v>
      </c>
      <c r="I10" s="15">
        <f t="shared" si="2"/>
        <v>8091</v>
      </c>
      <c r="J10" s="15">
        <v>2000</v>
      </c>
      <c r="K10" s="15">
        <f t="shared" si="3"/>
        <v>1525</v>
      </c>
      <c r="L10" s="15">
        <f t="shared" si="4"/>
        <v>108724</v>
      </c>
      <c r="M10" s="15">
        <v>0</v>
      </c>
      <c r="N10" s="15">
        <v>0</v>
      </c>
      <c r="O10" s="15">
        <v>10000</v>
      </c>
      <c r="P10" s="15">
        <v>0</v>
      </c>
      <c r="Q10" s="15">
        <v>3000</v>
      </c>
      <c r="R10" s="15">
        <v>0</v>
      </c>
      <c r="S10" s="15">
        <v>120</v>
      </c>
      <c r="T10" s="15">
        <v>0</v>
      </c>
      <c r="U10" s="15">
        <v>200</v>
      </c>
      <c r="V10" s="15">
        <v>300</v>
      </c>
      <c r="W10" s="15">
        <v>10000</v>
      </c>
      <c r="X10" s="15"/>
      <c r="Y10" s="15"/>
      <c r="Z10" s="15">
        <f t="shared" si="5"/>
        <v>23620</v>
      </c>
      <c r="AA10" s="46">
        <f t="shared" si="6"/>
        <v>85104</v>
      </c>
      <c r="AB10" s="16">
        <f t="shared" si="7"/>
        <v>2</v>
      </c>
      <c r="AC10" s="14">
        <v>935</v>
      </c>
      <c r="AD10" s="14">
        <v>78820</v>
      </c>
      <c r="AE10" s="16"/>
      <c r="AF10" s="17">
        <f t="shared" si="8"/>
        <v>78820</v>
      </c>
      <c r="AG10" s="16"/>
    </row>
    <row r="11" spans="1:33" s="54" customFormat="1" ht="21" customHeight="1" x14ac:dyDescent="0.25">
      <c r="A11" s="14">
        <v>8</v>
      </c>
      <c r="B11" s="14">
        <v>2249484</v>
      </c>
      <c r="C11" s="14">
        <v>14355351</v>
      </c>
      <c r="D11" s="14" t="s">
        <v>103</v>
      </c>
      <c r="E11" s="14" t="s">
        <v>104</v>
      </c>
      <c r="F11" s="15">
        <f t="shared" si="0"/>
        <v>40970</v>
      </c>
      <c r="G11" s="15">
        <v>0</v>
      </c>
      <c r="H11" s="15">
        <f t="shared" si="1"/>
        <v>8202</v>
      </c>
      <c r="I11" s="15">
        <f t="shared" si="2"/>
        <v>4097</v>
      </c>
      <c r="J11" s="15">
        <v>2000</v>
      </c>
      <c r="K11" s="15">
        <v>825</v>
      </c>
      <c r="L11" s="15">
        <f t="shared" si="4"/>
        <v>56094</v>
      </c>
      <c r="M11" s="15">
        <v>0</v>
      </c>
      <c r="N11" s="15">
        <v>0</v>
      </c>
      <c r="O11" s="15">
        <v>0</v>
      </c>
      <c r="P11" s="15">
        <v>0</v>
      </c>
      <c r="Q11" s="15">
        <v>1300</v>
      </c>
      <c r="R11" s="15">
        <v>0</v>
      </c>
      <c r="S11" s="15">
        <v>30</v>
      </c>
      <c r="T11" s="15">
        <f>ROUND((F11+H11)*10%,0)</f>
        <v>4917</v>
      </c>
      <c r="U11" s="15">
        <v>200</v>
      </c>
      <c r="V11" s="15">
        <v>225</v>
      </c>
      <c r="W11" s="15">
        <v>0</v>
      </c>
      <c r="X11" s="15"/>
      <c r="Y11" s="15"/>
      <c r="Z11" s="15">
        <f t="shared" si="5"/>
        <v>6672</v>
      </c>
      <c r="AA11" s="46">
        <f t="shared" si="6"/>
        <v>49422</v>
      </c>
      <c r="AB11" s="16">
        <f t="shared" si="7"/>
        <v>3</v>
      </c>
      <c r="AC11" s="14">
        <v>825</v>
      </c>
      <c r="AD11" s="14">
        <v>39800</v>
      </c>
      <c r="AE11" s="16"/>
      <c r="AF11" s="17">
        <f t="shared" si="8"/>
        <v>39800</v>
      </c>
      <c r="AG11" s="16"/>
    </row>
    <row r="12" spans="1:33" s="54" customFormat="1" ht="21" customHeight="1" x14ac:dyDescent="0.25">
      <c r="A12" s="14">
        <v>9</v>
      </c>
      <c r="B12" s="14">
        <v>2524255</v>
      </c>
      <c r="C12" s="14">
        <v>14357272</v>
      </c>
      <c r="D12" s="14" t="s">
        <v>112</v>
      </c>
      <c r="E12" s="14" t="s">
        <v>113</v>
      </c>
      <c r="F12" s="15">
        <f t="shared" si="0"/>
        <v>72810</v>
      </c>
      <c r="G12" s="15"/>
      <c r="H12" s="15">
        <f t="shared" si="1"/>
        <v>14577</v>
      </c>
      <c r="I12" s="15">
        <f t="shared" si="2"/>
        <v>7281</v>
      </c>
      <c r="J12" s="15">
        <v>2000</v>
      </c>
      <c r="K12" s="15">
        <f t="shared" ref="K12:K26" si="9">IF(AND(F12&gt;=87481,AB12=1),1375,IF(AND(F12&gt;=65361,AB12=1),1330,IF(AND(F12&gt;=54061,AB12=1),1225,IF(AND(F12&gt;=42141,AB12=1),1000,IF(AND(F12&gt;=31751,AB12=1),850,IF(AND(F12&lt;=31750,AB12=1),700,IF(AND(F12&gt;=87481,AB12=2),1600,IF(AND(F12&gt;=65361,AB12=2),1525,IF(AND(F12&gt;=54061,AB12=2),1400,IF(AND(F12&gt;=42141,AB12=2),1150,IF(AND(F12&gt;=31751,AB12=2),975,IF(AND(F12&lt;=31750,AB12=2),800,IF(AND(F12&gt;=87481,AB12=3),1800,IF(AND(F12&gt;=65361,AB12=3),1700,IF(AND(F12&gt;=54061,AB12=3),1600,IF(AND(F12&gt;=42141,AB12=3),1300,IF(AND(F12&gt;=31751,AB12=3),1100,IF(AND(F12&lt;=31750,AB12=3),900))))))))))))))))))</f>
        <v>1525</v>
      </c>
      <c r="L12" s="15">
        <f t="shared" si="4"/>
        <v>98193</v>
      </c>
      <c r="M12" s="15">
        <v>0</v>
      </c>
      <c r="N12" s="15">
        <v>0</v>
      </c>
      <c r="O12" s="15">
        <v>6000</v>
      </c>
      <c r="P12" s="15">
        <v>0</v>
      </c>
      <c r="Q12" s="15">
        <v>4000</v>
      </c>
      <c r="R12" s="15">
        <v>0</v>
      </c>
      <c r="S12" s="15">
        <v>120</v>
      </c>
      <c r="T12" s="15">
        <v>0</v>
      </c>
      <c r="U12" s="15">
        <v>200</v>
      </c>
      <c r="V12" s="15">
        <v>300</v>
      </c>
      <c r="W12" s="15">
        <v>3000</v>
      </c>
      <c r="X12" s="15"/>
      <c r="Y12" s="15"/>
      <c r="Z12" s="15">
        <f t="shared" si="5"/>
        <v>13620</v>
      </c>
      <c r="AA12" s="46">
        <f t="shared" si="6"/>
        <v>84573</v>
      </c>
      <c r="AB12" s="16">
        <f t="shared" si="7"/>
        <v>2</v>
      </c>
      <c r="AC12" s="14">
        <v>1275</v>
      </c>
      <c r="AD12" s="14">
        <v>70850</v>
      </c>
      <c r="AE12" s="16"/>
      <c r="AF12" s="17">
        <f t="shared" si="8"/>
        <v>70850</v>
      </c>
      <c r="AG12" s="16"/>
    </row>
    <row r="13" spans="1:33" s="54" customFormat="1" ht="21" customHeight="1" x14ac:dyDescent="0.25">
      <c r="A13" s="14">
        <v>10</v>
      </c>
      <c r="B13" s="14">
        <v>2247089</v>
      </c>
      <c r="C13" s="14">
        <v>14353574</v>
      </c>
      <c r="D13" s="14" t="s">
        <v>125</v>
      </c>
      <c r="E13" s="14" t="s">
        <v>124</v>
      </c>
      <c r="F13" s="15">
        <f t="shared" si="0"/>
        <v>48440</v>
      </c>
      <c r="G13" s="15">
        <v>0</v>
      </c>
      <c r="H13" s="15">
        <f t="shared" si="1"/>
        <v>9698</v>
      </c>
      <c r="I13" s="15">
        <f t="shared" si="2"/>
        <v>4844</v>
      </c>
      <c r="J13" s="15">
        <v>2000</v>
      </c>
      <c r="K13" s="15">
        <f t="shared" si="9"/>
        <v>1150</v>
      </c>
      <c r="L13" s="15">
        <f t="shared" si="4"/>
        <v>66132</v>
      </c>
      <c r="M13" s="15">
        <v>0</v>
      </c>
      <c r="N13" s="15">
        <v>0</v>
      </c>
      <c r="O13" s="15">
        <v>0</v>
      </c>
      <c r="P13" s="15">
        <v>0</v>
      </c>
      <c r="Q13" s="15">
        <v>1800</v>
      </c>
      <c r="R13" s="15">
        <v>0</v>
      </c>
      <c r="S13" s="15">
        <v>30</v>
      </c>
      <c r="T13" s="15">
        <f>ROUND((F13+H13)*10%,0)</f>
        <v>5814</v>
      </c>
      <c r="U13" s="15">
        <v>200</v>
      </c>
      <c r="V13" s="15">
        <v>225</v>
      </c>
      <c r="W13" s="15">
        <v>0</v>
      </c>
      <c r="X13" s="15"/>
      <c r="Y13" s="15"/>
      <c r="Z13" s="15">
        <f t="shared" si="5"/>
        <v>8069</v>
      </c>
      <c r="AA13" s="46">
        <f t="shared" si="6"/>
        <v>58063</v>
      </c>
      <c r="AB13" s="16">
        <f t="shared" si="7"/>
        <v>2</v>
      </c>
      <c r="AC13" s="14">
        <v>710</v>
      </c>
      <c r="AD13" s="14">
        <v>48440</v>
      </c>
      <c r="AE13" s="16"/>
      <c r="AF13" s="17">
        <f t="shared" si="8"/>
        <v>48440</v>
      </c>
      <c r="AG13" s="16"/>
    </row>
    <row r="14" spans="1:33" s="54" customFormat="1" ht="21" customHeight="1" x14ac:dyDescent="0.25">
      <c r="A14" s="14">
        <v>11</v>
      </c>
      <c r="B14" s="14">
        <v>2224180</v>
      </c>
      <c r="C14" s="14">
        <v>14344399</v>
      </c>
      <c r="D14" s="14" t="s">
        <v>128</v>
      </c>
      <c r="E14" s="14" t="s">
        <v>127</v>
      </c>
      <c r="F14" s="15">
        <f t="shared" si="0"/>
        <v>63660</v>
      </c>
      <c r="G14" s="15"/>
      <c r="H14" s="15">
        <f t="shared" si="1"/>
        <v>12745</v>
      </c>
      <c r="I14" s="15">
        <f t="shared" si="2"/>
        <v>6366</v>
      </c>
      <c r="J14" s="15">
        <v>2000</v>
      </c>
      <c r="K14" s="15">
        <f t="shared" si="9"/>
        <v>1400</v>
      </c>
      <c r="L14" s="15">
        <f t="shared" si="4"/>
        <v>86171</v>
      </c>
      <c r="M14" s="15">
        <v>0</v>
      </c>
      <c r="N14" s="15">
        <v>0</v>
      </c>
      <c r="O14" s="15">
        <v>5000</v>
      </c>
      <c r="P14" s="15">
        <v>0</v>
      </c>
      <c r="Q14" s="15">
        <v>2200</v>
      </c>
      <c r="R14" s="15">
        <v>0</v>
      </c>
      <c r="S14" s="15">
        <v>60</v>
      </c>
      <c r="T14" s="15">
        <v>0</v>
      </c>
      <c r="U14" s="15">
        <v>200</v>
      </c>
      <c r="V14" s="15">
        <v>225</v>
      </c>
      <c r="W14" s="15">
        <v>6000</v>
      </c>
      <c r="X14" s="15"/>
      <c r="Y14" s="15"/>
      <c r="Z14" s="15">
        <f t="shared" si="5"/>
        <v>13685</v>
      </c>
      <c r="AA14" s="46">
        <f t="shared" si="6"/>
        <v>72486</v>
      </c>
      <c r="AB14" s="16">
        <f t="shared" si="7"/>
        <v>2</v>
      </c>
      <c r="AC14" s="14">
        <v>860</v>
      </c>
      <c r="AD14" s="14">
        <v>63660</v>
      </c>
      <c r="AE14" s="16"/>
      <c r="AF14" s="17">
        <f t="shared" si="8"/>
        <v>63660</v>
      </c>
      <c r="AG14" s="16"/>
    </row>
    <row r="15" spans="1:33" s="54" customFormat="1" ht="21" customHeight="1" x14ac:dyDescent="0.25">
      <c r="A15" s="14">
        <v>12</v>
      </c>
      <c r="B15" s="14">
        <v>2224224</v>
      </c>
      <c r="C15" s="14">
        <v>14344432</v>
      </c>
      <c r="D15" s="14" t="s">
        <v>131</v>
      </c>
      <c r="E15" s="14" t="s">
        <v>127</v>
      </c>
      <c r="F15" s="15">
        <f t="shared" si="0"/>
        <v>65360</v>
      </c>
      <c r="G15" s="15">
        <v>0</v>
      </c>
      <c r="H15" s="15">
        <f t="shared" si="1"/>
        <v>13085</v>
      </c>
      <c r="I15" s="15">
        <f t="shared" si="2"/>
        <v>6536</v>
      </c>
      <c r="J15" s="15">
        <v>2000</v>
      </c>
      <c r="K15" s="15">
        <f t="shared" si="9"/>
        <v>1400</v>
      </c>
      <c r="L15" s="15">
        <f t="shared" si="4"/>
        <v>88381</v>
      </c>
      <c r="M15" s="15">
        <v>0</v>
      </c>
      <c r="N15" s="15">
        <v>0</v>
      </c>
      <c r="O15" s="15">
        <v>6500</v>
      </c>
      <c r="P15" s="15">
        <v>2500</v>
      </c>
      <c r="Q15" s="15">
        <v>2200</v>
      </c>
      <c r="R15" s="15">
        <v>0</v>
      </c>
      <c r="S15" s="15">
        <v>60</v>
      </c>
      <c r="T15" s="15">
        <v>0</v>
      </c>
      <c r="U15" s="15">
        <v>200</v>
      </c>
      <c r="V15" s="15">
        <v>225</v>
      </c>
      <c r="W15" s="15">
        <v>4000</v>
      </c>
      <c r="X15" s="15"/>
      <c r="Y15" s="15"/>
      <c r="Z15" s="15">
        <f t="shared" si="5"/>
        <v>15685</v>
      </c>
      <c r="AA15" s="46">
        <f t="shared" si="6"/>
        <v>72696</v>
      </c>
      <c r="AB15" s="16">
        <f t="shared" si="7"/>
        <v>2</v>
      </c>
      <c r="AC15" s="14">
        <v>860</v>
      </c>
      <c r="AD15" s="14">
        <v>65360</v>
      </c>
      <c r="AE15" s="16"/>
      <c r="AF15" s="17">
        <f t="shared" si="8"/>
        <v>65360</v>
      </c>
      <c r="AG15" s="16"/>
    </row>
    <row r="16" spans="1:33" s="54" customFormat="1" ht="21" customHeight="1" x14ac:dyDescent="0.25">
      <c r="A16" s="14">
        <v>13</v>
      </c>
      <c r="B16" s="14">
        <v>2224337</v>
      </c>
      <c r="C16" s="14">
        <v>14416950</v>
      </c>
      <c r="D16" s="14" t="s">
        <v>137</v>
      </c>
      <c r="E16" s="14" t="s">
        <v>138</v>
      </c>
      <c r="F16" s="15">
        <f t="shared" si="0"/>
        <v>52600</v>
      </c>
      <c r="G16" s="47"/>
      <c r="H16" s="15">
        <f t="shared" si="1"/>
        <v>10531</v>
      </c>
      <c r="I16" s="15">
        <f t="shared" si="2"/>
        <v>5260</v>
      </c>
      <c r="J16" s="47">
        <v>2000</v>
      </c>
      <c r="K16" s="15">
        <f t="shared" si="9"/>
        <v>1150</v>
      </c>
      <c r="L16" s="47">
        <f t="shared" si="4"/>
        <v>71541</v>
      </c>
      <c r="M16" s="15">
        <v>6500</v>
      </c>
      <c r="N16" s="15">
        <v>0</v>
      </c>
      <c r="O16" s="15">
        <v>0</v>
      </c>
      <c r="P16" s="15">
        <v>0</v>
      </c>
      <c r="Q16" s="15">
        <v>1800</v>
      </c>
      <c r="R16" s="15">
        <v>0</v>
      </c>
      <c r="S16" s="15">
        <v>60</v>
      </c>
      <c r="T16" s="15">
        <v>0</v>
      </c>
      <c r="U16" s="15">
        <v>200</v>
      </c>
      <c r="V16" s="15">
        <v>225</v>
      </c>
      <c r="W16" s="15">
        <v>1000</v>
      </c>
      <c r="X16" s="15"/>
      <c r="Y16" s="15"/>
      <c r="Z16" s="15">
        <f t="shared" si="5"/>
        <v>9785</v>
      </c>
      <c r="AA16" s="46">
        <f t="shared" si="6"/>
        <v>61756</v>
      </c>
      <c r="AB16" s="16">
        <f t="shared" si="7"/>
        <v>2</v>
      </c>
      <c r="AC16" s="9">
        <v>710</v>
      </c>
      <c r="AD16" s="14">
        <v>52600</v>
      </c>
      <c r="AE16" s="17"/>
      <c r="AF16" s="17">
        <f t="shared" si="8"/>
        <v>52600</v>
      </c>
      <c r="AG16" s="17"/>
    </row>
    <row r="17" spans="1:33" s="54" customFormat="1" ht="21" customHeight="1" x14ac:dyDescent="0.25">
      <c r="A17" s="14">
        <v>14</v>
      </c>
      <c r="B17" s="14">
        <v>2246706</v>
      </c>
      <c r="C17" s="14">
        <v>14353272</v>
      </c>
      <c r="D17" s="14" t="s">
        <v>158</v>
      </c>
      <c r="E17" s="14" t="s">
        <v>157</v>
      </c>
      <c r="F17" s="15">
        <f t="shared" si="0"/>
        <v>48440</v>
      </c>
      <c r="G17" s="47">
        <v>0</v>
      </c>
      <c r="H17" s="15">
        <f t="shared" si="1"/>
        <v>9698</v>
      </c>
      <c r="I17" s="15">
        <f t="shared" si="2"/>
        <v>4844</v>
      </c>
      <c r="J17" s="47">
        <v>2000</v>
      </c>
      <c r="K17" s="15">
        <f t="shared" si="9"/>
        <v>1300</v>
      </c>
      <c r="L17" s="47">
        <f t="shared" si="4"/>
        <v>66282</v>
      </c>
      <c r="M17" s="15">
        <v>0</v>
      </c>
      <c r="N17" s="15">
        <v>0</v>
      </c>
      <c r="O17" s="15">
        <v>0</v>
      </c>
      <c r="P17" s="15">
        <v>0</v>
      </c>
      <c r="Q17" s="15">
        <v>1800</v>
      </c>
      <c r="R17" s="15">
        <v>0</v>
      </c>
      <c r="S17" s="15">
        <v>30</v>
      </c>
      <c r="T17" s="15">
        <f>ROUND((F17+H17)*10%,0)</f>
        <v>5814</v>
      </c>
      <c r="U17" s="15">
        <v>200</v>
      </c>
      <c r="V17" s="15">
        <v>225</v>
      </c>
      <c r="W17" s="15">
        <v>0</v>
      </c>
      <c r="X17" s="15"/>
      <c r="Y17" s="15"/>
      <c r="Z17" s="15">
        <f t="shared" si="5"/>
        <v>8069</v>
      </c>
      <c r="AA17" s="46">
        <f t="shared" si="6"/>
        <v>58213</v>
      </c>
      <c r="AB17" s="16">
        <f t="shared" si="7"/>
        <v>3</v>
      </c>
      <c r="AC17" s="9">
        <v>935</v>
      </c>
      <c r="AD17" s="14">
        <v>48440</v>
      </c>
      <c r="AE17" s="16"/>
      <c r="AF17" s="17">
        <f t="shared" si="8"/>
        <v>48440</v>
      </c>
      <c r="AG17" s="16"/>
    </row>
    <row r="18" spans="1:33" s="54" customFormat="1" ht="21" customHeight="1" x14ac:dyDescent="0.25">
      <c r="A18" s="14">
        <v>15</v>
      </c>
      <c r="B18" s="14">
        <v>2224663</v>
      </c>
      <c r="C18" s="14">
        <v>14465747</v>
      </c>
      <c r="D18" s="14" t="s">
        <v>161</v>
      </c>
      <c r="E18" s="14" t="s">
        <v>162</v>
      </c>
      <c r="F18" s="15">
        <f t="shared" si="0"/>
        <v>74770</v>
      </c>
      <c r="G18" s="47"/>
      <c r="H18" s="15">
        <f t="shared" si="1"/>
        <v>14969</v>
      </c>
      <c r="I18" s="15">
        <f t="shared" si="2"/>
        <v>7477</v>
      </c>
      <c r="J18" s="47">
        <v>2000</v>
      </c>
      <c r="K18" s="15">
        <f t="shared" si="9"/>
        <v>1525</v>
      </c>
      <c r="L18" s="47">
        <f t="shared" si="4"/>
        <v>100741</v>
      </c>
      <c r="M18" s="15">
        <v>6000</v>
      </c>
      <c r="N18" s="15">
        <v>0</v>
      </c>
      <c r="O18" s="15">
        <v>0</v>
      </c>
      <c r="P18" s="15">
        <v>0</v>
      </c>
      <c r="Q18" s="15">
        <v>2200</v>
      </c>
      <c r="R18" s="15">
        <v>0</v>
      </c>
      <c r="S18" s="15">
        <v>60</v>
      </c>
      <c r="T18" s="15">
        <v>0</v>
      </c>
      <c r="U18" s="15">
        <v>200</v>
      </c>
      <c r="V18" s="15">
        <v>300</v>
      </c>
      <c r="W18" s="15">
        <v>8000</v>
      </c>
      <c r="X18" s="15"/>
      <c r="Y18" s="15"/>
      <c r="Z18" s="15">
        <f t="shared" si="5"/>
        <v>16760</v>
      </c>
      <c r="AA18" s="46">
        <f t="shared" si="6"/>
        <v>83981</v>
      </c>
      <c r="AB18" s="16">
        <f t="shared" si="7"/>
        <v>2</v>
      </c>
      <c r="AC18" s="9">
        <v>935</v>
      </c>
      <c r="AD18" s="14">
        <v>74770</v>
      </c>
      <c r="AE18" s="16"/>
      <c r="AF18" s="17">
        <f t="shared" si="8"/>
        <v>74770</v>
      </c>
      <c r="AG18" s="18"/>
    </row>
    <row r="19" spans="1:33" s="54" customFormat="1" ht="21" customHeight="1" x14ac:dyDescent="0.25">
      <c r="A19" s="14">
        <v>16</v>
      </c>
      <c r="B19" s="14">
        <v>2233464</v>
      </c>
      <c r="C19" s="14">
        <v>14347228</v>
      </c>
      <c r="D19" s="14" t="s">
        <v>171</v>
      </c>
      <c r="E19" s="14" t="s">
        <v>170</v>
      </c>
      <c r="F19" s="15">
        <f t="shared" si="0"/>
        <v>60260</v>
      </c>
      <c r="G19" s="47">
        <v>0</v>
      </c>
      <c r="H19" s="15">
        <f t="shared" si="1"/>
        <v>12064</v>
      </c>
      <c r="I19" s="15">
        <f t="shared" si="2"/>
        <v>6026</v>
      </c>
      <c r="J19" s="47">
        <v>2000</v>
      </c>
      <c r="K19" s="15">
        <f t="shared" si="9"/>
        <v>1400</v>
      </c>
      <c r="L19" s="47">
        <f t="shared" si="4"/>
        <v>81750</v>
      </c>
      <c r="M19" s="15">
        <v>5000</v>
      </c>
      <c r="N19" s="15">
        <v>0</v>
      </c>
      <c r="O19" s="15">
        <v>0</v>
      </c>
      <c r="P19" s="15">
        <v>0</v>
      </c>
      <c r="Q19" s="15">
        <v>2200</v>
      </c>
      <c r="R19" s="15">
        <v>0</v>
      </c>
      <c r="S19" s="15">
        <v>60</v>
      </c>
      <c r="T19" s="15">
        <v>0</v>
      </c>
      <c r="U19" s="15">
        <v>200</v>
      </c>
      <c r="V19" s="15">
        <v>225</v>
      </c>
      <c r="W19" s="15">
        <v>0</v>
      </c>
      <c r="X19" s="15"/>
      <c r="Y19" s="15"/>
      <c r="Z19" s="15">
        <f t="shared" si="5"/>
        <v>7685</v>
      </c>
      <c r="AA19" s="46">
        <f t="shared" si="6"/>
        <v>74065</v>
      </c>
      <c r="AB19" s="16">
        <f t="shared" si="7"/>
        <v>2</v>
      </c>
      <c r="AC19" s="9">
        <v>860</v>
      </c>
      <c r="AD19" s="14">
        <v>60260</v>
      </c>
      <c r="AE19" s="16"/>
      <c r="AF19" s="17">
        <f t="shared" si="8"/>
        <v>60260</v>
      </c>
      <c r="AG19" s="16"/>
    </row>
    <row r="20" spans="1:33" s="54" customFormat="1" ht="21" customHeight="1" x14ac:dyDescent="0.25">
      <c r="A20" s="14">
        <v>17</v>
      </c>
      <c r="B20" s="14">
        <v>2224307</v>
      </c>
      <c r="C20" s="14">
        <v>14344497</v>
      </c>
      <c r="D20" s="14" t="s">
        <v>185</v>
      </c>
      <c r="E20" s="14" t="s">
        <v>186</v>
      </c>
      <c r="F20" s="15">
        <f t="shared" si="0"/>
        <v>65360</v>
      </c>
      <c r="G20" s="47"/>
      <c r="H20" s="15">
        <f t="shared" si="1"/>
        <v>13085</v>
      </c>
      <c r="I20" s="15">
        <f t="shared" si="2"/>
        <v>6536</v>
      </c>
      <c r="J20" s="47">
        <v>2000</v>
      </c>
      <c r="K20" s="15">
        <f t="shared" si="9"/>
        <v>1400</v>
      </c>
      <c r="L20" s="47">
        <f t="shared" si="4"/>
        <v>88381</v>
      </c>
      <c r="M20" s="15">
        <v>5000</v>
      </c>
      <c r="N20" s="15">
        <v>0</v>
      </c>
      <c r="O20" s="15">
        <v>0</v>
      </c>
      <c r="P20" s="15">
        <v>0</v>
      </c>
      <c r="Q20" s="15">
        <v>2200</v>
      </c>
      <c r="R20" s="15">
        <v>0</v>
      </c>
      <c r="S20" s="15">
        <v>60</v>
      </c>
      <c r="T20" s="15">
        <v>0</v>
      </c>
      <c r="U20" s="15">
        <v>200</v>
      </c>
      <c r="V20" s="15">
        <v>225</v>
      </c>
      <c r="W20" s="15">
        <v>3000</v>
      </c>
      <c r="X20" s="15"/>
      <c r="Y20" s="15"/>
      <c r="Z20" s="15">
        <f t="shared" si="5"/>
        <v>10685</v>
      </c>
      <c r="AA20" s="46">
        <f t="shared" si="6"/>
        <v>77696</v>
      </c>
      <c r="AB20" s="16">
        <f t="shared" si="7"/>
        <v>2</v>
      </c>
      <c r="AC20" s="9">
        <v>860</v>
      </c>
      <c r="AD20" s="14">
        <v>65360</v>
      </c>
      <c r="AE20" s="16"/>
      <c r="AF20" s="17">
        <f t="shared" si="8"/>
        <v>65360</v>
      </c>
      <c r="AG20" s="22"/>
    </row>
    <row r="21" spans="1:33" s="54" customFormat="1" ht="21" customHeight="1" x14ac:dyDescent="0.25">
      <c r="A21" s="14">
        <v>18</v>
      </c>
      <c r="B21" s="14">
        <v>2224369</v>
      </c>
      <c r="C21" s="14">
        <v>14344537</v>
      </c>
      <c r="D21" s="14" t="s">
        <v>189</v>
      </c>
      <c r="E21" s="14" t="s">
        <v>188</v>
      </c>
      <c r="F21" s="15">
        <f t="shared" si="0"/>
        <v>60260</v>
      </c>
      <c r="G21" s="47">
        <v>0</v>
      </c>
      <c r="H21" s="15">
        <f t="shared" si="1"/>
        <v>12064</v>
      </c>
      <c r="I21" s="15">
        <f t="shared" si="2"/>
        <v>6026</v>
      </c>
      <c r="J21" s="47">
        <v>2000</v>
      </c>
      <c r="K21" s="15">
        <f t="shared" si="9"/>
        <v>1400</v>
      </c>
      <c r="L21" s="47">
        <f t="shared" si="4"/>
        <v>81750</v>
      </c>
      <c r="M21" s="15">
        <v>5000</v>
      </c>
      <c r="N21" s="15">
        <v>0</v>
      </c>
      <c r="O21" s="15">
        <v>0</v>
      </c>
      <c r="P21" s="15">
        <v>0</v>
      </c>
      <c r="Q21" s="15">
        <v>2200</v>
      </c>
      <c r="R21" s="15">
        <v>0</v>
      </c>
      <c r="S21" s="15">
        <v>60</v>
      </c>
      <c r="T21" s="15">
        <v>0</v>
      </c>
      <c r="U21" s="15">
        <v>200</v>
      </c>
      <c r="V21" s="15">
        <v>225</v>
      </c>
      <c r="W21" s="15">
        <v>1500</v>
      </c>
      <c r="X21" s="15"/>
      <c r="Y21" s="15"/>
      <c r="Z21" s="15">
        <f t="shared" si="5"/>
        <v>9185</v>
      </c>
      <c r="AA21" s="46">
        <f t="shared" si="6"/>
        <v>72565</v>
      </c>
      <c r="AB21" s="16">
        <f t="shared" si="7"/>
        <v>2</v>
      </c>
      <c r="AC21" s="9">
        <v>860</v>
      </c>
      <c r="AD21" s="14">
        <v>60260</v>
      </c>
      <c r="AE21" s="16"/>
      <c r="AF21" s="17">
        <f t="shared" si="8"/>
        <v>60260</v>
      </c>
      <c r="AG21" s="18"/>
    </row>
    <row r="22" spans="1:33" s="54" customFormat="1" ht="21" customHeight="1" x14ac:dyDescent="0.25">
      <c r="A22" s="14">
        <v>19</v>
      </c>
      <c r="B22" s="14">
        <v>2224318</v>
      </c>
      <c r="C22" s="14">
        <v>14344503</v>
      </c>
      <c r="D22" s="14" t="s">
        <v>211</v>
      </c>
      <c r="E22" s="14" t="s">
        <v>212</v>
      </c>
      <c r="F22" s="15">
        <f t="shared" si="0"/>
        <v>70850</v>
      </c>
      <c r="G22" s="47"/>
      <c r="H22" s="15">
        <f t="shared" si="1"/>
        <v>14184</v>
      </c>
      <c r="I22" s="15">
        <f t="shared" si="2"/>
        <v>7085</v>
      </c>
      <c r="J22" s="47">
        <v>2000</v>
      </c>
      <c r="K22" s="15">
        <f t="shared" si="9"/>
        <v>1525</v>
      </c>
      <c r="L22" s="47">
        <f t="shared" si="4"/>
        <v>95644</v>
      </c>
      <c r="M22" s="15">
        <v>12000</v>
      </c>
      <c r="N22" s="15">
        <v>0</v>
      </c>
      <c r="O22" s="15">
        <v>0</v>
      </c>
      <c r="P22" s="15">
        <v>0</v>
      </c>
      <c r="Q22" s="15">
        <v>2200</v>
      </c>
      <c r="R22" s="15">
        <v>0</v>
      </c>
      <c r="S22" s="15">
        <v>60</v>
      </c>
      <c r="T22" s="15">
        <v>0</v>
      </c>
      <c r="U22" s="15">
        <v>200</v>
      </c>
      <c r="V22" s="15">
        <v>225</v>
      </c>
      <c r="W22" s="15">
        <v>7000</v>
      </c>
      <c r="X22" s="15"/>
      <c r="Y22" s="15"/>
      <c r="Z22" s="15">
        <f t="shared" si="5"/>
        <v>21685</v>
      </c>
      <c r="AA22" s="46">
        <f t="shared" si="6"/>
        <v>73959</v>
      </c>
      <c r="AB22" s="16">
        <f t="shared" si="7"/>
        <v>2</v>
      </c>
      <c r="AC22" s="9">
        <v>935</v>
      </c>
      <c r="AD22" s="14">
        <v>70850</v>
      </c>
      <c r="AE22" s="16"/>
      <c r="AF22" s="17">
        <f t="shared" si="8"/>
        <v>70850</v>
      </c>
      <c r="AG22" s="16"/>
    </row>
    <row r="23" spans="1:33" s="54" customFormat="1" ht="21" customHeight="1" x14ac:dyDescent="0.25">
      <c r="A23" s="14">
        <v>20</v>
      </c>
      <c r="B23" s="14">
        <v>2249477</v>
      </c>
      <c r="C23" s="14">
        <v>14355345</v>
      </c>
      <c r="D23" s="14" t="s">
        <v>226</v>
      </c>
      <c r="E23" s="14" t="s">
        <v>227</v>
      </c>
      <c r="F23" s="15">
        <f t="shared" si="0"/>
        <v>40970</v>
      </c>
      <c r="G23" s="47"/>
      <c r="H23" s="15">
        <f t="shared" si="1"/>
        <v>8202</v>
      </c>
      <c r="I23" s="15">
        <f t="shared" si="2"/>
        <v>4097</v>
      </c>
      <c r="J23" s="47">
        <v>2000</v>
      </c>
      <c r="K23" s="15">
        <f t="shared" si="9"/>
        <v>975</v>
      </c>
      <c r="L23" s="47">
        <f t="shared" si="4"/>
        <v>56244</v>
      </c>
      <c r="M23" s="15">
        <v>0</v>
      </c>
      <c r="N23" s="15">
        <v>0</v>
      </c>
      <c r="O23" s="15">
        <v>0</v>
      </c>
      <c r="P23" s="15">
        <v>0</v>
      </c>
      <c r="Q23" s="15">
        <v>1300</v>
      </c>
      <c r="R23" s="15">
        <v>0</v>
      </c>
      <c r="S23" s="15">
        <v>30</v>
      </c>
      <c r="T23" s="15">
        <f>ROUND((F23+H23)*10%,0)</f>
        <v>4917</v>
      </c>
      <c r="U23" s="15">
        <v>200</v>
      </c>
      <c r="V23" s="15">
        <v>225</v>
      </c>
      <c r="W23" s="15">
        <v>0</v>
      </c>
      <c r="X23" s="15"/>
      <c r="Y23" s="15"/>
      <c r="Z23" s="15">
        <f t="shared" si="5"/>
        <v>6672</v>
      </c>
      <c r="AA23" s="46">
        <f t="shared" si="6"/>
        <v>49572</v>
      </c>
      <c r="AB23" s="16">
        <f t="shared" si="7"/>
        <v>2</v>
      </c>
      <c r="AC23" s="9">
        <v>600</v>
      </c>
      <c r="AD23" s="14">
        <v>39800</v>
      </c>
      <c r="AE23" s="16"/>
      <c r="AF23" s="17">
        <f t="shared" si="8"/>
        <v>39800</v>
      </c>
      <c r="AG23" s="16"/>
    </row>
    <row r="24" spans="1:33" s="54" customFormat="1" ht="21" customHeight="1" x14ac:dyDescent="0.25">
      <c r="A24" s="14">
        <v>21</v>
      </c>
      <c r="B24" s="14">
        <v>2224754</v>
      </c>
      <c r="C24" s="14">
        <v>14344794</v>
      </c>
      <c r="D24" s="14" t="s">
        <v>239</v>
      </c>
      <c r="E24" s="14" t="s">
        <v>240</v>
      </c>
      <c r="F24" s="15">
        <f t="shared" si="0"/>
        <v>74770</v>
      </c>
      <c r="G24" s="47"/>
      <c r="H24" s="15">
        <f t="shared" si="1"/>
        <v>14969</v>
      </c>
      <c r="I24" s="15">
        <f t="shared" si="2"/>
        <v>7477</v>
      </c>
      <c r="J24" s="47">
        <v>2000</v>
      </c>
      <c r="K24" s="15">
        <f t="shared" si="9"/>
        <v>1525</v>
      </c>
      <c r="L24" s="47">
        <f t="shared" si="4"/>
        <v>100741</v>
      </c>
      <c r="M24" s="15">
        <v>10000</v>
      </c>
      <c r="N24" s="15">
        <v>0</v>
      </c>
      <c r="O24" s="15">
        <v>0</v>
      </c>
      <c r="P24" s="15">
        <v>0</v>
      </c>
      <c r="Q24" s="15">
        <v>2200</v>
      </c>
      <c r="R24" s="15">
        <v>0</v>
      </c>
      <c r="S24" s="15">
        <v>60</v>
      </c>
      <c r="T24" s="15">
        <v>0</v>
      </c>
      <c r="U24" s="15">
        <v>200</v>
      </c>
      <c r="V24" s="15">
        <v>300</v>
      </c>
      <c r="W24" s="15">
        <v>5000</v>
      </c>
      <c r="X24" s="15"/>
      <c r="Y24" s="15"/>
      <c r="Z24" s="15">
        <f t="shared" si="5"/>
        <v>17760</v>
      </c>
      <c r="AA24" s="46">
        <f t="shared" si="6"/>
        <v>82981</v>
      </c>
      <c r="AB24" s="16">
        <f t="shared" si="7"/>
        <v>2</v>
      </c>
      <c r="AC24" s="9">
        <v>935</v>
      </c>
      <c r="AD24" s="14">
        <v>74770</v>
      </c>
      <c r="AE24" s="16"/>
      <c r="AF24" s="17">
        <f t="shared" si="8"/>
        <v>74770</v>
      </c>
      <c r="AG24" s="22"/>
    </row>
    <row r="25" spans="1:33" s="54" customFormat="1" ht="21" customHeight="1" x14ac:dyDescent="0.25">
      <c r="A25" s="14">
        <v>22</v>
      </c>
      <c r="B25" s="14">
        <v>2224711</v>
      </c>
      <c r="C25" s="14">
        <v>14344764</v>
      </c>
      <c r="D25" s="14" t="s">
        <v>245</v>
      </c>
      <c r="E25" s="14" t="s">
        <v>246</v>
      </c>
      <c r="F25" s="15">
        <f t="shared" si="0"/>
        <v>65360</v>
      </c>
      <c r="G25" s="47"/>
      <c r="H25" s="15">
        <f t="shared" si="1"/>
        <v>13085</v>
      </c>
      <c r="I25" s="15">
        <f t="shared" si="2"/>
        <v>6536</v>
      </c>
      <c r="J25" s="47">
        <v>2000</v>
      </c>
      <c r="K25" s="15">
        <f t="shared" si="9"/>
        <v>1400</v>
      </c>
      <c r="L25" s="47">
        <f t="shared" si="4"/>
        <v>88381</v>
      </c>
      <c r="M25" s="15">
        <v>10000</v>
      </c>
      <c r="N25" s="15">
        <v>0</v>
      </c>
      <c r="O25" s="15">
        <v>0</v>
      </c>
      <c r="P25" s="15">
        <v>0</v>
      </c>
      <c r="Q25" s="15">
        <v>2200</v>
      </c>
      <c r="R25" s="15">
        <v>0</v>
      </c>
      <c r="S25" s="15">
        <v>60</v>
      </c>
      <c r="T25" s="15">
        <v>0</v>
      </c>
      <c r="U25" s="15">
        <v>200</v>
      </c>
      <c r="V25" s="15">
        <v>225</v>
      </c>
      <c r="W25" s="15">
        <v>4500</v>
      </c>
      <c r="X25" s="15"/>
      <c r="Y25" s="15"/>
      <c r="Z25" s="15">
        <f t="shared" si="5"/>
        <v>17185</v>
      </c>
      <c r="AA25" s="46">
        <f t="shared" si="6"/>
        <v>71196</v>
      </c>
      <c r="AB25" s="16">
        <f t="shared" si="7"/>
        <v>2</v>
      </c>
      <c r="AC25" s="9">
        <v>860</v>
      </c>
      <c r="AD25" s="14">
        <v>65360</v>
      </c>
      <c r="AE25" s="16"/>
      <c r="AF25" s="17">
        <f t="shared" si="8"/>
        <v>65360</v>
      </c>
      <c r="AG25" s="16"/>
    </row>
    <row r="26" spans="1:33" s="54" customFormat="1" ht="21" customHeight="1" x14ac:dyDescent="0.25">
      <c r="A26" s="14">
        <v>23</v>
      </c>
      <c r="B26" s="14">
        <v>2224324</v>
      </c>
      <c r="C26" s="14">
        <v>14344506</v>
      </c>
      <c r="D26" s="14" t="s">
        <v>250</v>
      </c>
      <c r="E26" s="14" t="s">
        <v>251</v>
      </c>
      <c r="F26" s="15">
        <f t="shared" si="0"/>
        <v>92110</v>
      </c>
      <c r="G26" s="47"/>
      <c r="H26" s="15">
        <f t="shared" si="1"/>
        <v>18440</v>
      </c>
      <c r="I26" s="15">
        <f t="shared" si="2"/>
        <v>9211</v>
      </c>
      <c r="J26" s="47">
        <v>2000</v>
      </c>
      <c r="K26" s="15">
        <f t="shared" si="9"/>
        <v>1600</v>
      </c>
      <c r="L26" s="47">
        <f t="shared" si="4"/>
        <v>123361</v>
      </c>
      <c r="M26" s="15">
        <v>7000</v>
      </c>
      <c r="N26" s="15">
        <v>0</v>
      </c>
      <c r="O26" s="15">
        <v>0</v>
      </c>
      <c r="P26" s="15">
        <v>0</v>
      </c>
      <c r="Q26" s="15">
        <v>3000</v>
      </c>
      <c r="R26" s="15">
        <v>0</v>
      </c>
      <c r="S26" s="15">
        <v>60</v>
      </c>
      <c r="T26" s="15">
        <v>0</v>
      </c>
      <c r="U26" s="15">
        <v>200</v>
      </c>
      <c r="V26" s="15">
        <v>300</v>
      </c>
      <c r="W26" s="15">
        <v>8000</v>
      </c>
      <c r="X26" s="15"/>
      <c r="Y26" s="15"/>
      <c r="Z26" s="15">
        <f t="shared" si="5"/>
        <v>18560</v>
      </c>
      <c r="AA26" s="46">
        <f t="shared" si="6"/>
        <v>104801</v>
      </c>
      <c r="AB26" s="16">
        <f t="shared" si="7"/>
        <v>2</v>
      </c>
      <c r="AC26" s="9">
        <v>935</v>
      </c>
      <c r="AD26" s="14">
        <v>92110</v>
      </c>
      <c r="AE26" s="16"/>
      <c r="AF26" s="17">
        <f t="shared" si="8"/>
        <v>92110</v>
      </c>
      <c r="AG26" s="16"/>
    </row>
    <row r="27" spans="1:33" x14ac:dyDescent="0.25">
      <c r="A27" s="14"/>
      <c r="B27" s="14"/>
      <c r="C27" s="14"/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46"/>
      <c r="AB27" s="16"/>
      <c r="AC27" s="14"/>
      <c r="AD27" s="14"/>
      <c r="AE27" s="16"/>
      <c r="AF27" s="17"/>
      <c r="AG27" s="16"/>
    </row>
    <row r="28" spans="1:33" x14ac:dyDescent="0.25">
      <c r="A28" s="14">
        <v>24</v>
      </c>
      <c r="B28" s="14">
        <v>2229255</v>
      </c>
      <c r="C28" s="14">
        <v>14371751</v>
      </c>
      <c r="D28" s="14" t="s">
        <v>33</v>
      </c>
      <c r="E28" s="14" t="s">
        <v>34</v>
      </c>
      <c r="F28" s="15">
        <f t="shared" ref="F28:F59" si="10">IFERROR(VLOOKUP(B28,ALLPAYS,2,FALSE),"")</f>
        <v>74770</v>
      </c>
      <c r="G28" s="15">
        <v>0</v>
      </c>
      <c r="H28" s="15">
        <f t="shared" ref="H28:H59" si="11">ROUND(F28*20.02%,0)</f>
        <v>14969</v>
      </c>
      <c r="I28" s="15">
        <f t="shared" ref="I28:I59" si="12">ROUND(F28*10%,0)</f>
        <v>7477</v>
      </c>
      <c r="J28" s="15">
        <v>2000</v>
      </c>
      <c r="K28" s="15">
        <f>IF(AND(F28&gt;=87481,AB28=1),1375,IF(AND(F28&gt;=65361,AB28=1),1330,IF(AND(F28&gt;=54061,AB28=1),1225,IF(AND(F28&gt;=42141,AB28=1),1000,IF(AND(F28&gt;=31751,AB28=1),850,IF(AND(F28&lt;=31750,AB28=1),700,IF(AND(F28&gt;=87481,AB28=2),1600,IF(AND(F28&gt;=65361,AB28=2),1525,IF(AND(F28&gt;=54061,AB28=2),1400,IF(AND(F28&gt;=42141,AB28=2),1150,IF(AND(F28&gt;=31751,AB28=2),975,IF(AND(F28&lt;=31750,AB28=2),800,IF(AND(F28&gt;=87481,AB28=3),1800,IF(AND(F28&gt;=65361,AB28=3),1700,IF(AND(F28&gt;=54061,AB28=3),1600,IF(AND(F28&gt;=42141,AB28=3),1300,IF(AND(F28&gt;=31751,AB28=3),1100,IF(AND(F28&lt;=31750,AB28=3),900))))))))))))))))))</f>
        <v>1700</v>
      </c>
      <c r="L28" s="15">
        <f t="shared" ref="L28:L59" si="13">SUM(F28:K28)</f>
        <v>100916</v>
      </c>
      <c r="M28" s="15">
        <v>10000</v>
      </c>
      <c r="N28" s="15">
        <v>0</v>
      </c>
      <c r="O28" s="15">
        <v>0</v>
      </c>
      <c r="P28" s="15">
        <v>0</v>
      </c>
      <c r="Q28" s="15">
        <v>2200</v>
      </c>
      <c r="R28" s="15">
        <v>0</v>
      </c>
      <c r="S28" s="15">
        <v>120</v>
      </c>
      <c r="T28" s="15">
        <v>0</v>
      </c>
      <c r="U28" s="15">
        <v>200</v>
      </c>
      <c r="V28" s="15">
        <v>300</v>
      </c>
      <c r="W28" s="15">
        <v>7000</v>
      </c>
      <c r="X28" s="15"/>
      <c r="Y28" s="15"/>
      <c r="Z28" s="15">
        <f t="shared" ref="Z28:Z59" si="14">SUM(M28:Y28)</f>
        <v>19820</v>
      </c>
      <c r="AA28" s="46">
        <f t="shared" ref="AA28:AA59" si="15">L28-Z28</f>
        <v>81096</v>
      </c>
      <c r="AB28" s="16">
        <f t="shared" ref="AB28:AB59" si="16">IFERROR(VLOOKUP(E28,HILLTOPSNEW,2,FALSE),2)</f>
        <v>3</v>
      </c>
      <c r="AC28" s="14">
        <v>1125</v>
      </c>
      <c r="AD28" s="14">
        <v>74770</v>
      </c>
      <c r="AE28" s="17"/>
      <c r="AF28" s="17">
        <f t="shared" ref="AF28:AF59" si="17">IF((AE28="YES"),VLOOKUP(AD28,RATEOFINC,2,FALSE)+AD28,AD28)</f>
        <v>74770</v>
      </c>
      <c r="AG28" s="17"/>
    </row>
    <row r="29" spans="1:33" x14ac:dyDescent="0.25">
      <c r="A29" s="14">
        <v>25</v>
      </c>
      <c r="B29" s="14">
        <v>2224256</v>
      </c>
      <c r="C29" s="14">
        <v>14344460</v>
      </c>
      <c r="D29" s="14" t="s">
        <v>35</v>
      </c>
      <c r="E29" s="14" t="s">
        <v>34</v>
      </c>
      <c r="F29" s="15">
        <f t="shared" si="10"/>
        <v>63660</v>
      </c>
      <c r="G29" s="15"/>
      <c r="H29" s="15">
        <f t="shared" si="11"/>
        <v>12745</v>
      </c>
      <c r="I29" s="15">
        <f t="shared" si="12"/>
        <v>6366</v>
      </c>
      <c r="J29" s="15">
        <v>2000</v>
      </c>
      <c r="K29" s="15">
        <f>IF(AND(F29&gt;=87481,AB29=1),1375,IF(AND(F29&gt;=65361,AB29=1),1330,IF(AND(F29&gt;=54061,AB29=1),1225,IF(AND(F29&gt;=42141,AB29=1),1000,IF(AND(F29&gt;=31751,AB29=1),850,IF(AND(F29&lt;=31750,AB29=1),700,IF(AND(F29&gt;=87481,AB29=2),1600,IF(AND(F29&gt;=65361,AB29=2),1525,IF(AND(F29&gt;=54061,AB29=2),1400,IF(AND(F29&gt;=42141,AB29=2),1150,IF(AND(F29&gt;=31751,AB29=2),975,IF(AND(F29&lt;=31750,AB29=2),800,IF(AND(F29&gt;=87481,AB29=3),1800,IF(AND(F29&gt;=65361,AB29=3),1700,IF(AND(F29&gt;=54061,AB29=3),1600,IF(AND(F29&gt;=42141,AB29=3),1300,IF(AND(F29&gt;=31751,AB29=3),1100,IF(AND(F29&lt;=31750,AB29=3),900))))))))))))))))))</f>
        <v>1600</v>
      </c>
      <c r="L29" s="15">
        <f t="shared" si="13"/>
        <v>86371</v>
      </c>
      <c r="M29" s="15">
        <v>0</v>
      </c>
      <c r="N29" s="15">
        <v>0</v>
      </c>
      <c r="O29" s="15">
        <v>8000</v>
      </c>
      <c r="P29" s="15">
        <v>0</v>
      </c>
      <c r="Q29" s="15">
        <v>3000</v>
      </c>
      <c r="R29" s="15">
        <v>0</v>
      </c>
      <c r="S29" s="15">
        <v>60</v>
      </c>
      <c r="T29" s="15">
        <v>0</v>
      </c>
      <c r="U29" s="15">
        <v>200</v>
      </c>
      <c r="V29" s="15">
        <v>225</v>
      </c>
      <c r="W29" s="15">
        <v>1000</v>
      </c>
      <c r="X29" s="15"/>
      <c r="Y29" s="15"/>
      <c r="Z29" s="15">
        <f t="shared" si="14"/>
        <v>12485</v>
      </c>
      <c r="AA29" s="46">
        <f t="shared" si="15"/>
        <v>73886</v>
      </c>
      <c r="AB29" s="16">
        <f t="shared" si="16"/>
        <v>3</v>
      </c>
      <c r="AC29" s="14">
        <v>1050</v>
      </c>
      <c r="AD29" s="14">
        <v>63660</v>
      </c>
      <c r="AE29" s="17"/>
      <c r="AF29" s="17">
        <f t="shared" si="17"/>
        <v>63660</v>
      </c>
      <c r="AG29" s="17"/>
    </row>
    <row r="30" spans="1:33" x14ac:dyDescent="0.25">
      <c r="A30" s="14">
        <v>26</v>
      </c>
      <c r="B30" s="14">
        <v>2249483</v>
      </c>
      <c r="C30" s="14">
        <v>14355350</v>
      </c>
      <c r="D30" s="14" t="s">
        <v>36</v>
      </c>
      <c r="E30" s="14" t="s">
        <v>34</v>
      </c>
      <c r="F30" s="15">
        <f t="shared" si="10"/>
        <v>40970</v>
      </c>
      <c r="G30" s="15">
        <v>0</v>
      </c>
      <c r="H30" s="15">
        <f t="shared" si="11"/>
        <v>8202</v>
      </c>
      <c r="I30" s="15">
        <f t="shared" si="12"/>
        <v>4097</v>
      </c>
      <c r="J30" s="15">
        <v>2000</v>
      </c>
      <c r="K30" s="15">
        <f>IF(AND(F30&gt;=87481,AB30=1),1375,IF(AND(F30&gt;=65361,AB30=1),1330,IF(AND(F30&gt;=54061,AB30=1),1225,IF(AND(F30&gt;=42141,AB30=1),1000,IF(AND(F30&gt;=31751,AB30=1),850,IF(AND(F30&lt;=31750,AB30=1),700,IF(AND(F30&gt;=87481,AB30=2),1600,IF(AND(F30&gt;=65361,AB30=2),1525,IF(AND(F30&gt;=54061,AB30=2),1400,IF(AND(F30&gt;=42141,AB30=2),1150,IF(AND(F30&gt;=31751,AB30=2),975,IF(AND(F30&lt;=31750,AB30=2),800,IF(AND(F30&gt;=87481,AB30=3),1800,IF(AND(F30&gt;=65361,AB30=3),1700,IF(AND(F30&gt;=54061,AB30=3),1600,IF(AND(F30&gt;=42141,AB30=3),1300,IF(AND(F30&gt;=31751,AB30=3),1100,IF(AND(F30&lt;=31750,AB30=3),900))))))))))))))))))</f>
        <v>1100</v>
      </c>
      <c r="L30" s="15">
        <f t="shared" si="13"/>
        <v>56369</v>
      </c>
      <c r="M30" s="15">
        <v>0</v>
      </c>
      <c r="N30" s="15">
        <v>0</v>
      </c>
      <c r="O30" s="15">
        <v>0</v>
      </c>
      <c r="P30" s="15">
        <v>0</v>
      </c>
      <c r="Q30" s="15">
        <v>1300</v>
      </c>
      <c r="R30" s="15">
        <v>0</v>
      </c>
      <c r="S30" s="15">
        <v>30</v>
      </c>
      <c r="T30" s="15">
        <f>ROUND((F30+H30)*10%,0)</f>
        <v>4917</v>
      </c>
      <c r="U30" s="15">
        <v>200</v>
      </c>
      <c r="V30" s="15">
        <v>225</v>
      </c>
      <c r="W30" s="15">
        <v>0</v>
      </c>
      <c r="X30" s="15"/>
      <c r="Y30" s="15"/>
      <c r="Z30" s="15">
        <f t="shared" si="14"/>
        <v>6672</v>
      </c>
      <c r="AA30" s="46">
        <f t="shared" si="15"/>
        <v>49697</v>
      </c>
      <c r="AB30" s="16">
        <f t="shared" si="16"/>
        <v>3</v>
      </c>
      <c r="AC30" s="14">
        <v>825</v>
      </c>
      <c r="AD30" s="14">
        <v>39800</v>
      </c>
      <c r="AE30" s="17"/>
      <c r="AF30" s="17">
        <f t="shared" si="17"/>
        <v>39800</v>
      </c>
      <c r="AG30" s="17"/>
    </row>
    <row r="31" spans="1:33" x14ac:dyDescent="0.25">
      <c r="A31" s="14">
        <v>27</v>
      </c>
      <c r="B31" s="14">
        <v>2244407</v>
      </c>
      <c r="C31" s="14">
        <v>14351941</v>
      </c>
      <c r="D31" s="14" t="s">
        <v>37</v>
      </c>
      <c r="E31" s="14" t="s">
        <v>34</v>
      </c>
      <c r="F31" s="15">
        <f t="shared" si="10"/>
        <v>52600</v>
      </c>
      <c r="G31" s="15">
        <v>0</v>
      </c>
      <c r="H31" s="15">
        <f t="shared" si="11"/>
        <v>10531</v>
      </c>
      <c r="I31" s="15">
        <f t="shared" si="12"/>
        <v>5260</v>
      </c>
      <c r="J31" s="15">
        <v>2000</v>
      </c>
      <c r="K31" s="15">
        <f>IF(AND(F31&gt;=87481,AB31=1),1375,IF(AND(F31&gt;=65361,AB31=1),1330,IF(AND(F31&gt;=54061,AB31=1),1225,IF(AND(F31&gt;=42141,AB31=1),1000,IF(AND(F31&gt;=31751,AB31=1),850,IF(AND(F31&lt;=31750,AB31=1),700,IF(AND(F31&gt;=87481,AB31=2),1600,IF(AND(F31&gt;=65361,AB31=2),1525,IF(AND(F31&gt;=54061,AB31=2),1400,IF(AND(F31&gt;=42141,AB31=2),1150,IF(AND(F31&gt;=31751,AB31=2),975,IF(AND(F31&lt;=31750,AB31=2),800,IF(AND(F31&gt;=87481,AB31=3),1800,IF(AND(F31&gt;=65361,AB31=3),1700,IF(AND(F31&gt;=54061,AB31=3),1600,IF(AND(F31&gt;=42141,AB31=3),1300,IF(AND(F31&gt;=31751,AB31=3),1100,IF(AND(F31&lt;=31750,AB31=3),900))))))))))))))))))</f>
        <v>1300</v>
      </c>
      <c r="L31" s="15">
        <f t="shared" si="13"/>
        <v>71691</v>
      </c>
      <c r="M31" s="15">
        <v>0</v>
      </c>
      <c r="N31" s="15">
        <v>0</v>
      </c>
      <c r="O31" s="15">
        <v>0</v>
      </c>
      <c r="P31" s="15">
        <v>0</v>
      </c>
      <c r="Q31" s="15">
        <v>1800</v>
      </c>
      <c r="R31" s="15">
        <v>0</v>
      </c>
      <c r="S31" s="15">
        <v>30</v>
      </c>
      <c r="T31" s="15">
        <f>ROUND((F31+H31)*10%,0)</f>
        <v>6313</v>
      </c>
      <c r="U31" s="15">
        <v>200</v>
      </c>
      <c r="V31" s="15">
        <v>225</v>
      </c>
      <c r="W31" s="15">
        <v>0</v>
      </c>
      <c r="X31" s="15"/>
      <c r="Y31" s="15"/>
      <c r="Z31" s="15">
        <f t="shared" si="14"/>
        <v>8568</v>
      </c>
      <c r="AA31" s="46">
        <f t="shared" si="15"/>
        <v>63123</v>
      </c>
      <c r="AB31" s="16">
        <f t="shared" si="16"/>
        <v>3</v>
      </c>
      <c r="AC31" s="14">
        <v>935</v>
      </c>
      <c r="AD31" s="14">
        <v>52600</v>
      </c>
      <c r="AE31" s="17"/>
      <c r="AF31" s="17">
        <f t="shared" si="17"/>
        <v>52600</v>
      </c>
      <c r="AG31" s="17"/>
    </row>
    <row r="32" spans="1:33" x14ac:dyDescent="0.25">
      <c r="A32" s="14">
        <v>28</v>
      </c>
      <c r="B32" s="14">
        <v>2224644</v>
      </c>
      <c r="C32" s="14">
        <v>14344711</v>
      </c>
      <c r="D32" s="14" t="s">
        <v>40</v>
      </c>
      <c r="E32" s="14" t="s">
        <v>41</v>
      </c>
      <c r="F32" s="15">
        <f t="shared" si="10"/>
        <v>61960</v>
      </c>
      <c r="G32" s="15"/>
      <c r="H32" s="15">
        <f t="shared" si="11"/>
        <v>12404</v>
      </c>
      <c r="I32" s="15">
        <f t="shared" si="12"/>
        <v>6196</v>
      </c>
      <c r="J32" s="15">
        <v>0</v>
      </c>
      <c r="K32" s="15">
        <v>0</v>
      </c>
      <c r="L32" s="15">
        <f t="shared" si="13"/>
        <v>80560</v>
      </c>
      <c r="M32" s="15">
        <v>0</v>
      </c>
      <c r="N32" s="15">
        <v>0</v>
      </c>
      <c r="O32" s="15">
        <v>7000</v>
      </c>
      <c r="P32" s="15">
        <v>0</v>
      </c>
      <c r="Q32" s="15">
        <v>2200</v>
      </c>
      <c r="R32" s="15">
        <v>0</v>
      </c>
      <c r="S32" s="15">
        <v>60</v>
      </c>
      <c r="T32" s="15">
        <v>0</v>
      </c>
      <c r="U32" s="15">
        <v>200</v>
      </c>
      <c r="V32" s="15">
        <v>225</v>
      </c>
      <c r="W32" s="15">
        <v>2000</v>
      </c>
      <c r="X32" s="15"/>
      <c r="Y32" s="15"/>
      <c r="Z32" s="15">
        <f t="shared" si="14"/>
        <v>11685</v>
      </c>
      <c r="AA32" s="46">
        <f t="shared" si="15"/>
        <v>68875</v>
      </c>
      <c r="AB32" s="16">
        <f t="shared" si="16"/>
        <v>2</v>
      </c>
      <c r="AC32" s="14">
        <v>0</v>
      </c>
      <c r="AD32" s="14">
        <v>61960</v>
      </c>
      <c r="AE32" s="17"/>
      <c r="AF32" s="17">
        <f t="shared" si="17"/>
        <v>61960</v>
      </c>
      <c r="AG32" s="17"/>
    </row>
    <row r="33" spans="1:33" x14ac:dyDescent="0.25">
      <c r="A33" s="14">
        <v>29</v>
      </c>
      <c r="B33" s="14">
        <v>2224258</v>
      </c>
      <c r="C33" s="14">
        <v>14344462</v>
      </c>
      <c r="D33" s="14" t="s">
        <v>42</v>
      </c>
      <c r="E33" s="14" t="s">
        <v>41</v>
      </c>
      <c r="F33" s="15">
        <f t="shared" si="10"/>
        <v>61960</v>
      </c>
      <c r="G33" s="15">
        <v>0</v>
      </c>
      <c r="H33" s="15">
        <f t="shared" si="11"/>
        <v>12404</v>
      </c>
      <c r="I33" s="15">
        <f t="shared" si="12"/>
        <v>6196</v>
      </c>
      <c r="J33" s="15">
        <v>0</v>
      </c>
      <c r="K33" s="15">
        <v>0</v>
      </c>
      <c r="L33" s="15">
        <f t="shared" si="13"/>
        <v>80560</v>
      </c>
      <c r="M33" s="15">
        <v>0</v>
      </c>
      <c r="N33" s="15" t="s">
        <v>43</v>
      </c>
      <c r="O33" s="15">
        <v>10000</v>
      </c>
      <c r="P33" s="15" t="s">
        <v>43</v>
      </c>
      <c r="Q33" s="15">
        <v>2200</v>
      </c>
      <c r="R33" s="15" t="s">
        <v>43</v>
      </c>
      <c r="S33" s="15">
        <v>60</v>
      </c>
      <c r="T33" s="15">
        <v>0</v>
      </c>
      <c r="U33" s="15">
        <v>200</v>
      </c>
      <c r="V33" s="15">
        <v>225</v>
      </c>
      <c r="W33" s="15">
        <v>2000</v>
      </c>
      <c r="X33" s="15"/>
      <c r="Y33" s="15"/>
      <c r="Z33" s="15">
        <f t="shared" si="14"/>
        <v>14685</v>
      </c>
      <c r="AA33" s="46">
        <f t="shared" si="15"/>
        <v>65875</v>
      </c>
      <c r="AB33" s="16">
        <f t="shared" si="16"/>
        <v>2</v>
      </c>
      <c r="AC33" s="14">
        <v>0</v>
      </c>
      <c r="AD33" s="14">
        <v>61960</v>
      </c>
      <c r="AE33" s="16"/>
      <c r="AF33" s="17">
        <f t="shared" si="17"/>
        <v>61960</v>
      </c>
      <c r="AG33" s="16"/>
    </row>
    <row r="34" spans="1:33" x14ac:dyDescent="0.25">
      <c r="A34" s="14">
        <v>30</v>
      </c>
      <c r="B34" s="14">
        <v>2233232</v>
      </c>
      <c r="C34" s="14">
        <v>14417006</v>
      </c>
      <c r="D34" s="14" t="s">
        <v>44</v>
      </c>
      <c r="E34" s="14" t="s">
        <v>45</v>
      </c>
      <c r="F34" s="15">
        <f t="shared" si="10"/>
        <v>74770</v>
      </c>
      <c r="G34" s="15"/>
      <c r="H34" s="15">
        <f t="shared" si="11"/>
        <v>14969</v>
      </c>
      <c r="I34" s="15">
        <f t="shared" si="12"/>
        <v>7477</v>
      </c>
      <c r="J34" s="15">
        <v>2000</v>
      </c>
      <c r="K34" s="15">
        <f t="shared" ref="K34:K55" si="18">IF(AND(F34&gt;=87481,AB34=1),1375,IF(AND(F34&gt;=65361,AB34=1),1330,IF(AND(F34&gt;=54061,AB34=1),1225,IF(AND(F34&gt;=42141,AB34=1),1000,IF(AND(F34&gt;=31751,AB34=1),850,IF(AND(F34&lt;=31750,AB34=1),700,IF(AND(F34&gt;=87481,AB34=2),1600,IF(AND(F34&gt;=65361,AB34=2),1525,IF(AND(F34&gt;=54061,AB34=2),1400,IF(AND(F34&gt;=42141,AB34=2),1150,IF(AND(F34&gt;=31751,AB34=2),975,IF(AND(F34&lt;=31750,AB34=2),800,IF(AND(F34&gt;=87481,AB34=3),1800,IF(AND(F34&gt;=65361,AB34=3),1700,IF(AND(F34&gt;=54061,AB34=3),1600,IF(AND(F34&gt;=42141,AB34=3),1300,IF(AND(F34&gt;=31751,AB34=3),1100,IF(AND(F34&lt;=31750,AB34=3),900))))))))))))))))))</f>
        <v>1525</v>
      </c>
      <c r="L34" s="15">
        <f t="shared" si="13"/>
        <v>100741</v>
      </c>
      <c r="M34" s="15">
        <v>5000</v>
      </c>
      <c r="N34" s="15">
        <v>0</v>
      </c>
      <c r="O34" s="15">
        <v>0</v>
      </c>
      <c r="P34" s="15">
        <v>0</v>
      </c>
      <c r="Q34" s="15">
        <v>2200</v>
      </c>
      <c r="R34" s="15">
        <v>0</v>
      </c>
      <c r="S34" s="15">
        <v>60</v>
      </c>
      <c r="T34" s="15">
        <v>0</v>
      </c>
      <c r="U34" s="15">
        <v>200</v>
      </c>
      <c r="V34" s="15">
        <v>300</v>
      </c>
      <c r="W34" s="15">
        <v>2000</v>
      </c>
      <c r="X34" s="15"/>
      <c r="Y34" s="15"/>
      <c r="Z34" s="15">
        <f t="shared" si="14"/>
        <v>9760</v>
      </c>
      <c r="AA34" s="46">
        <f t="shared" si="15"/>
        <v>90981</v>
      </c>
      <c r="AB34" s="16">
        <f t="shared" si="16"/>
        <v>2</v>
      </c>
      <c r="AC34" s="14">
        <v>935</v>
      </c>
      <c r="AD34" s="14">
        <v>74770</v>
      </c>
      <c r="AE34" s="16"/>
      <c r="AF34" s="17">
        <f t="shared" si="17"/>
        <v>74770</v>
      </c>
      <c r="AG34" s="18"/>
    </row>
    <row r="35" spans="1:33" x14ac:dyDescent="0.25">
      <c r="A35" s="14">
        <v>31</v>
      </c>
      <c r="B35" s="14">
        <v>2224679</v>
      </c>
      <c r="C35" s="14">
        <v>14344736</v>
      </c>
      <c r="D35" s="14" t="s">
        <v>46</v>
      </c>
      <c r="E35" s="14" t="s">
        <v>45</v>
      </c>
      <c r="F35" s="15">
        <f t="shared" si="10"/>
        <v>61960</v>
      </c>
      <c r="G35" s="15"/>
      <c r="H35" s="15">
        <f t="shared" si="11"/>
        <v>12404</v>
      </c>
      <c r="I35" s="15">
        <f t="shared" si="12"/>
        <v>6196</v>
      </c>
      <c r="J35" s="15">
        <v>2000</v>
      </c>
      <c r="K35" s="15">
        <f t="shared" si="18"/>
        <v>1400</v>
      </c>
      <c r="L35" s="15">
        <f t="shared" si="13"/>
        <v>83960</v>
      </c>
      <c r="M35" s="15">
        <v>0</v>
      </c>
      <c r="N35" s="19">
        <v>0</v>
      </c>
      <c r="O35" s="15">
        <v>5000</v>
      </c>
      <c r="P35" s="19">
        <v>0</v>
      </c>
      <c r="Q35" s="15">
        <v>2200</v>
      </c>
      <c r="R35" s="19">
        <v>0</v>
      </c>
      <c r="S35" s="19">
        <v>60</v>
      </c>
      <c r="T35" s="15">
        <v>0</v>
      </c>
      <c r="U35" s="19">
        <v>200</v>
      </c>
      <c r="V35" s="19">
        <v>225</v>
      </c>
      <c r="W35" s="15">
        <v>1000</v>
      </c>
      <c r="X35" s="15"/>
      <c r="Y35" s="15"/>
      <c r="Z35" s="15">
        <f t="shared" si="14"/>
        <v>8685</v>
      </c>
      <c r="AA35" s="46">
        <f t="shared" si="15"/>
        <v>75275</v>
      </c>
      <c r="AB35" s="16">
        <f t="shared" si="16"/>
        <v>2</v>
      </c>
      <c r="AC35" s="14">
        <v>860</v>
      </c>
      <c r="AD35" s="14">
        <v>61960</v>
      </c>
      <c r="AE35" s="16"/>
      <c r="AF35" s="17">
        <f t="shared" si="17"/>
        <v>61960</v>
      </c>
      <c r="AG35" s="16"/>
    </row>
    <row r="36" spans="1:33" x14ac:dyDescent="0.25">
      <c r="A36" s="14">
        <v>32</v>
      </c>
      <c r="B36" s="14">
        <v>2224229</v>
      </c>
      <c r="C36" s="14">
        <v>14344437</v>
      </c>
      <c r="D36" s="14" t="s">
        <v>47</v>
      </c>
      <c r="E36" s="14" t="s">
        <v>48</v>
      </c>
      <c r="F36" s="15">
        <f t="shared" si="10"/>
        <v>61960</v>
      </c>
      <c r="G36" s="15"/>
      <c r="H36" s="15">
        <f t="shared" si="11"/>
        <v>12404</v>
      </c>
      <c r="I36" s="15">
        <f t="shared" si="12"/>
        <v>6196</v>
      </c>
      <c r="J36" s="15">
        <v>2000</v>
      </c>
      <c r="K36" s="15">
        <f t="shared" si="18"/>
        <v>1400</v>
      </c>
      <c r="L36" s="15">
        <f t="shared" si="13"/>
        <v>83960</v>
      </c>
      <c r="M36" s="15">
        <v>0</v>
      </c>
      <c r="N36" s="15">
        <v>0</v>
      </c>
      <c r="O36" s="15">
        <v>5000</v>
      </c>
      <c r="P36" s="15">
        <v>0</v>
      </c>
      <c r="Q36" s="15">
        <v>2200</v>
      </c>
      <c r="R36" s="15">
        <v>0</v>
      </c>
      <c r="S36" s="15">
        <v>60</v>
      </c>
      <c r="T36" s="15">
        <v>0</v>
      </c>
      <c r="U36" s="15">
        <v>200</v>
      </c>
      <c r="V36" s="15">
        <v>225</v>
      </c>
      <c r="W36" s="15">
        <v>5000</v>
      </c>
      <c r="X36" s="15"/>
      <c r="Y36" s="15"/>
      <c r="Z36" s="15">
        <f t="shared" si="14"/>
        <v>12685</v>
      </c>
      <c r="AA36" s="46">
        <f t="shared" si="15"/>
        <v>71275</v>
      </c>
      <c r="AB36" s="16">
        <f t="shared" si="16"/>
        <v>2</v>
      </c>
      <c r="AC36" s="14">
        <v>860</v>
      </c>
      <c r="AD36" s="14">
        <v>61960</v>
      </c>
      <c r="AE36" s="16"/>
      <c r="AF36" s="17">
        <f t="shared" si="17"/>
        <v>61960</v>
      </c>
      <c r="AG36" s="16"/>
    </row>
    <row r="37" spans="1:33" x14ac:dyDescent="0.25">
      <c r="A37" s="14">
        <v>33</v>
      </c>
      <c r="B37" s="14">
        <v>2224242</v>
      </c>
      <c r="C37" s="14">
        <v>14344447</v>
      </c>
      <c r="D37" s="14" t="s">
        <v>49</v>
      </c>
      <c r="E37" s="14" t="s">
        <v>48</v>
      </c>
      <c r="F37" s="15">
        <f t="shared" si="10"/>
        <v>61960</v>
      </c>
      <c r="G37" s="15">
        <v>0</v>
      </c>
      <c r="H37" s="15">
        <f t="shared" si="11"/>
        <v>12404</v>
      </c>
      <c r="I37" s="15">
        <f t="shared" si="12"/>
        <v>6196</v>
      </c>
      <c r="J37" s="15">
        <v>2000</v>
      </c>
      <c r="K37" s="15">
        <f t="shared" si="18"/>
        <v>1400</v>
      </c>
      <c r="L37" s="15">
        <f t="shared" si="13"/>
        <v>83960</v>
      </c>
      <c r="M37" s="15">
        <v>0</v>
      </c>
      <c r="N37" s="15">
        <v>0</v>
      </c>
      <c r="O37" s="15">
        <v>10000</v>
      </c>
      <c r="P37" s="15">
        <v>0</v>
      </c>
      <c r="Q37" s="15">
        <v>2200</v>
      </c>
      <c r="R37" s="15">
        <v>0</v>
      </c>
      <c r="S37" s="15">
        <v>60</v>
      </c>
      <c r="T37" s="15">
        <v>0</v>
      </c>
      <c r="U37" s="15">
        <v>200</v>
      </c>
      <c r="V37" s="15">
        <v>225</v>
      </c>
      <c r="W37" s="15">
        <v>5000</v>
      </c>
      <c r="X37" s="15"/>
      <c r="Y37" s="15"/>
      <c r="Z37" s="15">
        <f t="shared" si="14"/>
        <v>17685</v>
      </c>
      <c r="AA37" s="46">
        <f t="shared" si="15"/>
        <v>66275</v>
      </c>
      <c r="AB37" s="16">
        <f t="shared" si="16"/>
        <v>2</v>
      </c>
      <c r="AC37" s="14">
        <v>860</v>
      </c>
      <c r="AD37" s="14">
        <v>61960</v>
      </c>
      <c r="AE37" s="16"/>
      <c r="AF37" s="17">
        <f t="shared" si="17"/>
        <v>61960</v>
      </c>
      <c r="AG37" s="16"/>
    </row>
    <row r="38" spans="1:33" x14ac:dyDescent="0.25">
      <c r="A38" s="14">
        <v>34</v>
      </c>
      <c r="B38" s="14">
        <v>2255741</v>
      </c>
      <c r="C38" s="14">
        <v>14970726</v>
      </c>
      <c r="D38" s="14" t="s">
        <v>54</v>
      </c>
      <c r="E38" s="14" t="s">
        <v>52</v>
      </c>
      <c r="F38" s="15">
        <f t="shared" si="10"/>
        <v>21800</v>
      </c>
      <c r="G38" s="15">
        <v>0</v>
      </c>
      <c r="H38" s="15">
        <f t="shared" si="11"/>
        <v>4364</v>
      </c>
      <c r="I38" s="15">
        <f t="shared" si="12"/>
        <v>2180</v>
      </c>
      <c r="J38" s="15">
        <v>1744</v>
      </c>
      <c r="K38" s="15">
        <f t="shared" si="18"/>
        <v>700</v>
      </c>
      <c r="L38" s="15">
        <f t="shared" si="13"/>
        <v>30788</v>
      </c>
      <c r="M38" s="15">
        <v>0</v>
      </c>
      <c r="N38" s="15">
        <v>0</v>
      </c>
      <c r="O38" s="15">
        <v>0</v>
      </c>
      <c r="P38" s="15">
        <v>0</v>
      </c>
      <c r="Q38" s="15">
        <v>800</v>
      </c>
      <c r="R38" s="15">
        <v>0</v>
      </c>
      <c r="S38" s="15">
        <v>15</v>
      </c>
      <c r="T38" s="15">
        <f>ROUND((F38+H38)*10%,0)</f>
        <v>2616</v>
      </c>
      <c r="U38" s="15">
        <v>200</v>
      </c>
      <c r="V38" s="15">
        <v>225</v>
      </c>
      <c r="W38" s="15">
        <v>0</v>
      </c>
      <c r="X38" s="15"/>
      <c r="Y38" s="15"/>
      <c r="Z38" s="15">
        <f t="shared" si="14"/>
        <v>3856</v>
      </c>
      <c r="AA38" s="46">
        <f t="shared" si="15"/>
        <v>26932</v>
      </c>
      <c r="AB38" s="16">
        <f t="shared" si="16"/>
        <v>1</v>
      </c>
      <c r="AC38" s="14">
        <v>500</v>
      </c>
      <c r="AD38" s="14">
        <v>21800</v>
      </c>
      <c r="AE38" s="16"/>
      <c r="AF38" s="17">
        <f t="shared" si="17"/>
        <v>21800</v>
      </c>
      <c r="AG38" s="16"/>
    </row>
    <row r="39" spans="1:33" x14ac:dyDescent="0.25">
      <c r="A39" s="14">
        <v>35</v>
      </c>
      <c r="B39" s="14">
        <v>2224209</v>
      </c>
      <c r="C39" s="14">
        <v>14344420</v>
      </c>
      <c r="D39" s="14" t="s">
        <v>55</v>
      </c>
      <c r="E39" s="14" t="s">
        <v>52</v>
      </c>
      <c r="F39" s="15">
        <f t="shared" si="10"/>
        <v>65360</v>
      </c>
      <c r="G39" s="15">
        <v>0</v>
      </c>
      <c r="H39" s="15">
        <f t="shared" si="11"/>
        <v>13085</v>
      </c>
      <c r="I39" s="15">
        <f t="shared" si="12"/>
        <v>6536</v>
      </c>
      <c r="J39" s="15">
        <v>2000</v>
      </c>
      <c r="K39" s="15">
        <f t="shared" si="18"/>
        <v>1225</v>
      </c>
      <c r="L39" s="15">
        <f t="shared" si="13"/>
        <v>88206</v>
      </c>
      <c r="M39" s="15">
        <v>0</v>
      </c>
      <c r="N39" s="15">
        <v>0</v>
      </c>
      <c r="O39" s="15">
        <v>8000</v>
      </c>
      <c r="P39" s="15">
        <v>0</v>
      </c>
      <c r="Q39" s="15">
        <v>2200</v>
      </c>
      <c r="R39" s="15">
        <v>0</v>
      </c>
      <c r="S39" s="15">
        <v>60</v>
      </c>
      <c r="T39" s="15">
        <v>0</v>
      </c>
      <c r="U39" s="15">
        <v>200</v>
      </c>
      <c r="V39" s="15">
        <v>225</v>
      </c>
      <c r="W39" s="15">
        <v>6000</v>
      </c>
      <c r="X39" s="15"/>
      <c r="Y39" s="15"/>
      <c r="Z39" s="15">
        <f t="shared" si="14"/>
        <v>16685</v>
      </c>
      <c r="AA39" s="46">
        <f t="shared" si="15"/>
        <v>71521</v>
      </c>
      <c r="AB39" s="16">
        <f t="shared" si="16"/>
        <v>1</v>
      </c>
      <c r="AC39" s="14">
        <v>875</v>
      </c>
      <c r="AD39" s="14">
        <v>65360</v>
      </c>
      <c r="AE39" s="16"/>
      <c r="AF39" s="17">
        <f t="shared" si="17"/>
        <v>65360</v>
      </c>
      <c r="AG39" s="16"/>
    </row>
    <row r="40" spans="1:33" x14ac:dyDescent="0.25">
      <c r="A40" s="14">
        <v>36</v>
      </c>
      <c r="B40" s="14">
        <v>2224252</v>
      </c>
      <c r="C40" s="14">
        <v>14344456</v>
      </c>
      <c r="D40" s="14" t="s">
        <v>56</v>
      </c>
      <c r="E40" s="14" t="s">
        <v>52</v>
      </c>
      <c r="F40" s="15">
        <f t="shared" si="10"/>
        <v>60260</v>
      </c>
      <c r="G40" s="15">
        <v>0</v>
      </c>
      <c r="H40" s="15">
        <f t="shared" si="11"/>
        <v>12064</v>
      </c>
      <c r="I40" s="15">
        <f t="shared" si="12"/>
        <v>6026</v>
      </c>
      <c r="J40" s="15">
        <v>2000</v>
      </c>
      <c r="K40" s="15">
        <f t="shared" si="18"/>
        <v>1225</v>
      </c>
      <c r="L40" s="15">
        <f t="shared" si="13"/>
        <v>81575</v>
      </c>
      <c r="M40" s="15">
        <v>0</v>
      </c>
      <c r="N40" s="15">
        <v>0</v>
      </c>
      <c r="O40" s="15">
        <v>0</v>
      </c>
      <c r="P40" s="15">
        <v>0</v>
      </c>
      <c r="Q40" s="15">
        <v>2200</v>
      </c>
      <c r="R40" s="15">
        <v>0</v>
      </c>
      <c r="S40" s="15">
        <v>60</v>
      </c>
      <c r="T40" s="15">
        <f>ROUND((F40+H40)*10%,0)</f>
        <v>7232</v>
      </c>
      <c r="U40" s="15">
        <v>200</v>
      </c>
      <c r="V40" s="15">
        <v>225</v>
      </c>
      <c r="W40" s="15">
        <v>5000</v>
      </c>
      <c r="X40" s="15"/>
      <c r="Y40" s="15"/>
      <c r="Z40" s="15">
        <f t="shared" si="14"/>
        <v>14917</v>
      </c>
      <c r="AA40" s="46">
        <f t="shared" si="15"/>
        <v>66658</v>
      </c>
      <c r="AB40" s="16">
        <f t="shared" si="16"/>
        <v>1</v>
      </c>
      <c r="AC40" s="14">
        <v>875</v>
      </c>
      <c r="AD40" s="14">
        <v>60260</v>
      </c>
      <c r="AE40" s="16"/>
      <c r="AF40" s="17">
        <f t="shared" si="17"/>
        <v>60260</v>
      </c>
      <c r="AG40" s="16"/>
    </row>
    <row r="41" spans="1:33" x14ac:dyDescent="0.25">
      <c r="A41" s="14">
        <v>37</v>
      </c>
      <c r="B41" s="14">
        <v>2215020</v>
      </c>
      <c r="C41" s="14">
        <v>14342258</v>
      </c>
      <c r="D41" s="14" t="s">
        <v>57</v>
      </c>
      <c r="E41" s="14" t="s">
        <v>58</v>
      </c>
      <c r="F41" s="15">
        <f t="shared" si="10"/>
        <v>72810</v>
      </c>
      <c r="G41" s="15"/>
      <c r="H41" s="15">
        <f t="shared" si="11"/>
        <v>14577</v>
      </c>
      <c r="I41" s="15">
        <f t="shared" si="12"/>
        <v>7281</v>
      </c>
      <c r="J41" s="15">
        <v>2000</v>
      </c>
      <c r="K41" s="15">
        <f t="shared" si="18"/>
        <v>1700</v>
      </c>
      <c r="L41" s="15">
        <f t="shared" si="13"/>
        <v>98368</v>
      </c>
      <c r="M41" s="15">
        <v>5000</v>
      </c>
      <c r="N41" s="15">
        <v>0</v>
      </c>
      <c r="O41" s="15">
        <v>0</v>
      </c>
      <c r="P41" s="15">
        <v>0</v>
      </c>
      <c r="Q41" s="15">
        <v>2200</v>
      </c>
      <c r="R41" s="15">
        <v>0</v>
      </c>
      <c r="S41" s="15">
        <v>120</v>
      </c>
      <c r="T41" s="15">
        <v>0</v>
      </c>
      <c r="U41" s="15">
        <v>200</v>
      </c>
      <c r="V41" s="15">
        <v>300</v>
      </c>
      <c r="W41" s="15">
        <v>5000</v>
      </c>
      <c r="X41" s="15"/>
      <c r="Y41" s="15"/>
      <c r="Z41" s="15">
        <f t="shared" si="14"/>
        <v>12820</v>
      </c>
      <c r="AA41" s="46">
        <f t="shared" si="15"/>
        <v>85548</v>
      </c>
      <c r="AB41" s="16">
        <f t="shared" si="16"/>
        <v>3</v>
      </c>
      <c r="AC41" s="14">
        <v>1125</v>
      </c>
      <c r="AD41" s="14">
        <v>72810</v>
      </c>
      <c r="AE41" s="16"/>
      <c r="AF41" s="17">
        <f t="shared" si="17"/>
        <v>72810</v>
      </c>
      <c r="AG41" s="16"/>
    </row>
    <row r="42" spans="1:33" x14ac:dyDescent="0.25">
      <c r="A42" s="14">
        <v>38</v>
      </c>
      <c r="B42" s="14">
        <v>2249481</v>
      </c>
      <c r="C42" s="14">
        <v>14355349</v>
      </c>
      <c r="D42" s="14" t="s">
        <v>59</v>
      </c>
      <c r="E42" s="14" t="s">
        <v>58</v>
      </c>
      <c r="F42" s="15">
        <f t="shared" si="10"/>
        <v>40970</v>
      </c>
      <c r="G42" s="15">
        <v>0</v>
      </c>
      <c r="H42" s="15">
        <f t="shared" si="11"/>
        <v>8202</v>
      </c>
      <c r="I42" s="15">
        <f t="shared" si="12"/>
        <v>4097</v>
      </c>
      <c r="J42" s="15">
        <v>2000</v>
      </c>
      <c r="K42" s="15">
        <f t="shared" si="18"/>
        <v>1100</v>
      </c>
      <c r="L42" s="15">
        <f t="shared" si="13"/>
        <v>56369</v>
      </c>
      <c r="M42" s="15">
        <v>0</v>
      </c>
      <c r="N42" s="15">
        <v>0</v>
      </c>
      <c r="O42" s="15">
        <v>0</v>
      </c>
      <c r="P42" s="15">
        <v>0</v>
      </c>
      <c r="Q42" s="15">
        <v>1300</v>
      </c>
      <c r="R42" s="15">
        <v>0</v>
      </c>
      <c r="S42" s="15">
        <v>30</v>
      </c>
      <c r="T42" s="15">
        <f>ROUND((F42+H42)*10%,0)</f>
        <v>4917</v>
      </c>
      <c r="U42" s="15">
        <v>200</v>
      </c>
      <c r="V42" s="15">
        <v>225</v>
      </c>
      <c r="W42" s="15">
        <v>0</v>
      </c>
      <c r="X42" s="15"/>
      <c r="Y42" s="15"/>
      <c r="Z42" s="15">
        <f t="shared" si="14"/>
        <v>6672</v>
      </c>
      <c r="AA42" s="46">
        <f t="shared" si="15"/>
        <v>49697</v>
      </c>
      <c r="AB42" s="16">
        <f t="shared" si="16"/>
        <v>3</v>
      </c>
      <c r="AC42" s="14">
        <v>825</v>
      </c>
      <c r="AD42" s="14">
        <v>39800</v>
      </c>
      <c r="AE42" s="16"/>
      <c r="AF42" s="17">
        <f t="shared" si="17"/>
        <v>39800</v>
      </c>
      <c r="AG42" s="16"/>
    </row>
    <row r="43" spans="1:33" x14ac:dyDescent="0.25">
      <c r="A43" s="14">
        <v>39</v>
      </c>
      <c r="B43" s="14">
        <v>2224273</v>
      </c>
      <c r="C43" s="14">
        <v>14344472</v>
      </c>
      <c r="D43" s="14" t="s">
        <v>62</v>
      </c>
      <c r="E43" s="14" t="s">
        <v>61</v>
      </c>
      <c r="F43" s="15">
        <f t="shared" si="10"/>
        <v>57100</v>
      </c>
      <c r="G43" s="15">
        <v>0</v>
      </c>
      <c r="H43" s="15">
        <f t="shared" si="11"/>
        <v>11431</v>
      </c>
      <c r="I43" s="15">
        <f t="shared" si="12"/>
        <v>5710</v>
      </c>
      <c r="J43" s="15">
        <v>2000</v>
      </c>
      <c r="K43" s="15">
        <f t="shared" si="18"/>
        <v>1400</v>
      </c>
      <c r="L43" s="15">
        <f t="shared" si="13"/>
        <v>77641</v>
      </c>
      <c r="M43" s="15">
        <v>0</v>
      </c>
      <c r="N43" s="15">
        <v>0</v>
      </c>
      <c r="O43" s="15">
        <v>4000</v>
      </c>
      <c r="P43" s="15">
        <v>0</v>
      </c>
      <c r="Q43" s="15">
        <v>2200</v>
      </c>
      <c r="R43" s="15">
        <v>0</v>
      </c>
      <c r="S43" s="15">
        <v>30</v>
      </c>
      <c r="T43" s="15">
        <v>0</v>
      </c>
      <c r="U43" s="15">
        <v>200</v>
      </c>
      <c r="V43" s="15">
        <v>225</v>
      </c>
      <c r="W43" s="15">
        <v>0</v>
      </c>
      <c r="X43" s="15"/>
      <c r="Y43" s="15"/>
      <c r="Z43" s="15">
        <f t="shared" si="14"/>
        <v>6655</v>
      </c>
      <c r="AA43" s="46">
        <f t="shared" si="15"/>
        <v>70986</v>
      </c>
      <c r="AB43" s="16">
        <f t="shared" si="16"/>
        <v>2</v>
      </c>
      <c r="AC43" s="14">
        <v>860</v>
      </c>
      <c r="AD43" s="14">
        <v>57100</v>
      </c>
      <c r="AE43" s="16"/>
      <c r="AF43" s="17">
        <f t="shared" si="17"/>
        <v>57100</v>
      </c>
      <c r="AG43" s="16"/>
    </row>
    <row r="44" spans="1:33" x14ac:dyDescent="0.25">
      <c r="A44" s="14">
        <v>40</v>
      </c>
      <c r="B44" s="14">
        <v>2224186</v>
      </c>
      <c r="C44" s="14">
        <v>14344403</v>
      </c>
      <c r="D44" s="14" t="s">
        <v>63</v>
      </c>
      <c r="E44" s="14" t="s">
        <v>64</v>
      </c>
      <c r="F44" s="15">
        <f t="shared" si="10"/>
        <v>60260</v>
      </c>
      <c r="G44" s="15"/>
      <c r="H44" s="15">
        <f t="shared" si="11"/>
        <v>12064</v>
      </c>
      <c r="I44" s="15">
        <f t="shared" si="12"/>
        <v>6026</v>
      </c>
      <c r="J44" s="15">
        <v>2000</v>
      </c>
      <c r="K44" s="15">
        <f t="shared" si="18"/>
        <v>1400</v>
      </c>
      <c r="L44" s="15">
        <f t="shared" si="13"/>
        <v>81750</v>
      </c>
      <c r="M44" s="15">
        <v>5000</v>
      </c>
      <c r="N44" s="15">
        <v>0</v>
      </c>
      <c r="O44" s="15">
        <v>0</v>
      </c>
      <c r="P44" s="15">
        <v>0</v>
      </c>
      <c r="Q44" s="15">
        <v>2200</v>
      </c>
      <c r="R44" s="15">
        <v>0</v>
      </c>
      <c r="S44" s="15">
        <v>60</v>
      </c>
      <c r="T44" s="15">
        <v>0</v>
      </c>
      <c r="U44" s="15">
        <v>200</v>
      </c>
      <c r="V44" s="15">
        <v>225</v>
      </c>
      <c r="W44" s="15">
        <v>4000</v>
      </c>
      <c r="X44" s="15"/>
      <c r="Y44" s="15"/>
      <c r="Z44" s="15">
        <f t="shared" si="14"/>
        <v>11685</v>
      </c>
      <c r="AA44" s="46">
        <f t="shared" si="15"/>
        <v>70065</v>
      </c>
      <c r="AB44" s="16">
        <f t="shared" si="16"/>
        <v>2</v>
      </c>
      <c r="AC44" s="14">
        <v>860</v>
      </c>
      <c r="AD44" s="14">
        <v>60260</v>
      </c>
      <c r="AE44" s="16"/>
      <c r="AF44" s="17">
        <f t="shared" si="17"/>
        <v>60260</v>
      </c>
      <c r="AG44" s="16"/>
    </row>
    <row r="45" spans="1:33" x14ac:dyDescent="0.25">
      <c r="A45" s="14">
        <v>41</v>
      </c>
      <c r="B45" s="14">
        <v>2244603</v>
      </c>
      <c r="C45" s="14">
        <v>14352118</v>
      </c>
      <c r="D45" s="14" t="s">
        <v>65</v>
      </c>
      <c r="E45" s="14" t="s">
        <v>64</v>
      </c>
      <c r="F45" s="15">
        <f t="shared" si="10"/>
        <v>49790</v>
      </c>
      <c r="G45" s="15">
        <v>0</v>
      </c>
      <c r="H45" s="15">
        <f t="shared" si="11"/>
        <v>9968</v>
      </c>
      <c r="I45" s="15">
        <f t="shared" si="12"/>
        <v>4979</v>
      </c>
      <c r="J45" s="15">
        <v>2000</v>
      </c>
      <c r="K45" s="15">
        <f t="shared" si="18"/>
        <v>1150</v>
      </c>
      <c r="L45" s="15">
        <f t="shared" si="13"/>
        <v>67887</v>
      </c>
      <c r="M45" s="15">
        <v>0</v>
      </c>
      <c r="N45" s="15">
        <v>0</v>
      </c>
      <c r="O45" s="15">
        <v>0</v>
      </c>
      <c r="P45" s="15">
        <v>0</v>
      </c>
      <c r="Q45" s="15">
        <v>1800</v>
      </c>
      <c r="R45" s="15">
        <v>0</v>
      </c>
      <c r="S45" s="15">
        <v>30</v>
      </c>
      <c r="T45" s="15">
        <f>ROUND((F45+H45)*10%,0)</f>
        <v>5976</v>
      </c>
      <c r="U45" s="15">
        <v>200</v>
      </c>
      <c r="V45" s="15">
        <v>225</v>
      </c>
      <c r="W45" s="15">
        <v>1000</v>
      </c>
      <c r="X45" s="15"/>
      <c r="Y45" s="15"/>
      <c r="Z45" s="15">
        <f t="shared" si="14"/>
        <v>9231</v>
      </c>
      <c r="AA45" s="46">
        <f t="shared" si="15"/>
        <v>58656</v>
      </c>
      <c r="AB45" s="16">
        <f t="shared" si="16"/>
        <v>2</v>
      </c>
      <c r="AC45" s="14">
        <v>710</v>
      </c>
      <c r="AD45" s="14">
        <v>49790</v>
      </c>
      <c r="AE45" s="16"/>
      <c r="AF45" s="17">
        <f t="shared" si="17"/>
        <v>49790</v>
      </c>
      <c r="AG45" s="16"/>
    </row>
    <row r="46" spans="1:33" x14ac:dyDescent="0.25">
      <c r="A46" s="14">
        <v>42</v>
      </c>
      <c r="B46" s="14">
        <v>2224177</v>
      </c>
      <c r="C46" s="14">
        <v>14344396</v>
      </c>
      <c r="D46" s="14" t="s">
        <v>66</v>
      </c>
      <c r="E46" s="14" t="s">
        <v>67</v>
      </c>
      <c r="F46" s="15">
        <f t="shared" si="10"/>
        <v>72810</v>
      </c>
      <c r="G46" s="15"/>
      <c r="H46" s="15">
        <f t="shared" si="11"/>
        <v>14577</v>
      </c>
      <c r="I46" s="15">
        <f t="shared" si="12"/>
        <v>7281</v>
      </c>
      <c r="J46" s="15">
        <v>2000</v>
      </c>
      <c r="K46" s="15">
        <f t="shared" si="18"/>
        <v>1525</v>
      </c>
      <c r="L46" s="15">
        <f t="shared" si="13"/>
        <v>98193</v>
      </c>
      <c r="M46" s="15">
        <v>0</v>
      </c>
      <c r="N46" s="15">
        <v>0</v>
      </c>
      <c r="O46" s="15">
        <v>10000</v>
      </c>
      <c r="P46" s="15">
        <v>0</v>
      </c>
      <c r="Q46" s="15">
        <v>2200</v>
      </c>
      <c r="R46" s="15">
        <v>0</v>
      </c>
      <c r="S46" s="15">
        <v>60</v>
      </c>
      <c r="T46" s="15">
        <v>0</v>
      </c>
      <c r="U46" s="15">
        <v>200</v>
      </c>
      <c r="V46" s="15">
        <v>300</v>
      </c>
      <c r="W46" s="15">
        <v>7000</v>
      </c>
      <c r="X46" s="15"/>
      <c r="Y46" s="15"/>
      <c r="Z46" s="15">
        <f t="shared" si="14"/>
        <v>19760</v>
      </c>
      <c r="AA46" s="46">
        <f t="shared" si="15"/>
        <v>78433</v>
      </c>
      <c r="AB46" s="16">
        <f t="shared" si="16"/>
        <v>2</v>
      </c>
      <c r="AC46" s="14">
        <v>935</v>
      </c>
      <c r="AD46" s="14">
        <v>70850</v>
      </c>
      <c r="AE46" s="16"/>
      <c r="AF46" s="17">
        <f t="shared" si="17"/>
        <v>70850</v>
      </c>
      <c r="AG46" s="16"/>
    </row>
    <row r="47" spans="1:33" x14ac:dyDescent="0.25">
      <c r="A47" s="14">
        <v>43</v>
      </c>
      <c r="B47" s="14">
        <v>2224665</v>
      </c>
      <c r="C47" s="14">
        <v>14344725</v>
      </c>
      <c r="D47" s="14" t="s">
        <v>68</v>
      </c>
      <c r="E47" s="14" t="s">
        <v>67</v>
      </c>
      <c r="F47" s="15">
        <f t="shared" si="10"/>
        <v>55520</v>
      </c>
      <c r="G47" s="15"/>
      <c r="H47" s="15">
        <f t="shared" si="11"/>
        <v>11115</v>
      </c>
      <c r="I47" s="15">
        <f t="shared" si="12"/>
        <v>5552</v>
      </c>
      <c r="J47" s="15">
        <v>2000</v>
      </c>
      <c r="K47" s="15">
        <f t="shared" si="18"/>
        <v>1400</v>
      </c>
      <c r="L47" s="15">
        <f t="shared" si="13"/>
        <v>75587</v>
      </c>
      <c r="M47" s="15">
        <v>0</v>
      </c>
      <c r="N47" s="15">
        <v>0</v>
      </c>
      <c r="O47" s="15">
        <v>5000</v>
      </c>
      <c r="P47" s="15">
        <v>0</v>
      </c>
      <c r="Q47" s="15">
        <v>1800</v>
      </c>
      <c r="R47" s="15">
        <v>0</v>
      </c>
      <c r="S47" s="15">
        <v>60</v>
      </c>
      <c r="T47" s="15">
        <v>0</v>
      </c>
      <c r="U47" s="15">
        <v>200</v>
      </c>
      <c r="V47" s="15">
        <v>225</v>
      </c>
      <c r="W47" s="15">
        <v>2000</v>
      </c>
      <c r="X47" s="15"/>
      <c r="Y47" s="15"/>
      <c r="Z47" s="15">
        <f t="shared" si="14"/>
        <v>9285</v>
      </c>
      <c r="AA47" s="46">
        <f t="shared" si="15"/>
        <v>66302</v>
      </c>
      <c r="AB47" s="16">
        <f t="shared" si="16"/>
        <v>2</v>
      </c>
      <c r="AC47" s="14">
        <v>860</v>
      </c>
      <c r="AD47" s="14">
        <v>54060</v>
      </c>
      <c r="AE47" s="16" t="s">
        <v>53</v>
      </c>
      <c r="AF47" s="17">
        <f t="shared" si="17"/>
        <v>55520</v>
      </c>
      <c r="AG47" s="16"/>
    </row>
    <row r="48" spans="1:33" x14ac:dyDescent="0.25">
      <c r="A48" s="14">
        <v>44</v>
      </c>
      <c r="B48" s="14">
        <v>2229092</v>
      </c>
      <c r="C48" s="14">
        <v>14345869</v>
      </c>
      <c r="D48" s="14" t="s">
        <v>69</v>
      </c>
      <c r="E48" s="14" t="s">
        <v>70</v>
      </c>
      <c r="F48" s="15">
        <f t="shared" si="10"/>
        <v>67190</v>
      </c>
      <c r="G48" s="15"/>
      <c r="H48" s="15">
        <f t="shared" si="11"/>
        <v>13451</v>
      </c>
      <c r="I48" s="15">
        <f t="shared" si="12"/>
        <v>6719</v>
      </c>
      <c r="J48" s="15">
        <v>2000</v>
      </c>
      <c r="K48" s="15">
        <f t="shared" si="18"/>
        <v>1525</v>
      </c>
      <c r="L48" s="15">
        <f t="shared" si="13"/>
        <v>90885</v>
      </c>
      <c r="M48" s="15">
        <v>0</v>
      </c>
      <c r="N48" s="15">
        <v>0</v>
      </c>
      <c r="O48" s="15">
        <v>4031</v>
      </c>
      <c r="P48" s="15">
        <v>0</v>
      </c>
      <c r="Q48" s="15">
        <v>2200</v>
      </c>
      <c r="R48" s="15">
        <v>0</v>
      </c>
      <c r="S48" s="15">
        <v>60</v>
      </c>
      <c r="T48" s="15">
        <v>0</v>
      </c>
      <c r="U48" s="15">
        <v>200</v>
      </c>
      <c r="V48" s="15">
        <v>300</v>
      </c>
      <c r="W48" s="15">
        <v>2000</v>
      </c>
      <c r="X48" s="15"/>
      <c r="Y48" s="15"/>
      <c r="Z48" s="15">
        <f t="shared" si="14"/>
        <v>8791</v>
      </c>
      <c r="AA48" s="46">
        <f t="shared" si="15"/>
        <v>82094</v>
      </c>
      <c r="AB48" s="16">
        <f t="shared" si="16"/>
        <v>2</v>
      </c>
      <c r="AC48" s="14">
        <v>860</v>
      </c>
      <c r="AD48" s="14">
        <v>67190</v>
      </c>
      <c r="AE48" s="16"/>
      <c r="AF48" s="17">
        <f t="shared" si="17"/>
        <v>67190</v>
      </c>
      <c r="AG48" s="16"/>
    </row>
    <row r="49" spans="1:33" x14ac:dyDescent="0.25">
      <c r="A49" s="14">
        <v>45</v>
      </c>
      <c r="B49" s="14">
        <v>2229330</v>
      </c>
      <c r="C49" s="14">
        <v>14346060</v>
      </c>
      <c r="D49" s="14" t="s">
        <v>72</v>
      </c>
      <c r="E49" s="14" t="s">
        <v>73</v>
      </c>
      <c r="F49" s="15">
        <f t="shared" si="10"/>
        <v>74770</v>
      </c>
      <c r="G49" s="15"/>
      <c r="H49" s="15">
        <f t="shared" si="11"/>
        <v>14969</v>
      </c>
      <c r="I49" s="15">
        <f t="shared" si="12"/>
        <v>7477</v>
      </c>
      <c r="J49" s="15">
        <v>2000</v>
      </c>
      <c r="K49" s="15">
        <f t="shared" si="18"/>
        <v>1525</v>
      </c>
      <c r="L49" s="15">
        <f t="shared" si="13"/>
        <v>100741</v>
      </c>
      <c r="M49" s="15">
        <v>8000</v>
      </c>
      <c r="N49" s="15">
        <v>0</v>
      </c>
      <c r="O49" s="15">
        <v>0</v>
      </c>
      <c r="P49" s="15">
        <v>0</v>
      </c>
      <c r="Q49" s="15">
        <v>2500</v>
      </c>
      <c r="R49" s="15">
        <v>0</v>
      </c>
      <c r="S49" s="15">
        <v>120</v>
      </c>
      <c r="T49" s="15">
        <v>0</v>
      </c>
      <c r="U49" s="15">
        <v>200</v>
      </c>
      <c r="V49" s="15">
        <v>300</v>
      </c>
      <c r="W49" s="15">
        <v>8000</v>
      </c>
      <c r="X49" s="15"/>
      <c r="Y49" s="15"/>
      <c r="Z49" s="15">
        <f t="shared" si="14"/>
        <v>19120</v>
      </c>
      <c r="AA49" s="46">
        <f t="shared" si="15"/>
        <v>81621</v>
      </c>
      <c r="AB49" s="16">
        <f t="shared" si="16"/>
        <v>2</v>
      </c>
      <c r="AC49" s="14">
        <v>935</v>
      </c>
      <c r="AD49" s="14">
        <v>72810</v>
      </c>
      <c r="AE49" s="16"/>
      <c r="AF49" s="17">
        <f t="shared" si="17"/>
        <v>72810</v>
      </c>
      <c r="AG49" s="16"/>
    </row>
    <row r="50" spans="1:33" x14ac:dyDescent="0.25">
      <c r="A50" s="14">
        <v>46</v>
      </c>
      <c r="B50" s="14">
        <v>2249482</v>
      </c>
      <c r="C50" s="14">
        <v>14372119</v>
      </c>
      <c r="D50" s="14" t="s">
        <v>76</v>
      </c>
      <c r="E50" s="14" t="s">
        <v>75</v>
      </c>
      <c r="F50" s="15">
        <f t="shared" si="10"/>
        <v>40970</v>
      </c>
      <c r="G50" s="15">
        <v>0</v>
      </c>
      <c r="H50" s="15">
        <f t="shared" si="11"/>
        <v>8202</v>
      </c>
      <c r="I50" s="15">
        <f t="shared" si="12"/>
        <v>4097</v>
      </c>
      <c r="J50" s="15">
        <v>2000</v>
      </c>
      <c r="K50" s="15">
        <f t="shared" si="18"/>
        <v>975</v>
      </c>
      <c r="L50" s="15">
        <f t="shared" si="13"/>
        <v>56244</v>
      </c>
      <c r="M50" s="15">
        <v>0</v>
      </c>
      <c r="N50" s="15">
        <v>0</v>
      </c>
      <c r="O50" s="15">
        <v>0</v>
      </c>
      <c r="P50" s="15">
        <v>0</v>
      </c>
      <c r="Q50" s="15">
        <v>1300</v>
      </c>
      <c r="R50" s="15">
        <v>0</v>
      </c>
      <c r="S50" s="15">
        <v>30</v>
      </c>
      <c r="T50" s="15">
        <f>ROUND((F50+H50)*10%,0)</f>
        <v>4917</v>
      </c>
      <c r="U50" s="15">
        <v>200</v>
      </c>
      <c r="V50" s="15">
        <v>225</v>
      </c>
      <c r="W50" s="15">
        <v>0</v>
      </c>
      <c r="X50" s="15"/>
      <c r="Y50" s="15"/>
      <c r="Z50" s="15">
        <f t="shared" si="14"/>
        <v>6672</v>
      </c>
      <c r="AA50" s="46">
        <f t="shared" si="15"/>
        <v>49572</v>
      </c>
      <c r="AB50" s="16">
        <f t="shared" si="16"/>
        <v>2</v>
      </c>
      <c r="AC50" s="14">
        <v>600</v>
      </c>
      <c r="AD50" s="14">
        <v>39800</v>
      </c>
      <c r="AE50" s="16"/>
      <c r="AF50" s="17">
        <f t="shared" si="17"/>
        <v>39800</v>
      </c>
      <c r="AG50" s="16"/>
    </row>
    <row r="51" spans="1:33" x14ac:dyDescent="0.25">
      <c r="A51" s="14">
        <v>47</v>
      </c>
      <c r="B51" s="14">
        <v>2214132</v>
      </c>
      <c r="C51" s="14">
        <v>14341708</v>
      </c>
      <c r="D51" s="14" t="s">
        <v>77</v>
      </c>
      <c r="E51" s="14" t="s">
        <v>78</v>
      </c>
      <c r="F51" s="15">
        <f t="shared" si="10"/>
        <v>72810</v>
      </c>
      <c r="G51" s="15"/>
      <c r="H51" s="15">
        <f t="shared" si="11"/>
        <v>14577</v>
      </c>
      <c r="I51" s="15">
        <f t="shared" si="12"/>
        <v>7281</v>
      </c>
      <c r="J51" s="15">
        <v>2000</v>
      </c>
      <c r="K51" s="15">
        <f t="shared" si="18"/>
        <v>1525</v>
      </c>
      <c r="L51" s="15">
        <f t="shared" si="13"/>
        <v>98193</v>
      </c>
      <c r="M51" s="15">
        <v>0</v>
      </c>
      <c r="N51" s="15">
        <v>0</v>
      </c>
      <c r="O51" s="15">
        <v>5000</v>
      </c>
      <c r="P51" s="15">
        <v>0</v>
      </c>
      <c r="Q51" s="15">
        <v>2200</v>
      </c>
      <c r="R51" s="15">
        <v>0</v>
      </c>
      <c r="S51" s="15">
        <v>60</v>
      </c>
      <c r="T51" s="15">
        <v>0</v>
      </c>
      <c r="U51" s="15">
        <v>200</v>
      </c>
      <c r="V51" s="15">
        <v>300</v>
      </c>
      <c r="W51" s="15">
        <v>7000</v>
      </c>
      <c r="X51" s="15"/>
      <c r="Y51" s="15"/>
      <c r="Z51" s="15">
        <f t="shared" si="14"/>
        <v>14760</v>
      </c>
      <c r="AA51" s="46">
        <f t="shared" si="15"/>
        <v>83433</v>
      </c>
      <c r="AB51" s="16">
        <f t="shared" si="16"/>
        <v>2</v>
      </c>
      <c r="AC51" s="14">
        <v>935</v>
      </c>
      <c r="AD51" s="14">
        <v>70850</v>
      </c>
      <c r="AE51" s="16"/>
      <c r="AF51" s="17">
        <f t="shared" si="17"/>
        <v>70850</v>
      </c>
      <c r="AG51" s="16"/>
    </row>
    <row r="52" spans="1:33" x14ac:dyDescent="0.25">
      <c r="A52" s="14">
        <v>48</v>
      </c>
      <c r="B52" s="14">
        <v>2224202</v>
      </c>
      <c r="C52" s="14">
        <v>14344415</v>
      </c>
      <c r="D52" s="14" t="s">
        <v>79</v>
      </c>
      <c r="E52" s="14" t="s">
        <v>78</v>
      </c>
      <c r="F52" s="15">
        <f t="shared" si="10"/>
        <v>61960</v>
      </c>
      <c r="G52" s="15">
        <v>0</v>
      </c>
      <c r="H52" s="15">
        <f t="shared" si="11"/>
        <v>12404</v>
      </c>
      <c r="I52" s="15">
        <f t="shared" si="12"/>
        <v>6196</v>
      </c>
      <c r="J52" s="15">
        <v>2000</v>
      </c>
      <c r="K52" s="15">
        <f t="shared" si="18"/>
        <v>1400</v>
      </c>
      <c r="L52" s="15">
        <f t="shared" si="13"/>
        <v>83960</v>
      </c>
      <c r="M52" s="15">
        <v>0</v>
      </c>
      <c r="N52" s="15">
        <v>0</v>
      </c>
      <c r="O52" s="15">
        <v>10000</v>
      </c>
      <c r="P52" s="15">
        <v>0</v>
      </c>
      <c r="Q52" s="15">
        <v>2200</v>
      </c>
      <c r="R52" s="15">
        <v>0</v>
      </c>
      <c r="S52" s="15">
        <v>60</v>
      </c>
      <c r="T52" s="15">
        <v>0</v>
      </c>
      <c r="U52" s="15">
        <v>200</v>
      </c>
      <c r="V52" s="15">
        <v>225</v>
      </c>
      <c r="W52" s="15">
        <v>6000</v>
      </c>
      <c r="X52" s="15"/>
      <c r="Y52" s="15"/>
      <c r="Z52" s="15">
        <f t="shared" si="14"/>
        <v>18685</v>
      </c>
      <c r="AA52" s="46">
        <f t="shared" si="15"/>
        <v>65275</v>
      </c>
      <c r="AB52" s="16">
        <f t="shared" si="16"/>
        <v>2</v>
      </c>
      <c r="AC52" s="14">
        <v>860</v>
      </c>
      <c r="AD52" s="14">
        <v>61960</v>
      </c>
      <c r="AE52" s="16"/>
      <c r="AF52" s="17">
        <f t="shared" si="17"/>
        <v>61960</v>
      </c>
      <c r="AG52" s="16"/>
    </row>
    <row r="53" spans="1:33" x14ac:dyDescent="0.25">
      <c r="A53" s="14">
        <v>49</v>
      </c>
      <c r="B53" s="14">
        <v>2224707</v>
      </c>
      <c r="C53" s="14">
        <v>14344760</v>
      </c>
      <c r="D53" s="14" t="s">
        <v>80</v>
      </c>
      <c r="E53" s="14" t="s">
        <v>81</v>
      </c>
      <c r="F53" s="15">
        <f t="shared" si="10"/>
        <v>57100</v>
      </c>
      <c r="G53" s="15"/>
      <c r="H53" s="15">
        <f t="shared" si="11"/>
        <v>11431</v>
      </c>
      <c r="I53" s="15">
        <f t="shared" si="12"/>
        <v>5710</v>
      </c>
      <c r="J53" s="15">
        <v>2000</v>
      </c>
      <c r="K53" s="15">
        <f t="shared" si="18"/>
        <v>1400</v>
      </c>
      <c r="L53" s="15">
        <f t="shared" si="13"/>
        <v>77641</v>
      </c>
      <c r="M53" s="15">
        <v>0</v>
      </c>
      <c r="N53" s="15">
        <v>0</v>
      </c>
      <c r="O53" s="15">
        <v>0</v>
      </c>
      <c r="P53" s="15">
        <v>0</v>
      </c>
      <c r="Q53" s="15">
        <v>2200</v>
      </c>
      <c r="R53" s="15">
        <v>0</v>
      </c>
      <c r="S53" s="15">
        <v>60</v>
      </c>
      <c r="T53" s="15">
        <f>ROUND((F53+H53)*10%,0)</f>
        <v>6853</v>
      </c>
      <c r="U53" s="15">
        <v>200</v>
      </c>
      <c r="V53" s="15">
        <v>225</v>
      </c>
      <c r="W53" s="15">
        <v>2000</v>
      </c>
      <c r="X53" s="15"/>
      <c r="Y53" s="15"/>
      <c r="Z53" s="15">
        <f t="shared" si="14"/>
        <v>11538</v>
      </c>
      <c r="AA53" s="46">
        <f t="shared" si="15"/>
        <v>66103</v>
      </c>
      <c r="AB53" s="16">
        <f t="shared" si="16"/>
        <v>2</v>
      </c>
      <c r="AC53" s="14">
        <v>860</v>
      </c>
      <c r="AD53" s="14">
        <v>57100</v>
      </c>
      <c r="AE53" s="16"/>
      <c r="AF53" s="17">
        <f t="shared" si="17"/>
        <v>57100</v>
      </c>
      <c r="AG53" s="16"/>
    </row>
    <row r="54" spans="1:33" x14ac:dyDescent="0.25">
      <c r="A54" s="14">
        <v>50</v>
      </c>
      <c r="B54" s="14">
        <v>2233062</v>
      </c>
      <c r="C54" s="14">
        <v>14346947</v>
      </c>
      <c r="D54" s="14" t="s">
        <v>82</v>
      </c>
      <c r="E54" s="14" t="s">
        <v>83</v>
      </c>
      <c r="F54" s="15">
        <f t="shared" si="10"/>
        <v>67190</v>
      </c>
      <c r="G54" s="15"/>
      <c r="H54" s="15">
        <f t="shared" si="11"/>
        <v>13451</v>
      </c>
      <c r="I54" s="15">
        <f t="shared" si="12"/>
        <v>6719</v>
      </c>
      <c r="J54" s="15">
        <v>2000</v>
      </c>
      <c r="K54" s="15">
        <f t="shared" si="18"/>
        <v>1525</v>
      </c>
      <c r="L54" s="15">
        <f t="shared" si="13"/>
        <v>90885</v>
      </c>
      <c r="M54" s="15">
        <v>0</v>
      </c>
      <c r="N54" s="15">
        <v>0</v>
      </c>
      <c r="O54" s="15">
        <v>8000</v>
      </c>
      <c r="P54" s="15">
        <v>0</v>
      </c>
      <c r="Q54" s="15">
        <v>2200</v>
      </c>
      <c r="R54" s="15">
        <v>0</v>
      </c>
      <c r="S54" s="15">
        <v>60</v>
      </c>
      <c r="T54" s="15">
        <v>0</v>
      </c>
      <c r="U54" s="15">
        <v>200</v>
      </c>
      <c r="V54" s="15">
        <v>225</v>
      </c>
      <c r="W54" s="15">
        <v>6000</v>
      </c>
      <c r="X54" s="15"/>
      <c r="Y54" s="15"/>
      <c r="Z54" s="15">
        <f t="shared" si="14"/>
        <v>16685</v>
      </c>
      <c r="AA54" s="46">
        <f t="shared" si="15"/>
        <v>74200</v>
      </c>
      <c r="AB54" s="16">
        <f t="shared" si="16"/>
        <v>2</v>
      </c>
      <c r="AC54" s="14">
        <v>860</v>
      </c>
      <c r="AD54" s="14">
        <v>67190</v>
      </c>
      <c r="AE54" s="16"/>
      <c r="AF54" s="17">
        <f t="shared" si="17"/>
        <v>67190</v>
      </c>
      <c r="AG54" s="18"/>
    </row>
    <row r="55" spans="1:33" x14ac:dyDescent="0.25">
      <c r="A55" s="14">
        <v>51</v>
      </c>
      <c r="B55" s="14">
        <v>2224187</v>
      </c>
      <c r="C55" s="14">
        <v>14344404</v>
      </c>
      <c r="D55" s="14" t="s">
        <v>85</v>
      </c>
      <c r="E55" s="14" t="s">
        <v>83</v>
      </c>
      <c r="F55" s="15">
        <f t="shared" si="10"/>
        <v>61960</v>
      </c>
      <c r="G55" s="15">
        <v>0</v>
      </c>
      <c r="H55" s="15">
        <f t="shared" si="11"/>
        <v>12404</v>
      </c>
      <c r="I55" s="15">
        <f t="shared" si="12"/>
        <v>6196</v>
      </c>
      <c r="J55" s="15">
        <v>2000</v>
      </c>
      <c r="K55" s="15">
        <f t="shared" si="18"/>
        <v>1400</v>
      </c>
      <c r="L55" s="15">
        <f t="shared" si="13"/>
        <v>83960</v>
      </c>
      <c r="M55" s="15">
        <v>0</v>
      </c>
      <c r="N55" s="15">
        <v>0</v>
      </c>
      <c r="O55" s="15">
        <v>5000</v>
      </c>
      <c r="P55" s="15">
        <v>0</v>
      </c>
      <c r="Q55" s="15">
        <v>2200</v>
      </c>
      <c r="R55" s="15">
        <v>0</v>
      </c>
      <c r="S55" s="15">
        <v>60</v>
      </c>
      <c r="T55" s="15">
        <v>0</v>
      </c>
      <c r="U55" s="15">
        <v>200</v>
      </c>
      <c r="V55" s="15">
        <v>225</v>
      </c>
      <c r="W55" s="15">
        <v>2000</v>
      </c>
      <c r="X55" s="15"/>
      <c r="Y55" s="15"/>
      <c r="Z55" s="15">
        <f t="shared" si="14"/>
        <v>9685</v>
      </c>
      <c r="AA55" s="46">
        <f t="shared" si="15"/>
        <v>74275</v>
      </c>
      <c r="AB55" s="16">
        <f t="shared" si="16"/>
        <v>2</v>
      </c>
      <c r="AC55" s="14">
        <v>860</v>
      </c>
      <c r="AD55" s="14">
        <v>61960</v>
      </c>
      <c r="AE55" s="16"/>
      <c r="AF55" s="17">
        <f t="shared" si="17"/>
        <v>61960</v>
      </c>
      <c r="AG55" s="16"/>
    </row>
    <row r="56" spans="1:33" x14ac:dyDescent="0.25">
      <c r="A56" s="14">
        <v>52</v>
      </c>
      <c r="B56" s="14">
        <v>2244412</v>
      </c>
      <c r="C56" s="14">
        <v>14351945</v>
      </c>
      <c r="D56" s="14" t="s">
        <v>86</v>
      </c>
      <c r="E56" s="14" t="s">
        <v>87</v>
      </c>
      <c r="F56" s="15">
        <f t="shared" si="10"/>
        <v>52600</v>
      </c>
      <c r="G56" s="15"/>
      <c r="H56" s="15">
        <f t="shared" si="11"/>
        <v>10531</v>
      </c>
      <c r="I56" s="15">
        <f t="shared" si="12"/>
        <v>5260</v>
      </c>
      <c r="J56" s="15">
        <v>0</v>
      </c>
      <c r="K56" s="15">
        <v>0</v>
      </c>
      <c r="L56" s="15">
        <f t="shared" si="13"/>
        <v>68391</v>
      </c>
      <c r="M56" s="15">
        <v>0</v>
      </c>
      <c r="N56" s="15">
        <v>0</v>
      </c>
      <c r="O56" s="15">
        <v>0</v>
      </c>
      <c r="P56" s="15">
        <v>0</v>
      </c>
      <c r="Q56" s="15">
        <v>1800</v>
      </c>
      <c r="R56" s="15">
        <v>0</v>
      </c>
      <c r="S56" s="15">
        <v>30</v>
      </c>
      <c r="T56" s="15">
        <f>ROUND((F56+H56)*10%,0)</f>
        <v>6313</v>
      </c>
      <c r="U56" s="15">
        <v>200</v>
      </c>
      <c r="V56" s="15">
        <v>225</v>
      </c>
      <c r="W56" s="15">
        <v>2000</v>
      </c>
      <c r="X56" s="15"/>
      <c r="Y56" s="15"/>
      <c r="Z56" s="15">
        <f t="shared" si="14"/>
        <v>10568</v>
      </c>
      <c r="AA56" s="46">
        <f t="shared" si="15"/>
        <v>57823</v>
      </c>
      <c r="AB56" s="16">
        <f t="shared" si="16"/>
        <v>2</v>
      </c>
      <c r="AC56" s="14">
        <v>0</v>
      </c>
      <c r="AD56" s="14">
        <v>52600</v>
      </c>
      <c r="AE56" s="16"/>
      <c r="AF56" s="17">
        <f t="shared" si="17"/>
        <v>52600</v>
      </c>
      <c r="AG56" s="16"/>
    </row>
    <row r="57" spans="1:33" x14ac:dyDescent="0.25">
      <c r="A57" s="14">
        <v>53</v>
      </c>
      <c r="B57" s="14">
        <v>2207713</v>
      </c>
      <c r="C57" s="14">
        <v>14340374</v>
      </c>
      <c r="D57" s="14" t="s">
        <v>88</v>
      </c>
      <c r="E57" s="14" t="s">
        <v>87</v>
      </c>
      <c r="F57" s="15">
        <f t="shared" si="10"/>
        <v>57100</v>
      </c>
      <c r="G57" s="15">
        <v>0</v>
      </c>
      <c r="H57" s="15">
        <f t="shared" si="11"/>
        <v>11431</v>
      </c>
      <c r="I57" s="15">
        <f t="shared" si="12"/>
        <v>5710</v>
      </c>
      <c r="J57" s="15">
        <v>0</v>
      </c>
      <c r="K57" s="15">
        <v>0</v>
      </c>
      <c r="L57" s="15">
        <f t="shared" si="13"/>
        <v>74241</v>
      </c>
      <c r="M57" s="15">
        <v>0</v>
      </c>
      <c r="N57" s="15">
        <v>0</v>
      </c>
      <c r="O57" s="15">
        <v>0</v>
      </c>
      <c r="P57" s="15">
        <v>0</v>
      </c>
      <c r="Q57" s="15">
        <v>2200</v>
      </c>
      <c r="R57" s="15">
        <v>0</v>
      </c>
      <c r="S57" s="15">
        <v>30</v>
      </c>
      <c r="T57" s="15">
        <f>ROUND((F57+H57)*10%,0)</f>
        <v>6853</v>
      </c>
      <c r="U57" s="15">
        <v>200</v>
      </c>
      <c r="V57" s="15">
        <v>0</v>
      </c>
      <c r="W57" s="15">
        <v>0</v>
      </c>
      <c r="X57" s="15"/>
      <c r="Y57" s="15"/>
      <c r="Z57" s="15">
        <f t="shared" si="14"/>
        <v>9283</v>
      </c>
      <c r="AA57" s="46">
        <f t="shared" si="15"/>
        <v>64958</v>
      </c>
      <c r="AB57" s="16">
        <f t="shared" si="16"/>
        <v>2</v>
      </c>
      <c r="AC57" s="14">
        <v>0</v>
      </c>
      <c r="AD57" s="14">
        <v>57100</v>
      </c>
      <c r="AE57" s="16"/>
      <c r="AF57" s="17">
        <f t="shared" si="17"/>
        <v>57100</v>
      </c>
      <c r="AG57" s="18"/>
    </row>
    <row r="58" spans="1:33" x14ac:dyDescent="0.25">
      <c r="A58" s="14">
        <v>54</v>
      </c>
      <c r="B58" s="14">
        <v>2229524</v>
      </c>
      <c r="C58" s="14">
        <v>14346223</v>
      </c>
      <c r="D58" s="14" t="s">
        <v>89</v>
      </c>
      <c r="E58" s="14" t="s">
        <v>90</v>
      </c>
      <c r="F58" s="15">
        <f t="shared" si="10"/>
        <v>72810</v>
      </c>
      <c r="G58" s="15"/>
      <c r="H58" s="15">
        <f t="shared" si="11"/>
        <v>14577</v>
      </c>
      <c r="I58" s="15">
        <f t="shared" si="12"/>
        <v>7281</v>
      </c>
      <c r="J58" s="15">
        <v>2000</v>
      </c>
      <c r="K58" s="15">
        <f t="shared" ref="K58:K88" si="19">IF(AND(F58&gt;=87481,AB58=1),1375,IF(AND(F58&gt;=65361,AB58=1),1330,IF(AND(F58&gt;=54061,AB58=1),1225,IF(AND(F58&gt;=42141,AB58=1),1000,IF(AND(F58&gt;=31751,AB58=1),850,IF(AND(F58&lt;=31750,AB58=1),700,IF(AND(F58&gt;=87481,AB58=2),1600,IF(AND(F58&gt;=65361,AB58=2),1525,IF(AND(F58&gt;=54061,AB58=2),1400,IF(AND(F58&gt;=42141,AB58=2),1150,IF(AND(F58&gt;=31751,AB58=2),975,IF(AND(F58&lt;=31750,AB58=2),800,IF(AND(F58&gt;=87481,AB58=3),1800,IF(AND(F58&gt;=65361,AB58=3),1700,IF(AND(F58&gt;=54061,AB58=3),1600,IF(AND(F58&gt;=42141,AB58=3),1300,IF(AND(F58&gt;=31751,AB58=3),1100,IF(AND(F58&lt;=31750,AB58=3),900))))))))))))))))))</f>
        <v>1525</v>
      </c>
      <c r="L58" s="15">
        <f t="shared" si="13"/>
        <v>98193</v>
      </c>
      <c r="M58" s="15">
        <v>4369</v>
      </c>
      <c r="N58" s="15">
        <v>0</v>
      </c>
      <c r="O58" s="15">
        <v>0</v>
      </c>
      <c r="P58" s="15">
        <v>0</v>
      </c>
      <c r="Q58" s="15">
        <v>2200</v>
      </c>
      <c r="R58" s="15">
        <v>0</v>
      </c>
      <c r="S58" s="15">
        <v>120</v>
      </c>
      <c r="T58" s="15">
        <v>0</v>
      </c>
      <c r="U58" s="15">
        <v>200</v>
      </c>
      <c r="V58" s="15">
        <v>300</v>
      </c>
      <c r="W58" s="15">
        <v>5000</v>
      </c>
      <c r="X58" s="15"/>
      <c r="Y58" s="15"/>
      <c r="Z58" s="15">
        <f t="shared" si="14"/>
        <v>12189</v>
      </c>
      <c r="AA58" s="46">
        <f t="shared" si="15"/>
        <v>86004</v>
      </c>
      <c r="AB58" s="16">
        <f t="shared" si="16"/>
        <v>2</v>
      </c>
      <c r="AC58" s="14">
        <v>935</v>
      </c>
      <c r="AD58" s="14">
        <v>72810</v>
      </c>
      <c r="AE58" s="16"/>
      <c r="AF58" s="17">
        <f t="shared" si="17"/>
        <v>72810</v>
      </c>
      <c r="AG58" s="16"/>
    </row>
    <row r="59" spans="1:33" x14ac:dyDescent="0.25">
      <c r="A59" s="14">
        <v>55</v>
      </c>
      <c r="B59" s="14">
        <v>2249480</v>
      </c>
      <c r="C59" s="14">
        <v>14355348</v>
      </c>
      <c r="D59" s="14" t="s">
        <v>91</v>
      </c>
      <c r="E59" s="14" t="s">
        <v>90</v>
      </c>
      <c r="F59" s="15">
        <f t="shared" si="10"/>
        <v>40970</v>
      </c>
      <c r="G59" s="15">
        <v>0</v>
      </c>
      <c r="H59" s="15">
        <f t="shared" si="11"/>
        <v>8202</v>
      </c>
      <c r="I59" s="15">
        <f t="shared" si="12"/>
        <v>4097</v>
      </c>
      <c r="J59" s="15">
        <v>2000</v>
      </c>
      <c r="K59" s="15">
        <f t="shared" si="19"/>
        <v>975</v>
      </c>
      <c r="L59" s="15">
        <f t="shared" si="13"/>
        <v>56244</v>
      </c>
      <c r="M59" s="15">
        <v>0</v>
      </c>
      <c r="N59" s="15">
        <v>0</v>
      </c>
      <c r="O59" s="15">
        <v>0</v>
      </c>
      <c r="P59" s="15">
        <v>0</v>
      </c>
      <c r="Q59" s="15">
        <v>1300</v>
      </c>
      <c r="R59" s="15">
        <v>0</v>
      </c>
      <c r="S59" s="15">
        <v>30</v>
      </c>
      <c r="T59" s="15">
        <f>ROUND((F59+H59)*10%,0)</f>
        <v>4917</v>
      </c>
      <c r="U59" s="15">
        <v>200</v>
      </c>
      <c r="V59" s="15">
        <v>0</v>
      </c>
      <c r="W59" s="15">
        <v>0</v>
      </c>
      <c r="X59" s="15"/>
      <c r="Y59" s="15"/>
      <c r="Z59" s="15">
        <f t="shared" si="14"/>
        <v>6447</v>
      </c>
      <c r="AA59" s="46">
        <f t="shared" si="15"/>
        <v>49797</v>
      </c>
      <c r="AB59" s="16">
        <f t="shared" si="16"/>
        <v>2</v>
      </c>
      <c r="AC59" s="14">
        <v>600</v>
      </c>
      <c r="AD59" s="14">
        <v>39800</v>
      </c>
      <c r="AE59" s="16"/>
      <c r="AF59" s="17">
        <f t="shared" si="17"/>
        <v>39800</v>
      </c>
      <c r="AG59" s="16"/>
    </row>
    <row r="60" spans="1:33" x14ac:dyDescent="0.25">
      <c r="A60" s="14">
        <v>56</v>
      </c>
      <c r="B60" s="14">
        <v>2224705</v>
      </c>
      <c r="C60" s="14">
        <v>14344758</v>
      </c>
      <c r="D60" s="14" t="s">
        <v>92</v>
      </c>
      <c r="E60" s="14" t="s">
        <v>90</v>
      </c>
      <c r="F60" s="15">
        <f t="shared" ref="F60:F91" si="20">IFERROR(VLOOKUP(B60,ALLPAYS,2,FALSE),"")</f>
        <v>60260</v>
      </c>
      <c r="G60" s="15">
        <v>0</v>
      </c>
      <c r="H60" s="15">
        <f t="shared" ref="H60:H91" si="21">ROUND(F60*20.02%,0)</f>
        <v>12064</v>
      </c>
      <c r="I60" s="15">
        <f t="shared" ref="I60:I91" si="22">ROUND(F60*10%,0)</f>
        <v>6026</v>
      </c>
      <c r="J60" s="15">
        <v>2000</v>
      </c>
      <c r="K60" s="15">
        <f t="shared" si="19"/>
        <v>1400</v>
      </c>
      <c r="L60" s="15">
        <f t="shared" ref="L60:L91" si="23">SUM(F60:K60)</f>
        <v>81750</v>
      </c>
      <c r="M60" s="15">
        <v>0</v>
      </c>
      <c r="N60" s="15">
        <v>0</v>
      </c>
      <c r="O60" s="15">
        <v>8000</v>
      </c>
      <c r="P60" s="15">
        <v>0</v>
      </c>
      <c r="Q60" s="15">
        <v>2200</v>
      </c>
      <c r="R60" s="15">
        <v>0</v>
      </c>
      <c r="S60" s="15">
        <v>60</v>
      </c>
      <c r="T60" s="15">
        <v>0</v>
      </c>
      <c r="U60" s="15">
        <v>200</v>
      </c>
      <c r="V60" s="15">
        <v>225</v>
      </c>
      <c r="W60" s="15">
        <v>3000</v>
      </c>
      <c r="X60" s="15"/>
      <c r="Y60" s="15"/>
      <c r="Z60" s="15">
        <f t="shared" ref="Z60:Z91" si="24">SUM(M60:Y60)</f>
        <v>13685</v>
      </c>
      <c r="AA60" s="46">
        <f t="shared" ref="AA60:AA91" si="25">L60-Z60</f>
        <v>68065</v>
      </c>
      <c r="AB60" s="16">
        <f t="shared" ref="AB60:AB91" si="26">IFERROR(VLOOKUP(E60,HILLTOPSNEW,2,FALSE),2)</f>
        <v>2</v>
      </c>
      <c r="AC60" s="14">
        <v>710</v>
      </c>
      <c r="AD60" s="14">
        <v>60260</v>
      </c>
      <c r="AE60" s="16"/>
      <c r="AF60" s="17">
        <f t="shared" ref="AF60:AF91" si="27">IF((AE60="YES"),VLOOKUP(AD60,RATEOFINC,2,FALSE)+AD60,AD60)</f>
        <v>60260</v>
      </c>
      <c r="AG60" s="16"/>
    </row>
    <row r="61" spans="1:33" x14ac:dyDescent="0.25">
      <c r="A61" s="14">
        <v>57</v>
      </c>
      <c r="B61" s="14">
        <v>2224676</v>
      </c>
      <c r="C61" s="14">
        <v>14344733</v>
      </c>
      <c r="D61" s="14" t="s">
        <v>93</v>
      </c>
      <c r="E61" s="14" t="s">
        <v>94</v>
      </c>
      <c r="F61" s="15" t="str">
        <f t="shared" si="20"/>
        <v/>
      </c>
      <c r="G61" s="15"/>
      <c r="H61" s="15" t="e">
        <f t="shared" si="21"/>
        <v>#VALUE!</v>
      </c>
      <c r="I61" s="15" t="e">
        <f t="shared" si="22"/>
        <v>#VALUE!</v>
      </c>
      <c r="J61" s="15">
        <v>2000</v>
      </c>
      <c r="K61" s="15">
        <f t="shared" si="19"/>
        <v>1600</v>
      </c>
      <c r="L61" s="15" t="e">
        <f t="shared" si="23"/>
        <v>#VALUE!</v>
      </c>
      <c r="M61" s="15">
        <v>0</v>
      </c>
      <c r="N61" s="15">
        <v>0</v>
      </c>
      <c r="O61" s="15">
        <v>10000</v>
      </c>
      <c r="P61" s="15">
        <v>0</v>
      </c>
      <c r="Q61" s="15">
        <v>3000</v>
      </c>
      <c r="R61" s="15">
        <v>0</v>
      </c>
      <c r="S61" s="15">
        <v>120</v>
      </c>
      <c r="T61" s="15">
        <v>0</v>
      </c>
      <c r="U61" s="15">
        <v>200</v>
      </c>
      <c r="V61" s="15">
        <v>300</v>
      </c>
      <c r="W61" s="15">
        <v>8000</v>
      </c>
      <c r="X61" s="15"/>
      <c r="Y61" s="15"/>
      <c r="Z61" s="15">
        <f t="shared" si="24"/>
        <v>21620</v>
      </c>
      <c r="AA61" s="46" t="e">
        <f t="shared" si="25"/>
        <v>#VALUE!</v>
      </c>
      <c r="AB61" s="16">
        <f t="shared" si="26"/>
        <v>2</v>
      </c>
      <c r="AC61" s="14">
        <v>1110</v>
      </c>
      <c r="AD61" s="14">
        <v>96890</v>
      </c>
      <c r="AE61" s="16"/>
      <c r="AF61" s="17">
        <f t="shared" si="27"/>
        <v>96890</v>
      </c>
      <c r="AG61" s="16"/>
    </row>
    <row r="62" spans="1:33" x14ac:dyDescent="0.25">
      <c r="A62" s="14">
        <v>58</v>
      </c>
      <c r="B62" s="14">
        <v>2224667</v>
      </c>
      <c r="C62" s="14">
        <v>14344726</v>
      </c>
      <c r="D62" s="14" t="s">
        <v>95</v>
      </c>
      <c r="E62" s="14" t="s">
        <v>94</v>
      </c>
      <c r="F62" s="15">
        <f t="shared" si="20"/>
        <v>60260</v>
      </c>
      <c r="G62" s="15">
        <v>0</v>
      </c>
      <c r="H62" s="15">
        <f t="shared" si="21"/>
        <v>12064</v>
      </c>
      <c r="I62" s="15">
        <f t="shared" si="22"/>
        <v>6026</v>
      </c>
      <c r="J62" s="15">
        <v>2000</v>
      </c>
      <c r="K62" s="15">
        <f t="shared" si="19"/>
        <v>1400</v>
      </c>
      <c r="L62" s="15">
        <f t="shared" si="23"/>
        <v>81750</v>
      </c>
      <c r="M62" s="15">
        <v>0</v>
      </c>
      <c r="N62" s="15">
        <v>0</v>
      </c>
      <c r="O62" s="15">
        <v>4000</v>
      </c>
      <c r="P62" s="15">
        <v>0</v>
      </c>
      <c r="Q62" s="15">
        <v>2200</v>
      </c>
      <c r="R62" s="15">
        <v>0</v>
      </c>
      <c r="S62" s="15">
        <v>60</v>
      </c>
      <c r="T62" s="15">
        <v>0</v>
      </c>
      <c r="U62" s="15">
        <v>200</v>
      </c>
      <c r="V62" s="15">
        <v>225</v>
      </c>
      <c r="W62" s="15">
        <v>2000</v>
      </c>
      <c r="X62" s="15"/>
      <c r="Y62" s="15"/>
      <c r="Z62" s="15">
        <f t="shared" si="24"/>
        <v>8685</v>
      </c>
      <c r="AA62" s="46">
        <f t="shared" si="25"/>
        <v>73065</v>
      </c>
      <c r="AB62" s="16">
        <f t="shared" si="26"/>
        <v>2</v>
      </c>
      <c r="AC62" s="14">
        <v>860</v>
      </c>
      <c r="AD62" s="14">
        <v>60260</v>
      </c>
      <c r="AE62" s="16"/>
      <c r="AF62" s="17">
        <f t="shared" si="27"/>
        <v>60260</v>
      </c>
      <c r="AG62" s="16"/>
    </row>
    <row r="63" spans="1:33" x14ac:dyDescent="0.25">
      <c r="A63" s="14">
        <v>59</v>
      </c>
      <c r="B63" s="14">
        <v>2224703</v>
      </c>
      <c r="C63" s="14">
        <v>14344756</v>
      </c>
      <c r="D63" s="14" t="s">
        <v>96</v>
      </c>
      <c r="E63" s="14" t="s">
        <v>97</v>
      </c>
      <c r="F63" s="15">
        <f t="shared" si="20"/>
        <v>61960</v>
      </c>
      <c r="G63" s="15">
        <v>0</v>
      </c>
      <c r="H63" s="15">
        <f t="shared" si="21"/>
        <v>12404</v>
      </c>
      <c r="I63" s="15">
        <f t="shared" si="22"/>
        <v>6196</v>
      </c>
      <c r="J63" s="15">
        <v>2000</v>
      </c>
      <c r="K63" s="15">
        <f t="shared" si="19"/>
        <v>1400</v>
      </c>
      <c r="L63" s="15">
        <f t="shared" si="23"/>
        <v>83960</v>
      </c>
      <c r="M63" s="15">
        <v>0</v>
      </c>
      <c r="N63" s="15">
        <v>0</v>
      </c>
      <c r="O63" s="15">
        <v>5500</v>
      </c>
      <c r="P63" s="15">
        <v>0</v>
      </c>
      <c r="Q63" s="15">
        <v>2200</v>
      </c>
      <c r="R63" s="15">
        <v>0</v>
      </c>
      <c r="S63" s="15">
        <v>30</v>
      </c>
      <c r="T63" s="15">
        <v>0</v>
      </c>
      <c r="U63" s="15">
        <v>200</v>
      </c>
      <c r="V63" s="15">
        <v>225</v>
      </c>
      <c r="W63" s="15">
        <v>2000</v>
      </c>
      <c r="X63" s="15"/>
      <c r="Y63" s="15"/>
      <c r="Z63" s="15">
        <f t="shared" si="24"/>
        <v>10155</v>
      </c>
      <c r="AA63" s="46">
        <f t="shared" si="25"/>
        <v>73805</v>
      </c>
      <c r="AB63" s="16">
        <f t="shared" si="26"/>
        <v>2</v>
      </c>
      <c r="AC63" s="14">
        <v>860</v>
      </c>
      <c r="AD63" s="14">
        <v>61960</v>
      </c>
      <c r="AE63" s="16"/>
      <c r="AF63" s="17">
        <f t="shared" si="27"/>
        <v>61960</v>
      </c>
      <c r="AG63" s="16"/>
    </row>
    <row r="64" spans="1:33" x14ac:dyDescent="0.25">
      <c r="A64" s="14">
        <v>60</v>
      </c>
      <c r="B64" s="14">
        <v>2224637</v>
      </c>
      <c r="C64" s="14">
        <v>14344705</v>
      </c>
      <c r="D64" s="14" t="s">
        <v>98</v>
      </c>
      <c r="E64" s="14" t="s">
        <v>97</v>
      </c>
      <c r="F64" s="15">
        <f t="shared" si="20"/>
        <v>61960</v>
      </c>
      <c r="G64" s="15">
        <v>0</v>
      </c>
      <c r="H64" s="15">
        <f t="shared" si="21"/>
        <v>12404</v>
      </c>
      <c r="I64" s="15">
        <f t="shared" si="22"/>
        <v>6196</v>
      </c>
      <c r="J64" s="15">
        <v>2000</v>
      </c>
      <c r="K64" s="15">
        <f t="shared" si="19"/>
        <v>1400</v>
      </c>
      <c r="L64" s="15">
        <f t="shared" si="23"/>
        <v>83960</v>
      </c>
      <c r="M64" s="15">
        <v>0</v>
      </c>
      <c r="N64" s="15">
        <v>0</v>
      </c>
      <c r="O64" s="15">
        <v>5000</v>
      </c>
      <c r="P64" s="15">
        <v>0</v>
      </c>
      <c r="Q64" s="15">
        <v>2200</v>
      </c>
      <c r="R64" s="15">
        <v>0</v>
      </c>
      <c r="S64" s="15">
        <v>60</v>
      </c>
      <c r="T64" s="15">
        <v>0</v>
      </c>
      <c r="U64" s="15">
        <v>200</v>
      </c>
      <c r="V64" s="15">
        <v>225</v>
      </c>
      <c r="W64" s="15">
        <v>2000</v>
      </c>
      <c r="X64" s="15"/>
      <c r="Y64" s="15"/>
      <c r="Z64" s="15">
        <f t="shared" si="24"/>
        <v>9685</v>
      </c>
      <c r="AA64" s="46">
        <f t="shared" si="25"/>
        <v>74275</v>
      </c>
      <c r="AB64" s="16">
        <f t="shared" si="26"/>
        <v>2</v>
      </c>
      <c r="AC64" s="14">
        <v>860</v>
      </c>
      <c r="AD64" s="14">
        <v>61960</v>
      </c>
      <c r="AE64" s="16"/>
      <c r="AF64" s="17">
        <f t="shared" si="27"/>
        <v>61960</v>
      </c>
      <c r="AG64" s="16"/>
    </row>
    <row r="65" spans="1:33" x14ac:dyDescent="0.25">
      <c r="A65" s="14">
        <v>61</v>
      </c>
      <c r="B65" s="14">
        <v>2224253</v>
      </c>
      <c r="C65" s="14">
        <v>14344457</v>
      </c>
      <c r="D65" s="14" t="s">
        <v>99</v>
      </c>
      <c r="E65" s="14" t="s">
        <v>100</v>
      </c>
      <c r="F65" s="15">
        <f t="shared" si="20"/>
        <v>60260</v>
      </c>
      <c r="G65" s="15"/>
      <c r="H65" s="15">
        <f t="shared" si="21"/>
        <v>12064</v>
      </c>
      <c r="I65" s="15">
        <f t="shared" si="22"/>
        <v>6026</v>
      </c>
      <c r="J65" s="15">
        <v>2000</v>
      </c>
      <c r="K65" s="15">
        <f t="shared" si="19"/>
        <v>1400</v>
      </c>
      <c r="L65" s="15">
        <f t="shared" si="23"/>
        <v>81750</v>
      </c>
      <c r="M65" s="15">
        <v>0</v>
      </c>
      <c r="N65" s="15">
        <v>0</v>
      </c>
      <c r="O65" s="15">
        <v>0</v>
      </c>
      <c r="P65" s="15">
        <v>0</v>
      </c>
      <c r="Q65" s="15">
        <v>2200</v>
      </c>
      <c r="R65" s="15">
        <v>0</v>
      </c>
      <c r="S65" s="15">
        <v>60</v>
      </c>
      <c r="T65" s="15">
        <f>ROUND((F65+H65)*10%,0)</f>
        <v>7232</v>
      </c>
      <c r="U65" s="15">
        <v>200</v>
      </c>
      <c r="V65" s="15">
        <v>225</v>
      </c>
      <c r="W65" s="15">
        <v>2000</v>
      </c>
      <c r="X65" s="15"/>
      <c r="Y65" s="15"/>
      <c r="Z65" s="15">
        <f t="shared" si="24"/>
        <v>11917</v>
      </c>
      <c r="AA65" s="46">
        <f t="shared" si="25"/>
        <v>69833</v>
      </c>
      <c r="AB65" s="16">
        <f t="shared" si="26"/>
        <v>2</v>
      </c>
      <c r="AC65" s="14">
        <v>860</v>
      </c>
      <c r="AD65" s="14">
        <v>60260</v>
      </c>
      <c r="AE65" s="16"/>
      <c r="AF65" s="17">
        <f t="shared" si="27"/>
        <v>60260</v>
      </c>
      <c r="AG65" s="16"/>
    </row>
    <row r="66" spans="1:33" x14ac:dyDescent="0.25">
      <c r="A66" s="14">
        <v>62</v>
      </c>
      <c r="B66" s="14">
        <v>2244125</v>
      </c>
      <c r="C66" s="14">
        <v>14351724</v>
      </c>
      <c r="D66" s="14" t="s">
        <v>101</v>
      </c>
      <c r="E66" s="14" t="s">
        <v>102</v>
      </c>
      <c r="F66" s="15">
        <f t="shared" si="20"/>
        <v>52600</v>
      </c>
      <c r="G66" s="15"/>
      <c r="H66" s="15">
        <f t="shared" si="21"/>
        <v>10531</v>
      </c>
      <c r="I66" s="15">
        <f t="shared" si="22"/>
        <v>5260</v>
      </c>
      <c r="J66" s="15">
        <v>2000</v>
      </c>
      <c r="K66" s="15">
        <f t="shared" si="19"/>
        <v>1150</v>
      </c>
      <c r="L66" s="15">
        <f t="shared" si="23"/>
        <v>71541</v>
      </c>
      <c r="M66" s="15">
        <v>0</v>
      </c>
      <c r="N66" s="15">
        <v>0</v>
      </c>
      <c r="O66" s="15">
        <v>0</v>
      </c>
      <c r="P66" s="15">
        <v>0</v>
      </c>
      <c r="Q66" s="15">
        <v>1800</v>
      </c>
      <c r="R66" s="15">
        <v>0</v>
      </c>
      <c r="S66" s="15">
        <v>30</v>
      </c>
      <c r="T66" s="15">
        <f>ROUND((F66+H66)*10%,0)</f>
        <v>6313</v>
      </c>
      <c r="U66" s="15">
        <v>200</v>
      </c>
      <c r="V66" s="15">
        <v>225</v>
      </c>
      <c r="W66" s="15">
        <v>0</v>
      </c>
      <c r="X66" s="15"/>
      <c r="Y66" s="15"/>
      <c r="Z66" s="15">
        <f t="shared" si="24"/>
        <v>8568</v>
      </c>
      <c r="AA66" s="46">
        <f t="shared" si="25"/>
        <v>62973</v>
      </c>
      <c r="AB66" s="16">
        <f t="shared" si="26"/>
        <v>2</v>
      </c>
      <c r="AC66" s="14">
        <v>710</v>
      </c>
      <c r="AD66" s="14">
        <v>52600</v>
      </c>
      <c r="AE66" s="16"/>
      <c r="AF66" s="17">
        <f t="shared" si="27"/>
        <v>52600</v>
      </c>
      <c r="AG66" s="16"/>
    </row>
    <row r="67" spans="1:33" x14ac:dyDescent="0.25">
      <c r="A67" s="14">
        <v>63</v>
      </c>
      <c r="B67" s="14">
        <v>2224660</v>
      </c>
      <c r="C67" s="14">
        <v>14344721</v>
      </c>
      <c r="D67" s="14" t="s">
        <v>105</v>
      </c>
      <c r="E67" s="14" t="s">
        <v>104</v>
      </c>
      <c r="F67" s="15">
        <f t="shared" si="20"/>
        <v>61960</v>
      </c>
      <c r="G67" s="15"/>
      <c r="H67" s="15">
        <f t="shared" si="21"/>
        <v>12404</v>
      </c>
      <c r="I67" s="15">
        <f t="shared" si="22"/>
        <v>6196</v>
      </c>
      <c r="J67" s="15">
        <v>2000</v>
      </c>
      <c r="K67" s="15">
        <f t="shared" si="19"/>
        <v>1600</v>
      </c>
      <c r="L67" s="15">
        <f t="shared" si="23"/>
        <v>84160</v>
      </c>
      <c r="M67" s="15">
        <v>0</v>
      </c>
      <c r="N67" s="15">
        <v>0</v>
      </c>
      <c r="O67" s="15">
        <v>8000</v>
      </c>
      <c r="P67" s="15">
        <v>0</v>
      </c>
      <c r="Q67" s="15">
        <v>2200</v>
      </c>
      <c r="R67" s="15">
        <v>0</v>
      </c>
      <c r="S67" s="15">
        <v>60</v>
      </c>
      <c r="T67" s="15">
        <v>0</v>
      </c>
      <c r="U67" s="15">
        <v>200</v>
      </c>
      <c r="V67" s="15">
        <v>225</v>
      </c>
      <c r="W67" s="15">
        <v>3000</v>
      </c>
      <c r="X67" s="15"/>
      <c r="Y67" s="15"/>
      <c r="Z67" s="15">
        <f t="shared" si="24"/>
        <v>13685</v>
      </c>
      <c r="AA67" s="46">
        <f t="shared" si="25"/>
        <v>70475</v>
      </c>
      <c r="AB67" s="16">
        <f t="shared" si="26"/>
        <v>3</v>
      </c>
      <c r="AC67" s="14">
        <v>1050</v>
      </c>
      <c r="AD67" s="14">
        <v>61960</v>
      </c>
      <c r="AE67" s="16"/>
      <c r="AF67" s="17">
        <f t="shared" si="27"/>
        <v>61960</v>
      </c>
      <c r="AG67" s="16"/>
    </row>
    <row r="68" spans="1:33" x14ac:dyDescent="0.25">
      <c r="A68" s="14">
        <v>64</v>
      </c>
      <c r="B68" s="14">
        <v>2219017</v>
      </c>
      <c r="C68" s="14">
        <v>14343135</v>
      </c>
      <c r="D68" s="14" t="s">
        <v>106</v>
      </c>
      <c r="E68" s="14" t="s">
        <v>107</v>
      </c>
      <c r="F68" s="15">
        <f t="shared" si="20"/>
        <v>74770</v>
      </c>
      <c r="G68" s="15"/>
      <c r="H68" s="15">
        <f t="shared" si="21"/>
        <v>14969</v>
      </c>
      <c r="I68" s="15">
        <f t="shared" si="22"/>
        <v>7477</v>
      </c>
      <c r="J68" s="15">
        <v>2000</v>
      </c>
      <c r="K68" s="15">
        <f t="shared" si="19"/>
        <v>1525</v>
      </c>
      <c r="L68" s="15">
        <f t="shared" si="23"/>
        <v>100741</v>
      </c>
      <c r="M68" s="15">
        <v>10000</v>
      </c>
      <c r="N68" s="15">
        <v>0</v>
      </c>
      <c r="O68" s="15">
        <v>0</v>
      </c>
      <c r="P68" s="15">
        <v>0</v>
      </c>
      <c r="Q68" s="15">
        <v>2200</v>
      </c>
      <c r="R68" s="15">
        <v>0</v>
      </c>
      <c r="S68" s="15">
        <v>120</v>
      </c>
      <c r="T68" s="15">
        <v>0</v>
      </c>
      <c r="U68" s="15">
        <v>200</v>
      </c>
      <c r="V68" s="15">
        <v>300</v>
      </c>
      <c r="W68" s="15">
        <v>11000</v>
      </c>
      <c r="X68" s="15"/>
      <c r="Y68" s="15"/>
      <c r="Z68" s="15">
        <f t="shared" si="24"/>
        <v>23820</v>
      </c>
      <c r="AA68" s="46">
        <f t="shared" si="25"/>
        <v>76921</v>
      </c>
      <c r="AB68" s="16">
        <f t="shared" si="26"/>
        <v>2</v>
      </c>
      <c r="AC68" s="14">
        <v>935</v>
      </c>
      <c r="AD68" s="14">
        <v>72810</v>
      </c>
      <c r="AE68" s="16"/>
      <c r="AF68" s="17">
        <f t="shared" si="27"/>
        <v>72810</v>
      </c>
      <c r="AG68" s="16"/>
    </row>
    <row r="69" spans="1:33" x14ac:dyDescent="0.25">
      <c r="A69" s="14">
        <v>65</v>
      </c>
      <c r="B69" s="14">
        <v>2224227</v>
      </c>
      <c r="C69" s="14">
        <v>14344435</v>
      </c>
      <c r="D69" s="14" t="s">
        <v>108</v>
      </c>
      <c r="E69" s="14" t="s">
        <v>107</v>
      </c>
      <c r="F69" s="15">
        <f t="shared" si="20"/>
        <v>60260</v>
      </c>
      <c r="G69" s="15">
        <v>0</v>
      </c>
      <c r="H69" s="15">
        <f t="shared" si="21"/>
        <v>12064</v>
      </c>
      <c r="I69" s="15">
        <f t="shared" si="22"/>
        <v>6026</v>
      </c>
      <c r="J69" s="15">
        <v>2000</v>
      </c>
      <c r="K69" s="15">
        <f t="shared" si="19"/>
        <v>1400</v>
      </c>
      <c r="L69" s="15">
        <f t="shared" si="23"/>
        <v>81750</v>
      </c>
      <c r="M69" s="15">
        <v>0</v>
      </c>
      <c r="N69" s="15">
        <v>0</v>
      </c>
      <c r="O69" s="15">
        <v>0</v>
      </c>
      <c r="P69" s="15">
        <v>0</v>
      </c>
      <c r="Q69" s="15">
        <v>2200</v>
      </c>
      <c r="R69" s="15">
        <v>0</v>
      </c>
      <c r="S69" s="15">
        <v>60</v>
      </c>
      <c r="T69" s="15">
        <f>ROUND((F69+H69)*10%,0)</f>
        <v>7232</v>
      </c>
      <c r="U69" s="15">
        <v>200</v>
      </c>
      <c r="V69" s="15">
        <v>225</v>
      </c>
      <c r="W69" s="15">
        <v>3000</v>
      </c>
      <c r="X69" s="15"/>
      <c r="Y69" s="15"/>
      <c r="Z69" s="15">
        <f t="shared" si="24"/>
        <v>12917</v>
      </c>
      <c r="AA69" s="46">
        <f t="shared" si="25"/>
        <v>68833</v>
      </c>
      <c r="AB69" s="16">
        <f t="shared" si="26"/>
        <v>2</v>
      </c>
      <c r="AC69" s="14">
        <v>860</v>
      </c>
      <c r="AD69" s="14">
        <v>60260</v>
      </c>
      <c r="AE69" s="16"/>
      <c r="AF69" s="17">
        <f t="shared" si="27"/>
        <v>60260</v>
      </c>
      <c r="AG69" s="16"/>
    </row>
    <row r="70" spans="1:33" x14ac:dyDescent="0.25">
      <c r="A70" s="14">
        <v>66</v>
      </c>
      <c r="B70" s="14">
        <v>2224230</v>
      </c>
      <c r="C70" s="14">
        <v>14344438</v>
      </c>
      <c r="D70" s="14" t="s">
        <v>109</v>
      </c>
      <c r="E70" s="14" t="s">
        <v>110</v>
      </c>
      <c r="F70" s="15">
        <f t="shared" si="20"/>
        <v>61960</v>
      </c>
      <c r="G70" s="15"/>
      <c r="H70" s="15">
        <f t="shared" si="21"/>
        <v>12404</v>
      </c>
      <c r="I70" s="15">
        <f t="shared" si="22"/>
        <v>6196</v>
      </c>
      <c r="J70" s="15">
        <v>2000</v>
      </c>
      <c r="K70" s="15">
        <f t="shared" si="19"/>
        <v>1400</v>
      </c>
      <c r="L70" s="15">
        <f t="shared" si="23"/>
        <v>83960</v>
      </c>
      <c r="M70" s="15">
        <v>0</v>
      </c>
      <c r="N70" s="15">
        <v>0</v>
      </c>
      <c r="O70" s="15">
        <v>8000</v>
      </c>
      <c r="P70" s="15">
        <v>0</v>
      </c>
      <c r="Q70" s="15">
        <v>2200</v>
      </c>
      <c r="R70" s="15">
        <v>0</v>
      </c>
      <c r="S70" s="15">
        <v>60</v>
      </c>
      <c r="T70" s="15">
        <v>0</v>
      </c>
      <c r="U70" s="15">
        <v>200</v>
      </c>
      <c r="V70" s="15">
        <v>225</v>
      </c>
      <c r="W70" s="15">
        <v>5000</v>
      </c>
      <c r="X70" s="15"/>
      <c r="Y70" s="15"/>
      <c r="Z70" s="15">
        <f t="shared" si="24"/>
        <v>15685</v>
      </c>
      <c r="AA70" s="46">
        <f t="shared" si="25"/>
        <v>68275</v>
      </c>
      <c r="AB70" s="16">
        <f t="shared" si="26"/>
        <v>2</v>
      </c>
      <c r="AC70" s="14">
        <v>860</v>
      </c>
      <c r="AD70" s="14">
        <v>61960</v>
      </c>
      <c r="AE70" s="16"/>
      <c r="AF70" s="17">
        <f t="shared" si="27"/>
        <v>61960</v>
      </c>
      <c r="AG70" s="16"/>
    </row>
    <row r="71" spans="1:33" x14ac:dyDescent="0.25">
      <c r="A71" s="14">
        <v>67</v>
      </c>
      <c r="B71" s="14">
        <v>2224203</v>
      </c>
      <c r="C71" s="14">
        <v>14344416</v>
      </c>
      <c r="D71" s="14" t="s">
        <v>111</v>
      </c>
      <c r="E71" s="14" t="s">
        <v>110</v>
      </c>
      <c r="F71" s="15">
        <f t="shared" si="20"/>
        <v>61960</v>
      </c>
      <c r="G71" s="15">
        <v>0</v>
      </c>
      <c r="H71" s="15">
        <f t="shared" si="21"/>
        <v>12404</v>
      </c>
      <c r="I71" s="15">
        <f t="shared" si="22"/>
        <v>6196</v>
      </c>
      <c r="J71" s="15">
        <v>2000</v>
      </c>
      <c r="K71" s="15">
        <f t="shared" si="19"/>
        <v>1400</v>
      </c>
      <c r="L71" s="15">
        <f t="shared" si="23"/>
        <v>83960</v>
      </c>
      <c r="M71" s="15">
        <v>0</v>
      </c>
      <c r="N71" s="15">
        <v>0</v>
      </c>
      <c r="O71" s="15">
        <v>9000</v>
      </c>
      <c r="P71" s="15">
        <v>500</v>
      </c>
      <c r="Q71" s="15">
        <v>2200</v>
      </c>
      <c r="R71" s="15">
        <v>0</v>
      </c>
      <c r="S71" s="15">
        <v>60</v>
      </c>
      <c r="T71" s="15">
        <v>0</v>
      </c>
      <c r="U71" s="15">
        <v>200</v>
      </c>
      <c r="V71" s="15">
        <v>225</v>
      </c>
      <c r="W71" s="15">
        <v>4000</v>
      </c>
      <c r="X71" s="15"/>
      <c r="Y71" s="15"/>
      <c r="Z71" s="15">
        <f t="shared" si="24"/>
        <v>16185</v>
      </c>
      <c r="AA71" s="46">
        <f t="shared" si="25"/>
        <v>67775</v>
      </c>
      <c r="AB71" s="16">
        <f t="shared" si="26"/>
        <v>2</v>
      </c>
      <c r="AC71" s="14">
        <v>860</v>
      </c>
      <c r="AD71" s="14">
        <v>61960</v>
      </c>
      <c r="AE71" s="16"/>
      <c r="AF71" s="17">
        <f t="shared" si="27"/>
        <v>61960</v>
      </c>
      <c r="AG71" s="16"/>
    </row>
    <row r="72" spans="1:33" x14ac:dyDescent="0.25">
      <c r="A72" s="14">
        <v>68</v>
      </c>
      <c r="B72" s="14">
        <v>2224219</v>
      </c>
      <c r="C72" s="14">
        <v>14344429</v>
      </c>
      <c r="D72" s="14" t="s">
        <v>114</v>
      </c>
      <c r="E72" s="14" t="s">
        <v>113</v>
      </c>
      <c r="F72" s="15">
        <f t="shared" si="20"/>
        <v>40970</v>
      </c>
      <c r="G72" s="15">
        <v>0</v>
      </c>
      <c r="H72" s="15">
        <f t="shared" si="21"/>
        <v>8202</v>
      </c>
      <c r="I72" s="15">
        <f t="shared" si="22"/>
        <v>4097</v>
      </c>
      <c r="J72" s="15">
        <v>2000</v>
      </c>
      <c r="K72" s="15">
        <f t="shared" si="19"/>
        <v>975</v>
      </c>
      <c r="L72" s="15">
        <f t="shared" si="23"/>
        <v>56244</v>
      </c>
      <c r="M72" s="15">
        <v>0</v>
      </c>
      <c r="N72" s="15">
        <v>0</v>
      </c>
      <c r="O72" s="15">
        <v>2458</v>
      </c>
      <c r="P72" s="15">
        <v>0</v>
      </c>
      <c r="Q72" s="15">
        <v>1300</v>
      </c>
      <c r="R72" s="15">
        <v>0</v>
      </c>
      <c r="S72" s="15">
        <v>30</v>
      </c>
      <c r="T72" s="15">
        <v>0</v>
      </c>
      <c r="U72" s="15">
        <v>200</v>
      </c>
      <c r="V72" s="15">
        <v>225</v>
      </c>
      <c r="W72" s="15">
        <v>0</v>
      </c>
      <c r="X72" s="15"/>
      <c r="Y72" s="15"/>
      <c r="Z72" s="15">
        <f t="shared" si="24"/>
        <v>4213</v>
      </c>
      <c r="AA72" s="46">
        <f t="shared" si="25"/>
        <v>52031</v>
      </c>
      <c r="AB72" s="16">
        <f t="shared" si="26"/>
        <v>2</v>
      </c>
      <c r="AC72" s="14">
        <v>600</v>
      </c>
      <c r="AD72" s="14">
        <v>40970</v>
      </c>
      <c r="AE72" s="16"/>
      <c r="AF72" s="17">
        <f t="shared" si="27"/>
        <v>40970</v>
      </c>
      <c r="AG72" s="16"/>
    </row>
    <row r="73" spans="1:33" x14ac:dyDescent="0.25">
      <c r="A73" s="16">
        <v>1</v>
      </c>
      <c r="B73" s="14">
        <v>2224260</v>
      </c>
      <c r="C73" s="14">
        <v>14344463</v>
      </c>
      <c r="D73" s="14" t="s">
        <v>115</v>
      </c>
      <c r="E73" s="14" t="s">
        <v>116</v>
      </c>
      <c r="F73" s="15">
        <f t="shared" si="20"/>
        <v>60260</v>
      </c>
      <c r="G73" s="15"/>
      <c r="H73" s="15">
        <f t="shared" si="21"/>
        <v>12064</v>
      </c>
      <c r="I73" s="15">
        <f t="shared" si="22"/>
        <v>6026</v>
      </c>
      <c r="J73" s="15">
        <v>2000</v>
      </c>
      <c r="K73" s="15">
        <f t="shared" si="19"/>
        <v>1600</v>
      </c>
      <c r="L73" s="15">
        <f t="shared" si="23"/>
        <v>81950</v>
      </c>
      <c r="M73" s="15">
        <v>0</v>
      </c>
      <c r="N73" s="15">
        <v>0</v>
      </c>
      <c r="O73" s="15">
        <v>10000</v>
      </c>
      <c r="P73" s="15">
        <v>0</v>
      </c>
      <c r="Q73" s="15">
        <v>2200</v>
      </c>
      <c r="R73" s="15">
        <v>0</v>
      </c>
      <c r="S73" s="15">
        <v>60</v>
      </c>
      <c r="T73" s="15">
        <v>0</v>
      </c>
      <c r="U73" s="15">
        <v>200</v>
      </c>
      <c r="V73" s="15">
        <v>225</v>
      </c>
      <c r="W73" s="15">
        <v>2000</v>
      </c>
      <c r="X73" s="15"/>
      <c r="Y73" s="15"/>
      <c r="Z73" s="15">
        <f t="shared" si="24"/>
        <v>14685</v>
      </c>
      <c r="AA73" s="46">
        <f t="shared" si="25"/>
        <v>67265</v>
      </c>
      <c r="AB73" s="45">
        <f t="shared" si="26"/>
        <v>3</v>
      </c>
      <c r="AC73" s="14">
        <v>1050</v>
      </c>
      <c r="AD73" s="14">
        <v>60260</v>
      </c>
      <c r="AE73" s="16"/>
      <c r="AF73" s="17">
        <f t="shared" si="27"/>
        <v>60260</v>
      </c>
      <c r="AG73" s="16"/>
    </row>
    <row r="74" spans="1:33" x14ac:dyDescent="0.25">
      <c r="A74" s="16">
        <v>2</v>
      </c>
      <c r="B74" s="14">
        <v>2224690</v>
      </c>
      <c r="C74" s="14">
        <v>14344745</v>
      </c>
      <c r="D74" s="14" t="s">
        <v>117</v>
      </c>
      <c r="E74" s="14" t="s">
        <v>116</v>
      </c>
      <c r="F74" s="15">
        <f t="shared" si="20"/>
        <v>61960</v>
      </c>
      <c r="G74" s="15">
        <v>0</v>
      </c>
      <c r="H74" s="15">
        <f t="shared" si="21"/>
        <v>12404</v>
      </c>
      <c r="I74" s="15">
        <f t="shared" si="22"/>
        <v>6196</v>
      </c>
      <c r="J74" s="15">
        <v>2000</v>
      </c>
      <c r="K74" s="15">
        <f t="shared" si="19"/>
        <v>1600</v>
      </c>
      <c r="L74" s="15">
        <f t="shared" si="23"/>
        <v>84160</v>
      </c>
      <c r="M74" s="15">
        <v>0</v>
      </c>
      <c r="N74" s="15">
        <v>0</v>
      </c>
      <c r="O74" s="15">
        <v>6000</v>
      </c>
      <c r="P74" s="15">
        <v>0</v>
      </c>
      <c r="Q74" s="15">
        <v>2200</v>
      </c>
      <c r="R74" s="15">
        <v>0</v>
      </c>
      <c r="S74" s="15">
        <v>60</v>
      </c>
      <c r="T74" s="15">
        <v>0</v>
      </c>
      <c r="U74" s="15">
        <v>200</v>
      </c>
      <c r="V74" s="15">
        <v>225</v>
      </c>
      <c r="W74" s="15">
        <v>3000</v>
      </c>
      <c r="X74" s="15"/>
      <c r="Y74" s="15"/>
      <c r="Z74" s="15">
        <f t="shared" si="24"/>
        <v>11685</v>
      </c>
      <c r="AA74" s="46">
        <f t="shared" si="25"/>
        <v>72475</v>
      </c>
      <c r="AB74" s="45">
        <f t="shared" si="26"/>
        <v>3</v>
      </c>
      <c r="AC74" s="14">
        <v>1050</v>
      </c>
      <c r="AD74" s="14">
        <v>61960</v>
      </c>
      <c r="AE74" s="16"/>
      <c r="AF74" s="17">
        <f t="shared" si="27"/>
        <v>61960</v>
      </c>
      <c r="AG74" s="16"/>
    </row>
    <row r="75" spans="1:33" x14ac:dyDescent="0.25">
      <c r="A75" s="16">
        <v>3</v>
      </c>
      <c r="B75" s="14">
        <v>2224170</v>
      </c>
      <c r="C75" s="14">
        <v>14344389</v>
      </c>
      <c r="D75" s="14" t="s">
        <v>118</v>
      </c>
      <c r="E75" s="14" t="s">
        <v>119</v>
      </c>
      <c r="F75" s="15">
        <f t="shared" si="20"/>
        <v>61960</v>
      </c>
      <c r="G75" s="15"/>
      <c r="H75" s="15">
        <f t="shared" si="21"/>
        <v>12404</v>
      </c>
      <c r="I75" s="15">
        <f t="shared" si="22"/>
        <v>6196</v>
      </c>
      <c r="J75" s="15">
        <v>2000</v>
      </c>
      <c r="K75" s="15">
        <f t="shared" si="19"/>
        <v>1600</v>
      </c>
      <c r="L75" s="15">
        <f t="shared" si="23"/>
        <v>84160</v>
      </c>
      <c r="M75" s="15">
        <v>0</v>
      </c>
      <c r="N75" s="15">
        <v>0</v>
      </c>
      <c r="O75" s="15">
        <v>5000</v>
      </c>
      <c r="P75" s="15">
        <v>0</v>
      </c>
      <c r="Q75" s="15">
        <v>2200</v>
      </c>
      <c r="R75" s="15">
        <v>0</v>
      </c>
      <c r="S75" s="15">
        <v>60</v>
      </c>
      <c r="T75" s="15">
        <v>0</v>
      </c>
      <c r="U75" s="15">
        <v>200</v>
      </c>
      <c r="V75" s="15">
        <v>225</v>
      </c>
      <c r="W75" s="15">
        <v>3000</v>
      </c>
      <c r="X75" s="15"/>
      <c r="Y75" s="15"/>
      <c r="Z75" s="15">
        <f t="shared" si="24"/>
        <v>10685</v>
      </c>
      <c r="AA75" s="46">
        <f t="shared" si="25"/>
        <v>73475</v>
      </c>
      <c r="AB75" s="45">
        <f t="shared" si="26"/>
        <v>3</v>
      </c>
      <c r="AC75" s="14">
        <v>1050</v>
      </c>
      <c r="AD75" s="14">
        <v>61960</v>
      </c>
      <c r="AE75" s="16"/>
      <c r="AF75" s="17">
        <f t="shared" si="27"/>
        <v>61960</v>
      </c>
      <c r="AG75" s="16"/>
    </row>
    <row r="76" spans="1:33" x14ac:dyDescent="0.25">
      <c r="A76" s="16">
        <v>4</v>
      </c>
      <c r="B76" s="14">
        <v>2224236</v>
      </c>
      <c r="C76" s="14">
        <v>14344442</v>
      </c>
      <c r="D76" s="14" t="s">
        <v>120</v>
      </c>
      <c r="E76" s="14" t="s">
        <v>121</v>
      </c>
      <c r="F76" s="15">
        <f t="shared" si="20"/>
        <v>67190</v>
      </c>
      <c r="G76" s="15"/>
      <c r="H76" s="15">
        <f t="shared" si="21"/>
        <v>13451</v>
      </c>
      <c r="I76" s="15">
        <f t="shared" si="22"/>
        <v>6719</v>
      </c>
      <c r="J76" s="15">
        <v>2000</v>
      </c>
      <c r="K76" s="15">
        <f t="shared" si="19"/>
        <v>1700</v>
      </c>
      <c r="L76" s="15">
        <f t="shared" si="23"/>
        <v>91060</v>
      </c>
      <c r="M76" s="15">
        <v>0</v>
      </c>
      <c r="N76" s="15">
        <v>0</v>
      </c>
      <c r="O76" s="15">
        <v>10000</v>
      </c>
      <c r="P76" s="15">
        <v>0</v>
      </c>
      <c r="Q76" s="15">
        <v>2200</v>
      </c>
      <c r="R76" s="15">
        <v>0</v>
      </c>
      <c r="S76" s="15">
        <v>60</v>
      </c>
      <c r="T76" s="15">
        <v>0</v>
      </c>
      <c r="U76" s="15">
        <v>200</v>
      </c>
      <c r="V76" s="15">
        <v>225</v>
      </c>
      <c r="W76" s="15">
        <v>2000</v>
      </c>
      <c r="X76" s="15"/>
      <c r="Y76" s="15"/>
      <c r="Z76" s="15">
        <f t="shared" si="24"/>
        <v>14685</v>
      </c>
      <c r="AA76" s="46">
        <f t="shared" si="25"/>
        <v>76375</v>
      </c>
      <c r="AB76" s="45">
        <f t="shared" si="26"/>
        <v>3</v>
      </c>
      <c r="AC76" s="14">
        <v>1050</v>
      </c>
      <c r="AD76" s="14">
        <v>67190</v>
      </c>
      <c r="AE76" s="16"/>
      <c r="AF76" s="17">
        <f t="shared" si="27"/>
        <v>67190</v>
      </c>
      <c r="AG76" s="16"/>
    </row>
    <row r="77" spans="1:33" x14ac:dyDescent="0.25">
      <c r="A77" s="16">
        <v>5</v>
      </c>
      <c r="B77" s="14">
        <v>2224257</v>
      </c>
      <c r="C77" s="14">
        <v>14344461</v>
      </c>
      <c r="D77" s="14" t="s">
        <v>122</v>
      </c>
      <c r="E77" s="14" t="s">
        <v>121</v>
      </c>
      <c r="F77" s="15">
        <f t="shared" si="20"/>
        <v>61960</v>
      </c>
      <c r="G77" s="15">
        <v>0</v>
      </c>
      <c r="H77" s="15">
        <f t="shared" si="21"/>
        <v>12404</v>
      </c>
      <c r="I77" s="15">
        <f t="shared" si="22"/>
        <v>6196</v>
      </c>
      <c r="J77" s="15">
        <v>2000</v>
      </c>
      <c r="K77" s="15">
        <f t="shared" si="19"/>
        <v>1600</v>
      </c>
      <c r="L77" s="15">
        <f t="shared" si="23"/>
        <v>84160</v>
      </c>
      <c r="M77" s="15">
        <v>0</v>
      </c>
      <c r="N77" s="15">
        <v>0</v>
      </c>
      <c r="O77" s="15">
        <v>5000</v>
      </c>
      <c r="P77" s="15">
        <v>0</v>
      </c>
      <c r="Q77" s="15">
        <v>2200</v>
      </c>
      <c r="R77" s="15">
        <v>0</v>
      </c>
      <c r="S77" s="15">
        <v>60</v>
      </c>
      <c r="T77" s="15">
        <v>0</v>
      </c>
      <c r="U77" s="15">
        <v>200</v>
      </c>
      <c r="V77" s="15">
        <v>225</v>
      </c>
      <c r="W77" s="15">
        <v>1000</v>
      </c>
      <c r="X77" s="15"/>
      <c r="Y77" s="15"/>
      <c r="Z77" s="15">
        <f t="shared" si="24"/>
        <v>8685</v>
      </c>
      <c r="AA77" s="46">
        <f t="shared" si="25"/>
        <v>75475</v>
      </c>
      <c r="AB77" s="45">
        <f t="shared" si="26"/>
        <v>3</v>
      </c>
      <c r="AC77" s="14">
        <v>1050</v>
      </c>
      <c r="AD77" s="14">
        <v>61960</v>
      </c>
      <c r="AE77" s="16"/>
      <c r="AF77" s="17">
        <f t="shared" si="27"/>
        <v>61960</v>
      </c>
      <c r="AG77" s="16"/>
    </row>
    <row r="78" spans="1:33" x14ac:dyDescent="0.25">
      <c r="A78" s="16">
        <v>6</v>
      </c>
      <c r="B78" s="14">
        <v>2224681</v>
      </c>
      <c r="C78" s="14">
        <v>14371712</v>
      </c>
      <c r="D78" s="14" t="s">
        <v>123</v>
      </c>
      <c r="E78" s="14" t="s">
        <v>124</v>
      </c>
      <c r="F78" s="15">
        <f t="shared" si="20"/>
        <v>83000</v>
      </c>
      <c r="G78" s="15"/>
      <c r="H78" s="15">
        <f t="shared" si="21"/>
        <v>16617</v>
      </c>
      <c r="I78" s="15">
        <f t="shared" si="22"/>
        <v>8300</v>
      </c>
      <c r="J78" s="15">
        <v>2000</v>
      </c>
      <c r="K78" s="15">
        <f t="shared" si="19"/>
        <v>1525</v>
      </c>
      <c r="L78" s="15">
        <f t="shared" si="23"/>
        <v>111442</v>
      </c>
      <c r="M78" s="15">
        <v>0</v>
      </c>
      <c r="N78" s="15">
        <v>0</v>
      </c>
      <c r="O78" s="15">
        <v>15000</v>
      </c>
      <c r="P78" s="15">
        <v>0</v>
      </c>
      <c r="Q78" s="15">
        <v>0</v>
      </c>
      <c r="R78" s="15">
        <v>0</v>
      </c>
      <c r="S78" s="15">
        <v>60</v>
      </c>
      <c r="T78" s="15">
        <v>0</v>
      </c>
      <c r="U78" s="15">
        <v>200</v>
      </c>
      <c r="V78" s="15">
        <v>225</v>
      </c>
      <c r="W78" s="15">
        <v>5000</v>
      </c>
      <c r="X78" s="15"/>
      <c r="Y78" s="15"/>
      <c r="Z78" s="15">
        <f t="shared" si="24"/>
        <v>20485</v>
      </c>
      <c r="AA78" s="46">
        <f t="shared" si="25"/>
        <v>90957</v>
      </c>
      <c r="AB78" s="45">
        <f t="shared" si="26"/>
        <v>2</v>
      </c>
      <c r="AC78" s="14">
        <v>935</v>
      </c>
      <c r="AD78" s="14">
        <v>80910</v>
      </c>
      <c r="AE78" s="16"/>
      <c r="AF78" s="17">
        <f t="shared" si="27"/>
        <v>80910</v>
      </c>
      <c r="AG78" s="16"/>
    </row>
    <row r="79" spans="1:33" x14ac:dyDescent="0.25">
      <c r="A79" s="16">
        <v>7</v>
      </c>
      <c r="B79" s="14">
        <v>2224641</v>
      </c>
      <c r="C79" s="14">
        <v>14344708</v>
      </c>
      <c r="D79" s="14" t="s">
        <v>126</v>
      </c>
      <c r="E79" s="14" t="s">
        <v>127</v>
      </c>
      <c r="F79" s="15" t="str">
        <f t="shared" si="20"/>
        <v/>
      </c>
      <c r="G79" s="15">
        <v>0</v>
      </c>
      <c r="H79" s="15" t="e">
        <f t="shared" si="21"/>
        <v>#VALUE!</v>
      </c>
      <c r="I79" s="15" t="e">
        <f t="shared" si="22"/>
        <v>#VALUE!</v>
      </c>
      <c r="J79" s="15">
        <v>2000</v>
      </c>
      <c r="K79" s="15">
        <f t="shared" si="19"/>
        <v>1600</v>
      </c>
      <c r="L79" s="15" t="e">
        <f t="shared" si="23"/>
        <v>#VALUE!</v>
      </c>
      <c r="M79" s="15">
        <v>0</v>
      </c>
      <c r="N79" s="15">
        <v>0</v>
      </c>
      <c r="O79" s="15">
        <v>8000</v>
      </c>
      <c r="P79" s="15">
        <v>0</v>
      </c>
      <c r="Q79" s="15">
        <v>2200</v>
      </c>
      <c r="R79" s="15">
        <v>0</v>
      </c>
      <c r="S79" s="15">
        <v>60</v>
      </c>
      <c r="T79" s="15">
        <v>0</v>
      </c>
      <c r="U79" s="15">
        <v>200</v>
      </c>
      <c r="V79" s="15">
        <v>225</v>
      </c>
      <c r="W79" s="15">
        <v>6000</v>
      </c>
      <c r="X79" s="15"/>
      <c r="Y79" s="15"/>
      <c r="Z79" s="15">
        <f t="shared" si="24"/>
        <v>16685</v>
      </c>
      <c r="AA79" s="46" t="e">
        <f t="shared" si="25"/>
        <v>#VALUE!</v>
      </c>
      <c r="AB79" s="45">
        <f t="shared" si="26"/>
        <v>2</v>
      </c>
      <c r="AC79" s="14">
        <v>860</v>
      </c>
      <c r="AD79" s="14">
        <v>63660</v>
      </c>
      <c r="AE79" s="16"/>
      <c r="AF79" s="17">
        <f t="shared" si="27"/>
        <v>63660</v>
      </c>
      <c r="AG79" s="18"/>
    </row>
    <row r="80" spans="1:33" x14ac:dyDescent="0.25">
      <c r="A80" s="16">
        <v>8</v>
      </c>
      <c r="B80" s="14">
        <v>2224675</v>
      </c>
      <c r="C80" s="14">
        <v>14344732</v>
      </c>
      <c r="D80" s="14" t="s">
        <v>129</v>
      </c>
      <c r="E80" s="14" t="s">
        <v>127</v>
      </c>
      <c r="F80" s="15">
        <f t="shared" si="20"/>
        <v>61960</v>
      </c>
      <c r="G80" s="15">
        <v>0</v>
      </c>
      <c r="H80" s="15">
        <f t="shared" si="21"/>
        <v>12404</v>
      </c>
      <c r="I80" s="15">
        <f t="shared" si="22"/>
        <v>6196</v>
      </c>
      <c r="J80" s="15">
        <v>2000</v>
      </c>
      <c r="K80" s="15">
        <f t="shared" si="19"/>
        <v>1400</v>
      </c>
      <c r="L80" s="15">
        <f t="shared" si="23"/>
        <v>83960</v>
      </c>
      <c r="M80" s="15">
        <v>0</v>
      </c>
      <c r="N80" s="15">
        <v>0</v>
      </c>
      <c r="O80" s="15">
        <v>10000</v>
      </c>
      <c r="P80" s="15">
        <v>0</v>
      </c>
      <c r="Q80" s="15">
        <v>2200</v>
      </c>
      <c r="R80" s="15">
        <v>0</v>
      </c>
      <c r="S80" s="15">
        <v>60</v>
      </c>
      <c r="T80" s="15">
        <v>0</v>
      </c>
      <c r="U80" s="15">
        <v>200</v>
      </c>
      <c r="V80" s="15">
        <v>225</v>
      </c>
      <c r="W80" s="15">
        <v>5000</v>
      </c>
      <c r="X80" s="15"/>
      <c r="Y80" s="15"/>
      <c r="Z80" s="15">
        <f t="shared" si="24"/>
        <v>17685</v>
      </c>
      <c r="AA80" s="46">
        <f t="shared" si="25"/>
        <v>66275</v>
      </c>
      <c r="AB80" s="45">
        <f t="shared" si="26"/>
        <v>2</v>
      </c>
      <c r="AC80" s="14">
        <v>860</v>
      </c>
      <c r="AD80" s="14">
        <v>61960</v>
      </c>
      <c r="AE80" s="16"/>
      <c r="AF80" s="17">
        <f t="shared" si="27"/>
        <v>61960</v>
      </c>
      <c r="AG80" s="16"/>
    </row>
    <row r="81" spans="1:33" x14ac:dyDescent="0.25">
      <c r="A81" s="16">
        <v>9</v>
      </c>
      <c r="B81" s="14">
        <v>2224638</v>
      </c>
      <c r="C81" s="14">
        <v>14344706</v>
      </c>
      <c r="D81" s="14" t="s">
        <v>130</v>
      </c>
      <c r="E81" s="14" t="s">
        <v>127</v>
      </c>
      <c r="F81" s="15">
        <f t="shared" si="20"/>
        <v>61960</v>
      </c>
      <c r="G81" s="15">
        <v>0</v>
      </c>
      <c r="H81" s="15">
        <f t="shared" si="21"/>
        <v>12404</v>
      </c>
      <c r="I81" s="15">
        <f t="shared" si="22"/>
        <v>6196</v>
      </c>
      <c r="J81" s="15">
        <v>2000</v>
      </c>
      <c r="K81" s="15">
        <f t="shared" si="19"/>
        <v>1400</v>
      </c>
      <c r="L81" s="15">
        <f t="shared" si="23"/>
        <v>83960</v>
      </c>
      <c r="M81" s="15">
        <v>0</v>
      </c>
      <c r="N81" s="15">
        <v>0</v>
      </c>
      <c r="O81" s="15">
        <v>7000</v>
      </c>
      <c r="P81" s="15">
        <v>0</v>
      </c>
      <c r="Q81" s="15">
        <v>2200</v>
      </c>
      <c r="R81" s="15">
        <v>0</v>
      </c>
      <c r="S81" s="15">
        <v>60</v>
      </c>
      <c r="T81" s="15">
        <v>0</v>
      </c>
      <c r="U81" s="15">
        <v>200</v>
      </c>
      <c r="V81" s="15">
        <v>225</v>
      </c>
      <c r="W81" s="15">
        <v>6000</v>
      </c>
      <c r="X81" s="15"/>
      <c r="Y81" s="15"/>
      <c r="Z81" s="15">
        <f t="shared" si="24"/>
        <v>15685</v>
      </c>
      <c r="AA81" s="46">
        <f t="shared" si="25"/>
        <v>68275</v>
      </c>
      <c r="AB81" s="45">
        <f t="shared" si="26"/>
        <v>2</v>
      </c>
      <c r="AC81" s="14">
        <v>860</v>
      </c>
      <c r="AD81" s="14">
        <v>61960</v>
      </c>
      <c r="AE81" s="16"/>
      <c r="AF81" s="17">
        <f t="shared" si="27"/>
        <v>61960</v>
      </c>
      <c r="AG81" s="16"/>
    </row>
    <row r="82" spans="1:33" x14ac:dyDescent="0.25">
      <c r="A82" s="16">
        <v>10</v>
      </c>
      <c r="B82" s="14">
        <v>2224223</v>
      </c>
      <c r="C82" s="14">
        <v>14344431</v>
      </c>
      <c r="D82" s="14" t="s">
        <v>132</v>
      </c>
      <c r="E82" s="14" t="s">
        <v>48</v>
      </c>
      <c r="F82" s="15">
        <f t="shared" si="20"/>
        <v>65360</v>
      </c>
      <c r="G82" s="15">
        <v>0</v>
      </c>
      <c r="H82" s="15">
        <f t="shared" si="21"/>
        <v>13085</v>
      </c>
      <c r="I82" s="15">
        <f t="shared" si="22"/>
        <v>6536</v>
      </c>
      <c r="J82" s="15">
        <v>2000</v>
      </c>
      <c r="K82" s="15">
        <f t="shared" si="19"/>
        <v>1400</v>
      </c>
      <c r="L82" s="15">
        <f t="shared" si="23"/>
        <v>88381</v>
      </c>
      <c r="M82" s="15">
        <v>0</v>
      </c>
      <c r="N82" s="15">
        <v>0</v>
      </c>
      <c r="O82" s="15">
        <v>5000</v>
      </c>
      <c r="P82" s="15">
        <v>0</v>
      </c>
      <c r="Q82" s="15">
        <v>2200</v>
      </c>
      <c r="R82" s="15">
        <v>0</v>
      </c>
      <c r="S82" s="15">
        <v>60</v>
      </c>
      <c r="T82" s="15">
        <v>0</v>
      </c>
      <c r="U82" s="15">
        <v>200</v>
      </c>
      <c r="V82" s="15">
        <v>0</v>
      </c>
      <c r="W82" s="15">
        <v>4000</v>
      </c>
      <c r="X82" s="15"/>
      <c r="Y82" s="15"/>
      <c r="Z82" s="15">
        <f t="shared" si="24"/>
        <v>11460</v>
      </c>
      <c r="AA82" s="46">
        <f t="shared" si="25"/>
        <v>76921</v>
      </c>
      <c r="AB82" s="45">
        <f t="shared" si="26"/>
        <v>2</v>
      </c>
      <c r="AC82" s="14">
        <v>860</v>
      </c>
      <c r="AD82" s="14">
        <v>65360</v>
      </c>
      <c r="AE82" s="16"/>
      <c r="AF82" s="17">
        <f t="shared" si="27"/>
        <v>65360</v>
      </c>
      <c r="AG82" s="16"/>
    </row>
    <row r="83" spans="1:33" x14ac:dyDescent="0.25">
      <c r="A83" s="16">
        <v>11</v>
      </c>
      <c r="B83" s="14">
        <v>2224213</v>
      </c>
      <c r="C83" s="14">
        <v>14344424</v>
      </c>
      <c r="D83" s="14" t="s">
        <v>133</v>
      </c>
      <c r="E83" s="14" t="s">
        <v>134</v>
      </c>
      <c r="F83" s="15">
        <f t="shared" si="20"/>
        <v>60260</v>
      </c>
      <c r="G83" s="15">
        <v>0</v>
      </c>
      <c r="H83" s="15">
        <f t="shared" si="21"/>
        <v>12064</v>
      </c>
      <c r="I83" s="15">
        <f t="shared" si="22"/>
        <v>6026</v>
      </c>
      <c r="J83" s="15">
        <v>2000</v>
      </c>
      <c r="K83" s="15">
        <f t="shared" si="19"/>
        <v>1400</v>
      </c>
      <c r="L83" s="15">
        <f t="shared" si="23"/>
        <v>81750</v>
      </c>
      <c r="M83" s="15">
        <v>0</v>
      </c>
      <c r="N83" s="15">
        <v>0</v>
      </c>
      <c r="O83" s="15">
        <v>10000</v>
      </c>
      <c r="P83" s="15">
        <v>0</v>
      </c>
      <c r="Q83" s="15">
        <v>2200</v>
      </c>
      <c r="R83" s="15">
        <v>0</v>
      </c>
      <c r="S83" s="15">
        <v>60</v>
      </c>
      <c r="T83" s="15">
        <v>0</v>
      </c>
      <c r="U83" s="15">
        <v>200</v>
      </c>
      <c r="V83" s="15">
        <v>225</v>
      </c>
      <c r="W83" s="15">
        <v>5000</v>
      </c>
      <c r="X83" s="15"/>
      <c r="Y83" s="15"/>
      <c r="Z83" s="15">
        <f t="shared" si="24"/>
        <v>17685</v>
      </c>
      <c r="AA83" s="46">
        <f t="shared" si="25"/>
        <v>64065</v>
      </c>
      <c r="AB83" s="45">
        <f t="shared" si="26"/>
        <v>2</v>
      </c>
      <c r="AC83" s="14">
        <v>860</v>
      </c>
      <c r="AD83" s="14">
        <v>60260</v>
      </c>
      <c r="AE83" s="16"/>
      <c r="AF83" s="17">
        <f t="shared" si="27"/>
        <v>60260</v>
      </c>
      <c r="AG83" s="16"/>
    </row>
    <row r="84" spans="1:33" x14ac:dyDescent="0.25">
      <c r="A84" s="16">
        <v>12</v>
      </c>
      <c r="B84" s="14">
        <v>2247181</v>
      </c>
      <c r="C84" s="20">
        <v>14353640</v>
      </c>
      <c r="D84" s="14" t="s">
        <v>135</v>
      </c>
      <c r="E84" s="14" t="s">
        <v>136</v>
      </c>
      <c r="F84" s="15">
        <f t="shared" si="20"/>
        <v>48440</v>
      </c>
      <c r="G84" s="47"/>
      <c r="H84" s="15">
        <f t="shared" si="21"/>
        <v>9698</v>
      </c>
      <c r="I84" s="15">
        <f t="shared" si="22"/>
        <v>4844</v>
      </c>
      <c r="J84" s="47">
        <v>2000</v>
      </c>
      <c r="K84" s="15">
        <f t="shared" si="19"/>
        <v>1150</v>
      </c>
      <c r="L84" s="47">
        <f t="shared" si="23"/>
        <v>66132</v>
      </c>
      <c r="M84" s="15">
        <v>0</v>
      </c>
      <c r="N84" s="15">
        <v>0</v>
      </c>
      <c r="O84" s="15">
        <v>0</v>
      </c>
      <c r="P84" s="15">
        <v>0</v>
      </c>
      <c r="Q84" s="15">
        <v>1800</v>
      </c>
      <c r="R84" s="15">
        <v>0</v>
      </c>
      <c r="S84" s="15">
        <v>30</v>
      </c>
      <c r="T84" s="15">
        <f>ROUND((F84+H84)*10%,0)</f>
        <v>5814</v>
      </c>
      <c r="U84" s="15">
        <v>200</v>
      </c>
      <c r="V84" s="15">
        <v>225</v>
      </c>
      <c r="W84" s="15">
        <v>1000</v>
      </c>
      <c r="X84" s="15"/>
      <c r="Y84" s="15"/>
      <c r="Z84" s="15">
        <f t="shared" si="24"/>
        <v>9069</v>
      </c>
      <c r="AA84" s="46">
        <f t="shared" si="25"/>
        <v>57063</v>
      </c>
      <c r="AB84" s="21">
        <f t="shared" si="26"/>
        <v>2</v>
      </c>
      <c r="AC84" s="9">
        <v>710</v>
      </c>
      <c r="AD84" s="20">
        <v>48440</v>
      </c>
      <c r="AE84" s="17"/>
      <c r="AF84" s="17">
        <f t="shared" si="27"/>
        <v>48440</v>
      </c>
      <c r="AG84" s="17"/>
    </row>
    <row r="85" spans="1:33" x14ac:dyDescent="0.25">
      <c r="A85" s="16">
        <v>13</v>
      </c>
      <c r="B85" s="14">
        <v>2224312</v>
      </c>
      <c r="C85" s="20">
        <v>14344500</v>
      </c>
      <c r="D85" s="14" t="s">
        <v>139</v>
      </c>
      <c r="E85" s="14" t="s">
        <v>140</v>
      </c>
      <c r="F85" s="15">
        <f t="shared" si="20"/>
        <v>57100</v>
      </c>
      <c r="G85" s="47"/>
      <c r="H85" s="15">
        <f t="shared" si="21"/>
        <v>11431</v>
      </c>
      <c r="I85" s="15">
        <f t="shared" si="22"/>
        <v>5710</v>
      </c>
      <c r="J85" s="47">
        <v>2000</v>
      </c>
      <c r="K85" s="15">
        <f t="shared" si="19"/>
        <v>1600</v>
      </c>
      <c r="L85" s="47">
        <f t="shared" si="23"/>
        <v>77841</v>
      </c>
      <c r="M85" s="15">
        <v>0</v>
      </c>
      <c r="N85" s="15">
        <v>0</v>
      </c>
      <c r="O85" s="15">
        <v>0</v>
      </c>
      <c r="P85" s="15">
        <v>0</v>
      </c>
      <c r="Q85" s="15">
        <v>2200</v>
      </c>
      <c r="R85" s="15">
        <v>0</v>
      </c>
      <c r="S85" s="15">
        <v>30</v>
      </c>
      <c r="T85" s="15">
        <f>ROUND((F85+H85)*10%,0)</f>
        <v>6853</v>
      </c>
      <c r="U85" s="15">
        <v>200</v>
      </c>
      <c r="V85" s="15">
        <v>225</v>
      </c>
      <c r="W85" s="15">
        <v>3000</v>
      </c>
      <c r="X85" s="15"/>
      <c r="Y85" s="15"/>
      <c r="Z85" s="15">
        <f t="shared" si="24"/>
        <v>12508</v>
      </c>
      <c r="AA85" s="46">
        <f t="shared" si="25"/>
        <v>65333</v>
      </c>
      <c r="AB85" s="21">
        <f t="shared" si="26"/>
        <v>3</v>
      </c>
      <c r="AC85" s="9">
        <v>935</v>
      </c>
      <c r="AD85" s="20">
        <v>55520</v>
      </c>
      <c r="AE85" s="17"/>
      <c r="AF85" s="17">
        <f t="shared" si="27"/>
        <v>55520</v>
      </c>
      <c r="AG85" s="17"/>
    </row>
    <row r="86" spans="1:33" x14ac:dyDescent="0.25">
      <c r="A86" s="16">
        <v>14</v>
      </c>
      <c r="B86" s="14">
        <v>2240696</v>
      </c>
      <c r="C86" s="20">
        <v>14349250</v>
      </c>
      <c r="D86" s="14" t="s">
        <v>141</v>
      </c>
      <c r="E86" s="14" t="s">
        <v>142</v>
      </c>
      <c r="F86" s="15">
        <f t="shared" si="20"/>
        <v>57100</v>
      </c>
      <c r="G86" s="47"/>
      <c r="H86" s="15">
        <f t="shared" si="21"/>
        <v>11431</v>
      </c>
      <c r="I86" s="15">
        <f t="shared" si="22"/>
        <v>5710</v>
      </c>
      <c r="J86" s="47">
        <v>2000</v>
      </c>
      <c r="K86" s="15">
        <f t="shared" si="19"/>
        <v>1400</v>
      </c>
      <c r="L86" s="47">
        <f t="shared" si="23"/>
        <v>77641</v>
      </c>
      <c r="M86" s="15">
        <v>0</v>
      </c>
      <c r="N86" s="15">
        <v>0</v>
      </c>
      <c r="O86" s="15">
        <v>0</v>
      </c>
      <c r="P86" s="15">
        <v>0</v>
      </c>
      <c r="Q86" s="15">
        <v>2200</v>
      </c>
      <c r="R86" s="15">
        <v>0</v>
      </c>
      <c r="S86" s="15">
        <v>60</v>
      </c>
      <c r="T86" s="15">
        <f>ROUND((F86+H86)*10%,0)</f>
        <v>6853</v>
      </c>
      <c r="U86" s="15">
        <v>200</v>
      </c>
      <c r="V86" s="15">
        <v>225</v>
      </c>
      <c r="W86" s="15">
        <v>3000</v>
      </c>
      <c r="X86" s="15"/>
      <c r="Y86" s="15"/>
      <c r="Z86" s="15">
        <f t="shared" si="24"/>
        <v>12538</v>
      </c>
      <c r="AA86" s="46">
        <f t="shared" si="25"/>
        <v>65103</v>
      </c>
      <c r="AB86" s="21">
        <f t="shared" si="26"/>
        <v>2</v>
      </c>
      <c r="AC86" s="9">
        <v>935</v>
      </c>
      <c r="AD86" s="20">
        <v>57100</v>
      </c>
      <c r="AE86" s="17"/>
      <c r="AF86" s="17">
        <f t="shared" si="27"/>
        <v>57100</v>
      </c>
      <c r="AG86" s="22"/>
    </row>
    <row r="87" spans="1:33" x14ac:dyDescent="0.25">
      <c r="A87" s="16">
        <v>15</v>
      </c>
      <c r="B87" s="14">
        <v>2224332</v>
      </c>
      <c r="C87" s="20">
        <v>14344511</v>
      </c>
      <c r="D87" s="14" t="s">
        <v>143</v>
      </c>
      <c r="E87" s="14" t="s">
        <v>142</v>
      </c>
      <c r="F87" s="15">
        <f t="shared" si="20"/>
        <v>72810</v>
      </c>
      <c r="G87" s="47"/>
      <c r="H87" s="15">
        <f t="shared" si="21"/>
        <v>14577</v>
      </c>
      <c r="I87" s="15">
        <f t="shared" si="22"/>
        <v>7281</v>
      </c>
      <c r="J87" s="47">
        <v>2000</v>
      </c>
      <c r="K87" s="15">
        <f t="shared" si="19"/>
        <v>1525</v>
      </c>
      <c r="L87" s="47">
        <f t="shared" si="23"/>
        <v>98193</v>
      </c>
      <c r="M87" s="15">
        <v>10000</v>
      </c>
      <c r="N87" s="15">
        <v>0</v>
      </c>
      <c r="O87" s="15">
        <v>0</v>
      </c>
      <c r="P87" s="15">
        <v>0</v>
      </c>
      <c r="Q87" s="15">
        <v>2200</v>
      </c>
      <c r="R87" s="15">
        <v>0</v>
      </c>
      <c r="S87" s="15">
        <v>60</v>
      </c>
      <c r="T87" s="15">
        <v>0</v>
      </c>
      <c r="U87" s="15">
        <v>200</v>
      </c>
      <c r="V87" s="15">
        <v>225</v>
      </c>
      <c r="W87" s="15">
        <v>10000</v>
      </c>
      <c r="X87" s="15"/>
      <c r="Y87" s="15"/>
      <c r="Z87" s="15">
        <f t="shared" si="24"/>
        <v>22685</v>
      </c>
      <c r="AA87" s="46">
        <f t="shared" si="25"/>
        <v>75508</v>
      </c>
      <c r="AB87" s="21">
        <f t="shared" si="26"/>
        <v>2</v>
      </c>
      <c r="AC87" s="9">
        <v>935</v>
      </c>
      <c r="AD87" s="20">
        <v>70850</v>
      </c>
      <c r="AE87" s="17"/>
      <c r="AF87" s="17">
        <f t="shared" si="27"/>
        <v>70850</v>
      </c>
      <c r="AG87" s="17"/>
    </row>
    <row r="88" spans="1:33" x14ac:dyDescent="0.25">
      <c r="A88" s="16">
        <v>16</v>
      </c>
      <c r="B88" s="14">
        <v>2244411</v>
      </c>
      <c r="C88" s="20">
        <v>14371977</v>
      </c>
      <c r="D88" s="14" t="s">
        <v>144</v>
      </c>
      <c r="E88" s="14" t="s">
        <v>145</v>
      </c>
      <c r="F88" s="15">
        <f t="shared" si="20"/>
        <v>52600</v>
      </c>
      <c r="G88" s="47"/>
      <c r="H88" s="15">
        <f t="shared" si="21"/>
        <v>10531</v>
      </c>
      <c r="I88" s="15">
        <f t="shared" si="22"/>
        <v>5260</v>
      </c>
      <c r="J88" s="47">
        <v>2000</v>
      </c>
      <c r="K88" s="15">
        <f t="shared" si="19"/>
        <v>1150</v>
      </c>
      <c r="L88" s="47">
        <f t="shared" si="23"/>
        <v>71541</v>
      </c>
      <c r="M88" s="15">
        <v>0</v>
      </c>
      <c r="N88" s="15">
        <v>0</v>
      </c>
      <c r="O88" s="15">
        <v>0</v>
      </c>
      <c r="P88" s="15">
        <v>0</v>
      </c>
      <c r="Q88" s="15">
        <v>2000</v>
      </c>
      <c r="R88" s="15">
        <v>0</v>
      </c>
      <c r="S88" s="15">
        <v>30</v>
      </c>
      <c r="T88" s="15">
        <f>ROUND((F88+H88)*10%,0)</f>
        <v>6313</v>
      </c>
      <c r="U88" s="15">
        <v>200</v>
      </c>
      <c r="V88" s="15">
        <v>225</v>
      </c>
      <c r="W88" s="15">
        <v>2000</v>
      </c>
      <c r="X88" s="15"/>
      <c r="Y88" s="15"/>
      <c r="Z88" s="15">
        <f t="shared" si="24"/>
        <v>10768</v>
      </c>
      <c r="AA88" s="46">
        <f t="shared" si="25"/>
        <v>60773</v>
      </c>
      <c r="AB88" s="21">
        <f t="shared" si="26"/>
        <v>2</v>
      </c>
      <c r="AC88" s="9">
        <v>710</v>
      </c>
      <c r="AD88" s="14">
        <v>52600</v>
      </c>
      <c r="AE88" s="17"/>
      <c r="AF88" s="17">
        <f t="shared" si="27"/>
        <v>52600</v>
      </c>
      <c r="AG88" s="17"/>
    </row>
    <row r="89" spans="1:33" x14ac:dyDescent="0.25">
      <c r="A89" s="16">
        <v>17</v>
      </c>
      <c r="B89" s="14">
        <v>2224776</v>
      </c>
      <c r="C89" s="20">
        <v>14344813</v>
      </c>
      <c r="D89" s="14" t="s">
        <v>146</v>
      </c>
      <c r="E89" s="14" t="s">
        <v>147</v>
      </c>
      <c r="F89" s="15">
        <f t="shared" si="20"/>
        <v>65360</v>
      </c>
      <c r="G89" s="47"/>
      <c r="H89" s="15">
        <f t="shared" si="21"/>
        <v>13085</v>
      </c>
      <c r="I89" s="15">
        <f t="shared" si="22"/>
        <v>6536</v>
      </c>
      <c r="J89" s="47">
        <v>0</v>
      </c>
      <c r="K89" s="15">
        <v>0</v>
      </c>
      <c r="L89" s="47">
        <f t="shared" si="23"/>
        <v>84981</v>
      </c>
      <c r="M89" s="15">
        <v>7000</v>
      </c>
      <c r="N89" s="15">
        <v>0</v>
      </c>
      <c r="O89" s="15">
        <v>0</v>
      </c>
      <c r="P89" s="15">
        <v>0</v>
      </c>
      <c r="Q89" s="15">
        <v>2200</v>
      </c>
      <c r="R89" s="15">
        <v>0</v>
      </c>
      <c r="S89" s="15">
        <v>60</v>
      </c>
      <c r="T89" s="15">
        <v>0</v>
      </c>
      <c r="U89" s="15">
        <v>200</v>
      </c>
      <c r="V89" s="15">
        <v>225</v>
      </c>
      <c r="W89" s="15">
        <v>3400</v>
      </c>
      <c r="X89" s="15"/>
      <c r="Y89" s="15"/>
      <c r="Z89" s="15">
        <f t="shared" si="24"/>
        <v>13085</v>
      </c>
      <c r="AA89" s="46">
        <f t="shared" si="25"/>
        <v>71896</v>
      </c>
      <c r="AB89" s="21">
        <f t="shared" si="26"/>
        <v>2</v>
      </c>
      <c r="AC89" s="9">
        <v>0</v>
      </c>
      <c r="AD89" s="20">
        <v>65360</v>
      </c>
      <c r="AE89" s="16"/>
      <c r="AF89" s="17">
        <f t="shared" si="27"/>
        <v>65360</v>
      </c>
      <c r="AG89" s="22"/>
    </row>
    <row r="90" spans="1:33" x14ac:dyDescent="0.25">
      <c r="A90" s="16">
        <v>18</v>
      </c>
      <c r="B90" s="14">
        <v>2229084</v>
      </c>
      <c r="C90" s="20">
        <v>14345861</v>
      </c>
      <c r="D90" s="14" t="s">
        <v>148</v>
      </c>
      <c r="E90" s="14" t="s">
        <v>147</v>
      </c>
      <c r="F90" s="15">
        <f t="shared" si="20"/>
        <v>61960</v>
      </c>
      <c r="G90" s="47"/>
      <c r="H90" s="15">
        <f t="shared" si="21"/>
        <v>12404</v>
      </c>
      <c r="I90" s="15">
        <f t="shared" si="22"/>
        <v>6196</v>
      </c>
      <c r="J90" s="47">
        <v>0</v>
      </c>
      <c r="K90" s="15">
        <v>0</v>
      </c>
      <c r="L90" s="47">
        <f t="shared" si="23"/>
        <v>80560</v>
      </c>
      <c r="M90" s="15">
        <v>5000</v>
      </c>
      <c r="N90" s="15">
        <v>0</v>
      </c>
      <c r="O90" s="15">
        <v>0</v>
      </c>
      <c r="P90" s="15">
        <v>0</v>
      </c>
      <c r="Q90" s="15">
        <v>2200</v>
      </c>
      <c r="R90" s="15">
        <v>0</v>
      </c>
      <c r="S90" s="15">
        <v>60</v>
      </c>
      <c r="T90" s="15">
        <v>0</v>
      </c>
      <c r="U90" s="15">
        <v>200</v>
      </c>
      <c r="V90" s="15">
        <v>225</v>
      </c>
      <c r="W90" s="15">
        <v>3000</v>
      </c>
      <c r="X90" s="15"/>
      <c r="Y90" s="15"/>
      <c r="Z90" s="15">
        <f t="shared" si="24"/>
        <v>10685</v>
      </c>
      <c r="AA90" s="46">
        <f t="shared" si="25"/>
        <v>69875</v>
      </c>
      <c r="AB90" s="21">
        <f t="shared" si="26"/>
        <v>2</v>
      </c>
      <c r="AC90" s="9">
        <v>0</v>
      </c>
      <c r="AD90" s="20">
        <v>61960</v>
      </c>
      <c r="AE90" s="16"/>
      <c r="AF90" s="17">
        <f t="shared" si="27"/>
        <v>61960</v>
      </c>
      <c r="AG90" s="18"/>
    </row>
    <row r="91" spans="1:33" x14ac:dyDescent="0.25">
      <c r="A91" s="16">
        <v>19</v>
      </c>
      <c r="B91" s="14">
        <v>2224327</v>
      </c>
      <c r="C91" s="20">
        <v>14344509</v>
      </c>
      <c r="D91" s="14" t="s">
        <v>149</v>
      </c>
      <c r="E91" s="14" t="s">
        <v>150</v>
      </c>
      <c r="F91" s="15">
        <f t="shared" si="20"/>
        <v>61960</v>
      </c>
      <c r="G91" s="47"/>
      <c r="H91" s="15">
        <f t="shared" si="21"/>
        <v>12404</v>
      </c>
      <c r="I91" s="15">
        <f t="shared" si="22"/>
        <v>6196</v>
      </c>
      <c r="J91" s="47">
        <v>2000</v>
      </c>
      <c r="K91" s="15">
        <f>IF(AND(F91&gt;=87481,AB91=1),1375,IF(AND(F91&gt;=65361,AB91=1),1330,IF(AND(F91&gt;=54061,AB91=1),1225,IF(AND(F91&gt;=42141,AB91=1),1000,IF(AND(F91&gt;=31751,AB91=1),850,IF(AND(F91&lt;=31750,AB91=1),700,IF(AND(F91&gt;=87481,AB91=2),1600,IF(AND(F91&gt;=65361,AB91=2),1525,IF(AND(F91&gt;=54061,AB91=2),1400,IF(AND(F91&gt;=42141,AB91=2),1150,IF(AND(F91&gt;=31751,AB91=2),975,IF(AND(F91&lt;=31750,AB91=2),800,IF(AND(F91&gt;=87481,AB91=3),1800,IF(AND(F91&gt;=65361,AB91=3),1700,IF(AND(F91&gt;=54061,AB91=3),1600,IF(AND(F91&gt;=42141,AB91=3),1300,IF(AND(F91&gt;=31751,AB91=3),1100,IF(AND(F91&lt;=31750,AB91=3),900))))))))))))))))))</f>
        <v>1400</v>
      </c>
      <c r="L91" s="47">
        <f t="shared" si="23"/>
        <v>83960</v>
      </c>
      <c r="M91" s="15">
        <v>5000</v>
      </c>
      <c r="N91" s="15">
        <v>0</v>
      </c>
      <c r="O91" s="15">
        <v>0</v>
      </c>
      <c r="P91" s="15">
        <v>0</v>
      </c>
      <c r="Q91" s="15">
        <v>2200</v>
      </c>
      <c r="R91" s="15">
        <v>0</v>
      </c>
      <c r="S91" s="15">
        <v>60</v>
      </c>
      <c r="T91" s="15">
        <v>0</v>
      </c>
      <c r="U91" s="15">
        <v>200</v>
      </c>
      <c r="V91" s="15">
        <v>225</v>
      </c>
      <c r="W91" s="15">
        <v>4000</v>
      </c>
      <c r="X91" s="15"/>
      <c r="Y91" s="15"/>
      <c r="Z91" s="15">
        <f t="shared" si="24"/>
        <v>11685</v>
      </c>
      <c r="AA91" s="46">
        <f t="shared" si="25"/>
        <v>72275</v>
      </c>
      <c r="AB91" s="21">
        <f t="shared" si="26"/>
        <v>2</v>
      </c>
      <c r="AC91" s="9">
        <v>860</v>
      </c>
      <c r="AD91" s="20">
        <v>61960</v>
      </c>
      <c r="AE91" s="16"/>
      <c r="AF91" s="17">
        <f t="shared" si="27"/>
        <v>61960</v>
      </c>
      <c r="AG91" s="16"/>
    </row>
    <row r="92" spans="1:33" x14ac:dyDescent="0.25">
      <c r="A92" s="16">
        <v>20</v>
      </c>
      <c r="B92" s="14">
        <v>2246707</v>
      </c>
      <c r="C92" s="20">
        <v>14353273</v>
      </c>
      <c r="D92" s="14" t="s">
        <v>151</v>
      </c>
      <c r="E92" s="14" t="s">
        <v>152</v>
      </c>
      <c r="F92" s="15">
        <f t="shared" ref="F92:F123" si="28">IFERROR(VLOOKUP(B92,ALLPAYS,2,FALSE),"")</f>
        <v>48440</v>
      </c>
      <c r="G92" s="47"/>
      <c r="H92" s="15">
        <f t="shared" ref="H92:H123" si="29">ROUND(F92*20.02%,0)</f>
        <v>9698</v>
      </c>
      <c r="I92" s="15">
        <f t="shared" ref="I92:I123" si="30">ROUND(F92*10%,0)</f>
        <v>4844</v>
      </c>
      <c r="J92" s="47">
        <v>2000</v>
      </c>
      <c r="K92" s="15">
        <f>IF(AND(F92&gt;=87481,AB92=1),1375,IF(AND(F92&gt;=65361,AB92=1),1330,IF(AND(F92&gt;=54061,AB92=1),1225,IF(AND(F92&gt;=42141,AB92=1),1000,IF(AND(F92&gt;=31751,AB92=1),850,IF(AND(F92&lt;=31750,AB92=1),700,IF(AND(F92&gt;=87481,AB92=2),1600,IF(AND(F92&gt;=65361,AB92=2),1525,IF(AND(F92&gt;=54061,AB92=2),1400,IF(AND(F92&gt;=42141,AB92=2),1150,IF(AND(F92&gt;=31751,AB92=2),975,IF(AND(F92&lt;=31750,AB92=2),800,IF(AND(F92&gt;=87481,AB92=3),1800,IF(AND(F92&gt;=65361,AB92=3),1700,IF(AND(F92&gt;=54061,AB92=3),1600,IF(AND(F92&gt;=42141,AB92=3),1300,IF(AND(F92&gt;=31751,AB92=3),1100,IF(AND(F92&lt;=31750,AB92=3),900))))))))))))))))))</f>
        <v>1150</v>
      </c>
      <c r="L92" s="47">
        <f t="shared" ref="L92:L123" si="31">SUM(F92:K92)</f>
        <v>66132</v>
      </c>
      <c r="M92" s="15">
        <v>0</v>
      </c>
      <c r="N92" s="15">
        <v>0</v>
      </c>
      <c r="O92" s="15">
        <v>0</v>
      </c>
      <c r="P92" s="15">
        <v>0</v>
      </c>
      <c r="Q92" s="15">
        <v>2500</v>
      </c>
      <c r="R92" s="15">
        <v>0</v>
      </c>
      <c r="S92" s="15">
        <v>30</v>
      </c>
      <c r="T92" s="15">
        <f>ROUND((F92+H92)*10%,0)</f>
        <v>5814</v>
      </c>
      <c r="U92" s="15">
        <v>200</v>
      </c>
      <c r="V92" s="15">
        <v>225</v>
      </c>
      <c r="W92" s="15">
        <v>0</v>
      </c>
      <c r="X92" s="15"/>
      <c r="Y92" s="15"/>
      <c r="Z92" s="15">
        <f t="shared" ref="Z92:Z123" si="32">SUM(M92:Y92)</f>
        <v>8769</v>
      </c>
      <c r="AA92" s="46">
        <f t="shared" ref="AA92:AA123" si="33">L92-Z92</f>
        <v>57363</v>
      </c>
      <c r="AB92" s="21">
        <f t="shared" ref="AB92:AB123" si="34">IFERROR(VLOOKUP(E92,HILLTOPSNEW,2,FALSE),2)</f>
        <v>2</v>
      </c>
      <c r="AC92" s="9">
        <v>710</v>
      </c>
      <c r="AD92" s="20">
        <v>48440</v>
      </c>
      <c r="AE92" s="16"/>
      <c r="AF92" s="17">
        <f t="shared" ref="AF92:AF123" si="35">IF((AE92="YES"),VLOOKUP(AD92,RATEOFINC,2,FALSE)+AD92,AD92)</f>
        <v>48440</v>
      </c>
      <c r="AG92" s="16"/>
    </row>
    <row r="93" spans="1:33" x14ac:dyDescent="0.25">
      <c r="A93" s="16">
        <v>21</v>
      </c>
      <c r="B93" s="14">
        <v>2224207</v>
      </c>
      <c r="C93" s="20">
        <v>14344418</v>
      </c>
      <c r="D93" s="14" t="s">
        <v>153</v>
      </c>
      <c r="E93" s="14" t="s">
        <v>154</v>
      </c>
      <c r="F93" s="15">
        <f t="shared" si="28"/>
        <v>99430</v>
      </c>
      <c r="G93" s="47"/>
      <c r="H93" s="15">
        <f t="shared" si="29"/>
        <v>19906</v>
      </c>
      <c r="I93" s="15">
        <f t="shared" si="30"/>
        <v>9943</v>
      </c>
      <c r="J93" s="47">
        <v>2000</v>
      </c>
      <c r="K93" s="15">
        <f>IF(AND(F93&gt;=87481,AB93=1),1375,IF(AND(F93&gt;=65361,AB93=1),1330,IF(AND(F93&gt;=54061,AB93=1),1225,IF(AND(F93&gt;=42141,AB93=1),1000,IF(AND(F93&gt;=31751,AB93=1),850,IF(AND(F93&lt;=31750,AB93=1),700,IF(AND(F93&gt;=87481,AB93=2),1600,IF(AND(F93&gt;=65361,AB93=2),1525,IF(AND(F93&gt;=54061,AB93=2),1400,IF(AND(F93&gt;=42141,AB93=2),1150,IF(AND(F93&gt;=31751,AB93=2),975,IF(AND(F93&lt;=31750,AB93=2),800,IF(AND(F93&gt;=87481,AB93=3),1800,IF(AND(F93&gt;=65361,AB93=3),1700,IF(AND(F93&gt;=54061,AB93=3),1600,IF(AND(F93&gt;=42141,AB93=3),1300,IF(AND(F93&gt;=31751,AB93=3),1100,IF(AND(F93&lt;=31750,AB93=3),900))))))))))))))))))</f>
        <v>1600</v>
      </c>
      <c r="L93" s="47">
        <f t="shared" si="31"/>
        <v>132879</v>
      </c>
      <c r="M93" s="15">
        <v>0</v>
      </c>
      <c r="N93" s="15">
        <v>0</v>
      </c>
      <c r="O93" s="15">
        <v>8000</v>
      </c>
      <c r="P93" s="15">
        <v>0</v>
      </c>
      <c r="Q93" s="15">
        <v>0</v>
      </c>
      <c r="R93" s="15">
        <v>0</v>
      </c>
      <c r="S93" s="15">
        <v>60</v>
      </c>
      <c r="T93" s="15">
        <v>0</v>
      </c>
      <c r="U93" s="15">
        <v>200</v>
      </c>
      <c r="V93" s="15">
        <v>225</v>
      </c>
      <c r="W93" s="15">
        <v>9000</v>
      </c>
      <c r="X93" s="15"/>
      <c r="Y93" s="15"/>
      <c r="Z93" s="15">
        <f t="shared" si="32"/>
        <v>17485</v>
      </c>
      <c r="AA93" s="46">
        <f t="shared" si="33"/>
        <v>115394</v>
      </c>
      <c r="AB93" s="21">
        <f t="shared" si="34"/>
        <v>2</v>
      </c>
      <c r="AC93" s="9">
        <v>1110</v>
      </c>
      <c r="AD93" s="20">
        <v>99430</v>
      </c>
      <c r="AE93" s="16"/>
      <c r="AF93" s="17">
        <f t="shared" si="35"/>
        <v>99430</v>
      </c>
      <c r="AG93" s="16"/>
    </row>
    <row r="94" spans="1:33" x14ac:dyDescent="0.25">
      <c r="A94" s="16">
        <v>22</v>
      </c>
      <c r="B94" s="14">
        <v>2246998</v>
      </c>
      <c r="C94" s="20">
        <v>14353496</v>
      </c>
      <c r="D94" s="14" t="s">
        <v>155</v>
      </c>
      <c r="E94" s="14" t="s">
        <v>154</v>
      </c>
      <c r="F94" s="15">
        <f t="shared" si="28"/>
        <v>48440</v>
      </c>
      <c r="G94" s="47">
        <v>0</v>
      </c>
      <c r="H94" s="15">
        <f t="shared" si="29"/>
        <v>9698</v>
      </c>
      <c r="I94" s="15">
        <f t="shared" si="30"/>
        <v>4844</v>
      </c>
      <c r="J94" s="47">
        <v>2000</v>
      </c>
      <c r="K94" s="15">
        <f>IF(AND(F94&gt;=87481,AB94=1),1375,IF(AND(F94&gt;=65361,AB94=1),1330,IF(AND(F94&gt;=54061,AB94=1),1225,IF(AND(F94&gt;=42141,AB94=1),1000,IF(AND(F94&gt;=31751,AB94=1),850,IF(AND(F94&lt;=31750,AB94=1),700,IF(AND(F94&gt;=87481,AB94=2),1600,IF(AND(F94&gt;=65361,AB94=2),1525,IF(AND(F94&gt;=54061,AB94=2),1400,IF(AND(F94&gt;=42141,AB94=2),1150,IF(AND(F94&gt;=31751,AB94=2),975,IF(AND(F94&lt;=31750,AB94=2),800,IF(AND(F94&gt;=87481,AB94=3),1800,IF(AND(F94&gt;=65361,AB94=3),1700,IF(AND(F94&gt;=54061,AB94=3),1600,IF(AND(F94&gt;=42141,AB94=3),1300,IF(AND(F94&gt;=31751,AB94=3),1100,IF(AND(F94&lt;=31750,AB94=3),900))))))))))))))))))</f>
        <v>1150</v>
      </c>
      <c r="L94" s="47">
        <f t="shared" si="31"/>
        <v>66132</v>
      </c>
      <c r="M94" s="15">
        <v>0</v>
      </c>
      <c r="N94" s="15">
        <v>0</v>
      </c>
      <c r="O94" s="15">
        <v>0</v>
      </c>
      <c r="P94" s="15">
        <v>0</v>
      </c>
      <c r="Q94" s="15">
        <v>2000</v>
      </c>
      <c r="R94" s="15">
        <v>0</v>
      </c>
      <c r="S94" s="15">
        <v>30</v>
      </c>
      <c r="T94" s="15">
        <f>ROUND((F94+H94)*10%,0)</f>
        <v>5814</v>
      </c>
      <c r="U94" s="15">
        <v>200</v>
      </c>
      <c r="V94" s="15">
        <v>225</v>
      </c>
      <c r="W94" s="15">
        <v>0</v>
      </c>
      <c r="X94" s="15"/>
      <c r="Y94" s="15"/>
      <c r="Z94" s="15">
        <f t="shared" si="32"/>
        <v>8269</v>
      </c>
      <c r="AA94" s="46">
        <f t="shared" si="33"/>
        <v>57863</v>
      </c>
      <c r="AB94" s="21">
        <f t="shared" si="34"/>
        <v>2</v>
      </c>
      <c r="AC94" s="9">
        <v>710</v>
      </c>
      <c r="AD94" s="20">
        <v>48440</v>
      </c>
      <c r="AE94" s="16"/>
      <c r="AF94" s="17">
        <f t="shared" si="35"/>
        <v>48440</v>
      </c>
      <c r="AG94" s="16"/>
    </row>
    <row r="95" spans="1:33" x14ac:dyDescent="0.25">
      <c r="A95" s="16">
        <v>23</v>
      </c>
      <c r="B95" s="14">
        <v>2224300</v>
      </c>
      <c r="C95" s="20">
        <v>14344491</v>
      </c>
      <c r="D95" s="14" t="s">
        <v>156</v>
      </c>
      <c r="E95" s="14" t="s">
        <v>157</v>
      </c>
      <c r="F95" s="15">
        <f t="shared" si="28"/>
        <v>61960</v>
      </c>
      <c r="G95" s="47"/>
      <c r="H95" s="15">
        <f t="shared" si="29"/>
        <v>12404</v>
      </c>
      <c r="I95" s="15">
        <f t="shared" si="30"/>
        <v>6196</v>
      </c>
      <c r="J95" s="47">
        <v>2000</v>
      </c>
      <c r="K95" s="15">
        <f>IF(AND(F95&gt;=87481,AB95=1),1375,IF(AND(F95&gt;=65361,AB95=1),1330,IF(AND(F95&gt;=54061,AB95=1),1225,IF(AND(F95&gt;=42141,AB95=1),1000,IF(AND(F95&gt;=31751,AB95=1),850,IF(AND(F95&lt;=31750,AB95=1),700,IF(AND(F95&gt;=87481,AB95=2),1600,IF(AND(F95&gt;=65361,AB95=2),1525,IF(AND(F95&gt;=54061,AB95=2),1400,IF(AND(F95&gt;=42141,AB95=2),1150,IF(AND(F95&gt;=31751,AB95=2),975,IF(AND(F95&lt;=31750,AB95=2),800,IF(AND(F95&gt;=87481,AB95=3),1800,IF(AND(F95&gt;=65361,AB95=3),1700,IF(AND(F95&gt;=54061,AB95=3),1600,IF(AND(F95&gt;=42141,AB95=3),1300,IF(AND(F95&gt;=31751,AB95=3),1100,IF(AND(F95&lt;=31750,AB95=3),900))))))))))))))))))</f>
        <v>1600</v>
      </c>
      <c r="L95" s="47">
        <f t="shared" si="31"/>
        <v>84160</v>
      </c>
      <c r="M95" s="15">
        <v>3718</v>
      </c>
      <c r="N95" s="15">
        <v>0</v>
      </c>
      <c r="O95" s="15">
        <v>0</v>
      </c>
      <c r="P95" s="15">
        <v>0</v>
      </c>
      <c r="Q95" s="15">
        <v>2200</v>
      </c>
      <c r="R95" s="15">
        <v>0</v>
      </c>
      <c r="S95" s="15">
        <v>60</v>
      </c>
      <c r="T95" s="15">
        <v>0</v>
      </c>
      <c r="U95" s="15">
        <v>200</v>
      </c>
      <c r="V95" s="15">
        <v>225</v>
      </c>
      <c r="W95" s="15">
        <v>5000</v>
      </c>
      <c r="X95" s="15"/>
      <c r="Y95" s="15"/>
      <c r="Z95" s="15">
        <f t="shared" si="32"/>
        <v>11403</v>
      </c>
      <c r="AA95" s="46">
        <f t="shared" si="33"/>
        <v>72757</v>
      </c>
      <c r="AB95" s="21">
        <f t="shared" si="34"/>
        <v>3</v>
      </c>
      <c r="AC95" s="9">
        <v>1050</v>
      </c>
      <c r="AD95" s="20">
        <v>61960</v>
      </c>
      <c r="AE95" s="16"/>
      <c r="AF95" s="17">
        <f t="shared" si="35"/>
        <v>61960</v>
      </c>
      <c r="AG95" s="18"/>
    </row>
    <row r="96" spans="1:33" x14ac:dyDescent="0.25">
      <c r="A96" s="16">
        <v>24</v>
      </c>
      <c r="B96" s="14">
        <v>2249733</v>
      </c>
      <c r="C96" s="20">
        <v>14355541</v>
      </c>
      <c r="D96" s="14" t="s">
        <v>159</v>
      </c>
      <c r="E96" s="14" t="s">
        <v>160</v>
      </c>
      <c r="F96" s="15">
        <f t="shared" si="28"/>
        <v>38720</v>
      </c>
      <c r="G96" s="47"/>
      <c r="H96" s="15">
        <f t="shared" si="29"/>
        <v>7752</v>
      </c>
      <c r="I96" s="15">
        <f t="shared" si="30"/>
        <v>3872</v>
      </c>
      <c r="J96" s="47">
        <v>0</v>
      </c>
      <c r="K96" s="15">
        <v>0</v>
      </c>
      <c r="L96" s="47">
        <f t="shared" si="31"/>
        <v>50344</v>
      </c>
      <c r="M96" s="15">
        <v>0</v>
      </c>
      <c r="N96" s="15">
        <v>0</v>
      </c>
      <c r="O96" s="15">
        <v>0</v>
      </c>
      <c r="P96" s="15">
        <v>0</v>
      </c>
      <c r="Q96" s="15">
        <v>1300</v>
      </c>
      <c r="R96" s="15">
        <v>0</v>
      </c>
      <c r="S96" s="15">
        <v>30</v>
      </c>
      <c r="T96" s="15">
        <f>ROUND((F96+H96)*10%,0)</f>
        <v>4647</v>
      </c>
      <c r="U96" s="15">
        <v>200</v>
      </c>
      <c r="V96" s="15">
        <v>225</v>
      </c>
      <c r="W96" s="15">
        <v>0</v>
      </c>
      <c r="X96" s="15"/>
      <c r="Y96" s="15"/>
      <c r="Z96" s="15">
        <f t="shared" si="32"/>
        <v>6402</v>
      </c>
      <c r="AA96" s="46">
        <f t="shared" si="33"/>
        <v>43942</v>
      </c>
      <c r="AB96" s="21">
        <f t="shared" si="34"/>
        <v>2</v>
      </c>
      <c r="AC96" s="9">
        <v>0</v>
      </c>
      <c r="AD96" s="20">
        <v>38720</v>
      </c>
      <c r="AE96" s="16"/>
      <c r="AF96" s="17">
        <f t="shared" si="35"/>
        <v>38720</v>
      </c>
      <c r="AG96" s="22"/>
    </row>
    <row r="97" spans="1:33" x14ac:dyDescent="0.25">
      <c r="A97" s="16">
        <v>25</v>
      </c>
      <c r="B97" s="14">
        <v>2224687</v>
      </c>
      <c r="C97" s="20">
        <v>14344742</v>
      </c>
      <c r="D97" s="14" t="s">
        <v>163</v>
      </c>
      <c r="E97" s="14" t="s">
        <v>162</v>
      </c>
      <c r="F97" s="15">
        <f t="shared" si="28"/>
        <v>61960</v>
      </c>
      <c r="G97" s="48"/>
      <c r="H97" s="15">
        <f t="shared" si="29"/>
        <v>12404</v>
      </c>
      <c r="I97" s="15">
        <f t="shared" si="30"/>
        <v>6196</v>
      </c>
      <c r="J97" s="48">
        <v>2000</v>
      </c>
      <c r="K97" s="15">
        <f t="shared" ref="K97:K133" si="36">IF(AND(F97&gt;=87481,AB97=1),1375,IF(AND(F97&gt;=65361,AB97=1),1330,IF(AND(F97&gt;=54061,AB97=1),1225,IF(AND(F97&gt;=42141,AB97=1),1000,IF(AND(F97&gt;=31751,AB97=1),850,IF(AND(F97&lt;=31750,AB97=1),700,IF(AND(F97&gt;=87481,AB97=2),1600,IF(AND(F97&gt;=65361,AB97=2),1525,IF(AND(F97&gt;=54061,AB97=2),1400,IF(AND(F97&gt;=42141,AB97=2),1150,IF(AND(F97&gt;=31751,AB97=2),975,IF(AND(F97&lt;=31750,AB97=2),800,IF(AND(F97&gt;=87481,AB97=3),1800,IF(AND(F97&gt;=65361,AB97=3),1700,IF(AND(F97&gt;=54061,AB97=3),1600,IF(AND(F97&gt;=42141,AB97=3),1300,IF(AND(F97&gt;=31751,AB97=3),1100,IF(AND(F97&lt;=31750,AB97=3),900))))))))))))))))))</f>
        <v>1400</v>
      </c>
      <c r="L97" s="47">
        <f t="shared" si="31"/>
        <v>83960</v>
      </c>
      <c r="M97" s="15">
        <v>4000</v>
      </c>
      <c r="N97" s="23">
        <v>0</v>
      </c>
      <c r="O97" s="15">
        <v>0</v>
      </c>
      <c r="P97" s="23">
        <v>0</v>
      </c>
      <c r="Q97" s="15">
        <v>2200</v>
      </c>
      <c r="R97" s="23">
        <v>0</v>
      </c>
      <c r="S97" s="23">
        <v>30</v>
      </c>
      <c r="T97" s="23">
        <v>0</v>
      </c>
      <c r="U97" s="23">
        <v>200</v>
      </c>
      <c r="V97" s="23">
        <v>225</v>
      </c>
      <c r="W97" s="15">
        <v>2000</v>
      </c>
      <c r="X97" s="15"/>
      <c r="Y97" s="15"/>
      <c r="Z97" s="15">
        <f t="shared" si="32"/>
        <v>8655</v>
      </c>
      <c r="AA97" s="46">
        <f t="shared" si="33"/>
        <v>75305</v>
      </c>
      <c r="AB97" s="21">
        <f t="shared" si="34"/>
        <v>2</v>
      </c>
      <c r="AC97" s="10">
        <v>860</v>
      </c>
      <c r="AD97" s="20">
        <v>61960</v>
      </c>
      <c r="AE97" s="16"/>
      <c r="AF97" s="17">
        <f t="shared" si="35"/>
        <v>61960</v>
      </c>
      <c r="AG97" s="16"/>
    </row>
    <row r="98" spans="1:33" x14ac:dyDescent="0.25">
      <c r="A98" s="16">
        <v>26</v>
      </c>
      <c r="B98" s="14">
        <v>2224356</v>
      </c>
      <c r="C98" s="20">
        <v>14344527</v>
      </c>
      <c r="D98" s="14" t="s">
        <v>164</v>
      </c>
      <c r="E98" s="14" t="s">
        <v>165</v>
      </c>
      <c r="F98" s="15">
        <f t="shared" si="28"/>
        <v>61960</v>
      </c>
      <c r="G98" s="47"/>
      <c r="H98" s="15">
        <f t="shared" si="29"/>
        <v>12404</v>
      </c>
      <c r="I98" s="15">
        <f t="shared" si="30"/>
        <v>6196</v>
      </c>
      <c r="J98" s="47">
        <v>2000</v>
      </c>
      <c r="K98" s="15">
        <f t="shared" si="36"/>
        <v>1400</v>
      </c>
      <c r="L98" s="47">
        <f t="shared" si="31"/>
        <v>83960</v>
      </c>
      <c r="M98" s="15">
        <v>8000</v>
      </c>
      <c r="N98" s="15">
        <v>0</v>
      </c>
      <c r="O98" s="15">
        <v>0</v>
      </c>
      <c r="P98" s="15">
        <v>0</v>
      </c>
      <c r="Q98" s="15">
        <v>2200</v>
      </c>
      <c r="R98" s="15">
        <v>0</v>
      </c>
      <c r="S98" s="15">
        <v>60</v>
      </c>
      <c r="T98" s="15">
        <v>0</v>
      </c>
      <c r="U98" s="15">
        <v>200</v>
      </c>
      <c r="V98" s="15">
        <v>225</v>
      </c>
      <c r="W98" s="15">
        <v>5000</v>
      </c>
      <c r="X98" s="15"/>
      <c r="Y98" s="15"/>
      <c r="Z98" s="15">
        <f t="shared" si="32"/>
        <v>15685</v>
      </c>
      <c r="AA98" s="46">
        <f t="shared" si="33"/>
        <v>68275</v>
      </c>
      <c r="AB98" s="21">
        <f t="shared" si="34"/>
        <v>2</v>
      </c>
      <c r="AC98" s="9">
        <v>860</v>
      </c>
      <c r="AD98" s="20">
        <v>61960</v>
      </c>
      <c r="AE98" s="16"/>
      <c r="AF98" s="17">
        <f t="shared" si="35"/>
        <v>61960</v>
      </c>
      <c r="AG98" s="16"/>
    </row>
    <row r="99" spans="1:33" x14ac:dyDescent="0.25">
      <c r="A99" s="16">
        <v>27</v>
      </c>
      <c r="B99" s="14">
        <v>2224756</v>
      </c>
      <c r="C99" s="20">
        <v>14344796</v>
      </c>
      <c r="D99" s="14" t="s">
        <v>166</v>
      </c>
      <c r="E99" s="14" t="s">
        <v>165</v>
      </c>
      <c r="F99" s="15">
        <f t="shared" si="28"/>
        <v>61960</v>
      </c>
      <c r="G99" s="47">
        <v>0</v>
      </c>
      <c r="H99" s="15">
        <f t="shared" si="29"/>
        <v>12404</v>
      </c>
      <c r="I99" s="15">
        <f t="shared" si="30"/>
        <v>6196</v>
      </c>
      <c r="J99" s="47">
        <v>2000</v>
      </c>
      <c r="K99" s="15">
        <f t="shared" si="36"/>
        <v>1400</v>
      </c>
      <c r="L99" s="47">
        <f t="shared" si="31"/>
        <v>83960</v>
      </c>
      <c r="M99" s="15">
        <v>10000</v>
      </c>
      <c r="N99" s="15">
        <v>0</v>
      </c>
      <c r="O99" s="15">
        <v>0</v>
      </c>
      <c r="P99" s="15">
        <v>0</v>
      </c>
      <c r="Q99" s="15">
        <v>2200</v>
      </c>
      <c r="R99" s="15">
        <v>0</v>
      </c>
      <c r="S99" s="15">
        <v>60</v>
      </c>
      <c r="T99" s="15">
        <v>0</v>
      </c>
      <c r="U99" s="15">
        <v>200</v>
      </c>
      <c r="V99" s="15">
        <v>0</v>
      </c>
      <c r="W99" s="15">
        <v>5000</v>
      </c>
      <c r="X99" s="15"/>
      <c r="Y99" s="15"/>
      <c r="Z99" s="15">
        <f t="shared" si="32"/>
        <v>17460</v>
      </c>
      <c r="AA99" s="46">
        <f t="shared" si="33"/>
        <v>66500</v>
      </c>
      <c r="AB99" s="21">
        <f t="shared" si="34"/>
        <v>2</v>
      </c>
      <c r="AC99" s="9">
        <v>860</v>
      </c>
      <c r="AD99" s="20">
        <v>61960</v>
      </c>
      <c r="AE99" s="16"/>
      <c r="AF99" s="17">
        <f t="shared" si="35"/>
        <v>61960</v>
      </c>
      <c r="AG99" s="18"/>
    </row>
    <row r="100" spans="1:33" x14ac:dyDescent="0.25">
      <c r="A100" s="16">
        <v>28</v>
      </c>
      <c r="B100" s="14">
        <v>2224364</v>
      </c>
      <c r="C100" s="20">
        <v>14344533</v>
      </c>
      <c r="D100" s="14" t="s">
        <v>167</v>
      </c>
      <c r="E100" s="14" t="s">
        <v>168</v>
      </c>
      <c r="F100" s="15">
        <f t="shared" si="28"/>
        <v>101970</v>
      </c>
      <c r="G100" s="47"/>
      <c r="H100" s="15">
        <f t="shared" si="29"/>
        <v>20414</v>
      </c>
      <c r="I100" s="15">
        <f t="shared" si="30"/>
        <v>10197</v>
      </c>
      <c r="J100" s="47">
        <v>2000</v>
      </c>
      <c r="K100" s="15">
        <f t="shared" si="36"/>
        <v>1600</v>
      </c>
      <c r="L100" s="47">
        <f t="shared" si="31"/>
        <v>136181</v>
      </c>
      <c r="M100" s="15">
        <v>0</v>
      </c>
      <c r="N100" s="15">
        <v>0</v>
      </c>
      <c r="O100" s="15">
        <v>6118</v>
      </c>
      <c r="P100" s="15">
        <v>0</v>
      </c>
      <c r="Q100" s="15">
        <v>0</v>
      </c>
      <c r="R100" s="15">
        <v>0</v>
      </c>
      <c r="S100" s="15">
        <v>60</v>
      </c>
      <c r="T100" s="15">
        <v>0</v>
      </c>
      <c r="U100" s="15">
        <v>200</v>
      </c>
      <c r="V100" s="15">
        <v>225</v>
      </c>
      <c r="W100" s="15">
        <v>18000</v>
      </c>
      <c r="X100" s="15"/>
      <c r="Y100" s="15"/>
      <c r="Z100" s="15">
        <f t="shared" si="32"/>
        <v>24603</v>
      </c>
      <c r="AA100" s="46">
        <f t="shared" si="33"/>
        <v>111578</v>
      </c>
      <c r="AB100" s="21">
        <f t="shared" si="34"/>
        <v>2</v>
      </c>
      <c r="AC100" s="9">
        <v>975</v>
      </c>
      <c r="AD100" s="20">
        <v>101970</v>
      </c>
      <c r="AE100" s="16"/>
      <c r="AF100" s="17">
        <f t="shared" si="35"/>
        <v>101970</v>
      </c>
      <c r="AG100" s="16"/>
    </row>
    <row r="101" spans="1:33" x14ac:dyDescent="0.25">
      <c r="A101" s="16">
        <v>29</v>
      </c>
      <c r="B101" s="14">
        <v>2229098</v>
      </c>
      <c r="C101" s="20">
        <v>14345873</v>
      </c>
      <c r="D101" s="14" t="s">
        <v>169</v>
      </c>
      <c r="E101" s="14" t="s">
        <v>170</v>
      </c>
      <c r="F101" s="15">
        <f t="shared" si="28"/>
        <v>61960</v>
      </c>
      <c r="G101" s="47"/>
      <c r="H101" s="15">
        <f t="shared" si="29"/>
        <v>12404</v>
      </c>
      <c r="I101" s="15">
        <f t="shared" si="30"/>
        <v>6196</v>
      </c>
      <c r="J101" s="47">
        <v>2000</v>
      </c>
      <c r="K101" s="15">
        <f t="shared" si="36"/>
        <v>1400</v>
      </c>
      <c r="L101" s="47">
        <f t="shared" si="31"/>
        <v>83960</v>
      </c>
      <c r="M101" s="15">
        <v>4000</v>
      </c>
      <c r="N101" s="15">
        <v>0</v>
      </c>
      <c r="O101" s="15">
        <v>0</v>
      </c>
      <c r="P101" s="15">
        <v>0</v>
      </c>
      <c r="Q101" s="15">
        <v>2200</v>
      </c>
      <c r="R101" s="15">
        <v>0</v>
      </c>
      <c r="S101" s="15">
        <v>60</v>
      </c>
      <c r="T101" s="15">
        <v>0</v>
      </c>
      <c r="U101" s="15">
        <v>200</v>
      </c>
      <c r="V101" s="15">
        <v>225</v>
      </c>
      <c r="W101" s="15">
        <v>1000</v>
      </c>
      <c r="X101" s="15"/>
      <c r="Y101" s="15"/>
      <c r="Z101" s="15">
        <f t="shared" si="32"/>
        <v>7685</v>
      </c>
      <c r="AA101" s="46">
        <f t="shared" si="33"/>
        <v>76275</v>
      </c>
      <c r="AB101" s="21">
        <f t="shared" si="34"/>
        <v>2</v>
      </c>
      <c r="AC101" s="9">
        <v>860</v>
      </c>
      <c r="AD101" s="20">
        <v>61960</v>
      </c>
      <c r="AE101" s="16"/>
      <c r="AF101" s="17">
        <f t="shared" si="35"/>
        <v>61960</v>
      </c>
      <c r="AG101" s="16"/>
    </row>
    <row r="102" spans="1:33" x14ac:dyDescent="0.25">
      <c r="A102" s="16">
        <v>30</v>
      </c>
      <c r="B102" s="14">
        <v>2224272</v>
      </c>
      <c r="C102" s="20">
        <v>14344471</v>
      </c>
      <c r="D102" s="14" t="s">
        <v>172</v>
      </c>
      <c r="E102" s="14" t="s">
        <v>173</v>
      </c>
      <c r="F102" s="15">
        <f t="shared" si="28"/>
        <v>72810</v>
      </c>
      <c r="G102" s="47"/>
      <c r="H102" s="15">
        <f t="shared" si="29"/>
        <v>14577</v>
      </c>
      <c r="I102" s="15">
        <f t="shared" si="30"/>
        <v>7281</v>
      </c>
      <c r="J102" s="47">
        <v>2000</v>
      </c>
      <c r="K102" s="15">
        <f t="shared" si="36"/>
        <v>1525</v>
      </c>
      <c r="L102" s="47">
        <f t="shared" si="31"/>
        <v>98193</v>
      </c>
      <c r="M102" s="15">
        <v>15000</v>
      </c>
      <c r="N102" s="15">
        <v>0</v>
      </c>
      <c r="O102" s="15">
        <v>0</v>
      </c>
      <c r="P102" s="15">
        <v>0</v>
      </c>
      <c r="Q102" s="15">
        <v>2200</v>
      </c>
      <c r="R102" s="15">
        <v>0</v>
      </c>
      <c r="S102" s="15">
        <v>60</v>
      </c>
      <c r="T102" s="15">
        <v>0</v>
      </c>
      <c r="U102" s="15">
        <v>200</v>
      </c>
      <c r="V102" s="15">
        <v>225</v>
      </c>
      <c r="W102" s="15">
        <v>6000</v>
      </c>
      <c r="X102" s="15"/>
      <c r="Y102" s="15"/>
      <c r="Z102" s="15">
        <f t="shared" si="32"/>
        <v>23685</v>
      </c>
      <c r="AA102" s="46">
        <f t="shared" si="33"/>
        <v>74508</v>
      </c>
      <c r="AB102" s="21">
        <f t="shared" si="34"/>
        <v>2</v>
      </c>
      <c r="AC102" s="9">
        <v>935</v>
      </c>
      <c r="AD102" s="20">
        <v>72810</v>
      </c>
      <c r="AE102" s="16"/>
      <c r="AF102" s="17">
        <f t="shared" si="35"/>
        <v>72810</v>
      </c>
      <c r="AG102" s="16"/>
    </row>
    <row r="103" spans="1:33" x14ac:dyDescent="0.25">
      <c r="A103" s="16">
        <v>31</v>
      </c>
      <c r="B103" s="14">
        <v>2224365</v>
      </c>
      <c r="C103" s="20">
        <v>14344534</v>
      </c>
      <c r="D103" s="14" t="s">
        <v>174</v>
      </c>
      <c r="E103" s="14" t="s">
        <v>173</v>
      </c>
      <c r="F103" s="15">
        <f t="shared" si="28"/>
        <v>65360</v>
      </c>
      <c r="G103" s="47">
        <v>0</v>
      </c>
      <c r="H103" s="15">
        <f t="shared" si="29"/>
        <v>13085</v>
      </c>
      <c r="I103" s="15">
        <f t="shared" si="30"/>
        <v>6536</v>
      </c>
      <c r="J103" s="47">
        <v>2000</v>
      </c>
      <c r="K103" s="15">
        <f t="shared" si="36"/>
        <v>1400</v>
      </c>
      <c r="L103" s="47">
        <f t="shared" si="31"/>
        <v>88381</v>
      </c>
      <c r="M103" s="15">
        <v>8000</v>
      </c>
      <c r="N103" s="15">
        <v>0</v>
      </c>
      <c r="O103" s="15">
        <v>0</v>
      </c>
      <c r="P103" s="15">
        <v>0</v>
      </c>
      <c r="Q103" s="15">
        <v>2200</v>
      </c>
      <c r="R103" s="15">
        <v>0</v>
      </c>
      <c r="S103" s="15">
        <v>60</v>
      </c>
      <c r="T103" s="15">
        <v>0</v>
      </c>
      <c r="U103" s="15">
        <v>200</v>
      </c>
      <c r="V103" s="15">
        <v>225</v>
      </c>
      <c r="W103" s="15">
        <v>8000</v>
      </c>
      <c r="X103" s="15"/>
      <c r="Y103" s="15"/>
      <c r="Z103" s="15">
        <f t="shared" si="32"/>
        <v>18685</v>
      </c>
      <c r="AA103" s="46">
        <f t="shared" si="33"/>
        <v>69696</v>
      </c>
      <c r="AB103" s="21">
        <f t="shared" si="34"/>
        <v>2</v>
      </c>
      <c r="AC103" s="9">
        <v>860</v>
      </c>
      <c r="AD103" s="14">
        <v>65360</v>
      </c>
      <c r="AE103" s="16"/>
      <c r="AF103" s="17">
        <f t="shared" si="35"/>
        <v>65360</v>
      </c>
      <c r="AG103" s="16"/>
    </row>
    <row r="104" spans="1:33" x14ac:dyDescent="0.25">
      <c r="A104" s="16">
        <v>32</v>
      </c>
      <c r="B104" s="14">
        <v>2249476</v>
      </c>
      <c r="C104" s="20">
        <v>14355344</v>
      </c>
      <c r="D104" s="14" t="s">
        <v>175</v>
      </c>
      <c r="E104" s="14" t="s">
        <v>176</v>
      </c>
      <c r="F104" s="15">
        <f t="shared" si="28"/>
        <v>40970</v>
      </c>
      <c r="G104" s="47"/>
      <c r="H104" s="15">
        <f t="shared" si="29"/>
        <v>8202</v>
      </c>
      <c r="I104" s="15">
        <f t="shared" si="30"/>
        <v>4097</v>
      </c>
      <c r="J104" s="47">
        <v>2000</v>
      </c>
      <c r="K104" s="15">
        <f t="shared" si="36"/>
        <v>1100</v>
      </c>
      <c r="L104" s="47">
        <f t="shared" si="31"/>
        <v>56369</v>
      </c>
      <c r="M104" s="15">
        <v>0</v>
      </c>
      <c r="N104" s="15">
        <v>0</v>
      </c>
      <c r="O104" s="15">
        <v>0</v>
      </c>
      <c r="P104" s="15">
        <v>0</v>
      </c>
      <c r="Q104" s="15">
        <v>1300</v>
      </c>
      <c r="R104" s="15">
        <v>0</v>
      </c>
      <c r="S104" s="15">
        <v>30</v>
      </c>
      <c r="T104" s="15">
        <f>ROUND((F104+H104)*10%,0)</f>
        <v>4917</v>
      </c>
      <c r="U104" s="15">
        <v>200</v>
      </c>
      <c r="V104" s="15">
        <v>225</v>
      </c>
      <c r="W104" s="15">
        <v>0</v>
      </c>
      <c r="X104" s="15"/>
      <c r="Y104" s="15"/>
      <c r="Z104" s="15">
        <f t="shared" si="32"/>
        <v>6672</v>
      </c>
      <c r="AA104" s="46">
        <f t="shared" si="33"/>
        <v>49697</v>
      </c>
      <c r="AB104" s="21">
        <f t="shared" si="34"/>
        <v>3</v>
      </c>
      <c r="AC104" s="9">
        <v>825</v>
      </c>
      <c r="AD104" s="20">
        <v>39800</v>
      </c>
      <c r="AE104" s="16"/>
      <c r="AF104" s="17">
        <f t="shared" si="35"/>
        <v>39800</v>
      </c>
      <c r="AG104" s="16"/>
    </row>
    <row r="105" spans="1:33" x14ac:dyDescent="0.25">
      <c r="A105" s="16">
        <v>33</v>
      </c>
      <c r="B105" s="14">
        <v>2224285</v>
      </c>
      <c r="C105" s="20">
        <v>14344479</v>
      </c>
      <c r="D105" s="14" t="s">
        <v>177</v>
      </c>
      <c r="E105" s="14" t="s">
        <v>178</v>
      </c>
      <c r="F105" s="15">
        <f t="shared" si="28"/>
        <v>65360</v>
      </c>
      <c r="G105" s="47"/>
      <c r="H105" s="15">
        <f t="shared" si="29"/>
        <v>13085</v>
      </c>
      <c r="I105" s="15">
        <f t="shared" si="30"/>
        <v>6536</v>
      </c>
      <c r="J105" s="47">
        <v>2000</v>
      </c>
      <c r="K105" s="15">
        <f t="shared" si="36"/>
        <v>1600</v>
      </c>
      <c r="L105" s="47">
        <f t="shared" si="31"/>
        <v>88581</v>
      </c>
      <c r="M105" s="15">
        <v>10000</v>
      </c>
      <c r="N105" s="15">
        <v>0</v>
      </c>
      <c r="O105" s="15">
        <v>0</v>
      </c>
      <c r="P105" s="15">
        <v>0</v>
      </c>
      <c r="Q105" s="15">
        <v>2200</v>
      </c>
      <c r="R105" s="15">
        <v>0</v>
      </c>
      <c r="S105" s="15">
        <v>60</v>
      </c>
      <c r="T105" s="15">
        <v>0</v>
      </c>
      <c r="U105" s="15">
        <v>200</v>
      </c>
      <c r="V105" s="15">
        <v>225</v>
      </c>
      <c r="W105" s="15">
        <v>6000</v>
      </c>
      <c r="X105" s="15"/>
      <c r="Y105" s="15"/>
      <c r="Z105" s="15">
        <f t="shared" si="32"/>
        <v>18685</v>
      </c>
      <c r="AA105" s="46">
        <f t="shared" si="33"/>
        <v>69896</v>
      </c>
      <c r="AB105" s="21">
        <f t="shared" si="34"/>
        <v>3</v>
      </c>
      <c r="AC105" s="9">
        <v>1050</v>
      </c>
      <c r="AD105" s="14">
        <v>65360</v>
      </c>
      <c r="AE105" s="16"/>
      <c r="AF105" s="17">
        <f t="shared" si="35"/>
        <v>65360</v>
      </c>
      <c r="AG105" s="16"/>
    </row>
    <row r="106" spans="1:33" x14ac:dyDescent="0.25">
      <c r="A106" s="16">
        <v>34</v>
      </c>
      <c r="B106" s="14">
        <v>2224742</v>
      </c>
      <c r="C106" s="20">
        <v>14344788</v>
      </c>
      <c r="D106" s="14" t="s">
        <v>179</v>
      </c>
      <c r="E106" s="14" t="s">
        <v>180</v>
      </c>
      <c r="F106" s="15">
        <f t="shared" si="28"/>
        <v>61960</v>
      </c>
      <c r="G106" s="47"/>
      <c r="H106" s="15">
        <f t="shared" si="29"/>
        <v>12404</v>
      </c>
      <c r="I106" s="15">
        <f t="shared" si="30"/>
        <v>6196</v>
      </c>
      <c r="J106" s="47">
        <v>2000</v>
      </c>
      <c r="K106" s="15">
        <f t="shared" si="36"/>
        <v>1400</v>
      </c>
      <c r="L106" s="47">
        <f t="shared" si="31"/>
        <v>83960</v>
      </c>
      <c r="M106" s="15">
        <v>10000</v>
      </c>
      <c r="N106" s="15">
        <v>0</v>
      </c>
      <c r="O106" s="15">
        <v>0</v>
      </c>
      <c r="P106" s="15">
        <v>0</v>
      </c>
      <c r="Q106" s="15">
        <v>2200</v>
      </c>
      <c r="R106" s="15">
        <v>0</v>
      </c>
      <c r="S106" s="15">
        <v>60</v>
      </c>
      <c r="T106" s="15">
        <v>0</v>
      </c>
      <c r="U106" s="15">
        <v>200</v>
      </c>
      <c r="V106" s="15">
        <v>225</v>
      </c>
      <c r="W106" s="15">
        <v>5000</v>
      </c>
      <c r="X106" s="15"/>
      <c r="Y106" s="15"/>
      <c r="Z106" s="15">
        <f t="shared" si="32"/>
        <v>17685</v>
      </c>
      <c r="AA106" s="46">
        <f t="shared" si="33"/>
        <v>66275</v>
      </c>
      <c r="AB106" s="21">
        <f t="shared" si="34"/>
        <v>2</v>
      </c>
      <c r="AC106" s="9">
        <v>860</v>
      </c>
      <c r="AD106" s="20">
        <v>61960</v>
      </c>
      <c r="AE106" s="16"/>
      <c r="AF106" s="17">
        <f t="shared" si="35"/>
        <v>61960</v>
      </c>
      <c r="AG106" s="16"/>
    </row>
    <row r="107" spans="1:33" x14ac:dyDescent="0.25">
      <c r="A107" s="16">
        <v>35</v>
      </c>
      <c r="B107" s="14">
        <v>2224330</v>
      </c>
      <c r="C107" s="20">
        <v>14416947</v>
      </c>
      <c r="D107" s="14" t="s">
        <v>181</v>
      </c>
      <c r="E107" s="14" t="s">
        <v>182</v>
      </c>
      <c r="F107" s="15" t="str">
        <f t="shared" si="28"/>
        <v/>
      </c>
      <c r="G107" s="47"/>
      <c r="H107" s="15" t="e">
        <f t="shared" si="29"/>
        <v>#VALUE!</v>
      </c>
      <c r="I107" s="15" t="e">
        <f t="shared" si="30"/>
        <v>#VALUE!</v>
      </c>
      <c r="J107" s="47">
        <v>2000</v>
      </c>
      <c r="K107" s="15">
        <f t="shared" si="36"/>
        <v>1800</v>
      </c>
      <c r="L107" s="47" t="e">
        <f t="shared" si="31"/>
        <v>#VALUE!</v>
      </c>
      <c r="M107" s="15">
        <v>0</v>
      </c>
      <c r="N107" s="15">
        <v>0</v>
      </c>
      <c r="O107" s="15">
        <v>4000</v>
      </c>
      <c r="P107" s="15">
        <v>0</v>
      </c>
      <c r="Q107" s="15">
        <v>1300</v>
      </c>
      <c r="R107" s="15">
        <v>0</v>
      </c>
      <c r="S107" s="15">
        <v>30</v>
      </c>
      <c r="T107" s="15">
        <v>0</v>
      </c>
      <c r="U107" s="15">
        <v>200</v>
      </c>
      <c r="V107" s="15">
        <v>225</v>
      </c>
      <c r="W107" s="15">
        <v>0</v>
      </c>
      <c r="X107" s="15"/>
      <c r="Y107" s="15"/>
      <c r="Z107" s="15">
        <f t="shared" si="32"/>
        <v>5755</v>
      </c>
      <c r="AA107" s="46" t="e">
        <f t="shared" si="33"/>
        <v>#VALUE!</v>
      </c>
      <c r="AB107" s="21">
        <f t="shared" si="34"/>
        <v>3</v>
      </c>
      <c r="AC107" s="9">
        <v>935</v>
      </c>
      <c r="AD107" s="20">
        <v>45830</v>
      </c>
      <c r="AE107" s="16"/>
      <c r="AF107" s="17">
        <f t="shared" si="35"/>
        <v>45830</v>
      </c>
      <c r="AG107" s="22"/>
    </row>
    <row r="108" spans="1:33" x14ac:dyDescent="0.25">
      <c r="A108" s="16">
        <v>36</v>
      </c>
      <c r="B108" s="14">
        <v>2244745</v>
      </c>
      <c r="C108" s="20">
        <v>14352225</v>
      </c>
      <c r="D108" s="14" t="s">
        <v>183</v>
      </c>
      <c r="E108" s="14" t="s">
        <v>184</v>
      </c>
      <c r="F108" s="15">
        <f t="shared" si="28"/>
        <v>52600</v>
      </c>
      <c r="G108" s="47"/>
      <c r="H108" s="15">
        <f t="shared" si="29"/>
        <v>10531</v>
      </c>
      <c r="I108" s="15">
        <f t="shared" si="30"/>
        <v>5260</v>
      </c>
      <c r="J108" s="47">
        <v>2000</v>
      </c>
      <c r="K108" s="15">
        <f t="shared" si="36"/>
        <v>1300</v>
      </c>
      <c r="L108" s="47">
        <f t="shared" si="31"/>
        <v>71691</v>
      </c>
      <c r="M108" s="15">
        <v>0</v>
      </c>
      <c r="N108" s="15">
        <v>0</v>
      </c>
      <c r="O108" s="15">
        <v>0</v>
      </c>
      <c r="P108" s="15">
        <v>0</v>
      </c>
      <c r="Q108" s="15">
        <v>2000</v>
      </c>
      <c r="R108" s="15">
        <v>0</v>
      </c>
      <c r="S108" s="15">
        <v>60</v>
      </c>
      <c r="T108" s="15">
        <f>ROUND((F108+H108)*10%,0)</f>
        <v>6313</v>
      </c>
      <c r="U108" s="15">
        <v>200</v>
      </c>
      <c r="V108" s="15">
        <v>225</v>
      </c>
      <c r="W108" s="15">
        <v>2000</v>
      </c>
      <c r="X108" s="15"/>
      <c r="Y108" s="15"/>
      <c r="Z108" s="15">
        <f t="shared" si="32"/>
        <v>10798</v>
      </c>
      <c r="AA108" s="46">
        <f t="shared" si="33"/>
        <v>60893</v>
      </c>
      <c r="AB108" s="21">
        <f t="shared" si="34"/>
        <v>3</v>
      </c>
      <c r="AC108" s="9">
        <v>935</v>
      </c>
      <c r="AD108" s="14">
        <v>52600</v>
      </c>
      <c r="AE108" s="16"/>
      <c r="AF108" s="17">
        <f t="shared" si="35"/>
        <v>52600</v>
      </c>
      <c r="AG108" s="16"/>
    </row>
    <row r="109" spans="1:33" x14ac:dyDescent="0.25">
      <c r="A109" s="16">
        <v>37</v>
      </c>
      <c r="B109" s="14">
        <v>2224353</v>
      </c>
      <c r="C109" s="20">
        <v>14344524</v>
      </c>
      <c r="D109" s="14" t="s">
        <v>187</v>
      </c>
      <c r="E109" s="14" t="s">
        <v>188</v>
      </c>
      <c r="F109" s="15">
        <f t="shared" si="28"/>
        <v>65360</v>
      </c>
      <c r="G109" s="47"/>
      <c r="H109" s="15">
        <f t="shared" si="29"/>
        <v>13085</v>
      </c>
      <c r="I109" s="15">
        <f t="shared" si="30"/>
        <v>6536</v>
      </c>
      <c r="J109" s="47">
        <v>2000</v>
      </c>
      <c r="K109" s="15">
        <f t="shared" si="36"/>
        <v>1400</v>
      </c>
      <c r="L109" s="47">
        <f t="shared" si="31"/>
        <v>88381</v>
      </c>
      <c r="M109" s="15">
        <v>4000</v>
      </c>
      <c r="N109" s="15">
        <v>0</v>
      </c>
      <c r="O109" s="15">
        <v>0</v>
      </c>
      <c r="P109" s="15">
        <v>0</v>
      </c>
      <c r="Q109" s="15">
        <v>2200</v>
      </c>
      <c r="R109" s="15">
        <v>0</v>
      </c>
      <c r="S109" s="15">
        <v>60</v>
      </c>
      <c r="T109" s="15">
        <v>0</v>
      </c>
      <c r="U109" s="15">
        <v>200</v>
      </c>
      <c r="V109" s="15">
        <v>225</v>
      </c>
      <c r="W109" s="15">
        <v>2000</v>
      </c>
      <c r="X109" s="15"/>
      <c r="Y109" s="15"/>
      <c r="Z109" s="15">
        <f t="shared" si="32"/>
        <v>8685</v>
      </c>
      <c r="AA109" s="46">
        <f t="shared" si="33"/>
        <v>79696</v>
      </c>
      <c r="AB109" s="21">
        <f t="shared" si="34"/>
        <v>2</v>
      </c>
      <c r="AC109" s="9">
        <v>860</v>
      </c>
      <c r="AD109" s="20">
        <v>65360</v>
      </c>
      <c r="AE109" s="16"/>
      <c r="AF109" s="17">
        <f t="shared" si="35"/>
        <v>65360</v>
      </c>
      <c r="AG109" s="22"/>
    </row>
    <row r="110" spans="1:33" x14ac:dyDescent="0.25">
      <c r="A110" s="16">
        <v>38</v>
      </c>
      <c r="B110" s="14">
        <v>2224317</v>
      </c>
      <c r="C110" s="20">
        <v>14344502</v>
      </c>
      <c r="D110" s="14" t="s">
        <v>190</v>
      </c>
      <c r="E110" s="14" t="s">
        <v>191</v>
      </c>
      <c r="F110" s="15">
        <f t="shared" si="28"/>
        <v>74770</v>
      </c>
      <c r="G110" s="47"/>
      <c r="H110" s="15">
        <f t="shared" si="29"/>
        <v>14969</v>
      </c>
      <c r="I110" s="15">
        <f t="shared" si="30"/>
        <v>7477</v>
      </c>
      <c r="J110" s="47">
        <v>2000</v>
      </c>
      <c r="K110" s="15">
        <f t="shared" si="36"/>
        <v>1525</v>
      </c>
      <c r="L110" s="47">
        <f t="shared" si="31"/>
        <v>100741</v>
      </c>
      <c r="M110" s="15">
        <v>7000</v>
      </c>
      <c r="N110" s="15">
        <v>0</v>
      </c>
      <c r="O110" s="15">
        <v>0</v>
      </c>
      <c r="P110" s="15">
        <v>0</v>
      </c>
      <c r="Q110" s="15">
        <v>2200</v>
      </c>
      <c r="R110" s="15">
        <v>2204</v>
      </c>
      <c r="S110" s="15">
        <v>60</v>
      </c>
      <c r="T110" s="15">
        <v>0</v>
      </c>
      <c r="U110" s="15">
        <v>200</v>
      </c>
      <c r="V110" s="15">
        <v>300</v>
      </c>
      <c r="W110" s="15">
        <v>5000</v>
      </c>
      <c r="X110" s="15"/>
      <c r="Y110" s="15"/>
      <c r="Z110" s="15">
        <f t="shared" si="32"/>
        <v>16964</v>
      </c>
      <c r="AA110" s="46">
        <f t="shared" si="33"/>
        <v>83777</v>
      </c>
      <c r="AB110" s="21">
        <f t="shared" si="34"/>
        <v>2</v>
      </c>
      <c r="AC110" s="9">
        <v>935</v>
      </c>
      <c r="AD110" s="20">
        <v>74770</v>
      </c>
      <c r="AE110" s="16"/>
      <c r="AF110" s="17">
        <f t="shared" si="35"/>
        <v>74770</v>
      </c>
      <c r="AG110" s="18"/>
    </row>
    <row r="111" spans="1:33" x14ac:dyDescent="0.25">
      <c r="A111" s="16">
        <v>39</v>
      </c>
      <c r="B111" s="14">
        <v>2243839</v>
      </c>
      <c r="C111" s="20">
        <v>14351477</v>
      </c>
      <c r="D111" s="14" t="s">
        <v>192</v>
      </c>
      <c r="E111" s="14" t="s">
        <v>191</v>
      </c>
      <c r="F111" s="15">
        <f t="shared" si="28"/>
        <v>52600</v>
      </c>
      <c r="G111" s="47">
        <v>0</v>
      </c>
      <c r="H111" s="15">
        <f t="shared" si="29"/>
        <v>10531</v>
      </c>
      <c r="I111" s="15">
        <f t="shared" si="30"/>
        <v>5260</v>
      </c>
      <c r="J111" s="47">
        <v>2000</v>
      </c>
      <c r="K111" s="15">
        <f t="shared" si="36"/>
        <v>1150</v>
      </c>
      <c r="L111" s="47">
        <f t="shared" si="31"/>
        <v>71541</v>
      </c>
      <c r="M111" s="15">
        <v>0</v>
      </c>
      <c r="N111" s="15">
        <v>0</v>
      </c>
      <c r="O111" s="15">
        <v>0</v>
      </c>
      <c r="P111" s="15">
        <v>0</v>
      </c>
      <c r="Q111" s="15">
        <v>1800</v>
      </c>
      <c r="R111" s="15">
        <v>0</v>
      </c>
      <c r="S111" s="15">
        <v>30</v>
      </c>
      <c r="T111" s="15">
        <f>ROUND((F111+H111)*10%,0)</f>
        <v>6313</v>
      </c>
      <c r="U111" s="15">
        <v>200</v>
      </c>
      <c r="V111" s="15">
        <v>225</v>
      </c>
      <c r="W111" s="15">
        <v>0</v>
      </c>
      <c r="X111" s="15"/>
      <c r="Y111" s="15"/>
      <c r="Z111" s="15">
        <f t="shared" si="32"/>
        <v>8568</v>
      </c>
      <c r="AA111" s="46">
        <f t="shared" si="33"/>
        <v>62973</v>
      </c>
      <c r="AB111" s="21">
        <f t="shared" si="34"/>
        <v>2</v>
      </c>
      <c r="AC111" s="9">
        <v>710</v>
      </c>
      <c r="AD111" s="20">
        <v>52600</v>
      </c>
      <c r="AE111" s="16"/>
      <c r="AF111" s="17">
        <f t="shared" si="35"/>
        <v>52600</v>
      </c>
      <c r="AG111" s="16"/>
    </row>
    <row r="112" spans="1:33" x14ac:dyDescent="0.25">
      <c r="A112" s="16">
        <v>40</v>
      </c>
      <c r="B112" s="14">
        <v>2207580</v>
      </c>
      <c r="C112" s="20">
        <v>14340263</v>
      </c>
      <c r="D112" s="14" t="s">
        <v>193</v>
      </c>
      <c r="E112" s="14" t="s">
        <v>194</v>
      </c>
      <c r="F112" s="15">
        <f t="shared" si="28"/>
        <v>57100</v>
      </c>
      <c r="G112" s="47"/>
      <c r="H112" s="15">
        <f t="shared" si="29"/>
        <v>11431</v>
      </c>
      <c r="I112" s="15">
        <f t="shared" si="30"/>
        <v>5710</v>
      </c>
      <c r="J112" s="47">
        <v>2000</v>
      </c>
      <c r="K112" s="15">
        <f t="shared" si="36"/>
        <v>1400</v>
      </c>
      <c r="L112" s="47">
        <f t="shared" si="31"/>
        <v>77641</v>
      </c>
      <c r="M112" s="15">
        <v>0</v>
      </c>
      <c r="N112" s="15">
        <v>0</v>
      </c>
      <c r="O112" s="15">
        <v>0</v>
      </c>
      <c r="P112" s="15">
        <v>0</v>
      </c>
      <c r="Q112" s="15">
        <v>2200</v>
      </c>
      <c r="R112" s="15">
        <v>0</v>
      </c>
      <c r="S112" s="15">
        <v>60</v>
      </c>
      <c r="T112" s="15">
        <f>ROUND((F112+H112)*10%,0)</f>
        <v>6853</v>
      </c>
      <c r="U112" s="15">
        <v>200</v>
      </c>
      <c r="V112" s="15">
        <v>225</v>
      </c>
      <c r="W112" s="15">
        <v>0</v>
      </c>
      <c r="X112" s="15"/>
      <c r="Y112" s="15"/>
      <c r="Z112" s="15">
        <f t="shared" si="32"/>
        <v>9538</v>
      </c>
      <c r="AA112" s="46">
        <f t="shared" si="33"/>
        <v>68103</v>
      </c>
      <c r="AB112" s="21">
        <f t="shared" si="34"/>
        <v>2</v>
      </c>
      <c r="AC112" s="9">
        <v>860</v>
      </c>
      <c r="AD112" s="20">
        <v>57100</v>
      </c>
      <c r="AE112" s="16"/>
      <c r="AF112" s="17">
        <f t="shared" si="35"/>
        <v>57100</v>
      </c>
      <c r="AG112" s="22"/>
    </row>
    <row r="113" spans="1:33" x14ac:dyDescent="0.25">
      <c r="A113" s="16">
        <v>41</v>
      </c>
      <c r="B113" s="14">
        <v>2244127</v>
      </c>
      <c r="C113" s="20">
        <v>14351726</v>
      </c>
      <c r="D113" s="14" t="s">
        <v>195</v>
      </c>
      <c r="E113" s="14" t="s">
        <v>194</v>
      </c>
      <c r="F113" s="15">
        <f t="shared" si="28"/>
        <v>52600</v>
      </c>
      <c r="G113" s="47">
        <v>0</v>
      </c>
      <c r="H113" s="15">
        <f t="shared" si="29"/>
        <v>10531</v>
      </c>
      <c r="I113" s="15">
        <f t="shared" si="30"/>
        <v>5260</v>
      </c>
      <c r="J113" s="47">
        <v>2000</v>
      </c>
      <c r="K113" s="15">
        <f t="shared" si="36"/>
        <v>1150</v>
      </c>
      <c r="L113" s="47">
        <f t="shared" si="31"/>
        <v>71541</v>
      </c>
      <c r="M113" s="15">
        <v>0</v>
      </c>
      <c r="N113" s="15">
        <v>0</v>
      </c>
      <c r="O113" s="15">
        <v>0</v>
      </c>
      <c r="P113" s="15">
        <v>0</v>
      </c>
      <c r="Q113" s="15">
        <v>2000</v>
      </c>
      <c r="R113" s="15">
        <v>0</v>
      </c>
      <c r="S113" s="15">
        <v>30</v>
      </c>
      <c r="T113" s="15">
        <f>ROUND((F113+H113)*10%,0)</f>
        <v>6313</v>
      </c>
      <c r="U113" s="15">
        <v>200</v>
      </c>
      <c r="V113" s="15">
        <v>225</v>
      </c>
      <c r="W113" s="15">
        <v>0</v>
      </c>
      <c r="X113" s="15"/>
      <c r="Y113" s="15"/>
      <c r="Z113" s="15">
        <f t="shared" si="32"/>
        <v>8768</v>
      </c>
      <c r="AA113" s="46">
        <f t="shared" si="33"/>
        <v>62773</v>
      </c>
      <c r="AB113" s="21">
        <f t="shared" si="34"/>
        <v>2</v>
      </c>
      <c r="AC113" s="9">
        <v>710</v>
      </c>
      <c r="AD113" s="14">
        <v>52600</v>
      </c>
      <c r="AE113" s="16"/>
      <c r="AF113" s="17">
        <f t="shared" si="35"/>
        <v>52600</v>
      </c>
      <c r="AG113" s="16"/>
    </row>
    <row r="114" spans="1:33" x14ac:dyDescent="0.25">
      <c r="A114" s="16">
        <v>42</v>
      </c>
      <c r="B114" s="14">
        <v>2224792</v>
      </c>
      <c r="C114" s="20">
        <v>14344825</v>
      </c>
      <c r="D114" s="14" t="s">
        <v>196</v>
      </c>
      <c r="E114" s="14" t="s">
        <v>197</v>
      </c>
      <c r="F114" s="15">
        <f t="shared" si="28"/>
        <v>72810</v>
      </c>
      <c r="G114" s="47"/>
      <c r="H114" s="15">
        <f t="shared" si="29"/>
        <v>14577</v>
      </c>
      <c r="I114" s="15">
        <f t="shared" si="30"/>
        <v>7281</v>
      </c>
      <c r="J114" s="47">
        <v>2000</v>
      </c>
      <c r="K114" s="15">
        <f t="shared" si="36"/>
        <v>1700</v>
      </c>
      <c r="L114" s="47">
        <f t="shared" si="31"/>
        <v>98368</v>
      </c>
      <c r="M114" s="15">
        <v>15000</v>
      </c>
      <c r="N114" s="15">
        <v>0</v>
      </c>
      <c r="O114" s="15">
        <v>0</v>
      </c>
      <c r="P114" s="15">
        <v>0</v>
      </c>
      <c r="Q114" s="15">
        <v>3000</v>
      </c>
      <c r="R114" s="15">
        <v>0</v>
      </c>
      <c r="S114" s="15">
        <v>60</v>
      </c>
      <c r="T114" s="15">
        <v>0</v>
      </c>
      <c r="U114" s="15">
        <v>200</v>
      </c>
      <c r="V114" s="15">
        <v>225</v>
      </c>
      <c r="W114" s="15">
        <v>7000</v>
      </c>
      <c r="X114" s="15"/>
      <c r="Y114" s="15"/>
      <c r="Z114" s="15">
        <f t="shared" si="32"/>
        <v>25485</v>
      </c>
      <c r="AA114" s="46">
        <f t="shared" si="33"/>
        <v>72883</v>
      </c>
      <c r="AB114" s="21">
        <f t="shared" si="34"/>
        <v>3</v>
      </c>
      <c r="AC114" s="9">
        <v>1125</v>
      </c>
      <c r="AD114" s="20">
        <v>70850</v>
      </c>
      <c r="AE114" s="16"/>
      <c r="AF114" s="17">
        <f t="shared" si="35"/>
        <v>70850</v>
      </c>
      <c r="AG114" s="18"/>
    </row>
    <row r="115" spans="1:33" x14ac:dyDescent="0.25">
      <c r="A115" s="16">
        <v>43</v>
      </c>
      <c r="B115" s="14">
        <v>2224360</v>
      </c>
      <c r="C115" s="20">
        <v>14344530</v>
      </c>
      <c r="D115" s="14" t="s">
        <v>198</v>
      </c>
      <c r="E115" s="14" t="s">
        <v>197</v>
      </c>
      <c r="F115" s="15">
        <f t="shared" si="28"/>
        <v>61960</v>
      </c>
      <c r="G115" s="47">
        <v>0</v>
      </c>
      <c r="H115" s="15">
        <f t="shared" si="29"/>
        <v>12404</v>
      </c>
      <c r="I115" s="15">
        <f t="shared" si="30"/>
        <v>6196</v>
      </c>
      <c r="J115" s="47">
        <v>2000</v>
      </c>
      <c r="K115" s="15">
        <f t="shared" si="36"/>
        <v>1600</v>
      </c>
      <c r="L115" s="47">
        <f t="shared" si="31"/>
        <v>84160</v>
      </c>
      <c r="M115" s="15">
        <v>6000</v>
      </c>
      <c r="N115" s="15">
        <v>0</v>
      </c>
      <c r="O115" s="15">
        <v>0</v>
      </c>
      <c r="P115" s="15">
        <v>0</v>
      </c>
      <c r="Q115" s="15">
        <v>2200</v>
      </c>
      <c r="R115" s="15">
        <v>0</v>
      </c>
      <c r="S115" s="15">
        <v>60</v>
      </c>
      <c r="T115" s="15">
        <v>0</v>
      </c>
      <c r="U115" s="15">
        <v>200</v>
      </c>
      <c r="V115" s="15">
        <v>225</v>
      </c>
      <c r="W115" s="15">
        <v>4000</v>
      </c>
      <c r="X115" s="15"/>
      <c r="Y115" s="15"/>
      <c r="Z115" s="15">
        <f t="shared" si="32"/>
        <v>12685</v>
      </c>
      <c r="AA115" s="46">
        <f t="shared" si="33"/>
        <v>71475</v>
      </c>
      <c r="AB115" s="21">
        <f t="shared" si="34"/>
        <v>3</v>
      </c>
      <c r="AC115" s="9">
        <v>1050</v>
      </c>
      <c r="AD115" s="20">
        <v>61960</v>
      </c>
      <c r="AE115" s="16"/>
      <c r="AF115" s="17">
        <f t="shared" si="35"/>
        <v>61960</v>
      </c>
      <c r="AG115" s="16"/>
    </row>
    <row r="116" spans="1:33" x14ac:dyDescent="0.25">
      <c r="A116" s="16">
        <v>44</v>
      </c>
      <c r="B116" s="14">
        <v>2229550</v>
      </c>
      <c r="C116" s="20">
        <v>14346245</v>
      </c>
      <c r="D116" s="14" t="s">
        <v>199</v>
      </c>
      <c r="E116" s="14" t="s">
        <v>200</v>
      </c>
      <c r="F116" s="15">
        <f t="shared" si="28"/>
        <v>70850</v>
      </c>
      <c r="G116" s="47"/>
      <c r="H116" s="15">
        <f t="shared" si="29"/>
        <v>14184</v>
      </c>
      <c r="I116" s="15">
        <f t="shared" si="30"/>
        <v>7085</v>
      </c>
      <c r="J116" s="47">
        <v>2000</v>
      </c>
      <c r="K116" s="15">
        <f t="shared" si="36"/>
        <v>1700</v>
      </c>
      <c r="L116" s="47">
        <f t="shared" si="31"/>
        <v>95819</v>
      </c>
      <c r="M116" s="15">
        <v>5000</v>
      </c>
      <c r="N116" s="15">
        <v>0</v>
      </c>
      <c r="O116" s="15">
        <v>0</v>
      </c>
      <c r="P116" s="15">
        <v>0</v>
      </c>
      <c r="Q116" s="15">
        <v>2200</v>
      </c>
      <c r="R116" s="15">
        <v>0</v>
      </c>
      <c r="S116" s="15">
        <v>60</v>
      </c>
      <c r="T116" s="15">
        <v>0</v>
      </c>
      <c r="U116" s="15">
        <v>200</v>
      </c>
      <c r="V116" s="15">
        <v>225</v>
      </c>
      <c r="W116" s="15">
        <v>2000</v>
      </c>
      <c r="X116" s="15"/>
      <c r="Y116" s="15"/>
      <c r="Z116" s="15">
        <f t="shared" si="32"/>
        <v>9685</v>
      </c>
      <c r="AA116" s="46">
        <f t="shared" si="33"/>
        <v>86134</v>
      </c>
      <c r="AB116" s="21">
        <f t="shared" si="34"/>
        <v>3</v>
      </c>
      <c r="AC116" s="9">
        <v>1125</v>
      </c>
      <c r="AD116" s="20">
        <v>70850</v>
      </c>
      <c r="AE116" s="16"/>
      <c r="AF116" s="17">
        <f t="shared" si="35"/>
        <v>70850</v>
      </c>
      <c r="AG116" s="16"/>
    </row>
    <row r="117" spans="1:33" x14ac:dyDescent="0.25">
      <c r="A117" s="16">
        <v>45</v>
      </c>
      <c r="B117" s="14">
        <v>2249744</v>
      </c>
      <c r="C117" s="20">
        <v>14355551</v>
      </c>
      <c r="D117" s="14" t="s">
        <v>201</v>
      </c>
      <c r="E117" s="14" t="s">
        <v>202</v>
      </c>
      <c r="F117" s="15">
        <f t="shared" si="28"/>
        <v>38720</v>
      </c>
      <c r="G117" s="47">
        <v>0</v>
      </c>
      <c r="H117" s="15">
        <f t="shared" si="29"/>
        <v>7752</v>
      </c>
      <c r="I117" s="15">
        <f t="shared" si="30"/>
        <v>3872</v>
      </c>
      <c r="J117" s="47">
        <v>2000</v>
      </c>
      <c r="K117" s="15">
        <f t="shared" si="36"/>
        <v>975</v>
      </c>
      <c r="L117" s="47">
        <f t="shared" si="31"/>
        <v>53319</v>
      </c>
      <c r="M117" s="15">
        <v>0</v>
      </c>
      <c r="N117" s="15">
        <v>0</v>
      </c>
      <c r="O117" s="15">
        <v>0</v>
      </c>
      <c r="P117" s="15">
        <v>0</v>
      </c>
      <c r="Q117" s="15">
        <v>1300</v>
      </c>
      <c r="R117" s="15">
        <v>0</v>
      </c>
      <c r="S117" s="15">
        <v>30</v>
      </c>
      <c r="T117" s="15">
        <f>ROUND((F117+H117)*10%,0)</f>
        <v>4647</v>
      </c>
      <c r="U117" s="15">
        <v>200</v>
      </c>
      <c r="V117" s="15">
        <v>225</v>
      </c>
      <c r="W117" s="15">
        <v>0</v>
      </c>
      <c r="X117" s="15"/>
      <c r="Y117" s="15"/>
      <c r="Z117" s="15">
        <f t="shared" si="32"/>
        <v>6402</v>
      </c>
      <c r="AA117" s="46">
        <f t="shared" si="33"/>
        <v>46917</v>
      </c>
      <c r="AB117" s="21">
        <f t="shared" si="34"/>
        <v>2</v>
      </c>
      <c r="AC117" s="9">
        <v>600</v>
      </c>
      <c r="AD117" s="20">
        <v>38720</v>
      </c>
      <c r="AE117" s="16"/>
      <c r="AF117" s="17">
        <f t="shared" si="35"/>
        <v>38720</v>
      </c>
      <c r="AG117" s="22"/>
    </row>
    <row r="118" spans="1:33" x14ac:dyDescent="0.25">
      <c r="A118" s="16">
        <v>46</v>
      </c>
      <c r="B118" s="14">
        <v>2224528</v>
      </c>
      <c r="C118" s="20">
        <v>14344618</v>
      </c>
      <c r="D118" s="14" t="s">
        <v>203</v>
      </c>
      <c r="E118" s="14" t="s">
        <v>204</v>
      </c>
      <c r="F118" s="15">
        <f t="shared" si="28"/>
        <v>99430</v>
      </c>
      <c r="G118" s="47"/>
      <c r="H118" s="15">
        <f t="shared" si="29"/>
        <v>19906</v>
      </c>
      <c r="I118" s="15">
        <f t="shared" si="30"/>
        <v>9943</v>
      </c>
      <c r="J118" s="47">
        <v>2000</v>
      </c>
      <c r="K118" s="15">
        <f t="shared" si="36"/>
        <v>1800</v>
      </c>
      <c r="L118" s="47">
        <f t="shared" si="31"/>
        <v>133079</v>
      </c>
      <c r="M118" s="15">
        <v>6000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60</v>
      </c>
      <c r="T118" s="15">
        <v>0</v>
      </c>
      <c r="U118" s="15">
        <v>200</v>
      </c>
      <c r="V118" s="15">
        <v>300</v>
      </c>
      <c r="W118" s="15">
        <v>6000</v>
      </c>
      <c r="X118" s="15"/>
      <c r="Y118" s="15"/>
      <c r="Z118" s="15">
        <f t="shared" si="32"/>
        <v>12560</v>
      </c>
      <c r="AA118" s="46">
        <f t="shared" si="33"/>
        <v>120519</v>
      </c>
      <c r="AB118" s="21">
        <f t="shared" si="34"/>
        <v>3</v>
      </c>
      <c r="AC118" s="9">
        <v>1275</v>
      </c>
      <c r="AD118" s="20">
        <v>99430</v>
      </c>
      <c r="AE118" s="16"/>
      <c r="AF118" s="17">
        <f t="shared" si="35"/>
        <v>99430</v>
      </c>
      <c r="AG118" s="16"/>
    </row>
    <row r="119" spans="1:33" x14ac:dyDescent="0.25">
      <c r="A119" s="16">
        <v>47</v>
      </c>
      <c r="B119" s="14">
        <v>2224343</v>
      </c>
      <c r="C119" s="20">
        <v>14344518</v>
      </c>
      <c r="D119" s="14" t="s">
        <v>205</v>
      </c>
      <c r="E119" s="14" t="s">
        <v>204</v>
      </c>
      <c r="F119" s="15">
        <f t="shared" si="28"/>
        <v>61960</v>
      </c>
      <c r="G119" s="47">
        <v>0</v>
      </c>
      <c r="H119" s="15">
        <f t="shared" si="29"/>
        <v>12404</v>
      </c>
      <c r="I119" s="15">
        <f t="shared" si="30"/>
        <v>6196</v>
      </c>
      <c r="J119" s="47">
        <v>2000</v>
      </c>
      <c r="K119" s="15">
        <f t="shared" si="36"/>
        <v>1600</v>
      </c>
      <c r="L119" s="47">
        <f t="shared" si="31"/>
        <v>84160</v>
      </c>
      <c r="M119" s="15">
        <v>4000</v>
      </c>
      <c r="N119" s="15">
        <v>0</v>
      </c>
      <c r="O119" s="15">
        <v>0</v>
      </c>
      <c r="P119" s="15">
        <v>0</v>
      </c>
      <c r="Q119" s="15">
        <v>2200</v>
      </c>
      <c r="R119" s="15">
        <v>0</v>
      </c>
      <c r="S119" s="15">
        <v>60</v>
      </c>
      <c r="T119" s="15">
        <v>0</v>
      </c>
      <c r="U119" s="15">
        <v>200</v>
      </c>
      <c r="V119" s="15">
        <v>225</v>
      </c>
      <c r="W119" s="15">
        <v>2000</v>
      </c>
      <c r="X119" s="15"/>
      <c r="Y119" s="15"/>
      <c r="Z119" s="15">
        <f t="shared" si="32"/>
        <v>8685</v>
      </c>
      <c r="AA119" s="46">
        <f t="shared" si="33"/>
        <v>75475</v>
      </c>
      <c r="AB119" s="21">
        <f t="shared" si="34"/>
        <v>3</v>
      </c>
      <c r="AC119" s="9">
        <v>1050</v>
      </c>
      <c r="AD119" s="20">
        <v>61960</v>
      </c>
      <c r="AE119" s="16"/>
      <c r="AF119" s="17">
        <f t="shared" si="35"/>
        <v>61960</v>
      </c>
      <c r="AG119" s="16"/>
    </row>
    <row r="120" spans="1:33" x14ac:dyDescent="0.25">
      <c r="A120" s="16">
        <v>48</v>
      </c>
      <c r="B120" s="14">
        <v>2224346</v>
      </c>
      <c r="C120" s="20">
        <v>14344521</v>
      </c>
      <c r="D120" s="14" t="s">
        <v>206</v>
      </c>
      <c r="E120" s="14" t="s">
        <v>207</v>
      </c>
      <c r="F120" s="15">
        <f t="shared" si="28"/>
        <v>69020</v>
      </c>
      <c r="G120" s="47"/>
      <c r="H120" s="15">
        <f t="shared" si="29"/>
        <v>13818</v>
      </c>
      <c r="I120" s="15">
        <f t="shared" si="30"/>
        <v>6902</v>
      </c>
      <c r="J120" s="47">
        <v>2000</v>
      </c>
      <c r="K120" s="15">
        <f t="shared" si="36"/>
        <v>1525</v>
      </c>
      <c r="L120" s="47">
        <f t="shared" si="31"/>
        <v>93265</v>
      </c>
      <c r="M120" s="15">
        <v>8000</v>
      </c>
      <c r="N120" s="15">
        <v>0</v>
      </c>
      <c r="O120" s="15">
        <v>0</v>
      </c>
      <c r="P120" s="15">
        <v>0</v>
      </c>
      <c r="Q120" s="15">
        <v>2200</v>
      </c>
      <c r="R120" s="15">
        <v>2204</v>
      </c>
      <c r="S120" s="15">
        <v>60</v>
      </c>
      <c r="T120" s="15">
        <v>0</v>
      </c>
      <c r="U120" s="15">
        <v>200</v>
      </c>
      <c r="V120" s="15">
        <v>225</v>
      </c>
      <c r="W120" s="15">
        <v>4000</v>
      </c>
      <c r="X120" s="15"/>
      <c r="Y120" s="15"/>
      <c r="Z120" s="15">
        <f t="shared" si="32"/>
        <v>16889</v>
      </c>
      <c r="AA120" s="46">
        <f t="shared" si="33"/>
        <v>76376</v>
      </c>
      <c r="AB120" s="21">
        <f t="shared" si="34"/>
        <v>2</v>
      </c>
      <c r="AC120" s="9">
        <v>935</v>
      </c>
      <c r="AD120" s="20">
        <v>69020</v>
      </c>
      <c r="AE120" s="16"/>
      <c r="AF120" s="17">
        <f t="shared" si="35"/>
        <v>69020</v>
      </c>
      <c r="AG120" s="16"/>
    </row>
    <row r="121" spans="1:33" x14ac:dyDescent="0.25">
      <c r="A121" s="16">
        <v>49</v>
      </c>
      <c r="B121" s="14">
        <v>2224338</v>
      </c>
      <c r="C121" s="20">
        <v>14416951</v>
      </c>
      <c r="D121" s="14" t="s">
        <v>208</v>
      </c>
      <c r="E121" s="14" t="s">
        <v>209</v>
      </c>
      <c r="F121" s="15">
        <f t="shared" si="28"/>
        <v>60260</v>
      </c>
      <c r="G121" s="47"/>
      <c r="H121" s="15">
        <f t="shared" si="29"/>
        <v>12064</v>
      </c>
      <c r="I121" s="15">
        <f t="shared" si="30"/>
        <v>6026</v>
      </c>
      <c r="J121" s="47">
        <v>2000</v>
      </c>
      <c r="K121" s="15">
        <f t="shared" si="36"/>
        <v>1400</v>
      </c>
      <c r="L121" s="47">
        <f t="shared" si="31"/>
        <v>81750</v>
      </c>
      <c r="M121" s="15">
        <v>8000</v>
      </c>
      <c r="N121" s="15">
        <v>0</v>
      </c>
      <c r="O121" s="15">
        <v>0</v>
      </c>
      <c r="P121" s="15">
        <v>0</v>
      </c>
      <c r="Q121" s="15">
        <v>2200</v>
      </c>
      <c r="R121" s="15">
        <v>0</v>
      </c>
      <c r="S121" s="15">
        <v>60</v>
      </c>
      <c r="T121" s="15">
        <v>0</v>
      </c>
      <c r="U121" s="15">
        <v>200</v>
      </c>
      <c r="V121" s="15">
        <v>225</v>
      </c>
      <c r="W121" s="15">
        <v>4000</v>
      </c>
      <c r="X121" s="15"/>
      <c r="Y121" s="15"/>
      <c r="Z121" s="15">
        <f t="shared" si="32"/>
        <v>14685</v>
      </c>
      <c r="AA121" s="46">
        <f t="shared" si="33"/>
        <v>67065</v>
      </c>
      <c r="AB121" s="21">
        <f t="shared" si="34"/>
        <v>2</v>
      </c>
      <c r="AC121" s="9">
        <v>860</v>
      </c>
      <c r="AD121" s="20">
        <v>60260</v>
      </c>
      <c r="AE121" s="16"/>
      <c r="AF121" s="17">
        <f t="shared" si="35"/>
        <v>60260</v>
      </c>
      <c r="AG121" s="16"/>
    </row>
    <row r="122" spans="1:33" x14ac:dyDescent="0.25">
      <c r="A122" s="16">
        <v>50</v>
      </c>
      <c r="B122" s="14">
        <v>2246943</v>
      </c>
      <c r="C122" s="20">
        <v>14353447</v>
      </c>
      <c r="D122" s="14" t="s">
        <v>210</v>
      </c>
      <c r="E122" s="14" t="s">
        <v>209</v>
      </c>
      <c r="F122" s="15">
        <f t="shared" si="28"/>
        <v>48440</v>
      </c>
      <c r="G122" s="47">
        <v>0</v>
      </c>
      <c r="H122" s="15">
        <f t="shared" si="29"/>
        <v>9698</v>
      </c>
      <c r="I122" s="15">
        <f t="shared" si="30"/>
        <v>4844</v>
      </c>
      <c r="J122" s="47">
        <v>2000</v>
      </c>
      <c r="K122" s="15">
        <f t="shared" si="36"/>
        <v>1150</v>
      </c>
      <c r="L122" s="47">
        <f t="shared" si="31"/>
        <v>66132</v>
      </c>
      <c r="M122" s="15">
        <v>0</v>
      </c>
      <c r="N122" s="15">
        <v>0</v>
      </c>
      <c r="O122" s="15">
        <v>0</v>
      </c>
      <c r="P122" s="15">
        <v>0</v>
      </c>
      <c r="Q122" s="15">
        <v>1800</v>
      </c>
      <c r="R122" s="15">
        <v>0</v>
      </c>
      <c r="S122" s="15">
        <v>30</v>
      </c>
      <c r="T122" s="15">
        <f>ROUND((F122+H122)*10%,0)</f>
        <v>5814</v>
      </c>
      <c r="U122" s="15">
        <v>200</v>
      </c>
      <c r="V122" s="15">
        <v>225</v>
      </c>
      <c r="W122" s="15">
        <v>1000</v>
      </c>
      <c r="X122" s="15"/>
      <c r="Y122" s="15"/>
      <c r="Z122" s="15">
        <f t="shared" si="32"/>
        <v>9069</v>
      </c>
      <c r="AA122" s="46">
        <f t="shared" si="33"/>
        <v>57063</v>
      </c>
      <c r="AB122" s="21">
        <f t="shared" si="34"/>
        <v>2</v>
      </c>
      <c r="AC122" s="9">
        <v>710</v>
      </c>
      <c r="AD122" s="20">
        <v>48440</v>
      </c>
      <c r="AE122" s="16"/>
      <c r="AF122" s="17">
        <f t="shared" si="35"/>
        <v>48440</v>
      </c>
      <c r="AG122" s="16"/>
    </row>
    <row r="123" spans="1:33" x14ac:dyDescent="0.25">
      <c r="A123" s="16">
        <v>51</v>
      </c>
      <c r="B123" s="14">
        <v>2249473</v>
      </c>
      <c r="C123" s="20">
        <v>14355341</v>
      </c>
      <c r="D123" s="14" t="s">
        <v>213</v>
      </c>
      <c r="E123" s="14" t="s">
        <v>214</v>
      </c>
      <c r="F123" s="15">
        <f t="shared" si="28"/>
        <v>40970</v>
      </c>
      <c r="G123" s="47">
        <v>0</v>
      </c>
      <c r="H123" s="15">
        <f t="shared" si="29"/>
        <v>8202</v>
      </c>
      <c r="I123" s="15">
        <f t="shared" si="30"/>
        <v>4097</v>
      </c>
      <c r="J123" s="47">
        <v>2000</v>
      </c>
      <c r="K123" s="15">
        <f t="shared" si="36"/>
        <v>975</v>
      </c>
      <c r="L123" s="47">
        <f t="shared" si="31"/>
        <v>56244</v>
      </c>
      <c r="M123" s="15">
        <v>0</v>
      </c>
      <c r="N123" s="15">
        <v>0</v>
      </c>
      <c r="O123" s="15">
        <v>0</v>
      </c>
      <c r="P123" s="15">
        <v>0</v>
      </c>
      <c r="Q123" s="15">
        <v>1300</v>
      </c>
      <c r="R123" s="15">
        <v>0</v>
      </c>
      <c r="S123" s="15">
        <v>30</v>
      </c>
      <c r="T123" s="15">
        <f>ROUND((F123+H123)*10%,0)</f>
        <v>4917</v>
      </c>
      <c r="U123" s="15">
        <v>200</v>
      </c>
      <c r="V123" s="15">
        <v>225</v>
      </c>
      <c r="W123" s="15">
        <v>0</v>
      </c>
      <c r="X123" s="15"/>
      <c r="Y123" s="15"/>
      <c r="Z123" s="15">
        <f t="shared" si="32"/>
        <v>6672</v>
      </c>
      <c r="AA123" s="46">
        <f t="shared" si="33"/>
        <v>49572</v>
      </c>
      <c r="AB123" s="21">
        <f t="shared" si="34"/>
        <v>2</v>
      </c>
      <c r="AC123" s="9">
        <v>600</v>
      </c>
      <c r="AD123" s="20">
        <v>39800</v>
      </c>
      <c r="AE123" s="16"/>
      <c r="AF123" s="17">
        <f t="shared" si="35"/>
        <v>39800</v>
      </c>
      <c r="AG123" s="16"/>
    </row>
    <row r="124" spans="1:33" x14ac:dyDescent="0.25">
      <c r="A124" s="16">
        <v>52</v>
      </c>
      <c r="B124" s="14">
        <v>2229168</v>
      </c>
      <c r="C124" s="20">
        <v>14345931</v>
      </c>
      <c r="D124" s="14" t="s">
        <v>215</v>
      </c>
      <c r="E124" s="14" t="s">
        <v>216</v>
      </c>
      <c r="F124" s="15">
        <f t="shared" ref="F124:F149" si="37">IFERROR(VLOOKUP(B124,ALLPAYS,2,FALSE),"")</f>
        <v>60260</v>
      </c>
      <c r="G124" s="47"/>
      <c r="H124" s="15">
        <f t="shared" ref="H124:H133" si="38">ROUND(F124*20.02%,0)</f>
        <v>12064</v>
      </c>
      <c r="I124" s="15">
        <f t="shared" ref="I124:I129" si="39">ROUND(F124*10%,0)</f>
        <v>6026</v>
      </c>
      <c r="J124" s="47">
        <v>2000</v>
      </c>
      <c r="K124" s="15">
        <f t="shared" si="36"/>
        <v>1400</v>
      </c>
      <c r="L124" s="47">
        <f t="shared" ref="L124:L155" si="40">SUM(F124:K124)</f>
        <v>81750</v>
      </c>
      <c r="M124" s="15">
        <v>10000</v>
      </c>
      <c r="N124" s="15">
        <v>0</v>
      </c>
      <c r="O124" s="15">
        <v>0</v>
      </c>
      <c r="P124" s="15">
        <v>0</v>
      </c>
      <c r="Q124" s="15">
        <v>2200</v>
      </c>
      <c r="R124" s="15">
        <v>0</v>
      </c>
      <c r="S124" s="15">
        <v>60</v>
      </c>
      <c r="T124" s="15">
        <v>0</v>
      </c>
      <c r="U124" s="15">
        <v>200</v>
      </c>
      <c r="V124" s="15">
        <v>225</v>
      </c>
      <c r="W124" s="15">
        <v>5000</v>
      </c>
      <c r="X124" s="15"/>
      <c r="Y124" s="15"/>
      <c r="Z124" s="15">
        <f t="shared" ref="Z124:Z155" si="41">SUM(M124:Y124)</f>
        <v>17685</v>
      </c>
      <c r="AA124" s="46">
        <f t="shared" ref="AA124:AA155" si="42">L124-Z124</f>
        <v>64065</v>
      </c>
      <c r="AB124" s="21">
        <f t="shared" ref="AB124:AB149" si="43">IFERROR(VLOOKUP(E124,HILLTOPSNEW,2,FALSE),2)</f>
        <v>2</v>
      </c>
      <c r="AC124" s="9">
        <v>860</v>
      </c>
      <c r="AD124" s="20">
        <v>60260</v>
      </c>
      <c r="AE124" s="16"/>
      <c r="AF124" s="17">
        <f t="shared" ref="AF124:AF155" si="44">IF((AE124="YES"),VLOOKUP(AD124,RATEOFINC,2,FALSE)+AD124,AD124)</f>
        <v>60260</v>
      </c>
      <c r="AG124" s="16"/>
    </row>
    <row r="125" spans="1:33" x14ac:dyDescent="0.25">
      <c r="A125" s="16">
        <v>53</v>
      </c>
      <c r="B125" s="14">
        <v>2247111</v>
      </c>
      <c r="C125" s="20">
        <v>14353592</v>
      </c>
      <c r="D125" s="14" t="s">
        <v>217</v>
      </c>
      <c r="E125" s="14" t="s">
        <v>216</v>
      </c>
      <c r="F125" s="15">
        <f t="shared" si="37"/>
        <v>48440</v>
      </c>
      <c r="G125" s="47">
        <v>0</v>
      </c>
      <c r="H125" s="15">
        <f t="shared" si="38"/>
        <v>9698</v>
      </c>
      <c r="I125" s="15">
        <f t="shared" si="39"/>
        <v>4844</v>
      </c>
      <c r="J125" s="47">
        <v>2000</v>
      </c>
      <c r="K125" s="15">
        <f t="shared" si="36"/>
        <v>1150</v>
      </c>
      <c r="L125" s="47">
        <f t="shared" si="40"/>
        <v>66132</v>
      </c>
      <c r="M125" s="15">
        <v>0</v>
      </c>
      <c r="N125" s="15">
        <v>0</v>
      </c>
      <c r="O125" s="15">
        <v>0</v>
      </c>
      <c r="P125" s="15">
        <v>0</v>
      </c>
      <c r="Q125" s="15">
        <v>1800</v>
      </c>
      <c r="R125" s="15">
        <v>0</v>
      </c>
      <c r="S125" s="15">
        <v>30</v>
      </c>
      <c r="T125" s="15">
        <f>ROUND((F125+H125)*10%,0)</f>
        <v>5814</v>
      </c>
      <c r="U125" s="15">
        <v>200</v>
      </c>
      <c r="V125" s="15">
        <v>225</v>
      </c>
      <c r="W125" s="15">
        <v>0</v>
      </c>
      <c r="X125" s="15"/>
      <c r="Y125" s="15"/>
      <c r="Z125" s="15">
        <f t="shared" si="41"/>
        <v>8069</v>
      </c>
      <c r="AA125" s="46">
        <f t="shared" si="42"/>
        <v>58063</v>
      </c>
      <c r="AB125" s="21">
        <f t="shared" si="43"/>
        <v>2</v>
      </c>
      <c r="AC125" s="9">
        <v>710</v>
      </c>
      <c r="AD125" s="20">
        <v>48440</v>
      </c>
      <c r="AE125" s="16"/>
      <c r="AF125" s="17">
        <f t="shared" si="44"/>
        <v>48440</v>
      </c>
      <c r="AG125" s="16"/>
    </row>
    <row r="126" spans="1:33" x14ac:dyDescent="0.25">
      <c r="A126" s="16">
        <v>54</v>
      </c>
      <c r="B126" s="14">
        <v>2224325</v>
      </c>
      <c r="C126" s="20">
        <v>14344507</v>
      </c>
      <c r="D126" s="14" t="s">
        <v>218</v>
      </c>
      <c r="E126" s="14" t="s">
        <v>219</v>
      </c>
      <c r="F126" s="15">
        <f t="shared" si="37"/>
        <v>61960</v>
      </c>
      <c r="G126" s="47"/>
      <c r="H126" s="15">
        <f t="shared" si="38"/>
        <v>12404</v>
      </c>
      <c r="I126" s="15">
        <f t="shared" si="39"/>
        <v>6196</v>
      </c>
      <c r="J126" s="47">
        <v>2000</v>
      </c>
      <c r="K126" s="15">
        <f t="shared" si="36"/>
        <v>1400</v>
      </c>
      <c r="L126" s="47">
        <f t="shared" si="40"/>
        <v>83960</v>
      </c>
      <c r="M126" s="15">
        <v>9000</v>
      </c>
      <c r="N126" s="15">
        <v>0</v>
      </c>
      <c r="O126" s="15">
        <v>0</v>
      </c>
      <c r="P126" s="15">
        <v>0</v>
      </c>
      <c r="Q126" s="15">
        <v>3000</v>
      </c>
      <c r="R126" s="15">
        <v>0</v>
      </c>
      <c r="S126" s="15">
        <v>60</v>
      </c>
      <c r="T126" s="15">
        <v>0</v>
      </c>
      <c r="U126" s="15">
        <v>200</v>
      </c>
      <c r="V126" s="15">
        <v>225</v>
      </c>
      <c r="W126" s="15">
        <v>2000</v>
      </c>
      <c r="X126" s="15"/>
      <c r="Y126" s="15"/>
      <c r="Z126" s="15">
        <f t="shared" si="41"/>
        <v>14485</v>
      </c>
      <c r="AA126" s="46">
        <f t="shared" si="42"/>
        <v>69475</v>
      </c>
      <c r="AB126" s="21">
        <f t="shared" si="43"/>
        <v>2</v>
      </c>
      <c r="AC126" s="9">
        <v>860</v>
      </c>
      <c r="AD126" s="20">
        <v>61960</v>
      </c>
      <c r="AE126" s="16"/>
      <c r="AF126" s="17">
        <f t="shared" si="44"/>
        <v>61960</v>
      </c>
      <c r="AG126" s="16"/>
    </row>
    <row r="127" spans="1:33" x14ac:dyDescent="0.25">
      <c r="A127" s="16">
        <v>55</v>
      </c>
      <c r="B127" s="14">
        <v>2224768</v>
      </c>
      <c r="C127" s="20">
        <v>14344807</v>
      </c>
      <c r="D127" s="14" t="s">
        <v>220</v>
      </c>
      <c r="E127" s="14" t="s">
        <v>221</v>
      </c>
      <c r="F127" s="15">
        <f t="shared" si="37"/>
        <v>55520</v>
      </c>
      <c r="G127" s="47"/>
      <c r="H127" s="15">
        <f t="shared" si="38"/>
        <v>11115</v>
      </c>
      <c r="I127" s="15">
        <f t="shared" si="39"/>
        <v>5552</v>
      </c>
      <c r="J127" s="47">
        <v>2000</v>
      </c>
      <c r="K127" s="15">
        <f t="shared" si="36"/>
        <v>1400</v>
      </c>
      <c r="L127" s="47">
        <f t="shared" si="40"/>
        <v>75587</v>
      </c>
      <c r="M127" s="15">
        <v>0</v>
      </c>
      <c r="N127" s="15">
        <v>0</v>
      </c>
      <c r="O127" s="15">
        <v>3331</v>
      </c>
      <c r="P127" s="15">
        <v>0</v>
      </c>
      <c r="Q127" s="15">
        <v>1800</v>
      </c>
      <c r="R127" s="15">
        <v>0</v>
      </c>
      <c r="S127" s="15">
        <v>60</v>
      </c>
      <c r="T127" s="15">
        <v>0</v>
      </c>
      <c r="U127" s="15">
        <v>200</v>
      </c>
      <c r="V127" s="15">
        <v>225</v>
      </c>
      <c r="W127" s="15">
        <v>1000</v>
      </c>
      <c r="X127" s="15"/>
      <c r="Y127" s="15"/>
      <c r="Z127" s="15">
        <f t="shared" si="41"/>
        <v>6616</v>
      </c>
      <c r="AA127" s="46">
        <f t="shared" si="42"/>
        <v>68971</v>
      </c>
      <c r="AB127" s="21">
        <f t="shared" si="43"/>
        <v>2</v>
      </c>
      <c r="AC127" s="9">
        <v>710</v>
      </c>
      <c r="AD127" s="20">
        <v>55520</v>
      </c>
      <c r="AE127" s="16"/>
      <c r="AF127" s="17">
        <f t="shared" si="44"/>
        <v>55520</v>
      </c>
      <c r="AG127" s="16"/>
    </row>
    <row r="128" spans="1:33" x14ac:dyDescent="0.25">
      <c r="A128" s="16">
        <v>56</v>
      </c>
      <c r="B128" s="14">
        <v>2224288</v>
      </c>
      <c r="C128" s="20">
        <v>14344482</v>
      </c>
      <c r="D128" s="14" t="s">
        <v>222</v>
      </c>
      <c r="E128" s="14" t="s">
        <v>223</v>
      </c>
      <c r="F128" s="15">
        <f t="shared" si="37"/>
        <v>58680</v>
      </c>
      <c r="G128" s="47"/>
      <c r="H128" s="15">
        <f t="shared" si="38"/>
        <v>11748</v>
      </c>
      <c r="I128" s="15">
        <f t="shared" si="39"/>
        <v>5868</v>
      </c>
      <c r="J128" s="47">
        <v>2000</v>
      </c>
      <c r="K128" s="15">
        <f t="shared" si="36"/>
        <v>1400</v>
      </c>
      <c r="L128" s="47">
        <f t="shared" si="40"/>
        <v>79696</v>
      </c>
      <c r="M128" s="15">
        <v>4000</v>
      </c>
      <c r="N128" s="15">
        <v>0</v>
      </c>
      <c r="O128" s="15">
        <v>0</v>
      </c>
      <c r="P128" s="15">
        <v>0</v>
      </c>
      <c r="Q128" s="15">
        <v>2200</v>
      </c>
      <c r="R128" s="15">
        <v>0</v>
      </c>
      <c r="S128" s="15">
        <v>60</v>
      </c>
      <c r="T128" s="15">
        <v>0</v>
      </c>
      <c r="U128" s="15">
        <v>200</v>
      </c>
      <c r="V128" s="15">
        <v>225</v>
      </c>
      <c r="W128" s="15">
        <v>2000</v>
      </c>
      <c r="X128" s="15"/>
      <c r="Y128" s="15"/>
      <c r="Z128" s="15">
        <f t="shared" si="41"/>
        <v>8685</v>
      </c>
      <c r="AA128" s="46">
        <f t="shared" si="42"/>
        <v>71011</v>
      </c>
      <c r="AB128" s="21">
        <f t="shared" si="43"/>
        <v>2</v>
      </c>
      <c r="AC128" s="9">
        <v>860</v>
      </c>
      <c r="AD128" s="20">
        <v>58680</v>
      </c>
      <c r="AE128" s="16"/>
      <c r="AF128" s="17">
        <f t="shared" si="44"/>
        <v>58680</v>
      </c>
      <c r="AG128" s="16"/>
    </row>
    <row r="129" spans="1:33" x14ac:dyDescent="0.25">
      <c r="A129" s="16">
        <v>57</v>
      </c>
      <c r="B129" s="14">
        <v>2224268</v>
      </c>
      <c r="C129" s="20">
        <v>14344469</v>
      </c>
      <c r="D129" s="14" t="s">
        <v>224</v>
      </c>
      <c r="E129" s="14" t="s">
        <v>225</v>
      </c>
      <c r="F129" s="15">
        <f t="shared" si="37"/>
        <v>69020</v>
      </c>
      <c r="G129" s="47"/>
      <c r="H129" s="15">
        <f t="shared" si="38"/>
        <v>13818</v>
      </c>
      <c r="I129" s="15">
        <f t="shared" si="39"/>
        <v>6902</v>
      </c>
      <c r="J129" s="47">
        <v>2000</v>
      </c>
      <c r="K129" s="15">
        <f t="shared" si="36"/>
        <v>1700</v>
      </c>
      <c r="L129" s="47">
        <f t="shared" si="40"/>
        <v>93440</v>
      </c>
      <c r="M129" s="15">
        <v>15000</v>
      </c>
      <c r="N129" s="15">
        <v>0</v>
      </c>
      <c r="O129" s="15">
        <v>0</v>
      </c>
      <c r="P129" s="15">
        <v>0</v>
      </c>
      <c r="Q129" s="15">
        <v>2200</v>
      </c>
      <c r="R129" s="15">
        <v>0</v>
      </c>
      <c r="S129" s="15">
        <v>60</v>
      </c>
      <c r="T129" s="15">
        <v>0</v>
      </c>
      <c r="U129" s="15">
        <v>200</v>
      </c>
      <c r="V129" s="15">
        <v>225</v>
      </c>
      <c r="W129" s="15">
        <v>4000</v>
      </c>
      <c r="X129" s="15"/>
      <c r="Y129" s="15"/>
      <c r="Z129" s="15">
        <f t="shared" si="41"/>
        <v>21685</v>
      </c>
      <c r="AA129" s="46">
        <f t="shared" si="42"/>
        <v>71755</v>
      </c>
      <c r="AB129" s="21">
        <f t="shared" si="43"/>
        <v>3</v>
      </c>
      <c r="AC129" s="9">
        <v>1125</v>
      </c>
      <c r="AD129" s="20">
        <v>69020</v>
      </c>
      <c r="AE129" s="16"/>
      <c r="AF129" s="17">
        <f t="shared" si="44"/>
        <v>69020</v>
      </c>
      <c r="AG129" s="16"/>
    </row>
    <row r="130" spans="1:33" x14ac:dyDescent="0.25">
      <c r="A130" s="16">
        <v>58</v>
      </c>
      <c r="B130" s="14">
        <v>2208458</v>
      </c>
      <c r="C130" s="20">
        <v>14340912</v>
      </c>
      <c r="D130" s="14" t="s">
        <v>228</v>
      </c>
      <c r="E130" s="14" t="s">
        <v>229</v>
      </c>
      <c r="F130" s="15">
        <f t="shared" si="37"/>
        <v>130580</v>
      </c>
      <c r="G130" s="47">
        <v>0</v>
      </c>
      <c r="H130" s="15">
        <f t="shared" si="38"/>
        <v>26142</v>
      </c>
      <c r="I130" s="15">
        <v>11000</v>
      </c>
      <c r="J130" s="47">
        <v>2000</v>
      </c>
      <c r="K130" s="15">
        <f t="shared" si="36"/>
        <v>1600</v>
      </c>
      <c r="L130" s="47">
        <f t="shared" si="40"/>
        <v>171322</v>
      </c>
      <c r="M130" s="15">
        <v>7835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60</v>
      </c>
      <c r="T130" s="15">
        <v>0</v>
      </c>
      <c r="U130" s="15">
        <v>200</v>
      </c>
      <c r="V130" s="15">
        <v>225</v>
      </c>
      <c r="W130" s="15">
        <v>10000</v>
      </c>
      <c r="X130" s="15"/>
      <c r="Y130" s="15"/>
      <c r="Z130" s="15">
        <f t="shared" si="41"/>
        <v>18320</v>
      </c>
      <c r="AA130" s="46">
        <f t="shared" si="42"/>
        <v>153002</v>
      </c>
      <c r="AB130" s="21">
        <f t="shared" si="43"/>
        <v>2</v>
      </c>
      <c r="AC130" s="9">
        <v>1110</v>
      </c>
      <c r="AD130" s="20">
        <v>130580</v>
      </c>
      <c r="AE130" s="16"/>
      <c r="AF130" s="17">
        <f t="shared" si="44"/>
        <v>130580</v>
      </c>
      <c r="AG130" s="16"/>
    </row>
    <row r="131" spans="1:33" x14ac:dyDescent="0.25">
      <c r="A131" s="16">
        <v>59</v>
      </c>
      <c r="B131" s="14">
        <v>2256872</v>
      </c>
      <c r="C131" s="20">
        <v>15028778</v>
      </c>
      <c r="D131" s="14" t="s">
        <v>230</v>
      </c>
      <c r="E131" s="14" t="s">
        <v>229</v>
      </c>
      <c r="F131" s="15">
        <f t="shared" si="37"/>
        <v>34580</v>
      </c>
      <c r="G131" s="47">
        <v>2000</v>
      </c>
      <c r="H131" s="15">
        <f t="shared" si="38"/>
        <v>6923</v>
      </c>
      <c r="I131" s="15">
        <f>ROUND(F131*10%,0)</f>
        <v>3458</v>
      </c>
      <c r="J131" s="47">
        <v>2000</v>
      </c>
      <c r="K131" s="15">
        <f t="shared" si="36"/>
        <v>975</v>
      </c>
      <c r="L131" s="47">
        <f t="shared" si="40"/>
        <v>49936</v>
      </c>
      <c r="M131" s="15">
        <v>0</v>
      </c>
      <c r="N131" s="15">
        <v>0</v>
      </c>
      <c r="O131" s="15">
        <v>0</v>
      </c>
      <c r="P131" s="15">
        <v>0</v>
      </c>
      <c r="Q131" s="15">
        <v>1300</v>
      </c>
      <c r="R131" s="15">
        <v>0</v>
      </c>
      <c r="S131" s="15">
        <v>30</v>
      </c>
      <c r="T131" s="15">
        <f>ROUND((F131+H131)*10%,0)</f>
        <v>4150</v>
      </c>
      <c r="U131" s="15">
        <v>200</v>
      </c>
      <c r="V131" s="15">
        <v>225</v>
      </c>
      <c r="W131" s="15">
        <v>0</v>
      </c>
      <c r="X131" s="15"/>
      <c r="Y131" s="15"/>
      <c r="Z131" s="15">
        <f t="shared" si="41"/>
        <v>5905</v>
      </c>
      <c r="AA131" s="46">
        <f t="shared" si="42"/>
        <v>44031</v>
      </c>
      <c r="AB131" s="21">
        <f t="shared" si="43"/>
        <v>2</v>
      </c>
      <c r="AC131" s="9">
        <v>600</v>
      </c>
      <c r="AD131" s="20">
        <v>34580</v>
      </c>
      <c r="AE131" s="16"/>
      <c r="AF131" s="17">
        <f t="shared" si="44"/>
        <v>34580</v>
      </c>
      <c r="AG131" s="16"/>
    </row>
    <row r="132" spans="1:33" x14ac:dyDescent="0.25">
      <c r="A132" s="16">
        <v>60</v>
      </c>
      <c r="B132" s="14">
        <v>2224334</v>
      </c>
      <c r="C132" s="20">
        <v>14344513</v>
      </c>
      <c r="D132" s="14" t="s">
        <v>231</v>
      </c>
      <c r="E132" s="14" t="s">
        <v>229</v>
      </c>
      <c r="F132" s="15">
        <f t="shared" si="37"/>
        <v>63660</v>
      </c>
      <c r="G132" s="47">
        <v>0</v>
      </c>
      <c r="H132" s="15">
        <f t="shared" si="38"/>
        <v>12745</v>
      </c>
      <c r="I132" s="15">
        <f>ROUND(F132*10%,0)</f>
        <v>6366</v>
      </c>
      <c r="J132" s="47">
        <v>2000</v>
      </c>
      <c r="K132" s="15">
        <f t="shared" si="36"/>
        <v>1400</v>
      </c>
      <c r="L132" s="47">
        <f t="shared" si="40"/>
        <v>86171</v>
      </c>
      <c r="M132" s="15">
        <v>7000</v>
      </c>
      <c r="N132" s="15">
        <v>0</v>
      </c>
      <c r="O132" s="15">
        <v>0</v>
      </c>
      <c r="P132" s="15">
        <v>0</v>
      </c>
      <c r="Q132" s="15">
        <v>2200</v>
      </c>
      <c r="R132" s="15">
        <v>0</v>
      </c>
      <c r="S132" s="15">
        <v>60</v>
      </c>
      <c r="T132" s="15">
        <v>0</v>
      </c>
      <c r="U132" s="15">
        <v>200</v>
      </c>
      <c r="V132" s="15">
        <v>0</v>
      </c>
      <c r="W132" s="15">
        <v>5500</v>
      </c>
      <c r="X132" s="15"/>
      <c r="Y132" s="15"/>
      <c r="Z132" s="15">
        <f t="shared" si="41"/>
        <v>14960</v>
      </c>
      <c r="AA132" s="46">
        <f t="shared" si="42"/>
        <v>71211</v>
      </c>
      <c r="AB132" s="21">
        <f t="shared" si="43"/>
        <v>2</v>
      </c>
      <c r="AC132" s="9">
        <v>860</v>
      </c>
      <c r="AD132" s="20">
        <v>63660</v>
      </c>
      <c r="AE132" s="16"/>
      <c r="AF132" s="17">
        <f t="shared" si="44"/>
        <v>63660</v>
      </c>
      <c r="AG132" s="22"/>
    </row>
    <row r="133" spans="1:33" x14ac:dyDescent="0.25">
      <c r="A133" s="16">
        <v>61</v>
      </c>
      <c r="B133" s="14">
        <v>2224348</v>
      </c>
      <c r="C133" s="20">
        <v>14344523</v>
      </c>
      <c r="D133" s="14" t="s">
        <v>232</v>
      </c>
      <c r="E133" s="14" t="s">
        <v>233</v>
      </c>
      <c r="F133" s="15">
        <f t="shared" si="37"/>
        <v>65360</v>
      </c>
      <c r="G133" s="47"/>
      <c r="H133" s="15">
        <f t="shared" si="38"/>
        <v>13085</v>
      </c>
      <c r="I133" s="15">
        <f>ROUND(F133*10%,0)</f>
        <v>6536</v>
      </c>
      <c r="J133" s="47">
        <v>2000</v>
      </c>
      <c r="K133" s="15">
        <f t="shared" si="36"/>
        <v>1400</v>
      </c>
      <c r="L133" s="47">
        <f t="shared" si="40"/>
        <v>88381</v>
      </c>
      <c r="M133" s="15">
        <v>8000</v>
      </c>
      <c r="N133" s="15">
        <v>0</v>
      </c>
      <c r="O133" s="15">
        <v>0</v>
      </c>
      <c r="P133" s="15">
        <v>0</v>
      </c>
      <c r="Q133" s="15">
        <v>2200</v>
      </c>
      <c r="R133" s="15">
        <v>0</v>
      </c>
      <c r="S133" s="15">
        <v>60</v>
      </c>
      <c r="T133" s="15">
        <v>0</v>
      </c>
      <c r="U133" s="15">
        <v>200</v>
      </c>
      <c r="V133" s="15">
        <v>225</v>
      </c>
      <c r="W133" s="15">
        <v>6000</v>
      </c>
      <c r="X133" s="15"/>
      <c r="Y133" s="15"/>
      <c r="Z133" s="15">
        <f t="shared" si="41"/>
        <v>16685</v>
      </c>
      <c r="AA133" s="46">
        <f t="shared" si="42"/>
        <v>71696</v>
      </c>
      <c r="AB133" s="21">
        <f t="shared" si="43"/>
        <v>2</v>
      </c>
      <c r="AC133" s="9">
        <v>860</v>
      </c>
      <c r="AD133" s="20">
        <v>65360</v>
      </c>
      <c r="AE133" s="16"/>
      <c r="AF133" s="17">
        <f t="shared" si="44"/>
        <v>65360</v>
      </c>
      <c r="AG133" s="22"/>
    </row>
    <row r="134" spans="1:33" x14ac:dyDescent="0.25">
      <c r="A134" s="16">
        <v>62</v>
      </c>
      <c r="B134" s="14">
        <v>2224269</v>
      </c>
      <c r="C134" s="20">
        <v>14344470</v>
      </c>
      <c r="D134" s="14" t="s">
        <v>234</v>
      </c>
      <c r="E134" s="14" t="s">
        <v>235</v>
      </c>
      <c r="F134" s="15">
        <f t="shared" si="37"/>
        <v>0</v>
      </c>
      <c r="G134" s="47"/>
      <c r="H134" s="15"/>
      <c r="I134" s="15"/>
      <c r="J134" s="47"/>
      <c r="K134" s="15">
        <v>0</v>
      </c>
      <c r="L134" s="47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46"/>
      <c r="AB134" s="21">
        <f t="shared" si="43"/>
        <v>3</v>
      </c>
      <c r="AC134" s="9"/>
      <c r="AD134" s="20">
        <v>0</v>
      </c>
      <c r="AE134" s="16"/>
      <c r="AF134" s="17">
        <f t="shared" si="44"/>
        <v>0</v>
      </c>
      <c r="AG134" s="16"/>
    </row>
    <row r="135" spans="1:33" x14ac:dyDescent="0.25">
      <c r="A135" s="16">
        <v>63</v>
      </c>
      <c r="B135" s="14">
        <v>2224363</v>
      </c>
      <c r="C135" s="20">
        <v>14344532</v>
      </c>
      <c r="D135" s="14" t="s">
        <v>236</v>
      </c>
      <c r="E135" s="14" t="s">
        <v>237</v>
      </c>
      <c r="F135" s="15">
        <f t="shared" si="37"/>
        <v>70850</v>
      </c>
      <c r="G135" s="47"/>
      <c r="H135" s="15">
        <f t="shared" ref="H135:H149" si="45">ROUND(F135*20.02%,0)</f>
        <v>14184</v>
      </c>
      <c r="I135" s="15">
        <f t="shared" ref="I135:I149" si="46">ROUND(F135*10%,0)</f>
        <v>7085</v>
      </c>
      <c r="J135" s="47">
        <v>2000</v>
      </c>
      <c r="K135" s="15">
        <f t="shared" ref="K135:K149" si="47">IF(AND(F135&gt;=87481,AB135=1),1375,IF(AND(F135&gt;=65361,AB135=1),1330,IF(AND(F135&gt;=54061,AB135=1),1225,IF(AND(F135&gt;=42141,AB135=1),1000,IF(AND(F135&gt;=31751,AB135=1),850,IF(AND(F135&lt;=31750,AB135=1),700,IF(AND(F135&gt;=87481,AB135=2),1600,IF(AND(F135&gt;=65361,AB135=2),1525,IF(AND(F135&gt;=54061,AB135=2),1400,IF(AND(F135&gt;=42141,AB135=2),1150,IF(AND(F135&gt;=31751,AB135=2),975,IF(AND(F135&lt;=31750,AB135=2),800,IF(AND(F135&gt;=87481,AB135=3),1800,IF(AND(F135&gt;=65361,AB135=3),1700,IF(AND(F135&gt;=54061,AB135=3),1600,IF(AND(F135&gt;=42141,AB135=3),1300,IF(AND(F135&gt;=31751,AB135=3),1100,IF(AND(F135&lt;=31750,AB135=3),900))))))))))))))))))</f>
        <v>1525</v>
      </c>
      <c r="L135" s="47">
        <f t="shared" ref="L135:L149" si="48">SUM(F135:K135)</f>
        <v>95644</v>
      </c>
      <c r="M135" s="15">
        <v>8000</v>
      </c>
      <c r="N135" s="15">
        <v>0</v>
      </c>
      <c r="O135" s="15">
        <v>0</v>
      </c>
      <c r="P135" s="15">
        <v>0</v>
      </c>
      <c r="Q135" s="15">
        <v>2200</v>
      </c>
      <c r="R135" s="15">
        <v>0</v>
      </c>
      <c r="S135" s="15">
        <v>60</v>
      </c>
      <c r="T135" s="15">
        <v>0</v>
      </c>
      <c r="U135" s="15">
        <v>200</v>
      </c>
      <c r="V135" s="15">
        <v>225</v>
      </c>
      <c r="W135" s="15">
        <v>5000</v>
      </c>
      <c r="X135" s="15"/>
      <c r="Y135" s="15"/>
      <c r="Z135" s="15">
        <f t="shared" ref="Z135:Z149" si="49">SUM(M135:Y135)</f>
        <v>15685</v>
      </c>
      <c r="AA135" s="46">
        <f t="shared" ref="AA135:AA149" si="50">L135-Z135</f>
        <v>79959</v>
      </c>
      <c r="AB135" s="21">
        <f t="shared" si="43"/>
        <v>2</v>
      </c>
      <c r="AC135" s="9">
        <v>935</v>
      </c>
      <c r="AD135" s="20">
        <v>70850</v>
      </c>
      <c r="AE135" s="16"/>
      <c r="AF135" s="17">
        <f t="shared" si="44"/>
        <v>70850</v>
      </c>
      <c r="AG135" s="16"/>
    </row>
    <row r="136" spans="1:33" x14ac:dyDescent="0.25">
      <c r="A136" s="16">
        <v>64</v>
      </c>
      <c r="B136" s="14">
        <v>2244410</v>
      </c>
      <c r="C136" s="20">
        <v>14351944</v>
      </c>
      <c r="D136" s="14" t="s">
        <v>238</v>
      </c>
      <c r="E136" s="14" t="s">
        <v>237</v>
      </c>
      <c r="F136" s="15">
        <f t="shared" si="37"/>
        <v>52600</v>
      </c>
      <c r="G136" s="47">
        <v>0</v>
      </c>
      <c r="H136" s="15">
        <f t="shared" si="45"/>
        <v>10531</v>
      </c>
      <c r="I136" s="15">
        <f t="shared" si="46"/>
        <v>5260</v>
      </c>
      <c r="J136" s="47">
        <v>2000</v>
      </c>
      <c r="K136" s="15">
        <f t="shared" si="47"/>
        <v>1150</v>
      </c>
      <c r="L136" s="47">
        <f t="shared" si="48"/>
        <v>71541</v>
      </c>
      <c r="M136" s="15">
        <v>0</v>
      </c>
      <c r="N136" s="15">
        <v>0</v>
      </c>
      <c r="O136" s="15">
        <v>0</v>
      </c>
      <c r="P136" s="15">
        <v>0</v>
      </c>
      <c r="Q136" s="15">
        <v>1800</v>
      </c>
      <c r="R136" s="15">
        <v>0</v>
      </c>
      <c r="S136" s="15">
        <v>30</v>
      </c>
      <c r="T136" s="15">
        <f>ROUND((F136+H136)*10%,0)</f>
        <v>6313</v>
      </c>
      <c r="U136" s="15">
        <v>200</v>
      </c>
      <c r="V136" s="15">
        <v>225</v>
      </c>
      <c r="W136" s="15">
        <v>1000</v>
      </c>
      <c r="X136" s="15"/>
      <c r="Y136" s="15"/>
      <c r="Z136" s="15">
        <f t="shared" si="49"/>
        <v>9568</v>
      </c>
      <c r="AA136" s="46">
        <f t="shared" si="50"/>
        <v>61973</v>
      </c>
      <c r="AB136" s="21">
        <f t="shared" si="43"/>
        <v>2</v>
      </c>
      <c r="AC136" s="9">
        <v>710</v>
      </c>
      <c r="AD136" s="14">
        <v>52600</v>
      </c>
      <c r="AE136" s="16"/>
      <c r="AF136" s="17">
        <f t="shared" si="44"/>
        <v>52600</v>
      </c>
      <c r="AG136" s="16"/>
    </row>
    <row r="137" spans="1:33" x14ac:dyDescent="0.25">
      <c r="A137" s="16">
        <v>65</v>
      </c>
      <c r="B137" s="14">
        <v>2224633</v>
      </c>
      <c r="C137" s="20">
        <v>14344702</v>
      </c>
      <c r="D137" s="14" t="s">
        <v>241</v>
      </c>
      <c r="E137" s="14" t="s">
        <v>242</v>
      </c>
      <c r="F137" s="15">
        <f t="shared" si="37"/>
        <v>65360</v>
      </c>
      <c r="G137" s="47"/>
      <c r="H137" s="15">
        <f t="shared" si="45"/>
        <v>13085</v>
      </c>
      <c r="I137" s="15">
        <f t="shared" si="46"/>
        <v>6536</v>
      </c>
      <c r="J137" s="47">
        <v>2000</v>
      </c>
      <c r="K137" s="15">
        <f t="shared" si="47"/>
        <v>1600</v>
      </c>
      <c r="L137" s="47">
        <f t="shared" si="48"/>
        <v>88581</v>
      </c>
      <c r="M137" s="15">
        <v>10000</v>
      </c>
      <c r="N137" s="15">
        <v>0</v>
      </c>
      <c r="O137" s="15">
        <v>0</v>
      </c>
      <c r="P137" s="15">
        <v>0</v>
      </c>
      <c r="Q137" s="15">
        <v>2200</v>
      </c>
      <c r="R137" s="15">
        <v>0</v>
      </c>
      <c r="S137" s="15">
        <v>60</v>
      </c>
      <c r="T137" s="15">
        <v>0</v>
      </c>
      <c r="U137" s="15">
        <v>200</v>
      </c>
      <c r="V137" s="15">
        <v>225</v>
      </c>
      <c r="W137" s="15">
        <v>4000</v>
      </c>
      <c r="X137" s="15"/>
      <c r="Y137" s="15"/>
      <c r="Z137" s="15">
        <f t="shared" si="49"/>
        <v>16685</v>
      </c>
      <c r="AA137" s="46">
        <f t="shared" si="50"/>
        <v>71896</v>
      </c>
      <c r="AB137" s="21">
        <f t="shared" si="43"/>
        <v>3</v>
      </c>
      <c r="AC137" s="9">
        <v>1050</v>
      </c>
      <c r="AD137" s="14">
        <v>65360</v>
      </c>
      <c r="AE137" s="16"/>
      <c r="AF137" s="17">
        <f t="shared" si="44"/>
        <v>65360</v>
      </c>
      <c r="AG137" s="16"/>
    </row>
    <row r="138" spans="1:33" x14ac:dyDescent="0.25">
      <c r="A138" s="16">
        <v>66</v>
      </c>
      <c r="B138" s="14">
        <v>2224331</v>
      </c>
      <c r="C138" s="20">
        <v>14416948</v>
      </c>
      <c r="D138" s="14" t="s">
        <v>243</v>
      </c>
      <c r="E138" s="14" t="s">
        <v>244</v>
      </c>
      <c r="F138" s="15">
        <f t="shared" si="37"/>
        <v>61960</v>
      </c>
      <c r="G138" s="47"/>
      <c r="H138" s="15">
        <f t="shared" si="45"/>
        <v>12404</v>
      </c>
      <c r="I138" s="15">
        <f t="shared" si="46"/>
        <v>6196</v>
      </c>
      <c r="J138" s="47">
        <v>2000</v>
      </c>
      <c r="K138" s="15">
        <f t="shared" si="47"/>
        <v>1600</v>
      </c>
      <c r="L138" s="47">
        <f t="shared" si="48"/>
        <v>84160</v>
      </c>
      <c r="M138" s="15">
        <v>5000</v>
      </c>
      <c r="N138" s="15">
        <v>0</v>
      </c>
      <c r="O138" s="15">
        <v>0</v>
      </c>
      <c r="P138" s="15">
        <v>0</v>
      </c>
      <c r="Q138" s="15">
        <v>2200</v>
      </c>
      <c r="R138" s="15">
        <v>0</v>
      </c>
      <c r="S138" s="15">
        <v>60</v>
      </c>
      <c r="T138" s="15">
        <v>0</v>
      </c>
      <c r="U138" s="15">
        <v>200</v>
      </c>
      <c r="V138" s="15">
        <v>225</v>
      </c>
      <c r="W138" s="15">
        <v>2000</v>
      </c>
      <c r="X138" s="15"/>
      <c r="Y138" s="15"/>
      <c r="Z138" s="15">
        <f t="shared" si="49"/>
        <v>9685</v>
      </c>
      <c r="AA138" s="46">
        <f t="shared" si="50"/>
        <v>74475</v>
      </c>
      <c r="AB138" s="21">
        <f t="shared" si="43"/>
        <v>3</v>
      </c>
      <c r="AC138" s="9">
        <v>1050</v>
      </c>
      <c r="AD138" s="20">
        <v>61960</v>
      </c>
      <c r="AE138" s="16"/>
      <c r="AF138" s="17">
        <f t="shared" si="44"/>
        <v>61960</v>
      </c>
      <c r="AG138" s="16"/>
    </row>
    <row r="139" spans="1:33" x14ac:dyDescent="0.25">
      <c r="A139" s="16">
        <v>67</v>
      </c>
      <c r="B139" s="14">
        <v>2224284</v>
      </c>
      <c r="C139" s="20">
        <v>14344478</v>
      </c>
      <c r="D139" s="14" t="s">
        <v>247</v>
      </c>
      <c r="E139" s="14" t="s">
        <v>248</v>
      </c>
      <c r="F139" s="15">
        <f t="shared" si="37"/>
        <v>65360</v>
      </c>
      <c r="G139" s="47"/>
      <c r="H139" s="15">
        <f t="shared" si="45"/>
        <v>13085</v>
      </c>
      <c r="I139" s="15">
        <f t="shared" si="46"/>
        <v>6536</v>
      </c>
      <c r="J139" s="47">
        <v>2000</v>
      </c>
      <c r="K139" s="15">
        <f t="shared" si="47"/>
        <v>1400</v>
      </c>
      <c r="L139" s="47">
        <f t="shared" si="48"/>
        <v>88381</v>
      </c>
      <c r="M139" s="15">
        <v>7000</v>
      </c>
      <c r="N139" s="15">
        <v>0</v>
      </c>
      <c r="O139" s="15">
        <v>0</v>
      </c>
      <c r="P139" s="15">
        <v>0</v>
      </c>
      <c r="Q139" s="15">
        <v>2200</v>
      </c>
      <c r="R139" s="15">
        <v>0</v>
      </c>
      <c r="S139" s="15">
        <v>60</v>
      </c>
      <c r="T139" s="15">
        <v>0</v>
      </c>
      <c r="U139" s="15">
        <v>200</v>
      </c>
      <c r="V139" s="15">
        <v>225</v>
      </c>
      <c r="W139" s="15">
        <v>7000</v>
      </c>
      <c r="X139" s="15"/>
      <c r="Y139" s="15"/>
      <c r="Z139" s="15">
        <f t="shared" si="49"/>
        <v>16685</v>
      </c>
      <c r="AA139" s="46">
        <f t="shared" si="50"/>
        <v>71696</v>
      </c>
      <c r="AB139" s="21">
        <f t="shared" si="43"/>
        <v>2</v>
      </c>
      <c r="AC139" s="9">
        <v>860</v>
      </c>
      <c r="AD139" s="20">
        <v>65360</v>
      </c>
      <c r="AE139" s="16"/>
      <c r="AF139" s="17">
        <f t="shared" si="44"/>
        <v>65360</v>
      </c>
      <c r="AG139" s="22"/>
    </row>
    <row r="140" spans="1:33" x14ac:dyDescent="0.25">
      <c r="A140" s="16">
        <v>68</v>
      </c>
      <c r="B140" s="14">
        <v>2224773</v>
      </c>
      <c r="C140" s="20">
        <v>14344811</v>
      </c>
      <c r="D140" s="14" t="s">
        <v>249</v>
      </c>
      <c r="E140" s="14" t="s">
        <v>248</v>
      </c>
      <c r="F140" s="15">
        <f t="shared" si="37"/>
        <v>61960</v>
      </c>
      <c r="G140" s="47">
        <v>0</v>
      </c>
      <c r="H140" s="15">
        <f t="shared" si="45"/>
        <v>12404</v>
      </c>
      <c r="I140" s="15">
        <f t="shared" si="46"/>
        <v>6196</v>
      </c>
      <c r="J140" s="47">
        <v>2000</v>
      </c>
      <c r="K140" s="15">
        <f t="shared" si="47"/>
        <v>1400</v>
      </c>
      <c r="L140" s="47">
        <f t="shared" si="48"/>
        <v>83960</v>
      </c>
      <c r="M140" s="15">
        <v>10000</v>
      </c>
      <c r="N140" s="15">
        <v>0</v>
      </c>
      <c r="O140" s="15">
        <v>0</v>
      </c>
      <c r="P140" s="15">
        <v>0</v>
      </c>
      <c r="Q140" s="15">
        <v>2200</v>
      </c>
      <c r="R140" s="15">
        <v>0</v>
      </c>
      <c r="S140" s="15">
        <v>60</v>
      </c>
      <c r="T140" s="15">
        <v>0</v>
      </c>
      <c r="U140" s="15">
        <v>200</v>
      </c>
      <c r="V140" s="15">
        <v>225</v>
      </c>
      <c r="W140" s="15">
        <v>7000</v>
      </c>
      <c r="X140" s="15"/>
      <c r="Y140" s="15"/>
      <c r="Z140" s="15">
        <f t="shared" si="49"/>
        <v>19685</v>
      </c>
      <c r="AA140" s="46">
        <f t="shared" si="50"/>
        <v>64275</v>
      </c>
      <c r="AB140" s="21">
        <f t="shared" si="43"/>
        <v>2</v>
      </c>
      <c r="AC140" s="9">
        <v>860</v>
      </c>
      <c r="AD140" s="20">
        <v>61960</v>
      </c>
      <c r="AE140" s="16"/>
      <c r="AF140" s="17">
        <f t="shared" si="44"/>
        <v>61960</v>
      </c>
      <c r="AG140" s="16"/>
    </row>
    <row r="141" spans="1:33" x14ac:dyDescent="0.25">
      <c r="A141" s="16">
        <v>69</v>
      </c>
      <c r="B141" s="24">
        <v>116574</v>
      </c>
      <c r="C141" s="20">
        <v>14008285</v>
      </c>
      <c r="D141" s="14" t="s">
        <v>252</v>
      </c>
      <c r="E141" s="14" t="s">
        <v>251</v>
      </c>
      <c r="F141" s="15">
        <f t="shared" si="37"/>
        <v>58680</v>
      </c>
      <c r="G141" s="47">
        <v>0</v>
      </c>
      <c r="H141" s="15">
        <f t="shared" si="45"/>
        <v>11748</v>
      </c>
      <c r="I141" s="15">
        <f t="shared" si="46"/>
        <v>5868</v>
      </c>
      <c r="J141" s="47">
        <v>2000</v>
      </c>
      <c r="K141" s="15">
        <f t="shared" si="47"/>
        <v>1400</v>
      </c>
      <c r="L141" s="47">
        <f t="shared" si="48"/>
        <v>79696</v>
      </c>
      <c r="M141" s="15">
        <v>10000</v>
      </c>
      <c r="N141" s="15">
        <v>0</v>
      </c>
      <c r="O141" s="15">
        <v>0</v>
      </c>
      <c r="P141" s="15">
        <v>0</v>
      </c>
      <c r="Q141" s="15">
        <v>2200</v>
      </c>
      <c r="R141" s="15">
        <v>0</v>
      </c>
      <c r="S141" s="15">
        <v>60</v>
      </c>
      <c r="T141" s="15">
        <v>0</v>
      </c>
      <c r="U141" s="15">
        <v>200</v>
      </c>
      <c r="V141" s="15">
        <v>0</v>
      </c>
      <c r="W141" s="15">
        <v>4000</v>
      </c>
      <c r="X141" s="15"/>
      <c r="Y141" s="15"/>
      <c r="Z141" s="15">
        <f t="shared" si="49"/>
        <v>16460</v>
      </c>
      <c r="AA141" s="46">
        <f t="shared" si="50"/>
        <v>63236</v>
      </c>
      <c r="AB141" s="21">
        <f t="shared" si="43"/>
        <v>2</v>
      </c>
      <c r="AC141" s="9">
        <v>860</v>
      </c>
      <c r="AD141" s="14">
        <v>58680</v>
      </c>
      <c r="AE141" s="25"/>
      <c r="AF141" s="17">
        <f t="shared" si="44"/>
        <v>58680</v>
      </c>
      <c r="AG141" s="25"/>
    </row>
    <row r="142" spans="1:33" x14ac:dyDescent="0.25">
      <c r="A142" s="16">
        <v>70</v>
      </c>
      <c r="B142" s="14">
        <v>2243837</v>
      </c>
      <c r="C142" s="20">
        <v>14351475</v>
      </c>
      <c r="D142" s="14" t="s">
        <v>253</v>
      </c>
      <c r="E142" s="14" t="s">
        <v>254</v>
      </c>
      <c r="F142" s="15">
        <f t="shared" si="37"/>
        <v>52600</v>
      </c>
      <c r="G142" s="47"/>
      <c r="H142" s="15">
        <f t="shared" si="45"/>
        <v>10531</v>
      </c>
      <c r="I142" s="15">
        <f t="shared" si="46"/>
        <v>5260</v>
      </c>
      <c r="J142" s="47">
        <v>2000</v>
      </c>
      <c r="K142" s="15">
        <f t="shared" si="47"/>
        <v>1150</v>
      </c>
      <c r="L142" s="47">
        <f t="shared" si="48"/>
        <v>71541</v>
      </c>
      <c r="M142" s="15">
        <v>0</v>
      </c>
      <c r="N142" s="15">
        <v>0</v>
      </c>
      <c r="O142" s="15">
        <v>0</v>
      </c>
      <c r="P142" s="15">
        <v>0</v>
      </c>
      <c r="Q142" s="15">
        <v>1800</v>
      </c>
      <c r="R142" s="15">
        <v>0</v>
      </c>
      <c r="S142" s="15">
        <v>30</v>
      </c>
      <c r="T142" s="15">
        <f>ROUND((F142+H142)*10%,0)</f>
        <v>6313</v>
      </c>
      <c r="U142" s="15">
        <v>200</v>
      </c>
      <c r="V142" s="15">
        <v>225</v>
      </c>
      <c r="W142" s="15">
        <v>0</v>
      </c>
      <c r="X142" s="15"/>
      <c r="Y142" s="15"/>
      <c r="Z142" s="15">
        <f t="shared" si="49"/>
        <v>8568</v>
      </c>
      <c r="AA142" s="46">
        <f t="shared" si="50"/>
        <v>62973</v>
      </c>
      <c r="AB142" s="21">
        <f t="shared" si="43"/>
        <v>2</v>
      </c>
      <c r="AC142" s="9">
        <v>710</v>
      </c>
      <c r="AD142" s="20">
        <v>52600</v>
      </c>
      <c r="AE142" s="26"/>
      <c r="AF142" s="17">
        <f t="shared" si="44"/>
        <v>52600</v>
      </c>
      <c r="AG142" s="26"/>
    </row>
    <row r="143" spans="1:33" x14ac:dyDescent="0.25">
      <c r="A143" s="16">
        <v>71</v>
      </c>
      <c r="B143" s="14">
        <v>2224347</v>
      </c>
      <c r="C143" s="20">
        <v>14344522</v>
      </c>
      <c r="D143" s="14" t="s">
        <v>255</v>
      </c>
      <c r="E143" s="14" t="s">
        <v>256</v>
      </c>
      <c r="F143" s="15">
        <f t="shared" si="37"/>
        <v>61960</v>
      </c>
      <c r="G143" s="47"/>
      <c r="H143" s="15">
        <f t="shared" si="45"/>
        <v>12404</v>
      </c>
      <c r="I143" s="15">
        <f t="shared" si="46"/>
        <v>6196</v>
      </c>
      <c r="J143" s="47">
        <v>2000</v>
      </c>
      <c r="K143" s="15">
        <f t="shared" si="47"/>
        <v>1400</v>
      </c>
      <c r="L143" s="47">
        <f t="shared" si="48"/>
        <v>83960</v>
      </c>
      <c r="M143" s="15">
        <v>7000</v>
      </c>
      <c r="N143" s="15">
        <v>0</v>
      </c>
      <c r="O143" s="15">
        <v>0</v>
      </c>
      <c r="P143" s="15">
        <v>0</v>
      </c>
      <c r="Q143" s="15">
        <v>2200</v>
      </c>
      <c r="R143" s="15">
        <v>0</v>
      </c>
      <c r="S143" s="15">
        <v>60</v>
      </c>
      <c r="T143" s="15">
        <v>0</v>
      </c>
      <c r="U143" s="15">
        <v>200</v>
      </c>
      <c r="V143" s="15">
        <v>225</v>
      </c>
      <c r="W143" s="15">
        <v>3000</v>
      </c>
      <c r="X143" s="15"/>
      <c r="Y143" s="15"/>
      <c r="Z143" s="15">
        <f t="shared" si="49"/>
        <v>12685</v>
      </c>
      <c r="AA143" s="46">
        <f t="shared" si="50"/>
        <v>71275</v>
      </c>
      <c r="AB143" s="21">
        <f t="shared" si="43"/>
        <v>2</v>
      </c>
      <c r="AC143" s="9">
        <v>860</v>
      </c>
      <c r="AD143" s="20">
        <v>61960</v>
      </c>
      <c r="AE143" s="26"/>
      <c r="AF143" s="17">
        <f t="shared" si="44"/>
        <v>61960</v>
      </c>
      <c r="AG143" s="26"/>
    </row>
    <row r="144" spans="1:33" x14ac:dyDescent="0.25">
      <c r="A144" s="16">
        <v>72</v>
      </c>
      <c r="B144" s="14">
        <v>4220689</v>
      </c>
      <c r="C144" s="20">
        <v>14713516</v>
      </c>
      <c r="D144" s="14" t="s">
        <v>257</v>
      </c>
      <c r="E144" s="14" t="s">
        <v>256</v>
      </c>
      <c r="F144" s="15">
        <f t="shared" si="37"/>
        <v>34580</v>
      </c>
      <c r="G144" s="47">
        <v>2000</v>
      </c>
      <c r="H144" s="15">
        <f t="shared" si="45"/>
        <v>6923</v>
      </c>
      <c r="I144" s="15">
        <f t="shared" si="46"/>
        <v>3458</v>
      </c>
      <c r="J144" s="47">
        <v>2000</v>
      </c>
      <c r="K144" s="15">
        <f t="shared" si="47"/>
        <v>975</v>
      </c>
      <c r="L144" s="47">
        <f t="shared" si="48"/>
        <v>49936</v>
      </c>
      <c r="M144" s="15">
        <v>0</v>
      </c>
      <c r="N144" s="15">
        <v>0</v>
      </c>
      <c r="O144" s="15">
        <v>0</v>
      </c>
      <c r="P144" s="15">
        <v>0</v>
      </c>
      <c r="Q144" s="15">
        <v>1300</v>
      </c>
      <c r="R144" s="15">
        <v>0</v>
      </c>
      <c r="S144" s="15">
        <v>30</v>
      </c>
      <c r="T144" s="15">
        <f>ROUND((F144+H144)*10%,0)</f>
        <v>4150</v>
      </c>
      <c r="U144" s="15">
        <v>200</v>
      </c>
      <c r="V144" s="15">
        <v>225</v>
      </c>
      <c r="W144" s="15">
        <v>0</v>
      </c>
      <c r="X144" s="15"/>
      <c r="Y144" s="15"/>
      <c r="Z144" s="15">
        <f t="shared" si="49"/>
        <v>5905</v>
      </c>
      <c r="AA144" s="46">
        <f t="shared" si="50"/>
        <v>44031</v>
      </c>
      <c r="AB144" s="21">
        <f t="shared" si="43"/>
        <v>2</v>
      </c>
      <c r="AC144" s="9">
        <v>600</v>
      </c>
      <c r="AD144" s="20">
        <v>34580</v>
      </c>
      <c r="AE144" s="26"/>
      <c r="AF144" s="17">
        <f t="shared" si="44"/>
        <v>34580</v>
      </c>
      <c r="AG144" s="26"/>
    </row>
    <row r="145" spans="1:33" x14ac:dyDescent="0.25">
      <c r="A145" s="16">
        <v>73</v>
      </c>
      <c r="B145" s="14">
        <v>2249475</v>
      </c>
      <c r="C145" s="20">
        <v>14355343</v>
      </c>
      <c r="D145" s="14" t="s">
        <v>258</v>
      </c>
      <c r="E145" s="14" t="s">
        <v>259</v>
      </c>
      <c r="F145" s="15">
        <f t="shared" si="37"/>
        <v>40970</v>
      </c>
      <c r="G145" s="47">
        <v>0</v>
      </c>
      <c r="H145" s="15">
        <f t="shared" si="45"/>
        <v>8202</v>
      </c>
      <c r="I145" s="15">
        <f t="shared" si="46"/>
        <v>4097</v>
      </c>
      <c r="J145" s="47">
        <v>2000</v>
      </c>
      <c r="K145" s="15">
        <f t="shared" si="47"/>
        <v>1100</v>
      </c>
      <c r="L145" s="47">
        <f t="shared" si="48"/>
        <v>56369</v>
      </c>
      <c r="M145" s="15">
        <v>0</v>
      </c>
      <c r="N145" s="15">
        <v>0</v>
      </c>
      <c r="O145" s="15">
        <v>0</v>
      </c>
      <c r="P145" s="15">
        <v>0</v>
      </c>
      <c r="Q145" s="15">
        <v>1300</v>
      </c>
      <c r="R145" s="15">
        <v>0</v>
      </c>
      <c r="S145" s="15">
        <v>30</v>
      </c>
      <c r="T145" s="15">
        <f>ROUND((F145+H145)*10%,0)</f>
        <v>4917</v>
      </c>
      <c r="U145" s="15">
        <v>200</v>
      </c>
      <c r="V145" s="15">
        <v>225</v>
      </c>
      <c r="W145" s="15">
        <v>0</v>
      </c>
      <c r="X145" s="15"/>
      <c r="Y145" s="15"/>
      <c r="Z145" s="15">
        <f t="shared" si="49"/>
        <v>6672</v>
      </c>
      <c r="AA145" s="46">
        <f t="shared" si="50"/>
        <v>49697</v>
      </c>
      <c r="AB145" s="21">
        <f t="shared" si="43"/>
        <v>3</v>
      </c>
      <c r="AC145" s="9">
        <v>825</v>
      </c>
      <c r="AD145" s="20">
        <v>39800</v>
      </c>
      <c r="AE145" s="26"/>
      <c r="AF145" s="17">
        <f t="shared" si="44"/>
        <v>39800</v>
      </c>
      <c r="AG145" s="26"/>
    </row>
    <row r="146" spans="1:33" x14ac:dyDescent="0.25">
      <c r="A146" s="16">
        <v>74</v>
      </c>
      <c r="B146" s="14">
        <v>2224276</v>
      </c>
      <c r="C146" s="20">
        <v>14344475</v>
      </c>
      <c r="D146" s="14" t="s">
        <v>260</v>
      </c>
      <c r="E146" s="14" t="s">
        <v>261</v>
      </c>
      <c r="F146" s="15">
        <f t="shared" si="37"/>
        <v>61960</v>
      </c>
      <c r="G146" s="47"/>
      <c r="H146" s="15">
        <f t="shared" si="45"/>
        <v>12404</v>
      </c>
      <c r="I146" s="15">
        <f t="shared" si="46"/>
        <v>6196</v>
      </c>
      <c r="J146" s="47">
        <v>2000</v>
      </c>
      <c r="K146" s="15">
        <f t="shared" si="47"/>
        <v>1600</v>
      </c>
      <c r="L146" s="47">
        <f t="shared" si="48"/>
        <v>84160</v>
      </c>
      <c r="M146" s="15">
        <v>8000</v>
      </c>
      <c r="N146" s="15">
        <v>0</v>
      </c>
      <c r="O146" s="15">
        <v>0</v>
      </c>
      <c r="P146" s="15">
        <v>0</v>
      </c>
      <c r="Q146" s="15">
        <v>2200</v>
      </c>
      <c r="R146" s="15">
        <v>0</v>
      </c>
      <c r="S146" s="15">
        <v>60</v>
      </c>
      <c r="T146" s="15">
        <v>0</v>
      </c>
      <c r="U146" s="15">
        <v>200</v>
      </c>
      <c r="V146" s="15">
        <v>225</v>
      </c>
      <c r="W146" s="15">
        <v>4000</v>
      </c>
      <c r="X146" s="15"/>
      <c r="Y146" s="15"/>
      <c r="Z146" s="15">
        <f t="shared" si="49"/>
        <v>14685</v>
      </c>
      <c r="AA146" s="46">
        <f t="shared" si="50"/>
        <v>69475</v>
      </c>
      <c r="AB146" s="21">
        <f t="shared" si="43"/>
        <v>3</v>
      </c>
      <c r="AC146" s="9">
        <v>1050</v>
      </c>
      <c r="AD146" s="20">
        <v>61960</v>
      </c>
      <c r="AE146" s="26"/>
      <c r="AF146" s="17">
        <f t="shared" si="44"/>
        <v>61960</v>
      </c>
      <c r="AG146" s="26"/>
    </row>
    <row r="147" spans="1:33" x14ac:dyDescent="0.25">
      <c r="A147" s="16">
        <v>75</v>
      </c>
      <c r="B147" s="14">
        <v>2224774</v>
      </c>
      <c r="C147" s="20">
        <v>14371715</v>
      </c>
      <c r="D147" s="14" t="s">
        <v>262</v>
      </c>
      <c r="E147" s="14" t="s">
        <v>261</v>
      </c>
      <c r="F147" s="15">
        <f t="shared" si="37"/>
        <v>61960</v>
      </c>
      <c r="G147" s="47">
        <v>0</v>
      </c>
      <c r="H147" s="15">
        <f t="shared" si="45"/>
        <v>12404</v>
      </c>
      <c r="I147" s="15">
        <f t="shared" si="46"/>
        <v>6196</v>
      </c>
      <c r="J147" s="47">
        <v>2000</v>
      </c>
      <c r="K147" s="15">
        <f t="shared" si="47"/>
        <v>1600</v>
      </c>
      <c r="L147" s="47">
        <f t="shared" si="48"/>
        <v>84160</v>
      </c>
      <c r="M147" s="15">
        <v>10000</v>
      </c>
      <c r="N147" s="15">
        <v>0</v>
      </c>
      <c r="O147" s="15">
        <v>0</v>
      </c>
      <c r="P147" s="15">
        <v>0</v>
      </c>
      <c r="Q147" s="15">
        <v>2200</v>
      </c>
      <c r="R147" s="15">
        <v>0</v>
      </c>
      <c r="S147" s="15">
        <v>60</v>
      </c>
      <c r="T147" s="15">
        <v>0</v>
      </c>
      <c r="U147" s="15">
        <v>200</v>
      </c>
      <c r="V147" s="15">
        <v>225</v>
      </c>
      <c r="W147" s="15">
        <v>2000</v>
      </c>
      <c r="X147" s="15"/>
      <c r="Y147" s="15"/>
      <c r="Z147" s="15">
        <f t="shared" si="49"/>
        <v>14685</v>
      </c>
      <c r="AA147" s="46">
        <f t="shared" si="50"/>
        <v>69475</v>
      </c>
      <c r="AB147" s="21">
        <f t="shared" si="43"/>
        <v>3</v>
      </c>
      <c r="AC147" s="9">
        <v>1050</v>
      </c>
      <c r="AD147" s="20">
        <v>61960</v>
      </c>
      <c r="AE147" s="26"/>
      <c r="AF147" s="17">
        <f t="shared" si="44"/>
        <v>61960</v>
      </c>
      <c r="AG147" s="26"/>
    </row>
    <row r="148" spans="1:33" x14ac:dyDescent="0.25">
      <c r="A148" s="16">
        <v>76</v>
      </c>
      <c r="B148" s="14">
        <v>2224293</v>
      </c>
      <c r="C148" s="20">
        <v>14344487</v>
      </c>
      <c r="D148" s="14" t="s">
        <v>263</v>
      </c>
      <c r="E148" s="14" t="s">
        <v>259</v>
      </c>
      <c r="F148" s="15">
        <f t="shared" si="37"/>
        <v>67190</v>
      </c>
      <c r="G148" s="47">
        <v>0</v>
      </c>
      <c r="H148" s="15">
        <f t="shared" si="45"/>
        <v>13451</v>
      </c>
      <c r="I148" s="15">
        <f t="shared" si="46"/>
        <v>6719</v>
      </c>
      <c r="J148" s="47">
        <v>2000</v>
      </c>
      <c r="K148" s="15">
        <f t="shared" si="47"/>
        <v>1700</v>
      </c>
      <c r="L148" s="47">
        <f t="shared" si="48"/>
        <v>91060</v>
      </c>
      <c r="M148" s="15">
        <v>10000</v>
      </c>
      <c r="N148" s="15">
        <v>0</v>
      </c>
      <c r="O148" s="15">
        <v>0</v>
      </c>
      <c r="P148" s="15">
        <v>0</v>
      </c>
      <c r="Q148" s="15">
        <v>3000</v>
      </c>
      <c r="R148" s="15">
        <v>0</v>
      </c>
      <c r="S148" s="15">
        <v>60</v>
      </c>
      <c r="T148" s="15">
        <v>0</v>
      </c>
      <c r="U148" s="15">
        <v>200</v>
      </c>
      <c r="V148" s="15">
        <v>225</v>
      </c>
      <c r="W148" s="15">
        <v>6000</v>
      </c>
      <c r="X148" s="15"/>
      <c r="Y148" s="15"/>
      <c r="Z148" s="15">
        <f t="shared" si="49"/>
        <v>19485</v>
      </c>
      <c r="AA148" s="46">
        <f t="shared" si="50"/>
        <v>71575</v>
      </c>
      <c r="AB148" s="21">
        <f t="shared" si="43"/>
        <v>3</v>
      </c>
      <c r="AC148" s="9">
        <v>860</v>
      </c>
      <c r="AD148" s="20">
        <v>67190</v>
      </c>
      <c r="AE148" s="16"/>
      <c r="AF148" s="17">
        <f t="shared" si="44"/>
        <v>67190</v>
      </c>
      <c r="AG148" s="16"/>
    </row>
    <row r="149" spans="1:33" x14ac:dyDescent="0.25">
      <c r="A149" s="16">
        <v>77</v>
      </c>
      <c r="B149" s="14">
        <v>2224319</v>
      </c>
      <c r="C149" s="20">
        <v>14344504</v>
      </c>
      <c r="D149" s="14" t="s">
        <v>264</v>
      </c>
      <c r="E149" s="14" t="s">
        <v>227</v>
      </c>
      <c r="F149" s="15">
        <f t="shared" si="37"/>
        <v>76730</v>
      </c>
      <c r="G149" s="47"/>
      <c r="H149" s="15">
        <f t="shared" si="45"/>
        <v>15361</v>
      </c>
      <c r="I149" s="15">
        <f t="shared" si="46"/>
        <v>7673</v>
      </c>
      <c r="J149" s="47">
        <v>2000</v>
      </c>
      <c r="K149" s="15">
        <f t="shared" si="47"/>
        <v>1525</v>
      </c>
      <c r="L149" s="47">
        <f t="shared" si="48"/>
        <v>103289</v>
      </c>
      <c r="M149" s="15">
        <v>12000</v>
      </c>
      <c r="N149" s="15">
        <v>0</v>
      </c>
      <c r="O149" s="15">
        <v>0</v>
      </c>
      <c r="P149" s="15">
        <v>0</v>
      </c>
      <c r="Q149" s="15">
        <v>2200</v>
      </c>
      <c r="R149" s="15">
        <v>0</v>
      </c>
      <c r="S149" s="15">
        <v>60</v>
      </c>
      <c r="T149" s="15">
        <v>0</v>
      </c>
      <c r="U149" s="15">
        <v>200</v>
      </c>
      <c r="V149" s="15">
        <v>225</v>
      </c>
      <c r="W149" s="15">
        <v>8000</v>
      </c>
      <c r="X149" s="15"/>
      <c r="Y149" s="15"/>
      <c r="Z149" s="15">
        <f t="shared" si="49"/>
        <v>22685</v>
      </c>
      <c r="AA149" s="46">
        <f t="shared" si="50"/>
        <v>80604</v>
      </c>
      <c r="AB149" s="21">
        <f t="shared" si="43"/>
        <v>2</v>
      </c>
      <c r="AC149" s="9">
        <v>935</v>
      </c>
      <c r="AD149" s="20">
        <v>74770</v>
      </c>
      <c r="AE149" s="16"/>
      <c r="AF149" s="17">
        <f t="shared" si="44"/>
        <v>74770</v>
      </c>
      <c r="AG149" s="16"/>
    </row>
  </sheetData>
  <sortState xmlns:xlrd2="http://schemas.microsoft.com/office/spreadsheetml/2017/richdata2" ref="B4:AG26">
    <sortCondition ref="E4:E26"/>
  </sortState>
  <printOptions horizontalCentered="1"/>
  <pageMargins left="0.25" right="0.25" top="0.75" bottom="0.75" header="0.3" footer="0.3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5F20-FE3F-4EA4-916F-9151F94F9829}">
  <dimension ref="A1:B143"/>
  <sheetViews>
    <sheetView workbookViewId="0">
      <selection activeCell="D28" sqref="D28"/>
    </sheetView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2229255</v>
      </c>
      <c r="B2">
        <v>74770</v>
      </c>
    </row>
    <row r="3" spans="1:2" x14ac:dyDescent="0.25">
      <c r="A3">
        <v>2224256</v>
      </c>
      <c r="B3">
        <v>63660</v>
      </c>
    </row>
    <row r="4" spans="1:2" x14ac:dyDescent="0.25">
      <c r="A4">
        <v>2249483</v>
      </c>
      <c r="B4">
        <v>40970</v>
      </c>
    </row>
    <row r="5" spans="1:2" x14ac:dyDescent="0.25">
      <c r="A5">
        <v>2244407</v>
      </c>
      <c r="B5">
        <v>52600</v>
      </c>
    </row>
    <row r="6" spans="1:2" x14ac:dyDescent="0.25">
      <c r="A6">
        <v>2224642</v>
      </c>
      <c r="B6">
        <v>61960</v>
      </c>
    </row>
    <row r="7" spans="1:2" x14ac:dyDescent="0.25">
      <c r="A7">
        <v>2224644</v>
      </c>
      <c r="B7">
        <v>61960</v>
      </c>
    </row>
    <row r="8" spans="1:2" x14ac:dyDescent="0.25">
      <c r="A8">
        <v>2224258</v>
      </c>
      <c r="B8">
        <v>61960</v>
      </c>
    </row>
    <row r="9" spans="1:2" x14ac:dyDescent="0.25">
      <c r="A9">
        <v>2233232</v>
      </c>
      <c r="B9">
        <v>74770</v>
      </c>
    </row>
    <row r="10" spans="1:2" x14ac:dyDescent="0.25">
      <c r="A10">
        <v>2224679</v>
      </c>
      <c r="B10">
        <v>61960</v>
      </c>
    </row>
    <row r="11" spans="1:2" x14ac:dyDescent="0.25">
      <c r="A11">
        <v>2224229</v>
      </c>
      <c r="B11">
        <v>61960</v>
      </c>
    </row>
    <row r="12" spans="1:2" x14ac:dyDescent="0.25">
      <c r="A12">
        <v>2224242</v>
      </c>
      <c r="B12">
        <v>61960</v>
      </c>
    </row>
    <row r="13" spans="1:2" x14ac:dyDescent="0.25">
      <c r="A13">
        <v>2224182</v>
      </c>
      <c r="B13">
        <v>60260</v>
      </c>
    </row>
    <row r="14" spans="1:2" x14ac:dyDescent="0.25">
      <c r="A14">
        <v>2224228</v>
      </c>
      <c r="B14">
        <v>55520</v>
      </c>
    </row>
    <row r="15" spans="1:2" x14ac:dyDescent="0.25">
      <c r="A15">
        <v>2255741</v>
      </c>
      <c r="B15">
        <v>21800</v>
      </c>
    </row>
    <row r="16" spans="1:2" x14ac:dyDescent="0.25">
      <c r="A16">
        <v>2224209</v>
      </c>
      <c r="B16">
        <v>65360</v>
      </c>
    </row>
    <row r="17" spans="1:2" x14ac:dyDescent="0.25">
      <c r="A17">
        <v>2224252</v>
      </c>
      <c r="B17">
        <v>60260</v>
      </c>
    </row>
    <row r="18" spans="1:2" x14ac:dyDescent="0.25">
      <c r="A18">
        <v>2215020</v>
      </c>
      <c r="B18">
        <v>72810</v>
      </c>
    </row>
    <row r="19" spans="1:2" x14ac:dyDescent="0.25">
      <c r="A19">
        <v>2249481</v>
      </c>
      <c r="B19">
        <v>40970</v>
      </c>
    </row>
    <row r="20" spans="1:2" x14ac:dyDescent="0.25">
      <c r="A20">
        <v>2215047</v>
      </c>
      <c r="B20">
        <v>74770</v>
      </c>
    </row>
    <row r="21" spans="1:2" x14ac:dyDescent="0.25">
      <c r="A21">
        <v>2224273</v>
      </c>
      <c r="B21">
        <v>57100</v>
      </c>
    </row>
    <row r="22" spans="1:2" x14ac:dyDescent="0.25">
      <c r="A22">
        <v>2224186</v>
      </c>
      <c r="B22">
        <v>60260</v>
      </c>
    </row>
    <row r="23" spans="1:2" x14ac:dyDescent="0.25">
      <c r="A23">
        <v>2244603</v>
      </c>
      <c r="B23">
        <v>49790</v>
      </c>
    </row>
    <row r="24" spans="1:2" x14ac:dyDescent="0.25">
      <c r="A24">
        <v>2224177</v>
      </c>
      <c r="B24">
        <v>72810</v>
      </c>
    </row>
    <row r="25" spans="1:2" x14ac:dyDescent="0.25">
      <c r="A25">
        <v>2224665</v>
      </c>
      <c r="B25">
        <v>55520</v>
      </c>
    </row>
    <row r="26" spans="1:2" x14ac:dyDescent="0.25">
      <c r="A26">
        <v>2229092</v>
      </c>
      <c r="B26">
        <v>67190</v>
      </c>
    </row>
    <row r="27" spans="1:2" x14ac:dyDescent="0.25">
      <c r="A27">
        <v>2247088</v>
      </c>
      <c r="B27">
        <v>48440</v>
      </c>
    </row>
    <row r="28" spans="1:2" x14ac:dyDescent="0.25">
      <c r="A28">
        <v>2229330</v>
      </c>
      <c r="B28">
        <v>74770</v>
      </c>
    </row>
    <row r="29" spans="1:2" x14ac:dyDescent="0.25">
      <c r="A29">
        <v>2224214</v>
      </c>
      <c r="B29">
        <v>60260</v>
      </c>
    </row>
    <row r="30" spans="1:2" x14ac:dyDescent="0.25">
      <c r="A30">
        <v>2249482</v>
      </c>
      <c r="B30">
        <v>40970</v>
      </c>
    </row>
    <row r="31" spans="1:2" x14ac:dyDescent="0.25">
      <c r="A31">
        <v>2214132</v>
      </c>
      <c r="B31">
        <v>72810</v>
      </c>
    </row>
    <row r="32" spans="1:2" x14ac:dyDescent="0.25">
      <c r="A32">
        <v>2224202</v>
      </c>
      <c r="B32">
        <v>61960</v>
      </c>
    </row>
    <row r="33" spans="1:2" x14ac:dyDescent="0.25">
      <c r="A33">
        <v>2224707</v>
      </c>
      <c r="B33">
        <v>57100</v>
      </c>
    </row>
    <row r="34" spans="1:2" x14ac:dyDescent="0.25">
      <c r="A34">
        <v>2233062</v>
      </c>
      <c r="B34">
        <v>67190</v>
      </c>
    </row>
    <row r="35" spans="1:2" x14ac:dyDescent="0.25">
      <c r="A35">
        <v>2224197</v>
      </c>
      <c r="B35">
        <v>80910</v>
      </c>
    </row>
    <row r="36" spans="1:2" x14ac:dyDescent="0.25">
      <c r="A36">
        <v>2224187</v>
      </c>
      <c r="B36">
        <v>61960</v>
      </c>
    </row>
    <row r="37" spans="1:2" x14ac:dyDescent="0.25">
      <c r="A37">
        <v>2244412</v>
      </c>
      <c r="B37">
        <v>52600</v>
      </c>
    </row>
    <row r="38" spans="1:2" x14ac:dyDescent="0.25">
      <c r="A38">
        <v>2207713</v>
      </c>
      <c r="B38">
        <v>57100</v>
      </c>
    </row>
    <row r="39" spans="1:2" x14ac:dyDescent="0.25">
      <c r="A39">
        <v>2229524</v>
      </c>
      <c r="B39">
        <v>72810</v>
      </c>
    </row>
    <row r="40" spans="1:2" x14ac:dyDescent="0.25">
      <c r="A40">
        <v>2249480</v>
      </c>
      <c r="B40">
        <v>40970</v>
      </c>
    </row>
    <row r="41" spans="1:2" x14ac:dyDescent="0.25">
      <c r="A41">
        <v>2224705</v>
      </c>
      <c r="B41">
        <v>60260</v>
      </c>
    </row>
    <row r="42" spans="1:2" x14ac:dyDescent="0.25">
      <c r="A42">
        <v>2224667</v>
      </c>
      <c r="B42">
        <v>60260</v>
      </c>
    </row>
    <row r="43" spans="1:2" x14ac:dyDescent="0.25">
      <c r="A43">
        <v>2224703</v>
      </c>
      <c r="B43">
        <v>61960</v>
      </c>
    </row>
    <row r="44" spans="1:2" x14ac:dyDescent="0.25">
      <c r="A44">
        <v>2224637</v>
      </c>
      <c r="B44">
        <v>61960</v>
      </c>
    </row>
    <row r="45" spans="1:2" x14ac:dyDescent="0.25">
      <c r="A45">
        <v>2224253</v>
      </c>
      <c r="B45">
        <v>60260</v>
      </c>
    </row>
    <row r="46" spans="1:2" x14ac:dyDescent="0.25">
      <c r="A46">
        <v>2244125</v>
      </c>
      <c r="B46">
        <v>52600</v>
      </c>
    </row>
    <row r="47" spans="1:2" x14ac:dyDescent="0.25">
      <c r="A47">
        <v>2249484</v>
      </c>
      <c r="B47">
        <v>40970</v>
      </c>
    </row>
    <row r="48" spans="1:2" x14ac:dyDescent="0.25">
      <c r="A48">
        <v>2224660</v>
      </c>
      <c r="B48">
        <v>61960</v>
      </c>
    </row>
    <row r="49" spans="1:2" x14ac:dyDescent="0.25">
      <c r="A49">
        <v>2219017</v>
      </c>
      <c r="B49">
        <v>74770</v>
      </c>
    </row>
    <row r="50" spans="1:2" x14ac:dyDescent="0.25">
      <c r="A50">
        <v>2224227</v>
      </c>
      <c r="B50">
        <v>60260</v>
      </c>
    </row>
    <row r="51" spans="1:2" x14ac:dyDescent="0.25">
      <c r="A51">
        <v>2224230</v>
      </c>
      <c r="B51">
        <v>61960</v>
      </c>
    </row>
    <row r="52" spans="1:2" x14ac:dyDescent="0.25">
      <c r="A52">
        <v>2224203</v>
      </c>
      <c r="B52">
        <v>61960</v>
      </c>
    </row>
    <row r="53" spans="1:2" x14ac:dyDescent="0.25">
      <c r="A53">
        <v>2524255</v>
      </c>
      <c r="B53">
        <v>72810</v>
      </c>
    </row>
    <row r="54" spans="1:2" x14ac:dyDescent="0.25">
      <c r="A54">
        <v>2224219</v>
      </c>
      <c r="B54">
        <v>40970</v>
      </c>
    </row>
    <row r="55" spans="1:2" x14ac:dyDescent="0.25">
      <c r="A55">
        <v>2224260</v>
      </c>
      <c r="B55">
        <v>60260</v>
      </c>
    </row>
    <row r="56" spans="1:2" x14ac:dyDescent="0.25">
      <c r="A56">
        <v>2224690</v>
      </c>
      <c r="B56">
        <v>61960</v>
      </c>
    </row>
    <row r="57" spans="1:2" x14ac:dyDescent="0.25">
      <c r="A57">
        <v>2224170</v>
      </c>
      <c r="B57">
        <v>61960</v>
      </c>
    </row>
    <row r="58" spans="1:2" x14ac:dyDescent="0.25">
      <c r="A58">
        <v>2224236</v>
      </c>
      <c r="B58">
        <v>67190</v>
      </c>
    </row>
    <row r="59" spans="1:2" x14ac:dyDescent="0.25">
      <c r="A59">
        <v>2224257</v>
      </c>
      <c r="B59">
        <v>61960</v>
      </c>
    </row>
    <row r="60" spans="1:2" x14ac:dyDescent="0.25">
      <c r="A60">
        <v>2224681</v>
      </c>
      <c r="B60">
        <v>83000</v>
      </c>
    </row>
    <row r="61" spans="1:2" x14ac:dyDescent="0.25">
      <c r="A61">
        <v>2247089</v>
      </c>
      <c r="B61">
        <v>48440</v>
      </c>
    </row>
    <row r="62" spans="1:2" x14ac:dyDescent="0.25">
      <c r="A62">
        <v>2224180</v>
      </c>
      <c r="B62">
        <v>63660</v>
      </c>
    </row>
    <row r="63" spans="1:2" x14ac:dyDescent="0.25">
      <c r="A63">
        <v>2224675</v>
      </c>
      <c r="B63">
        <v>61960</v>
      </c>
    </row>
    <row r="64" spans="1:2" x14ac:dyDescent="0.25">
      <c r="A64">
        <v>2224638</v>
      </c>
      <c r="B64">
        <v>61960</v>
      </c>
    </row>
    <row r="65" spans="1:2" x14ac:dyDescent="0.25">
      <c r="A65">
        <v>2224224</v>
      </c>
      <c r="B65">
        <v>65360</v>
      </c>
    </row>
    <row r="66" spans="1:2" x14ac:dyDescent="0.25">
      <c r="A66">
        <v>2224223</v>
      </c>
      <c r="B66">
        <v>65360</v>
      </c>
    </row>
    <row r="67" spans="1:2" x14ac:dyDescent="0.25">
      <c r="A67">
        <v>2224213</v>
      </c>
      <c r="B67">
        <v>60260</v>
      </c>
    </row>
    <row r="68" spans="1:2" x14ac:dyDescent="0.25">
      <c r="A68">
        <v>2247181</v>
      </c>
      <c r="B68">
        <v>48440</v>
      </c>
    </row>
    <row r="69" spans="1:2" x14ac:dyDescent="0.25">
      <c r="A69">
        <v>2224337</v>
      </c>
      <c r="B69">
        <v>52600</v>
      </c>
    </row>
    <row r="70" spans="1:2" x14ac:dyDescent="0.25">
      <c r="A70">
        <v>2224312</v>
      </c>
      <c r="B70">
        <v>57100</v>
      </c>
    </row>
    <row r="71" spans="1:2" x14ac:dyDescent="0.25">
      <c r="A71">
        <v>2240696</v>
      </c>
      <c r="B71">
        <v>57100</v>
      </c>
    </row>
    <row r="72" spans="1:2" x14ac:dyDescent="0.25">
      <c r="A72">
        <v>2224332</v>
      </c>
      <c r="B72">
        <v>72810</v>
      </c>
    </row>
    <row r="73" spans="1:2" x14ac:dyDescent="0.25">
      <c r="A73">
        <v>2244411</v>
      </c>
      <c r="B73">
        <v>52600</v>
      </c>
    </row>
    <row r="74" spans="1:2" x14ac:dyDescent="0.25">
      <c r="A74">
        <v>2224776</v>
      </c>
      <c r="B74">
        <v>65360</v>
      </c>
    </row>
    <row r="75" spans="1:2" x14ac:dyDescent="0.25">
      <c r="A75">
        <v>2229084</v>
      </c>
      <c r="B75">
        <v>61960</v>
      </c>
    </row>
    <row r="76" spans="1:2" x14ac:dyDescent="0.25">
      <c r="A76">
        <v>2224327</v>
      </c>
      <c r="B76">
        <v>61960</v>
      </c>
    </row>
    <row r="77" spans="1:2" x14ac:dyDescent="0.25">
      <c r="A77">
        <v>2246707</v>
      </c>
      <c r="B77">
        <v>48440</v>
      </c>
    </row>
    <row r="78" spans="1:2" x14ac:dyDescent="0.25">
      <c r="A78">
        <v>2224207</v>
      </c>
      <c r="B78">
        <v>99430</v>
      </c>
    </row>
    <row r="79" spans="1:2" x14ac:dyDescent="0.25">
      <c r="A79">
        <v>2246998</v>
      </c>
      <c r="B79">
        <v>48440</v>
      </c>
    </row>
    <row r="80" spans="1:2" x14ac:dyDescent="0.25">
      <c r="A80">
        <v>2224300</v>
      </c>
      <c r="B80">
        <v>61960</v>
      </c>
    </row>
    <row r="81" spans="1:2" x14ac:dyDescent="0.25">
      <c r="A81">
        <v>2246706</v>
      </c>
      <c r="B81">
        <v>48440</v>
      </c>
    </row>
    <row r="82" spans="1:2" x14ac:dyDescent="0.25">
      <c r="A82">
        <v>2249733</v>
      </c>
      <c r="B82">
        <v>38720</v>
      </c>
    </row>
    <row r="83" spans="1:2" x14ac:dyDescent="0.25">
      <c r="A83">
        <v>2224663</v>
      </c>
      <c r="B83">
        <v>74770</v>
      </c>
    </row>
    <row r="84" spans="1:2" x14ac:dyDescent="0.25">
      <c r="A84">
        <v>2224687</v>
      </c>
      <c r="B84">
        <v>61960</v>
      </c>
    </row>
    <row r="85" spans="1:2" x14ac:dyDescent="0.25">
      <c r="A85">
        <v>2224356</v>
      </c>
      <c r="B85">
        <v>61960</v>
      </c>
    </row>
    <row r="86" spans="1:2" x14ac:dyDescent="0.25">
      <c r="A86">
        <v>2224756</v>
      </c>
      <c r="B86">
        <v>61960</v>
      </c>
    </row>
    <row r="87" spans="1:2" x14ac:dyDescent="0.25">
      <c r="A87">
        <v>2224364</v>
      </c>
      <c r="B87">
        <v>101970</v>
      </c>
    </row>
    <row r="88" spans="1:2" x14ac:dyDescent="0.25">
      <c r="A88">
        <v>2229098</v>
      </c>
      <c r="B88">
        <v>61960</v>
      </c>
    </row>
    <row r="89" spans="1:2" x14ac:dyDescent="0.25">
      <c r="A89">
        <v>2233464</v>
      </c>
      <c r="B89">
        <v>60260</v>
      </c>
    </row>
    <row r="90" spans="1:2" x14ac:dyDescent="0.25">
      <c r="A90">
        <v>2224272</v>
      </c>
      <c r="B90">
        <v>72810</v>
      </c>
    </row>
    <row r="91" spans="1:2" x14ac:dyDescent="0.25">
      <c r="A91">
        <v>2224365</v>
      </c>
      <c r="B91">
        <v>65360</v>
      </c>
    </row>
    <row r="92" spans="1:2" x14ac:dyDescent="0.25">
      <c r="A92">
        <v>2249476</v>
      </c>
      <c r="B92">
        <v>40970</v>
      </c>
    </row>
    <row r="93" spans="1:2" x14ac:dyDescent="0.25">
      <c r="A93">
        <v>2224285</v>
      </c>
      <c r="B93">
        <v>65360</v>
      </c>
    </row>
    <row r="94" spans="1:2" x14ac:dyDescent="0.25">
      <c r="A94">
        <v>2224742</v>
      </c>
      <c r="B94">
        <v>61960</v>
      </c>
    </row>
    <row r="95" spans="1:2" x14ac:dyDescent="0.25">
      <c r="A95">
        <v>2244745</v>
      </c>
      <c r="B95">
        <v>52600</v>
      </c>
    </row>
    <row r="96" spans="1:2" x14ac:dyDescent="0.25">
      <c r="A96">
        <v>2224307</v>
      </c>
      <c r="B96">
        <v>65360</v>
      </c>
    </row>
    <row r="97" spans="1:2" x14ac:dyDescent="0.25">
      <c r="A97">
        <v>2224353</v>
      </c>
      <c r="B97">
        <v>65360</v>
      </c>
    </row>
    <row r="98" spans="1:2" x14ac:dyDescent="0.25">
      <c r="A98">
        <v>2224369</v>
      </c>
      <c r="B98">
        <v>60260</v>
      </c>
    </row>
    <row r="99" spans="1:2" x14ac:dyDescent="0.25">
      <c r="A99">
        <v>2224317</v>
      </c>
      <c r="B99">
        <v>74770</v>
      </c>
    </row>
    <row r="100" spans="1:2" x14ac:dyDescent="0.25">
      <c r="A100">
        <v>2243839</v>
      </c>
      <c r="B100">
        <v>52600</v>
      </c>
    </row>
    <row r="101" spans="1:2" x14ac:dyDescent="0.25">
      <c r="A101">
        <v>2207580</v>
      </c>
      <c r="B101">
        <v>57100</v>
      </c>
    </row>
    <row r="102" spans="1:2" x14ac:dyDescent="0.25">
      <c r="A102">
        <v>2244127</v>
      </c>
      <c r="B102">
        <v>52600</v>
      </c>
    </row>
    <row r="103" spans="1:2" x14ac:dyDescent="0.25">
      <c r="A103">
        <v>2224792</v>
      </c>
      <c r="B103">
        <v>72810</v>
      </c>
    </row>
    <row r="104" spans="1:2" x14ac:dyDescent="0.25">
      <c r="A104">
        <v>2224360</v>
      </c>
      <c r="B104">
        <v>61960</v>
      </c>
    </row>
    <row r="105" spans="1:2" x14ac:dyDescent="0.25">
      <c r="A105">
        <v>2229550</v>
      </c>
      <c r="B105">
        <v>70850</v>
      </c>
    </row>
    <row r="106" spans="1:2" x14ac:dyDescent="0.25">
      <c r="A106">
        <v>2249744</v>
      </c>
      <c r="B106">
        <v>38720</v>
      </c>
    </row>
    <row r="107" spans="1:2" x14ac:dyDescent="0.25">
      <c r="A107">
        <v>2224528</v>
      </c>
      <c r="B107">
        <v>99430</v>
      </c>
    </row>
    <row r="108" spans="1:2" x14ac:dyDescent="0.25">
      <c r="A108">
        <v>2224343</v>
      </c>
      <c r="B108">
        <v>61960</v>
      </c>
    </row>
    <row r="109" spans="1:2" x14ac:dyDescent="0.25">
      <c r="A109">
        <v>2224346</v>
      </c>
      <c r="B109">
        <v>69020</v>
      </c>
    </row>
    <row r="110" spans="1:2" x14ac:dyDescent="0.25">
      <c r="A110">
        <v>2224338</v>
      </c>
      <c r="B110">
        <v>60260</v>
      </c>
    </row>
    <row r="111" spans="1:2" x14ac:dyDescent="0.25">
      <c r="A111">
        <v>2246943</v>
      </c>
      <c r="B111">
        <v>48440</v>
      </c>
    </row>
    <row r="112" spans="1:2" x14ac:dyDescent="0.25">
      <c r="A112">
        <v>2224318</v>
      </c>
      <c r="B112">
        <v>70850</v>
      </c>
    </row>
    <row r="113" spans="1:2" x14ac:dyDescent="0.25">
      <c r="A113">
        <v>2249473</v>
      </c>
      <c r="B113">
        <v>40970</v>
      </c>
    </row>
    <row r="114" spans="1:2" x14ac:dyDescent="0.25">
      <c r="A114">
        <v>2229168</v>
      </c>
      <c r="B114">
        <v>60260</v>
      </c>
    </row>
    <row r="115" spans="1:2" x14ac:dyDescent="0.25">
      <c r="A115">
        <v>2247111</v>
      </c>
      <c r="B115">
        <v>48440</v>
      </c>
    </row>
    <row r="116" spans="1:2" x14ac:dyDescent="0.25">
      <c r="A116">
        <v>2224325</v>
      </c>
      <c r="B116">
        <v>61960</v>
      </c>
    </row>
    <row r="117" spans="1:2" x14ac:dyDescent="0.25">
      <c r="A117">
        <v>2224768</v>
      </c>
      <c r="B117">
        <v>55520</v>
      </c>
    </row>
    <row r="118" spans="1:2" x14ac:dyDescent="0.25">
      <c r="A118">
        <v>2224288</v>
      </c>
      <c r="B118">
        <v>58680</v>
      </c>
    </row>
    <row r="119" spans="1:2" x14ac:dyDescent="0.25">
      <c r="A119">
        <v>2224268</v>
      </c>
      <c r="B119">
        <v>69020</v>
      </c>
    </row>
    <row r="120" spans="1:2" x14ac:dyDescent="0.25">
      <c r="A120">
        <v>2249477</v>
      </c>
      <c r="B120">
        <v>40970</v>
      </c>
    </row>
    <row r="121" spans="1:2" x14ac:dyDescent="0.25">
      <c r="A121">
        <v>2208458</v>
      </c>
      <c r="B121">
        <v>130580</v>
      </c>
    </row>
    <row r="122" spans="1:2" x14ac:dyDescent="0.25">
      <c r="A122">
        <v>2256872</v>
      </c>
      <c r="B122">
        <v>34580</v>
      </c>
    </row>
    <row r="123" spans="1:2" x14ac:dyDescent="0.25">
      <c r="A123">
        <v>2224334</v>
      </c>
      <c r="B123">
        <v>63660</v>
      </c>
    </row>
    <row r="124" spans="1:2" x14ac:dyDescent="0.25">
      <c r="A124">
        <v>2224348</v>
      </c>
      <c r="B124">
        <v>65360</v>
      </c>
    </row>
    <row r="125" spans="1:2" x14ac:dyDescent="0.25">
      <c r="A125">
        <v>2224269</v>
      </c>
      <c r="B125">
        <v>0</v>
      </c>
    </row>
    <row r="126" spans="1:2" x14ac:dyDescent="0.25">
      <c r="A126">
        <v>2224363</v>
      </c>
      <c r="B126">
        <v>70850</v>
      </c>
    </row>
    <row r="127" spans="1:2" x14ac:dyDescent="0.25">
      <c r="A127">
        <v>2244410</v>
      </c>
      <c r="B127">
        <v>52600</v>
      </c>
    </row>
    <row r="128" spans="1:2" x14ac:dyDescent="0.25">
      <c r="A128">
        <v>2224754</v>
      </c>
      <c r="B128">
        <v>74770</v>
      </c>
    </row>
    <row r="129" spans="1:2" x14ac:dyDescent="0.25">
      <c r="A129">
        <v>2224633</v>
      </c>
      <c r="B129">
        <v>65360</v>
      </c>
    </row>
    <row r="130" spans="1:2" x14ac:dyDescent="0.25">
      <c r="A130">
        <v>2224331</v>
      </c>
      <c r="B130">
        <v>61960</v>
      </c>
    </row>
    <row r="131" spans="1:2" x14ac:dyDescent="0.25">
      <c r="A131">
        <v>2224711</v>
      </c>
      <c r="B131">
        <v>65360</v>
      </c>
    </row>
    <row r="132" spans="1:2" x14ac:dyDescent="0.25">
      <c r="A132">
        <v>2224284</v>
      </c>
      <c r="B132">
        <v>65360</v>
      </c>
    </row>
    <row r="133" spans="1:2" x14ac:dyDescent="0.25">
      <c r="A133">
        <v>2224773</v>
      </c>
      <c r="B133">
        <v>61960</v>
      </c>
    </row>
    <row r="134" spans="1:2" x14ac:dyDescent="0.25">
      <c r="A134">
        <v>2224324</v>
      </c>
      <c r="B134">
        <v>92110</v>
      </c>
    </row>
    <row r="135" spans="1:2" x14ac:dyDescent="0.25">
      <c r="A135">
        <v>116574</v>
      </c>
      <c r="B135">
        <v>58680</v>
      </c>
    </row>
    <row r="136" spans="1:2" x14ac:dyDescent="0.25">
      <c r="A136">
        <v>2243837</v>
      </c>
      <c r="B136">
        <v>52600</v>
      </c>
    </row>
    <row r="137" spans="1:2" x14ac:dyDescent="0.25">
      <c r="A137">
        <v>2224347</v>
      </c>
      <c r="B137">
        <v>61960</v>
      </c>
    </row>
    <row r="138" spans="1:2" x14ac:dyDescent="0.25">
      <c r="A138">
        <v>4220689</v>
      </c>
      <c r="B138">
        <v>34580</v>
      </c>
    </row>
    <row r="139" spans="1:2" x14ac:dyDescent="0.25">
      <c r="A139">
        <v>2249475</v>
      </c>
      <c r="B139">
        <v>40970</v>
      </c>
    </row>
    <row r="140" spans="1:2" x14ac:dyDescent="0.25">
      <c r="A140">
        <v>2224276</v>
      </c>
      <c r="B140">
        <v>61960</v>
      </c>
    </row>
    <row r="141" spans="1:2" x14ac:dyDescent="0.25">
      <c r="A141">
        <v>2224774</v>
      </c>
      <c r="B141">
        <v>61960</v>
      </c>
    </row>
    <row r="142" spans="1:2" x14ac:dyDescent="0.25">
      <c r="A142">
        <v>2224293</v>
      </c>
      <c r="B142">
        <v>67190</v>
      </c>
    </row>
    <row r="143" spans="1:2" x14ac:dyDescent="0.25">
      <c r="A143">
        <v>2224319</v>
      </c>
      <c r="B143">
        <v>76730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E82C-2BAF-45F4-BCDA-E328DC60C4F1}">
  <dimension ref="A1:AI25"/>
  <sheetViews>
    <sheetView workbookViewId="0">
      <selection activeCell="C3" sqref="C3:AH25"/>
    </sheetView>
  </sheetViews>
  <sheetFormatPr defaultRowHeight="15" x14ac:dyDescent="0.25"/>
  <cols>
    <col min="1" max="2" width="5.5703125" bestFit="1" customWidth="1"/>
    <col min="3" max="3" width="9" bestFit="1" customWidth="1"/>
    <col min="4" max="4" width="10.140625" bestFit="1" customWidth="1"/>
    <col min="5" max="5" width="25.5703125" bestFit="1" customWidth="1"/>
    <col min="6" max="6" width="23.140625" bestFit="1" customWidth="1"/>
    <col min="7" max="7" width="6.7109375" bestFit="1" customWidth="1"/>
    <col min="8" max="8" width="5.5703125" bestFit="1" customWidth="1"/>
    <col min="9" max="9" width="7.85546875" bestFit="1" customWidth="1"/>
    <col min="10" max="10" width="6.7109375" bestFit="1" customWidth="1"/>
    <col min="11" max="11" width="7.85546875" bestFit="1" customWidth="1"/>
    <col min="12" max="12" width="4.42578125" bestFit="1" customWidth="1"/>
    <col min="13" max="13" width="6.7109375" bestFit="1" customWidth="1"/>
    <col min="14" max="14" width="3.7109375" bestFit="1" customWidth="1"/>
    <col min="15" max="15" width="6.5703125" bestFit="1" customWidth="1"/>
    <col min="16" max="16" width="3.7109375" bestFit="1" customWidth="1"/>
    <col min="17" max="17" width="6.5703125" bestFit="1" customWidth="1"/>
    <col min="18" max="18" width="3.7109375" bestFit="1" customWidth="1"/>
    <col min="19" max="19" width="6.5703125" bestFit="1" customWidth="1"/>
    <col min="20" max="21" width="3.7109375" bestFit="1" customWidth="1"/>
    <col min="22" max="22" width="4.42578125" bestFit="1" customWidth="1"/>
    <col min="23" max="24" width="3.7109375" bestFit="1" customWidth="1"/>
    <col min="25" max="26" width="6.5703125" bestFit="1" customWidth="1"/>
    <col min="27" max="27" width="4.42578125" bestFit="1" customWidth="1"/>
    <col min="28" max="28" width="9" bestFit="1" customWidth="1"/>
    <col min="29" max="30" width="5.5703125" bestFit="1" customWidth="1"/>
    <col min="31" max="31" width="9" bestFit="1" customWidth="1"/>
    <col min="32" max="32" width="4.42578125" bestFit="1" customWidth="1"/>
    <col min="33" max="33" width="7.85546875" bestFit="1" customWidth="1"/>
    <col min="34" max="35" width="9" bestFit="1" customWidth="1"/>
  </cols>
  <sheetData>
    <row r="1" spans="1:35" ht="30.75" x14ac:dyDescent="0.45">
      <c r="A1" s="27"/>
      <c r="B1" s="52" t="s">
        <v>265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28"/>
      <c r="AD1" s="27"/>
      <c r="AE1" s="27"/>
      <c r="AF1" s="28"/>
      <c r="AG1" s="27"/>
      <c r="AH1" s="29"/>
      <c r="AI1" s="27"/>
    </row>
    <row r="2" spans="1:35" ht="53.25" x14ac:dyDescent="0.25">
      <c r="A2" s="6" t="s">
        <v>266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2" t="s">
        <v>12</v>
      </c>
      <c r="O2" s="2" t="s">
        <v>13</v>
      </c>
      <c r="P2" s="3" t="s">
        <v>14</v>
      </c>
      <c r="Q2" s="4" t="s">
        <v>15</v>
      </c>
      <c r="R2" s="3" t="s">
        <v>16</v>
      </c>
      <c r="S2" s="2" t="s">
        <v>17</v>
      </c>
      <c r="T2" s="3" t="s">
        <v>18</v>
      </c>
      <c r="U2" s="2" t="s">
        <v>19</v>
      </c>
      <c r="V2" s="3" t="s">
        <v>20</v>
      </c>
      <c r="W2" s="3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1" t="s">
        <v>26</v>
      </c>
      <c r="AC2" s="1" t="s">
        <v>27</v>
      </c>
      <c r="AD2" s="1" t="s">
        <v>10</v>
      </c>
      <c r="AE2" s="5" t="s">
        <v>28</v>
      </c>
      <c r="AF2" s="1" t="s">
        <v>29</v>
      </c>
      <c r="AG2" s="1" t="s">
        <v>30</v>
      </c>
      <c r="AH2" s="30" t="s">
        <v>31</v>
      </c>
      <c r="AI2" s="6" t="s">
        <v>32</v>
      </c>
    </row>
    <row r="3" spans="1:35" x14ac:dyDescent="0.25">
      <c r="A3" s="31">
        <v>11</v>
      </c>
      <c r="B3" s="32">
        <v>1</v>
      </c>
      <c r="C3" s="32">
        <v>2224642</v>
      </c>
      <c r="D3" s="32">
        <v>14344709</v>
      </c>
      <c r="E3" s="32" t="s">
        <v>38</v>
      </c>
      <c r="F3" s="32" t="s">
        <v>39</v>
      </c>
      <c r="G3" s="7">
        <v>22719</v>
      </c>
      <c r="H3" s="32"/>
      <c r="I3" s="32">
        <v>4548</v>
      </c>
      <c r="J3" s="32">
        <v>2272</v>
      </c>
      <c r="K3" s="32">
        <v>733</v>
      </c>
      <c r="L3" s="32">
        <v>330</v>
      </c>
      <c r="M3" s="32">
        <v>30602</v>
      </c>
      <c r="N3" s="33"/>
      <c r="O3" s="33"/>
      <c r="P3" s="33"/>
      <c r="Q3" s="32"/>
      <c r="R3" s="32"/>
      <c r="S3" s="33"/>
      <c r="T3" s="33"/>
      <c r="U3" s="33"/>
      <c r="V3" s="33">
        <v>200</v>
      </c>
      <c r="W3" s="33"/>
      <c r="X3" s="33"/>
      <c r="Y3" s="33"/>
      <c r="Z3" s="33"/>
      <c r="AA3" s="32">
        <v>200</v>
      </c>
      <c r="AB3" s="34">
        <v>30402</v>
      </c>
      <c r="AC3" s="35">
        <v>3</v>
      </c>
      <c r="AD3" s="32">
        <v>1050</v>
      </c>
      <c r="AE3" s="32">
        <v>61960</v>
      </c>
      <c r="AF3" s="8" t="s">
        <v>43</v>
      </c>
      <c r="AG3" s="36">
        <v>61960</v>
      </c>
      <c r="AH3" s="37">
        <v>61960</v>
      </c>
      <c r="AI3" s="38">
        <v>2224642</v>
      </c>
    </row>
    <row r="4" spans="1:35" x14ac:dyDescent="0.25">
      <c r="A4" s="31">
        <v>11</v>
      </c>
      <c r="B4" s="32">
        <v>2</v>
      </c>
      <c r="C4" s="32">
        <v>2224182</v>
      </c>
      <c r="D4" s="32">
        <v>14371703</v>
      </c>
      <c r="E4" s="32" t="s">
        <v>50</v>
      </c>
      <c r="F4" s="32" t="s">
        <v>48</v>
      </c>
      <c r="G4" s="7">
        <v>22095</v>
      </c>
      <c r="H4" s="32">
        <v>0</v>
      </c>
      <c r="I4" s="32">
        <v>4423</v>
      </c>
      <c r="J4" s="32">
        <v>2210</v>
      </c>
      <c r="K4" s="32">
        <v>733</v>
      </c>
      <c r="L4" s="32">
        <v>293</v>
      </c>
      <c r="M4" s="32">
        <v>29754</v>
      </c>
      <c r="N4" s="33"/>
      <c r="O4" s="33"/>
      <c r="P4" s="33"/>
      <c r="Q4" s="32"/>
      <c r="R4" s="32"/>
      <c r="S4" s="33"/>
      <c r="T4" s="33"/>
      <c r="U4" s="33"/>
      <c r="V4" s="33">
        <v>200</v>
      </c>
      <c r="W4" s="33"/>
      <c r="X4" s="33"/>
      <c r="Y4" s="33"/>
      <c r="Z4" s="33"/>
      <c r="AA4" s="32">
        <v>200</v>
      </c>
      <c r="AB4" s="34">
        <v>29554</v>
      </c>
      <c r="AC4" s="35">
        <v>2</v>
      </c>
      <c r="AD4" s="32">
        <v>860</v>
      </c>
      <c r="AE4" s="32">
        <v>60260</v>
      </c>
      <c r="AF4" s="8" t="s">
        <v>43</v>
      </c>
      <c r="AG4" s="36">
        <v>60260</v>
      </c>
      <c r="AH4" s="39">
        <v>60260</v>
      </c>
      <c r="AI4" s="38">
        <v>2224182</v>
      </c>
    </row>
    <row r="5" spans="1:35" x14ac:dyDescent="0.25">
      <c r="A5" s="31">
        <v>10</v>
      </c>
      <c r="B5" s="32">
        <v>3</v>
      </c>
      <c r="C5" s="32">
        <v>2224228</v>
      </c>
      <c r="D5" s="32">
        <v>14344436</v>
      </c>
      <c r="E5" s="32" t="s">
        <v>51</v>
      </c>
      <c r="F5" s="32" t="s">
        <v>52</v>
      </c>
      <c r="G5" s="7">
        <v>18507</v>
      </c>
      <c r="H5" s="32"/>
      <c r="I5" s="32">
        <v>3705</v>
      </c>
      <c r="J5" s="32">
        <v>1851</v>
      </c>
      <c r="K5" s="32">
        <v>667</v>
      </c>
      <c r="L5" s="32">
        <v>233</v>
      </c>
      <c r="M5" s="32">
        <v>24963</v>
      </c>
      <c r="N5" s="33"/>
      <c r="O5" s="33"/>
      <c r="P5" s="33"/>
      <c r="Q5" s="32"/>
      <c r="R5" s="32"/>
      <c r="S5" s="33"/>
      <c r="T5" s="33"/>
      <c r="U5" s="33"/>
      <c r="V5" s="33">
        <v>200</v>
      </c>
      <c r="W5" s="33"/>
      <c r="X5" s="33"/>
      <c r="Y5" s="33"/>
      <c r="Z5" s="33"/>
      <c r="AA5" s="32">
        <v>200</v>
      </c>
      <c r="AB5" s="34">
        <v>24763</v>
      </c>
      <c r="AC5" s="35">
        <v>1</v>
      </c>
      <c r="AD5" s="32">
        <v>725</v>
      </c>
      <c r="AE5" s="32">
        <v>55520</v>
      </c>
      <c r="AF5" s="8" t="s">
        <v>43</v>
      </c>
      <c r="AG5" s="36">
        <v>55520</v>
      </c>
      <c r="AH5" s="39">
        <v>55520</v>
      </c>
      <c r="AI5" s="38">
        <v>2224228</v>
      </c>
    </row>
    <row r="6" spans="1:35" x14ac:dyDescent="0.25">
      <c r="A6" s="31">
        <v>10</v>
      </c>
      <c r="B6" s="32">
        <v>4</v>
      </c>
      <c r="C6" s="32">
        <v>2215047</v>
      </c>
      <c r="D6" s="32">
        <v>14342283</v>
      </c>
      <c r="E6" s="32" t="s">
        <v>60</v>
      </c>
      <c r="F6" s="32" t="s">
        <v>61</v>
      </c>
      <c r="G6" s="7">
        <v>24923</v>
      </c>
      <c r="H6" s="32"/>
      <c r="I6" s="32">
        <v>4990</v>
      </c>
      <c r="J6" s="32">
        <v>2492</v>
      </c>
      <c r="K6" s="32">
        <v>667</v>
      </c>
      <c r="L6" s="32">
        <v>267</v>
      </c>
      <c r="M6" s="32">
        <v>33339</v>
      </c>
      <c r="N6" s="33"/>
      <c r="O6" s="33"/>
      <c r="P6" s="33"/>
      <c r="Q6" s="32"/>
      <c r="R6" s="32"/>
      <c r="S6" s="33"/>
      <c r="T6" s="33"/>
      <c r="U6" s="33"/>
      <c r="V6" s="33">
        <v>200</v>
      </c>
      <c r="W6" s="33"/>
      <c r="X6" s="33"/>
      <c r="Y6" s="33"/>
      <c r="Z6" s="33"/>
      <c r="AA6" s="32">
        <v>200</v>
      </c>
      <c r="AB6" s="34">
        <v>33139</v>
      </c>
      <c r="AC6" s="35">
        <v>2</v>
      </c>
      <c r="AD6" s="32">
        <v>935</v>
      </c>
      <c r="AE6" s="32">
        <v>74770</v>
      </c>
      <c r="AF6" s="8" t="s">
        <v>43</v>
      </c>
      <c r="AG6" s="36">
        <v>74770</v>
      </c>
      <c r="AH6" s="39">
        <v>74770</v>
      </c>
      <c r="AI6" s="38">
        <v>2215047</v>
      </c>
    </row>
    <row r="7" spans="1:35" x14ac:dyDescent="0.25">
      <c r="A7" s="31">
        <v>11</v>
      </c>
      <c r="B7" s="32">
        <v>5</v>
      </c>
      <c r="C7" s="32">
        <v>2247088</v>
      </c>
      <c r="D7" s="32">
        <v>14353573</v>
      </c>
      <c r="E7" s="32" t="s">
        <v>71</v>
      </c>
      <c r="F7" s="32" t="s">
        <v>70</v>
      </c>
      <c r="G7" s="7">
        <v>17761</v>
      </c>
      <c r="H7" s="32">
        <v>0</v>
      </c>
      <c r="I7" s="32">
        <v>3556</v>
      </c>
      <c r="J7" s="32">
        <v>1776</v>
      </c>
      <c r="K7" s="32">
        <v>733</v>
      </c>
      <c r="L7" s="32">
        <v>293</v>
      </c>
      <c r="M7" s="32">
        <v>24119</v>
      </c>
      <c r="N7" s="33"/>
      <c r="O7" s="33"/>
      <c r="P7" s="33"/>
      <c r="Q7" s="32"/>
      <c r="R7" s="32"/>
      <c r="S7" s="33"/>
      <c r="T7" s="33"/>
      <c r="U7" s="33"/>
      <c r="V7" s="33">
        <v>200</v>
      </c>
      <c r="W7" s="33"/>
      <c r="X7" s="33"/>
      <c r="Y7" s="33"/>
      <c r="Z7" s="33"/>
      <c r="AA7" s="32">
        <v>200</v>
      </c>
      <c r="AB7" s="34">
        <v>23919</v>
      </c>
      <c r="AC7" s="35">
        <v>2</v>
      </c>
      <c r="AD7" s="32">
        <v>710</v>
      </c>
      <c r="AE7" s="32">
        <v>48440</v>
      </c>
      <c r="AF7" s="8" t="s">
        <v>43</v>
      </c>
      <c r="AG7" s="36">
        <v>48440</v>
      </c>
      <c r="AH7" s="39">
        <v>48440</v>
      </c>
      <c r="AI7" s="38">
        <v>2247088</v>
      </c>
    </row>
    <row r="8" spans="1:35" x14ac:dyDescent="0.25">
      <c r="A8" s="31">
        <v>11</v>
      </c>
      <c r="B8" s="32">
        <v>6</v>
      </c>
      <c r="C8" s="32">
        <v>2224214</v>
      </c>
      <c r="D8" s="32">
        <v>14344425</v>
      </c>
      <c r="E8" s="32" t="s">
        <v>74</v>
      </c>
      <c r="F8" s="32" t="s">
        <v>75</v>
      </c>
      <c r="G8" s="7">
        <v>22095</v>
      </c>
      <c r="H8" s="32"/>
      <c r="I8" s="32">
        <v>4423</v>
      </c>
      <c r="J8" s="32">
        <v>2210</v>
      </c>
      <c r="K8" s="32">
        <v>733</v>
      </c>
      <c r="L8" s="32">
        <v>293</v>
      </c>
      <c r="M8" s="32">
        <v>29754</v>
      </c>
      <c r="N8" s="33"/>
      <c r="O8" s="33"/>
      <c r="P8" s="33"/>
      <c r="Q8" s="32"/>
      <c r="R8" s="32"/>
      <c r="S8" s="33"/>
      <c r="T8" s="33"/>
      <c r="U8" s="33"/>
      <c r="V8" s="33">
        <v>200</v>
      </c>
      <c r="W8" s="33"/>
      <c r="X8" s="33"/>
      <c r="Y8" s="33"/>
      <c r="Z8" s="33"/>
      <c r="AA8" s="32">
        <v>200</v>
      </c>
      <c r="AB8" s="34">
        <v>29554</v>
      </c>
      <c r="AC8" s="35">
        <v>2</v>
      </c>
      <c r="AD8" s="32">
        <v>860</v>
      </c>
      <c r="AE8" s="32">
        <v>60260</v>
      </c>
      <c r="AF8" s="8" t="s">
        <v>43</v>
      </c>
      <c r="AG8" s="36">
        <v>60260</v>
      </c>
      <c r="AH8" s="39">
        <v>60260</v>
      </c>
      <c r="AI8" s="38">
        <v>2224214</v>
      </c>
    </row>
    <row r="9" spans="1:35" x14ac:dyDescent="0.25">
      <c r="A9" s="31">
        <v>11</v>
      </c>
      <c r="B9" s="32">
        <v>7</v>
      </c>
      <c r="C9" s="32">
        <v>2224197</v>
      </c>
      <c r="D9" s="32">
        <v>14344410</v>
      </c>
      <c r="E9" s="32" t="s">
        <v>84</v>
      </c>
      <c r="F9" s="32" t="s">
        <v>83</v>
      </c>
      <c r="G9" s="7">
        <v>29667</v>
      </c>
      <c r="H9" s="32"/>
      <c r="I9" s="32">
        <v>5939</v>
      </c>
      <c r="J9" s="32">
        <v>2967</v>
      </c>
      <c r="K9" s="32">
        <v>733</v>
      </c>
      <c r="L9" s="32">
        <v>293</v>
      </c>
      <c r="M9" s="32">
        <v>39599</v>
      </c>
      <c r="N9" s="33"/>
      <c r="O9" s="33"/>
      <c r="P9" s="33"/>
      <c r="Q9" s="32"/>
      <c r="R9" s="32"/>
      <c r="S9" s="33"/>
      <c r="T9" s="33"/>
      <c r="U9" s="33"/>
      <c r="V9" s="33">
        <v>200</v>
      </c>
      <c r="W9" s="33"/>
      <c r="X9" s="33"/>
      <c r="Y9" s="33"/>
      <c r="Z9" s="33"/>
      <c r="AA9" s="32">
        <v>200</v>
      </c>
      <c r="AB9" s="34">
        <v>39399</v>
      </c>
      <c r="AC9" s="35">
        <v>2</v>
      </c>
      <c r="AD9" s="32">
        <v>935</v>
      </c>
      <c r="AE9" s="32">
        <v>78820</v>
      </c>
      <c r="AF9" s="40" t="s">
        <v>53</v>
      </c>
      <c r="AG9" s="36">
        <v>80910</v>
      </c>
      <c r="AH9" s="39">
        <v>80910</v>
      </c>
      <c r="AI9" s="38">
        <v>2224197</v>
      </c>
    </row>
    <row r="10" spans="1:35" x14ac:dyDescent="0.25">
      <c r="A10" s="31">
        <v>11</v>
      </c>
      <c r="B10" s="32">
        <v>8</v>
      </c>
      <c r="C10" s="32">
        <v>2249484</v>
      </c>
      <c r="D10" s="32">
        <v>14355351</v>
      </c>
      <c r="E10" s="32" t="s">
        <v>103</v>
      </c>
      <c r="F10" s="32" t="s">
        <v>104</v>
      </c>
      <c r="G10" s="7">
        <v>15022</v>
      </c>
      <c r="H10" s="32">
        <v>0</v>
      </c>
      <c r="I10" s="32">
        <v>3007</v>
      </c>
      <c r="J10" s="32">
        <v>1502</v>
      </c>
      <c r="K10" s="32">
        <v>733</v>
      </c>
      <c r="L10" s="32">
        <v>303</v>
      </c>
      <c r="M10" s="32">
        <v>20567</v>
      </c>
      <c r="N10" s="33"/>
      <c r="O10" s="33"/>
      <c r="P10" s="33"/>
      <c r="Q10" s="32"/>
      <c r="R10" s="32"/>
      <c r="S10" s="33"/>
      <c r="T10" s="33"/>
      <c r="U10" s="33"/>
      <c r="V10" s="33">
        <v>200</v>
      </c>
      <c r="W10" s="33"/>
      <c r="X10" s="33"/>
      <c r="Y10" s="33"/>
      <c r="Z10" s="33"/>
      <c r="AA10" s="32">
        <v>200</v>
      </c>
      <c r="AB10" s="34">
        <v>20367</v>
      </c>
      <c r="AC10" s="35">
        <v>3</v>
      </c>
      <c r="AD10" s="32">
        <v>825</v>
      </c>
      <c r="AE10" s="32">
        <v>39800</v>
      </c>
      <c r="AF10" s="40" t="s">
        <v>53</v>
      </c>
      <c r="AG10" s="36">
        <v>40970</v>
      </c>
      <c r="AH10" s="39">
        <v>40970</v>
      </c>
      <c r="AI10" s="38">
        <v>2249484</v>
      </c>
    </row>
    <row r="11" spans="1:35" x14ac:dyDescent="0.25">
      <c r="A11" s="31">
        <v>10</v>
      </c>
      <c r="B11" s="32">
        <v>9</v>
      </c>
      <c r="C11" s="32">
        <v>2524255</v>
      </c>
      <c r="D11" s="32">
        <v>14357272</v>
      </c>
      <c r="E11" s="32" t="s">
        <v>112</v>
      </c>
      <c r="F11" s="32" t="s">
        <v>113</v>
      </c>
      <c r="G11" s="7">
        <v>24270</v>
      </c>
      <c r="H11" s="32"/>
      <c r="I11" s="32">
        <v>4859</v>
      </c>
      <c r="J11" s="32">
        <v>2427</v>
      </c>
      <c r="K11" s="32">
        <v>667</v>
      </c>
      <c r="L11" s="32">
        <v>267</v>
      </c>
      <c r="M11" s="32">
        <v>32490</v>
      </c>
      <c r="N11" s="33"/>
      <c r="O11" s="33"/>
      <c r="P11" s="33"/>
      <c r="Q11" s="32"/>
      <c r="R11" s="32"/>
      <c r="S11" s="33"/>
      <c r="T11" s="33"/>
      <c r="U11" s="33"/>
      <c r="V11" s="33">
        <v>200</v>
      </c>
      <c r="W11" s="33"/>
      <c r="X11" s="33"/>
      <c r="Y11" s="33"/>
      <c r="Z11" s="33"/>
      <c r="AA11" s="32">
        <v>200</v>
      </c>
      <c r="AB11" s="34">
        <v>32290</v>
      </c>
      <c r="AC11" s="35">
        <v>2</v>
      </c>
      <c r="AD11" s="32">
        <v>1275</v>
      </c>
      <c r="AE11" s="32">
        <v>70850</v>
      </c>
      <c r="AF11" s="40" t="s">
        <v>53</v>
      </c>
      <c r="AG11" s="36">
        <v>72810</v>
      </c>
      <c r="AH11" s="39">
        <v>72810</v>
      </c>
      <c r="AI11" s="38">
        <v>2524255</v>
      </c>
    </row>
    <row r="12" spans="1:35" x14ac:dyDescent="0.25">
      <c r="A12" s="31">
        <v>11</v>
      </c>
      <c r="B12" s="32">
        <v>10</v>
      </c>
      <c r="C12" s="32">
        <v>2247089</v>
      </c>
      <c r="D12" s="32">
        <v>14353574</v>
      </c>
      <c r="E12" s="32" t="s">
        <v>125</v>
      </c>
      <c r="F12" s="32" t="s">
        <v>124</v>
      </c>
      <c r="G12" s="7">
        <v>17761</v>
      </c>
      <c r="H12" s="32">
        <v>0</v>
      </c>
      <c r="I12" s="32">
        <v>3556</v>
      </c>
      <c r="J12" s="32">
        <v>1776</v>
      </c>
      <c r="K12" s="32">
        <v>733</v>
      </c>
      <c r="L12" s="32">
        <v>293</v>
      </c>
      <c r="M12" s="32">
        <v>24119</v>
      </c>
      <c r="N12" s="33"/>
      <c r="O12" s="33"/>
      <c r="P12" s="33"/>
      <c r="Q12" s="32"/>
      <c r="R12" s="32"/>
      <c r="S12" s="33"/>
      <c r="T12" s="33"/>
      <c r="U12" s="33"/>
      <c r="V12" s="33">
        <v>200</v>
      </c>
      <c r="W12" s="33"/>
      <c r="X12" s="33"/>
      <c r="Y12" s="33"/>
      <c r="Z12" s="33"/>
      <c r="AA12" s="32">
        <v>200</v>
      </c>
      <c r="AB12" s="34">
        <v>23919</v>
      </c>
      <c r="AC12" s="35">
        <v>2</v>
      </c>
      <c r="AD12" s="32">
        <v>710</v>
      </c>
      <c r="AE12" s="32">
        <v>48440</v>
      </c>
      <c r="AF12" s="8" t="s">
        <v>43</v>
      </c>
      <c r="AG12" s="36">
        <v>48440</v>
      </c>
      <c r="AH12" s="39">
        <v>48440</v>
      </c>
      <c r="AI12" s="38">
        <v>2247089</v>
      </c>
    </row>
    <row r="13" spans="1:35" x14ac:dyDescent="0.25">
      <c r="A13" s="31">
        <v>9</v>
      </c>
      <c r="B13" s="32">
        <v>11</v>
      </c>
      <c r="C13" s="32">
        <v>2224180</v>
      </c>
      <c r="D13" s="32">
        <v>14344399</v>
      </c>
      <c r="E13" s="32" t="s">
        <v>128</v>
      </c>
      <c r="F13" s="32" t="s">
        <v>127</v>
      </c>
      <c r="G13" s="7">
        <v>19098</v>
      </c>
      <c r="H13" s="32"/>
      <c r="I13" s="32">
        <v>3823</v>
      </c>
      <c r="J13" s="32">
        <v>1910</v>
      </c>
      <c r="K13" s="32">
        <v>600</v>
      </c>
      <c r="L13" s="32">
        <v>240</v>
      </c>
      <c r="M13" s="32">
        <v>25671</v>
      </c>
      <c r="N13" s="33"/>
      <c r="O13" s="33"/>
      <c r="P13" s="33"/>
      <c r="Q13" s="32"/>
      <c r="R13" s="32"/>
      <c r="S13" s="33"/>
      <c r="T13" s="33"/>
      <c r="U13" s="33"/>
      <c r="V13" s="33">
        <v>200</v>
      </c>
      <c r="W13" s="33"/>
      <c r="X13" s="33"/>
      <c r="Y13" s="33"/>
      <c r="Z13" s="33"/>
      <c r="AA13" s="32">
        <v>200</v>
      </c>
      <c r="AB13" s="34">
        <v>25471</v>
      </c>
      <c r="AC13" s="35">
        <v>2</v>
      </c>
      <c r="AD13" s="32">
        <v>860</v>
      </c>
      <c r="AE13" s="32">
        <v>63660</v>
      </c>
      <c r="AF13" s="8" t="s">
        <v>43</v>
      </c>
      <c r="AG13" s="36">
        <v>63660</v>
      </c>
      <c r="AH13" s="39">
        <v>63660</v>
      </c>
      <c r="AI13" s="38">
        <v>2224180</v>
      </c>
    </row>
    <row r="14" spans="1:35" x14ac:dyDescent="0.25">
      <c r="A14" s="31">
        <v>9</v>
      </c>
      <c r="B14" s="32">
        <v>12</v>
      </c>
      <c r="C14" s="32">
        <v>2224224</v>
      </c>
      <c r="D14" s="32">
        <v>14344432</v>
      </c>
      <c r="E14" s="32" t="s">
        <v>131</v>
      </c>
      <c r="F14" s="32" t="s">
        <v>127</v>
      </c>
      <c r="G14" s="7">
        <v>19608</v>
      </c>
      <c r="H14" s="32">
        <v>0</v>
      </c>
      <c r="I14" s="32">
        <v>3926</v>
      </c>
      <c r="J14" s="32">
        <v>1961</v>
      </c>
      <c r="K14" s="32">
        <v>600</v>
      </c>
      <c r="L14" s="32">
        <v>240</v>
      </c>
      <c r="M14" s="32">
        <v>26335</v>
      </c>
      <c r="N14" s="33"/>
      <c r="O14" s="33"/>
      <c r="P14" s="33"/>
      <c r="Q14" s="32"/>
      <c r="R14" s="32"/>
      <c r="S14" s="33"/>
      <c r="T14" s="33"/>
      <c r="U14" s="33"/>
      <c r="V14" s="33">
        <v>200</v>
      </c>
      <c r="W14" s="33"/>
      <c r="X14" s="33"/>
      <c r="Y14" s="33"/>
      <c r="Z14" s="33"/>
      <c r="AA14" s="32">
        <v>200</v>
      </c>
      <c r="AB14" s="34">
        <v>26135</v>
      </c>
      <c r="AC14" s="35">
        <v>2</v>
      </c>
      <c r="AD14" s="32">
        <v>860</v>
      </c>
      <c r="AE14" s="32">
        <v>65360</v>
      </c>
      <c r="AF14" s="8" t="s">
        <v>43</v>
      </c>
      <c r="AG14" s="36">
        <v>65360</v>
      </c>
      <c r="AH14" s="39">
        <v>65360</v>
      </c>
      <c r="AI14" s="38">
        <v>2224224</v>
      </c>
    </row>
    <row r="15" spans="1:35" x14ac:dyDescent="0.25">
      <c r="A15" s="31">
        <v>11</v>
      </c>
      <c r="B15" s="32">
        <v>13</v>
      </c>
      <c r="C15" s="32">
        <v>2224337</v>
      </c>
      <c r="D15" s="41">
        <v>14416950</v>
      </c>
      <c r="E15" s="32" t="s">
        <v>137</v>
      </c>
      <c r="F15" s="32" t="s">
        <v>138</v>
      </c>
      <c r="G15" s="7">
        <v>19287</v>
      </c>
      <c r="H15" s="42"/>
      <c r="I15" s="32">
        <v>3861</v>
      </c>
      <c r="J15" s="32">
        <v>1929</v>
      </c>
      <c r="K15" s="42">
        <v>733</v>
      </c>
      <c r="L15" s="32">
        <v>293</v>
      </c>
      <c r="M15" s="43">
        <v>26103</v>
      </c>
      <c r="N15" s="33"/>
      <c r="O15" s="32"/>
      <c r="P15" s="33"/>
      <c r="Q15" s="32"/>
      <c r="R15" s="32"/>
      <c r="S15" s="32"/>
      <c r="T15" s="32"/>
      <c r="U15" s="32"/>
      <c r="V15" s="32">
        <v>200</v>
      </c>
      <c r="W15" s="32"/>
      <c r="X15" s="33"/>
      <c r="Y15" s="33"/>
      <c r="Z15" s="33"/>
      <c r="AA15" s="32">
        <v>200</v>
      </c>
      <c r="AB15" s="34">
        <v>25903</v>
      </c>
      <c r="AC15" s="44">
        <v>2</v>
      </c>
      <c r="AD15" s="42">
        <v>710</v>
      </c>
      <c r="AE15" s="41">
        <v>52600</v>
      </c>
      <c r="AF15" s="8" t="s">
        <v>43</v>
      </c>
      <c r="AG15" s="37">
        <v>52600</v>
      </c>
      <c r="AH15" s="37">
        <v>52600</v>
      </c>
    </row>
    <row r="16" spans="1:35" x14ac:dyDescent="0.25">
      <c r="A16" s="31">
        <v>11</v>
      </c>
      <c r="B16" s="32">
        <v>14</v>
      </c>
      <c r="C16" s="32">
        <v>2246706</v>
      </c>
      <c r="D16" s="41">
        <v>14353272</v>
      </c>
      <c r="E16" s="32" t="s">
        <v>158</v>
      </c>
      <c r="F16" s="32" t="s">
        <v>157</v>
      </c>
      <c r="G16" s="7">
        <v>17761</v>
      </c>
      <c r="H16" s="42">
        <v>0</v>
      </c>
      <c r="I16" s="32">
        <v>3556</v>
      </c>
      <c r="J16" s="32">
        <v>1776</v>
      </c>
      <c r="K16" s="42">
        <v>733</v>
      </c>
      <c r="L16" s="32">
        <v>330</v>
      </c>
      <c r="M16" s="43">
        <v>24156</v>
      </c>
      <c r="N16" s="33"/>
      <c r="O16" s="32"/>
      <c r="P16" s="33"/>
      <c r="Q16" s="32"/>
      <c r="R16" s="32"/>
      <c r="S16" s="32"/>
      <c r="T16" s="32"/>
      <c r="U16" s="33"/>
      <c r="V16" s="32">
        <v>200</v>
      </c>
      <c r="W16" s="32"/>
      <c r="X16" s="33"/>
      <c r="Y16" s="33"/>
      <c r="Z16" s="33"/>
      <c r="AA16" s="32">
        <v>200</v>
      </c>
      <c r="AB16" s="34">
        <v>23956</v>
      </c>
      <c r="AC16" s="44">
        <v>3</v>
      </c>
      <c r="AD16" s="42">
        <v>935</v>
      </c>
      <c r="AE16" s="41">
        <v>48440</v>
      </c>
      <c r="AF16" s="8" t="s">
        <v>43</v>
      </c>
      <c r="AG16" s="37">
        <v>48440</v>
      </c>
      <c r="AH16" s="39">
        <v>48440</v>
      </c>
    </row>
    <row r="17" spans="1:34" x14ac:dyDescent="0.25">
      <c r="A17" s="31">
        <v>10</v>
      </c>
      <c r="B17" s="32">
        <v>15</v>
      </c>
      <c r="C17" s="32">
        <v>2224663</v>
      </c>
      <c r="D17" s="41">
        <v>14465747</v>
      </c>
      <c r="E17" s="32" t="s">
        <v>161</v>
      </c>
      <c r="F17" s="32" t="s">
        <v>162</v>
      </c>
      <c r="G17" s="7">
        <v>24923</v>
      </c>
      <c r="H17" s="42"/>
      <c r="I17" s="32">
        <v>4990</v>
      </c>
      <c r="J17" s="32">
        <v>2492</v>
      </c>
      <c r="K17" s="42">
        <v>667</v>
      </c>
      <c r="L17" s="32">
        <v>267</v>
      </c>
      <c r="M17" s="43">
        <v>33339</v>
      </c>
      <c r="N17" s="33"/>
      <c r="O17" s="32"/>
      <c r="P17" s="33"/>
      <c r="Q17" s="32"/>
      <c r="R17" s="32"/>
      <c r="S17" s="32"/>
      <c r="T17" s="32"/>
      <c r="U17" s="32"/>
      <c r="V17" s="32">
        <v>200</v>
      </c>
      <c r="W17" s="32"/>
      <c r="X17" s="33"/>
      <c r="Y17" s="33"/>
      <c r="Z17" s="33"/>
      <c r="AA17" s="32">
        <v>200</v>
      </c>
      <c r="AB17" s="34">
        <v>33139</v>
      </c>
      <c r="AC17" s="44">
        <v>2</v>
      </c>
      <c r="AD17" s="42">
        <v>935</v>
      </c>
      <c r="AE17" s="41">
        <v>74770</v>
      </c>
      <c r="AF17" s="8" t="s">
        <v>43</v>
      </c>
      <c r="AG17" s="37">
        <v>74770</v>
      </c>
      <c r="AH17" s="39">
        <v>74770</v>
      </c>
    </row>
    <row r="18" spans="1:34" x14ac:dyDescent="0.25">
      <c r="A18" s="31">
        <v>11</v>
      </c>
      <c r="B18" s="32">
        <v>16</v>
      </c>
      <c r="C18" s="32">
        <v>2233464</v>
      </c>
      <c r="D18" s="41">
        <v>14347228</v>
      </c>
      <c r="E18" s="32" t="s">
        <v>171</v>
      </c>
      <c r="F18" s="32" t="s">
        <v>170</v>
      </c>
      <c r="G18" s="7">
        <v>22095</v>
      </c>
      <c r="H18" s="42">
        <v>0</v>
      </c>
      <c r="I18" s="32">
        <v>4423</v>
      </c>
      <c r="J18" s="32">
        <v>2210</v>
      </c>
      <c r="K18" s="42">
        <v>733</v>
      </c>
      <c r="L18" s="32">
        <v>293</v>
      </c>
      <c r="M18" s="43">
        <v>29754</v>
      </c>
      <c r="N18" s="33"/>
      <c r="O18" s="32"/>
      <c r="P18" s="33"/>
      <c r="Q18" s="32"/>
      <c r="R18" s="32"/>
      <c r="S18" s="32"/>
      <c r="T18" s="32"/>
      <c r="U18" s="32"/>
      <c r="V18" s="32">
        <v>200</v>
      </c>
      <c r="W18" s="32"/>
      <c r="X18" s="33"/>
      <c r="Y18" s="33"/>
      <c r="Z18" s="33"/>
      <c r="AA18" s="32">
        <v>200</v>
      </c>
      <c r="AB18" s="34">
        <v>29554</v>
      </c>
      <c r="AC18" s="44">
        <v>2</v>
      </c>
      <c r="AD18" s="42">
        <v>860</v>
      </c>
      <c r="AE18" s="41">
        <v>60260</v>
      </c>
      <c r="AF18" s="8" t="s">
        <v>43</v>
      </c>
      <c r="AG18" s="37">
        <v>60260</v>
      </c>
      <c r="AH18" s="39">
        <v>60260</v>
      </c>
    </row>
    <row r="19" spans="1:34" x14ac:dyDescent="0.25">
      <c r="A19" s="31">
        <v>9</v>
      </c>
      <c r="B19" s="32">
        <v>17</v>
      </c>
      <c r="C19" s="32">
        <v>2224307</v>
      </c>
      <c r="D19" s="41">
        <v>14344497</v>
      </c>
      <c r="E19" s="32" t="s">
        <v>185</v>
      </c>
      <c r="F19" s="32" t="s">
        <v>186</v>
      </c>
      <c r="G19" s="7">
        <v>19608</v>
      </c>
      <c r="H19" s="42"/>
      <c r="I19" s="32">
        <v>3926</v>
      </c>
      <c r="J19" s="32">
        <v>1961</v>
      </c>
      <c r="K19" s="42">
        <v>600</v>
      </c>
      <c r="L19" s="32">
        <v>240</v>
      </c>
      <c r="M19" s="43">
        <v>26335</v>
      </c>
      <c r="N19" s="33"/>
      <c r="O19" s="32"/>
      <c r="P19" s="33"/>
      <c r="Q19" s="32"/>
      <c r="R19" s="32"/>
      <c r="S19" s="32"/>
      <c r="T19" s="32"/>
      <c r="U19" s="32"/>
      <c r="V19" s="32">
        <v>200</v>
      </c>
      <c r="W19" s="32"/>
      <c r="X19" s="33"/>
      <c r="Y19" s="33"/>
      <c r="Z19" s="33"/>
      <c r="AA19" s="32">
        <v>200</v>
      </c>
      <c r="AB19" s="34">
        <v>26135</v>
      </c>
      <c r="AC19" s="44">
        <v>2</v>
      </c>
      <c r="AD19" s="42">
        <v>860</v>
      </c>
      <c r="AE19" s="41">
        <v>65360</v>
      </c>
      <c r="AF19" s="8" t="s">
        <v>43</v>
      </c>
      <c r="AG19" s="37">
        <v>65360</v>
      </c>
      <c r="AH19" s="37">
        <v>65360</v>
      </c>
    </row>
    <row r="20" spans="1:34" x14ac:dyDescent="0.25">
      <c r="A20" s="31">
        <v>11</v>
      </c>
      <c r="B20" s="32">
        <v>18</v>
      </c>
      <c r="C20" s="32">
        <v>2224369</v>
      </c>
      <c r="D20" s="41">
        <v>14344537</v>
      </c>
      <c r="E20" s="32" t="s">
        <v>189</v>
      </c>
      <c r="F20" s="32" t="s">
        <v>188</v>
      </c>
      <c r="G20" s="7">
        <v>22095</v>
      </c>
      <c r="H20" s="42">
        <v>0</v>
      </c>
      <c r="I20" s="32">
        <v>4423</v>
      </c>
      <c r="J20" s="32">
        <v>2210</v>
      </c>
      <c r="K20" s="42">
        <v>733</v>
      </c>
      <c r="L20" s="32">
        <v>293</v>
      </c>
      <c r="M20" s="43">
        <v>29754</v>
      </c>
      <c r="N20" s="33"/>
      <c r="O20" s="32"/>
      <c r="P20" s="33"/>
      <c r="Q20" s="32"/>
      <c r="R20" s="32"/>
      <c r="S20" s="32"/>
      <c r="T20" s="32"/>
      <c r="U20" s="33"/>
      <c r="V20" s="32">
        <v>200</v>
      </c>
      <c r="W20" s="32"/>
      <c r="X20" s="33"/>
      <c r="Y20" s="33"/>
      <c r="Z20" s="33"/>
      <c r="AA20" s="32">
        <v>200</v>
      </c>
      <c r="AB20" s="34">
        <v>29554</v>
      </c>
      <c r="AC20" s="44">
        <v>2</v>
      </c>
      <c r="AD20" s="42">
        <v>860</v>
      </c>
      <c r="AE20" s="41">
        <v>60260</v>
      </c>
      <c r="AF20" s="8" t="s">
        <v>43</v>
      </c>
      <c r="AG20" s="37">
        <v>60260</v>
      </c>
      <c r="AH20" s="39">
        <v>60260</v>
      </c>
    </row>
    <row r="21" spans="1:34" x14ac:dyDescent="0.25">
      <c r="A21" s="31">
        <v>9</v>
      </c>
      <c r="B21" s="32">
        <v>19</v>
      </c>
      <c r="C21" s="32">
        <v>2224318</v>
      </c>
      <c r="D21" s="41">
        <v>14344503</v>
      </c>
      <c r="E21" s="32" t="s">
        <v>211</v>
      </c>
      <c r="F21" s="32" t="s">
        <v>212</v>
      </c>
      <c r="G21" s="7">
        <v>21255</v>
      </c>
      <c r="H21" s="42"/>
      <c r="I21" s="32">
        <v>4255</v>
      </c>
      <c r="J21" s="32">
        <v>2126</v>
      </c>
      <c r="K21" s="42">
        <v>600</v>
      </c>
      <c r="L21" s="32">
        <v>240</v>
      </c>
      <c r="M21" s="43">
        <v>28476</v>
      </c>
      <c r="N21" s="33"/>
      <c r="O21" s="32"/>
      <c r="P21" s="33"/>
      <c r="Q21" s="32"/>
      <c r="R21" s="32"/>
      <c r="S21" s="32"/>
      <c r="T21" s="32"/>
      <c r="U21" s="32"/>
      <c r="V21" s="32">
        <v>200</v>
      </c>
      <c r="W21" s="32"/>
      <c r="X21" s="33"/>
      <c r="Y21" s="33"/>
      <c r="Z21" s="33"/>
      <c r="AA21" s="32">
        <v>200</v>
      </c>
      <c r="AB21" s="34">
        <v>28276</v>
      </c>
      <c r="AC21" s="44">
        <v>2</v>
      </c>
      <c r="AD21" s="42">
        <v>935</v>
      </c>
      <c r="AE21" s="41">
        <v>70850</v>
      </c>
      <c r="AF21" s="8" t="s">
        <v>43</v>
      </c>
      <c r="AG21" s="37">
        <v>70850</v>
      </c>
      <c r="AH21" s="39">
        <v>70850</v>
      </c>
    </row>
    <row r="22" spans="1:34" x14ac:dyDescent="0.25">
      <c r="A22" s="31">
        <v>11</v>
      </c>
      <c r="B22" s="32">
        <v>20</v>
      </c>
      <c r="C22" s="32">
        <v>2249477</v>
      </c>
      <c r="D22" s="41">
        <v>14355345</v>
      </c>
      <c r="E22" s="32" t="s">
        <v>226</v>
      </c>
      <c r="F22" s="32" t="s">
        <v>227</v>
      </c>
      <c r="G22" s="7">
        <v>15022</v>
      </c>
      <c r="H22" s="42"/>
      <c r="I22" s="32">
        <v>3007</v>
      </c>
      <c r="J22" s="32">
        <v>1502</v>
      </c>
      <c r="K22" s="42">
        <v>733</v>
      </c>
      <c r="L22" s="32">
        <v>293</v>
      </c>
      <c r="M22" s="43">
        <v>20557</v>
      </c>
      <c r="N22" s="33"/>
      <c r="O22" s="32"/>
      <c r="P22" s="33"/>
      <c r="Q22" s="32"/>
      <c r="R22" s="32"/>
      <c r="S22" s="32"/>
      <c r="T22" s="32"/>
      <c r="U22" s="33"/>
      <c r="V22" s="32">
        <v>200</v>
      </c>
      <c r="W22" s="32"/>
      <c r="X22" s="33"/>
      <c r="Y22" s="33"/>
      <c r="Z22" s="33"/>
      <c r="AA22" s="32">
        <v>200</v>
      </c>
      <c r="AB22" s="34">
        <v>20357</v>
      </c>
      <c r="AC22" s="44">
        <v>2</v>
      </c>
      <c r="AD22" s="42">
        <v>600</v>
      </c>
      <c r="AE22" s="41">
        <v>39800</v>
      </c>
      <c r="AF22" s="40" t="s">
        <v>53</v>
      </c>
      <c r="AG22" s="37">
        <v>40970</v>
      </c>
      <c r="AH22" s="39">
        <v>40970</v>
      </c>
    </row>
    <row r="23" spans="1:34" x14ac:dyDescent="0.25">
      <c r="A23" s="31">
        <v>10</v>
      </c>
      <c r="B23" s="32">
        <v>21</v>
      </c>
      <c r="C23" s="32">
        <v>2224754</v>
      </c>
      <c r="D23" s="41">
        <v>14344794</v>
      </c>
      <c r="E23" s="32" t="s">
        <v>239</v>
      </c>
      <c r="F23" s="32" t="s">
        <v>240</v>
      </c>
      <c r="G23" s="7">
        <v>24923</v>
      </c>
      <c r="H23" s="42"/>
      <c r="I23" s="32">
        <v>4990</v>
      </c>
      <c r="J23" s="32">
        <v>2492</v>
      </c>
      <c r="K23" s="42">
        <v>667</v>
      </c>
      <c r="L23" s="32">
        <v>267</v>
      </c>
      <c r="M23" s="43">
        <v>33339</v>
      </c>
      <c r="N23" s="33"/>
      <c r="O23" s="32"/>
      <c r="P23" s="33"/>
      <c r="Q23" s="32"/>
      <c r="R23" s="32"/>
      <c r="S23" s="32"/>
      <c r="T23" s="32"/>
      <c r="U23" s="32"/>
      <c r="V23" s="32">
        <v>200</v>
      </c>
      <c r="W23" s="32"/>
      <c r="X23" s="33"/>
      <c r="Y23" s="33"/>
      <c r="Z23" s="33"/>
      <c r="AA23" s="32">
        <v>200</v>
      </c>
      <c r="AB23" s="34">
        <v>33139</v>
      </c>
      <c r="AC23" s="44">
        <v>2</v>
      </c>
      <c r="AD23" s="42">
        <v>935</v>
      </c>
      <c r="AE23" s="41">
        <v>74770</v>
      </c>
      <c r="AF23" s="8" t="s">
        <v>43</v>
      </c>
      <c r="AG23" s="37">
        <v>74770</v>
      </c>
      <c r="AH23" s="37">
        <v>74770</v>
      </c>
    </row>
    <row r="24" spans="1:34" x14ac:dyDescent="0.25">
      <c r="A24" s="31">
        <v>11</v>
      </c>
      <c r="B24" s="32">
        <v>22</v>
      </c>
      <c r="C24" s="32">
        <v>2224711</v>
      </c>
      <c r="D24" s="41">
        <v>14344764</v>
      </c>
      <c r="E24" s="32" t="s">
        <v>245</v>
      </c>
      <c r="F24" s="32" t="s">
        <v>246</v>
      </c>
      <c r="G24" s="7">
        <v>23965</v>
      </c>
      <c r="H24" s="42"/>
      <c r="I24" s="32">
        <v>4798</v>
      </c>
      <c r="J24" s="32">
        <v>2397</v>
      </c>
      <c r="K24" s="42">
        <v>733</v>
      </c>
      <c r="L24" s="32">
        <v>293</v>
      </c>
      <c r="M24" s="43">
        <v>32186</v>
      </c>
      <c r="N24" s="33"/>
      <c r="O24" s="32"/>
      <c r="P24" s="33"/>
      <c r="Q24" s="32"/>
      <c r="R24" s="32"/>
      <c r="S24" s="32"/>
      <c r="T24" s="32"/>
      <c r="U24" s="32"/>
      <c r="V24" s="32">
        <v>200</v>
      </c>
      <c r="W24" s="32"/>
      <c r="X24" s="33"/>
      <c r="Y24" s="33"/>
      <c r="Z24" s="33"/>
      <c r="AA24" s="32">
        <v>200</v>
      </c>
      <c r="AB24" s="34">
        <v>31986</v>
      </c>
      <c r="AC24" s="44">
        <v>2</v>
      </c>
      <c r="AD24" s="42">
        <v>860</v>
      </c>
      <c r="AE24" s="32">
        <v>65360</v>
      </c>
      <c r="AF24" s="8" t="s">
        <v>43</v>
      </c>
      <c r="AG24" s="37">
        <v>65360</v>
      </c>
      <c r="AH24" s="39">
        <v>65360</v>
      </c>
    </row>
    <row r="25" spans="1:34" x14ac:dyDescent="0.25">
      <c r="A25" s="31">
        <v>10</v>
      </c>
      <c r="B25" s="32">
        <v>23</v>
      </c>
      <c r="C25" s="32">
        <v>2224324</v>
      </c>
      <c r="D25" s="41">
        <v>14344506</v>
      </c>
      <c r="E25" s="32" t="s">
        <v>250</v>
      </c>
      <c r="F25" s="32" t="s">
        <v>251</v>
      </c>
      <c r="G25" s="7">
        <v>30703</v>
      </c>
      <c r="H25" s="42"/>
      <c r="I25" s="32">
        <v>6147</v>
      </c>
      <c r="J25" s="32">
        <v>3070</v>
      </c>
      <c r="K25" s="42">
        <v>667</v>
      </c>
      <c r="L25" s="32">
        <v>267</v>
      </c>
      <c r="M25" s="43">
        <v>40854</v>
      </c>
      <c r="N25" s="33"/>
      <c r="O25" s="32"/>
      <c r="P25" s="33"/>
      <c r="Q25" s="32"/>
      <c r="R25" s="32"/>
      <c r="S25" s="32"/>
      <c r="T25" s="32"/>
      <c r="U25" s="32"/>
      <c r="V25" s="32">
        <v>200</v>
      </c>
      <c r="W25" s="32"/>
      <c r="X25" s="33"/>
      <c r="Y25" s="33"/>
      <c r="Z25" s="33"/>
      <c r="AA25" s="32">
        <v>200</v>
      </c>
      <c r="AB25" s="34">
        <v>40654</v>
      </c>
      <c r="AC25" s="44">
        <v>2</v>
      </c>
      <c r="AD25" s="42">
        <v>935</v>
      </c>
      <c r="AE25" s="41">
        <v>92110</v>
      </c>
      <c r="AF25" s="8" t="s">
        <v>43</v>
      </c>
      <c r="AG25" s="37">
        <v>92110</v>
      </c>
      <c r="AH25" s="39">
        <v>92110</v>
      </c>
    </row>
  </sheetData>
  <mergeCells count="1">
    <mergeCell ref="B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</vt:lpstr>
      <vt:lpstr>BASIC PAYS</vt:lpstr>
      <vt:lpstr>JUNE-2023</vt:lpstr>
      <vt:lpstr>ALLPAYS</vt:lpstr>
      <vt:lpstr>ALL!Print_Area</vt:lpstr>
      <vt:lpstr>TRANSF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2023-07-04T02:12:58Z</cp:lastPrinted>
  <dcterms:created xsi:type="dcterms:W3CDTF">2023-07-04T01:47:42Z</dcterms:created>
  <dcterms:modified xsi:type="dcterms:W3CDTF">2023-07-04T02:13:25Z</dcterms:modified>
</cp:coreProperties>
</file>