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ocs\JVK-4\JVK AQUITTANCE\"/>
    </mc:Choice>
  </mc:AlternateContent>
  <xr:revisionPtr revIDLastSave="0" documentId="13_ncr:1_{8AD93855-84B5-437B-BCA4-1FACD5786CD3}" xr6:coauthVersionLast="47" xr6:coauthVersionMax="47" xr10:uidLastSave="{00000000-0000-0000-0000-000000000000}"/>
  <bookViews>
    <workbookView xWindow="-120" yWindow="-120" windowWidth="29040" windowHeight="15720" firstSheet="5" activeTab="8" xr2:uid="{00000000-000D-0000-FFFF-FFFF00000000}"/>
  </bookViews>
  <sheets>
    <sheet name="AQU-TEXTBOOKS-I-V" sheetId="23" r:id="rId1"/>
    <sheet name="AQU-DICTIONARIES" sheetId="22" r:id="rId2"/>
    <sheet name="AQU-UNIFORMS" sheetId="21" r:id="rId3"/>
    <sheet name="AQU-BAG-BELT" sheetId="20" r:id="rId4"/>
    <sheet name="SCHOOL WISE  class wise (2)" sheetId="18" r:id="rId5"/>
    <sheet name="AQU-NOTEBOOKS" sheetId="19" r:id="rId6"/>
    <sheet name="6-10" sheetId="16" r:id="rId7"/>
    <sheet name="NOTEBOOKS" sheetId="10" r:id="rId8"/>
    <sheet name="SHOES" sheetId="9" r:id="rId9"/>
    <sheet name="BELTS" sheetId="8" r:id="rId10"/>
    <sheet name="BAGS" sheetId="7" r:id="rId11"/>
    <sheet name="SCHOOL WISE  class wise" sheetId="1" r:id="rId12"/>
    <sheet name="UNIFORMS" sheetId="6" r:id="rId13"/>
    <sheet name="DICTIONARY" sheetId="11" r:id="rId14"/>
    <sheet name="TEXT BOOKS" sheetId="12" r:id="rId15"/>
    <sheet name="1-5" sheetId="13" r:id="rId16"/>
    <sheet name="2" sheetId="14" r:id="rId17"/>
    <sheet name="all" sheetId="17" r:id="rId18"/>
    <sheet name="AQU-TEXTBOOKS-VI-X" sheetId="24" r:id="rId19"/>
    <sheet name="Sheet7" sheetId="25" r:id="rId20"/>
  </sheets>
  <definedNames>
    <definedName name="_xlnm._FilterDatabase" localSheetId="15" hidden="1">'1-5'!$A$5:$I$58</definedName>
    <definedName name="_xlnm._FilterDatabase" localSheetId="6" hidden="1">'6-10'!$A$5:$I$72</definedName>
    <definedName name="_xlnm._FilterDatabase" localSheetId="4" hidden="1">'SCHOOL WISE  class wise (2)'!$A$3:$AV$174</definedName>
    <definedName name="_xlnm._FilterDatabase" localSheetId="14" hidden="1">'TEXT BOOKS'!$A$4:$BG$123</definedName>
    <definedName name="_xlnm.Print_Area" localSheetId="1">'AQU-DICTIONARIES'!$A$1:$L$23,'AQU-DICTIONARIES'!#REF!,'AQU-DICTIONARIES'!#REF!,'AQU-DICTIONARIES'!#REF!</definedName>
    <definedName name="_xlnm.Print_Area" localSheetId="2">'AQU-UNIFORMS'!$A$1:$X$23,'AQU-UNIFORMS'!$Z$1:$AW$23,'AQU-UNIFORMS'!$A$29:$X$51,'AQU-UNIFORMS'!$Z$29:$AW$51</definedName>
    <definedName name="_xlnm.Print_Area" localSheetId="10">BAGS!$A$1:$W$25,BAGS!$AA$1:$AW$25</definedName>
    <definedName name="_xlnm.Print_Area" localSheetId="9">BELTS!$A$1:$W$25,BELTS!$AA$1:$AW$25</definedName>
    <definedName name="_xlnm.Print_Area" localSheetId="13">DICTIONARY!$A$1:$W$17,DICTIONARY!$AA$1:$AW$17</definedName>
    <definedName name="_xlnm.Print_Area" localSheetId="7">NOTEBOOKS!$A$1:$W$19,NOTEBOOKS!#REF!</definedName>
    <definedName name="_xlnm.Print_Area" localSheetId="11">'SCHOOL WISE  class wise'!$A$1:$AJ$174</definedName>
    <definedName name="_xlnm.Print_Area" localSheetId="4">'SCHOOL WISE  class wise (2)'!$A$1:$AJ$174</definedName>
    <definedName name="_xlnm.Print_Area" localSheetId="8">SHOES!$A$1:$X$33,SHOES!$AB$1:$AY$33</definedName>
    <definedName name="_xlnm.Print_Area" localSheetId="12">UNIFORMS!$A$1:$W$23,UNIFORMS!$AA$1:$AW$23</definedName>
    <definedName name="_xlnm.Print_Titles" localSheetId="15">'1-5'!$1:$5</definedName>
    <definedName name="_xlnm.Print_Titles" localSheetId="6">'6-10'!$1:$5</definedName>
    <definedName name="_xlnm.Print_Titles" localSheetId="17">all!$1:$4</definedName>
    <definedName name="_xlnm.Print_Titles" localSheetId="11">'SCHOOL WISE  class wise'!$1:$3</definedName>
    <definedName name="_xlnm.Print_Titles" localSheetId="4">'SCHOOL WISE  class wise (2)'!$1:$3</definedName>
    <definedName name="_xlnm.Print_Titles" localSheetId="14">'TEXT BOOKS'!$1:$4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1" roundtripDataSignature="AMtx7mh8v4QMaLFFw8WEMvPKHbr5q1IImQ=="/>
    </ext>
  </extLst>
</workbook>
</file>

<file path=xl/calcChain.xml><?xml version="1.0" encoding="utf-8"?>
<calcChain xmlns="http://schemas.openxmlformats.org/spreadsheetml/2006/main">
  <c r="I5" i="19" l="1"/>
  <c r="E23" i="22"/>
  <c r="F23" i="22"/>
  <c r="G23" i="22"/>
  <c r="H23" i="22"/>
  <c r="I23" i="22"/>
  <c r="J23" i="22"/>
  <c r="K23" i="22"/>
  <c r="F6" i="22"/>
  <c r="H6" i="22"/>
  <c r="F7" i="22"/>
  <c r="H7" i="22"/>
  <c r="F8" i="22"/>
  <c r="H8" i="22"/>
  <c r="F9" i="22"/>
  <c r="H9" i="22"/>
  <c r="F10" i="22"/>
  <c r="H10" i="22"/>
  <c r="F11" i="22"/>
  <c r="H11" i="22"/>
  <c r="F12" i="22"/>
  <c r="H12" i="22"/>
  <c r="F13" i="22"/>
  <c r="H13" i="22"/>
  <c r="F14" i="22"/>
  <c r="H14" i="22"/>
  <c r="F15" i="22"/>
  <c r="H15" i="22"/>
  <c r="F16" i="22"/>
  <c r="H16" i="22"/>
  <c r="F17" i="22"/>
  <c r="H17" i="22"/>
  <c r="F18" i="22"/>
  <c r="H18" i="22"/>
  <c r="F19" i="22"/>
  <c r="H19" i="22"/>
  <c r="F20" i="22"/>
  <c r="H20" i="22"/>
  <c r="F21" i="22"/>
  <c r="H21" i="22"/>
  <c r="F22" i="22"/>
  <c r="H22" i="22"/>
  <c r="I6" i="22"/>
  <c r="K6" i="22" s="1"/>
  <c r="J6" i="22"/>
  <c r="I7" i="22"/>
  <c r="J7" i="22" s="1"/>
  <c r="I8" i="22"/>
  <c r="J8" i="22"/>
  <c r="K8" i="22" s="1"/>
  <c r="I9" i="22"/>
  <c r="J9" i="22" s="1"/>
  <c r="K9" i="22" s="1"/>
  <c r="I10" i="22"/>
  <c r="K10" i="22" s="1"/>
  <c r="J10" i="22"/>
  <c r="I11" i="22"/>
  <c r="J11" i="22" s="1"/>
  <c r="I12" i="22"/>
  <c r="J12" i="22"/>
  <c r="K12" i="22" s="1"/>
  <c r="I13" i="22"/>
  <c r="J13" i="22" s="1"/>
  <c r="K13" i="22" s="1"/>
  <c r="I14" i="22"/>
  <c r="K14" i="22" s="1"/>
  <c r="J14" i="22"/>
  <c r="I15" i="22"/>
  <c r="J15" i="22" s="1"/>
  <c r="I16" i="22"/>
  <c r="J16" i="22"/>
  <c r="K16" i="22" s="1"/>
  <c r="I17" i="22"/>
  <c r="J17" i="22" s="1"/>
  <c r="K17" i="22" s="1"/>
  <c r="I18" i="22"/>
  <c r="K18" i="22" s="1"/>
  <c r="J18" i="22"/>
  <c r="I19" i="22"/>
  <c r="J19" i="22" s="1"/>
  <c r="I20" i="22"/>
  <c r="J20" i="22"/>
  <c r="K20" i="22" s="1"/>
  <c r="I21" i="22"/>
  <c r="J21" i="22" s="1"/>
  <c r="K21" i="22" s="1"/>
  <c r="I22" i="22"/>
  <c r="K22" i="22" s="1"/>
  <c r="J22" i="22"/>
  <c r="K5" i="22"/>
  <c r="J5" i="22"/>
  <c r="H5" i="22"/>
  <c r="I5" i="22"/>
  <c r="F5" i="22"/>
  <c r="D23" i="22"/>
  <c r="V34" i="21"/>
  <c r="W34" i="21"/>
  <c r="V35" i="21"/>
  <c r="W35" i="21"/>
  <c r="V36" i="21"/>
  <c r="W36" i="21"/>
  <c r="V37" i="21"/>
  <c r="W37" i="21"/>
  <c r="V38" i="21"/>
  <c r="W38" i="21"/>
  <c r="V39" i="21"/>
  <c r="W39" i="21"/>
  <c r="V40" i="21"/>
  <c r="W40" i="21"/>
  <c r="V41" i="21"/>
  <c r="W41" i="21"/>
  <c r="V42" i="21"/>
  <c r="W42" i="21"/>
  <c r="V43" i="21"/>
  <c r="W43" i="21"/>
  <c r="V44" i="21"/>
  <c r="W44" i="21"/>
  <c r="V45" i="21"/>
  <c r="W45" i="21"/>
  <c r="V46" i="21"/>
  <c r="W46" i="21"/>
  <c r="V47" i="21"/>
  <c r="W47" i="21"/>
  <c r="V48" i="21"/>
  <c r="W48" i="21"/>
  <c r="V49" i="21"/>
  <c r="W49" i="21"/>
  <c r="V50" i="21"/>
  <c r="W50" i="21"/>
  <c r="V33" i="21"/>
  <c r="W33" i="21" s="1"/>
  <c r="S34" i="21"/>
  <c r="T34" i="21"/>
  <c r="S35" i="21"/>
  <c r="T35" i="21"/>
  <c r="S36" i="21"/>
  <c r="T36" i="21"/>
  <c r="S37" i="21"/>
  <c r="T37" i="21"/>
  <c r="S38" i="21"/>
  <c r="T38" i="21"/>
  <c r="S39" i="21"/>
  <c r="T39" i="21"/>
  <c r="S40" i="21"/>
  <c r="T40" i="21"/>
  <c r="S41" i="21"/>
  <c r="T41" i="21"/>
  <c r="S42" i="21"/>
  <c r="T42" i="21"/>
  <c r="S43" i="21"/>
  <c r="T43" i="21"/>
  <c r="S44" i="21"/>
  <c r="T44" i="21"/>
  <c r="S45" i="21"/>
  <c r="T45" i="21"/>
  <c r="S46" i="21"/>
  <c r="T46" i="21"/>
  <c r="S47" i="21"/>
  <c r="T47" i="21"/>
  <c r="S48" i="21"/>
  <c r="T48" i="21"/>
  <c r="S49" i="21"/>
  <c r="T49" i="21"/>
  <c r="S50" i="21"/>
  <c r="T50" i="21"/>
  <c r="S33" i="21"/>
  <c r="T33" i="21" s="1"/>
  <c r="P34" i="21"/>
  <c r="Q34" i="21"/>
  <c r="P35" i="21"/>
  <c r="Q35" i="21"/>
  <c r="P36" i="21"/>
  <c r="Q36" i="21"/>
  <c r="P37" i="21"/>
  <c r="Q37" i="21"/>
  <c r="P38" i="21"/>
  <c r="Q38" i="21"/>
  <c r="P39" i="21"/>
  <c r="Q39" i="21"/>
  <c r="P40" i="21"/>
  <c r="Q40" i="21"/>
  <c r="P41" i="21"/>
  <c r="Q41" i="21"/>
  <c r="P42" i="21"/>
  <c r="Q42" i="21"/>
  <c r="P43" i="21"/>
  <c r="Q43" i="21"/>
  <c r="P44" i="21"/>
  <c r="Q44" i="21"/>
  <c r="P45" i="21"/>
  <c r="Q45" i="21"/>
  <c r="P46" i="21"/>
  <c r="Q46" i="21"/>
  <c r="P47" i="21"/>
  <c r="Q47" i="21"/>
  <c r="P48" i="21"/>
  <c r="Q48" i="21"/>
  <c r="P49" i="21"/>
  <c r="Q49" i="21"/>
  <c r="P50" i="21"/>
  <c r="Q50" i="21"/>
  <c r="P33" i="21"/>
  <c r="Q33" i="21" s="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M50" i="21"/>
  <c r="N50" i="21"/>
  <c r="M33" i="21"/>
  <c r="N33" i="21" s="1"/>
  <c r="J34" i="21"/>
  <c r="K34" i="21"/>
  <c r="J35" i="21"/>
  <c r="K35" i="21"/>
  <c r="J36" i="21"/>
  <c r="K36" i="21"/>
  <c r="J37" i="21"/>
  <c r="K37" i="21"/>
  <c r="J38" i="21"/>
  <c r="K38" i="21"/>
  <c r="J39" i="21"/>
  <c r="K39" i="21"/>
  <c r="J40" i="21"/>
  <c r="K40" i="21"/>
  <c r="J41" i="21"/>
  <c r="K41" i="21"/>
  <c r="J42" i="21"/>
  <c r="K42" i="21"/>
  <c r="J43" i="21"/>
  <c r="K43" i="21"/>
  <c r="J44" i="21"/>
  <c r="K44" i="21"/>
  <c r="J45" i="21"/>
  <c r="K45" i="21"/>
  <c r="J46" i="21"/>
  <c r="K46" i="21"/>
  <c r="J47" i="21"/>
  <c r="K47" i="21"/>
  <c r="J48" i="21"/>
  <c r="K48" i="21"/>
  <c r="J49" i="21"/>
  <c r="K49" i="21"/>
  <c r="J50" i="21"/>
  <c r="K50" i="21"/>
  <c r="J33" i="21"/>
  <c r="K33" i="21" s="1"/>
  <c r="AU34" i="21"/>
  <c r="AV34" i="21"/>
  <c r="AU35" i="21"/>
  <c r="AV35" i="21"/>
  <c r="AU36" i="21"/>
  <c r="AV36" i="21"/>
  <c r="AU37" i="21"/>
  <c r="AV37" i="21"/>
  <c r="AU38" i="21"/>
  <c r="AV38" i="21"/>
  <c r="AU39" i="21"/>
  <c r="AV39" i="21"/>
  <c r="AU40" i="21"/>
  <c r="AV40" i="21"/>
  <c r="AU41" i="21"/>
  <c r="AV41" i="21"/>
  <c r="AU42" i="21"/>
  <c r="AV42" i="21"/>
  <c r="AU43" i="21"/>
  <c r="AV43" i="21"/>
  <c r="AU44" i="21"/>
  <c r="AV44" i="21"/>
  <c r="AU45" i="21"/>
  <c r="AV45" i="21"/>
  <c r="AU46" i="21"/>
  <c r="AV46" i="21"/>
  <c r="AU47" i="21"/>
  <c r="AV47" i="21"/>
  <c r="AU48" i="21"/>
  <c r="AV48" i="21" s="1"/>
  <c r="AU49" i="21"/>
  <c r="AV49" i="21"/>
  <c r="AU50" i="21"/>
  <c r="AV50" i="21"/>
  <c r="AR34" i="21"/>
  <c r="AS34" i="21"/>
  <c r="AR35" i="21"/>
  <c r="AS35" i="21"/>
  <c r="AR36" i="21"/>
  <c r="AS36" i="21"/>
  <c r="AR37" i="21"/>
  <c r="AS37" i="21"/>
  <c r="AR38" i="21"/>
  <c r="AS38" i="21"/>
  <c r="AR39" i="21"/>
  <c r="AS39" i="21"/>
  <c r="AR40" i="21"/>
  <c r="AS40" i="21"/>
  <c r="AR41" i="21"/>
  <c r="AS41" i="21"/>
  <c r="AR42" i="21"/>
  <c r="AS42" i="21"/>
  <c r="AR43" i="21"/>
  <c r="AS43" i="21"/>
  <c r="AR44" i="21"/>
  <c r="AS44" i="21"/>
  <c r="AR45" i="21"/>
  <c r="AS45" i="21"/>
  <c r="AR46" i="21"/>
  <c r="AS46" i="21"/>
  <c r="AR47" i="21"/>
  <c r="AS47" i="21"/>
  <c r="AR48" i="21"/>
  <c r="AS48" i="21"/>
  <c r="AR49" i="21"/>
  <c r="AS49" i="21"/>
  <c r="AR50" i="21"/>
  <c r="AS50" i="21"/>
  <c r="AO34" i="21"/>
  <c r="AP34" i="21" s="1"/>
  <c r="AO35" i="21"/>
  <c r="AP35" i="21"/>
  <c r="AO36" i="21"/>
  <c r="AP36" i="21" s="1"/>
  <c r="AO37" i="21"/>
  <c r="AP37" i="21"/>
  <c r="AO38" i="21"/>
  <c r="AP38" i="21" s="1"/>
  <c r="AO39" i="21"/>
  <c r="AP39" i="21"/>
  <c r="AO40" i="21"/>
  <c r="AP40" i="21" s="1"/>
  <c r="AO41" i="21"/>
  <c r="AP41" i="21"/>
  <c r="AO42" i="21"/>
  <c r="AP42" i="21" s="1"/>
  <c r="AO43" i="21"/>
  <c r="AP43" i="21"/>
  <c r="AO44" i="21"/>
  <c r="AP44" i="21" s="1"/>
  <c r="AO45" i="21"/>
  <c r="AP45" i="21"/>
  <c r="AO46" i="21"/>
  <c r="AP46" i="21" s="1"/>
  <c r="AO47" i="21"/>
  <c r="AP47" i="21"/>
  <c r="AO48" i="21"/>
  <c r="AP48" i="21" s="1"/>
  <c r="AO49" i="21"/>
  <c r="AP49" i="21"/>
  <c r="AO50" i="21"/>
  <c r="AP50" i="21" s="1"/>
  <c r="AL34" i="21"/>
  <c r="AM34" i="21"/>
  <c r="AL35" i="21"/>
  <c r="AM35" i="21"/>
  <c r="AL36" i="21"/>
  <c r="AM36" i="21"/>
  <c r="AL37" i="21"/>
  <c r="AM37" i="21"/>
  <c r="AL38" i="21"/>
  <c r="AM38" i="21"/>
  <c r="AL39" i="21"/>
  <c r="AM39" i="21"/>
  <c r="AL40" i="21"/>
  <c r="AM40" i="21"/>
  <c r="AL41" i="21"/>
  <c r="AM41" i="21"/>
  <c r="AL42" i="21"/>
  <c r="AM42" i="21"/>
  <c r="AL43" i="21"/>
  <c r="AM43" i="21"/>
  <c r="AL44" i="21"/>
  <c r="AM44" i="21"/>
  <c r="AL45" i="21"/>
  <c r="AM45" i="21"/>
  <c r="AL46" i="21"/>
  <c r="AM46" i="21"/>
  <c r="AL47" i="21"/>
  <c r="AM47" i="21"/>
  <c r="AL48" i="21"/>
  <c r="AM48" i="21"/>
  <c r="AL49" i="21"/>
  <c r="AM49" i="21"/>
  <c r="AL50" i="21"/>
  <c r="AM50" i="21"/>
  <c r="AI34" i="21"/>
  <c r="AJ34" i="21"/>
  <c r="AI35" i="21"/>
  <c r="AJ35" i="21"/>
  <c r="AI36" i="21"/>
  <c r="AJ36" i="21"/>
  <c r="AI37" i="21"/>
  <c r="AJ37" i="21"/>
  <c r="AI38" i="21"/>
  <c r="AJ38" i="21"/>
  <c r="AI39" i="21"/>
  <c r="AJ39" i="21"/>
  <c r="AI40" i="21"/>
  <c r="AJ40" i="21"/>
  <c r="AI41" i="21"/>
  <c r="AJ41" i="21"/>
  <c r="AI42" i="21"/>
  <c r="AJ42" i="21"/>
  <c r="AI43" i="21"/>
  <c r="AJ43" i="21"/>
  <c r="AI44" i="21"/>
  <c r="AJ44" i="21"/>
  <c r="AI45" i="21"/>
  <c r="AJ45" i="21"/>
  <c r="AI46" i="21"/>
  <c r="AJ46" i="21"/>
  <c r="AI47" i="21"/>
  <c r="AJ47" i="21"/>
  <c r="AI48" i="21"/>
  <c r="AJ48" i="21"/>
  <c r="AI49" i="21"/>
  <c r="AJ49" i="21"/>
  <c r="AI50" i="21"/>
  <c r="AJ50" i="21"/>
  <c r="AU33" i="21"/>
  <c r="AV33" i="21" s="1"/>
  <c r="AR33" i="21"/>
  <c r="AS33" i="21" s="1"/>
  <c r="AO33" i="21"/>
  <c r="AP33" i="21" s="1"/>
  <c r="AL33" i="21"/>
  <c r="AM33" i="21" s="1"/>
  <c r="AI33" i="21"/>
  <c r="AJ33" i="21" s="1"/>
  <c r="AU6" i="21"/>
  <c r="AV6" i="21" s="1"/>
  <c r="AU7" i="21"/>
  <c r="AV7" i="21"/>
  <c r="AU8" i="21"/>
  <c r="AV8" i="21" s="1"/>
  <c r="AU9" i="21"/>
  <c r="AV9" i="21"/>
  <c r="AU10" i="21"/>
  <c r="AV10" i="21" s="1"/>
  <c r="AU11" i="21"/>
  <c r="AV11" i="21"/>
  <c r="AU12" i="21"/>
  <c r="AV12" i="21" s="1"/>
  <c r="AU13" i="21"/>
  <c r="AV13" i="21"/>
  <c r="AU14" i="21"/>
  <c r="AV14" i="21" s="1"/>
  <c r="AU15" i="21"/>
  <c r="AV15" i="21"/>
  <c r="AU16" i="21"/>
  <c r="AV16" i="21" s="1"/>
  <c r="AU17" i="21"/>
  <c r="AV17" i="21"/>
  <c r="AU18" i="21"/>
  <c r="AV18" i="21" s="1"/>
  <c r="AU19" i="21"/>
  <c r="AV19" i="21"/>
  <c r="AU20" i="21"/>
  <c r="AV20" i="21" s="1"/>
  <c r="AU21" i="21"/>
  <c r="AV21" i="21"/>
  <c r="AU22" i="21"/>
  <c r="AV22" i="21" s="1"/>
  <c r="AR6" i="21"/>
  <c r="AS6" i="21"/>
  <c r="AR7" i="21"/>
  <c r="AS7" i="21"/>
  <c r="AR8" i="21"/>
  <c r="AS8" i="21"/>
  <c r="AR9" i="21"/>
  <c r="AS9" i="21"/>
  <c r="AR10" i="21"/>
  <c r="AS10" i="21"/>
  <c r="AR11" i="21"/>
  <c r="AS11" i="21"/>
  <c r="AR12" i="21"/>
  <c r="AS12" i="21"/>
  <c r="AR13" i="21"/>
  <c r="AS13" i="21"/>
  <c r="AR14" i="21"/>
  <c r="AS14" i="21"/>
  <c r="AR15" i="21"/>
  <c r="AS15" i="21"/>
  <c r="AR16" i="21"/>
  <c r="AS16" i="21"/>
  <c r="AR17" i="21"/>
  <c r="AS17" i="21"/>
  <c r="AR18" i="21"/>
  <c r="AS18" i="21"/>
  <c r="AR19" i="21"/>
  <c r="AS19" i="21"/>
  <c r="AR20" i="21"/>
  <c r="AS20" i="21"/>
  <c r="AR21" i="21"/>
  <c r="AS21" i="21"/>
  <c r="AR22" i="21"/>
  <c r="AS22" i="21"/>
  <c r="AO6" i="21"/>
  <c r="AP6" i="21"/>
  <c r="AO7" i="21"/>
  <c r="AP7" i="21"/>
  <c r="AO8" i="21"/>
  <c r="AP8" i="21"/>
  <c r="AO9" i="21"/>
  <c r="AP9" i="21"/>
  <c r="AO10" i="21"/>
  <c r="AP10" i="21"/>
  <c r="AO11" i="21"/>
  <c r="AP11" i="21"/>
  <c r="AO12" i="21"/>
  <c r="AP12" i="21"/>
  <c r="AO13" i="21"/>
  <c r="AP13" i="21"/>
  <c r="AO14" i="21"/>
  <c r="AP14" i="21"/>
  <c r="AO15" i="21"/>
  <c r="AP15" i="21"/>
  <c r="AO16" i="21"/>
  <c r="AP16" i="21"/>
  <c r="AO17" i="21"/>
  <c r="AP17" i="21"/>
  <c r="AO18" i="21"/>
  <c r="AP18" i="21"/>
  <c r="AO19" i="21"/>
  <c r="AP19" i="21"/>
  <c r="AO20" i="21"/>
  <c r="AP20" i="21"/>
  <c r="AO21" i="21"/>
  <c r="AP21" i="21"/>
  <c r="AO22" i="21"/>
  <c r="AP22" i="21"/>
  <c r="AL6" i="21"/>
  <c r="AM6" i="21"/>
  <c r="AL7" i="21"/>
  <c r="AM7" i="21"/>
  <c r="AL8" i="21"/>
  <c r="AM8" i="21"/>
  <c r="AL9" i="21"/>
  <c r="AM9" i="21"/>
  <c r="AL10" i="21"/>
  <c r="AM10" i="21"/>
  <c r="AL11" i="21"/>
  <c r="AM11" i="21"/>
  <c r="AL12" i="21"/>
  <c r="AM12" i="21"/>
  <c r="AL13" i="21"/>
  <c r="AM13" i="21"/>
  <c r="AL14" i="21"/>
  <c r="AM14" i="21"/>
  <c r="AL15" i="21"/>
  <c r="AM15" i="21"/>
  <c r="AL16" i="21"/>
  <c r="AM16" i="21"/>
  <c r="AL17" i="21"/>
  <c r="AM17" i="21"/>
  <c r="AL18" i="21"/>
  <c r="AM18" i="21"/>
  <c r="AL19" i="21"/>
  <c r="AM19" i="21"/>
  <c r="AL20" i="21"/>
  <c r="AM20" i="21"/>
  <c r="AL21" i="21"/>
  <c r="AM21" i="21"/>
  <c r="AL22" i="21"/>
  <c r="AM22" i="21"/>
  <c r="AI6" i="21"/>
  <c r="AJ6" i="21"/>
  <c r="AI7" i="21"/>
  <c r="AJ7" i="21"/>
  <c r="AI8" i="21"/>
  <c r="AJ8" i="21"/>
  <c r="AI9" i="21"/>
  <c r="AJ9" i="21"/>
  <c r="AI10" i="21"/>
  <c r="AJ10" i="21"/>
  <c r="AI11" i="21"/>
  <c r="AJ11" i="21"/>
  <c r="AI12" i="21"/>
  <c r="AJ12" i="21"/>
  <c r="AI13" i="21"/>
  <c r="AJ13" i="21"/>
  <c r="AI14" i="21"/>
  <c r="AJ14" i="21"/>
  <c r="AI15" i="21"/>
  <c r="AJ15" i="21"/>
  <c r="AI16" i="21"/>
  <c r="AJ16" i="21"/>
  <c r="AI17" i="21"/>
  <c r="AJ17" i="21"/>
  <c r="AI18" i="21"/>
  <c r="AJ18" i="21"/>
  <c r="AI19" i="21"/>
  <c r="AJ19" i="21"/>
  <c r="AI20" i="21"/>
  <c r="AJ20" i="21"/>
  <c r="AI21" i="21"/>
  <c r="AJ21" i="21"/>
  <c r="AI22" i="21"/>
  <c r="AJ22" i="21"/>
  <c r="AV5" i="21"/>
  <c r="AU5" i="21"/>
  <c r="AR5" i="21"/>
  <c r="AS5" i="21" s="1"/>
  <c r="AP5" i="21"/>
  <c r="AO5" i="21"/>
  <c r="AL5" i="21"/>
  <c r="AM5" i="21" s="1"/>
  <c r="AJ5" i="21"/>
  <c r="AI5" i="21"/>
  <c r="V6" i="21"/>
  <c r="W6" i="21" s="1"/>
  <c r="V7" i="21"/>
  <c r="W7" i="21"/>
  <c r="V8" i="21"/>
  <c r="W8" i="21"/>
  <c r="V9" i="21"/>
  <c r="W9" i="21"/>
  <c r="V10" i="21"/>
  <c r="W10" i="21"/>
  <c r="V11" i="21"/>
  <c r="W11" i="21"/>
  <c r="V12" i="21"/>
  <c r="W12" i="21"/>
  <c r="V13" i="21"/>
  <c r="W13" i="21"/>
  <c r="V14" i="21"/>
  <c r="W14" i="21" s="1"/>
  <c r="V15" i="21"/>
  <c r="W15" i="21"/>
  <c r="V16" i="21"/>
  <c r="W16" i="21" s="1"/>
  <c r="V17" i="21"/>
  <c r="W17" i="21"/>
  <c r="V18" i="21"/>
  <c r="W18" i="21" s="1"/>
  <c r="V19" i="21"/>
  <c r="W19" i="21"/>
  <c r="V20" i="21"/>
  <c r="W20" i="21" s="1"/>
  <c r="V21" i="21"/>
  <c r="W21" i="21"/>
  <c r="V22" i="21"/>
  <c r="W22" i="21" s="1"/>
  <c r="S6" i="21"/>
  <c r="T6" i="21"/>
  <c r="S7" i="21"/>
  <c r="T7" i="21"/>
  <c r="S8" i="21"/>
  <c r="T8" i="21"/>
  <c r="S9" i="21"/>
  <c r="T9" i="21"/>
  <c r="S10" i="21"/>
  <c r="T10" i="21"/>
  <c r="S11" i="21"/>
  <c r="T11" i="21"/>
  <c r="S12" i="21"/>
  <c r="T12" i="21"/>
  <c r="S13" i="21"/>
  <c r="T13" i="21"/>
  <c r="S14" i="21"/>
  <c r="T14" i="21"/>
  <c r="S15" i="21"/>
  <c r="T15" i="21"/>
  <c r="S16" i="21"/>
  <c r="T16" i="21"/>
  <c r="S17" i="21"/>
  <c r="T17" i="21"/>
  <c r="S18" i="21"/>
  <c r="T18" i="21"/>
  <c r="S19" i="21"/>
  <c r="T19" i="21"/>
  <c r="S20" i="21"/>
  <c r="T20" i="21"/>
  <c r="S21" i="21"/>
  <c r="T21" i="21"/>
  <c r="S22" i="21"/>
  <c r="T22" i="21"/>
  <c r="P6" i="21"/>
  <c r="Q6" i="21"/>
  <c r="P7" i="21"/>
  <c r="Q7" i="21"/>
  <c r="P8" i="21"/>
  <c r="Q8" i="21"/>
  <c r="P9" i="21"/>
  <c r="Q9" i="21"/>
  <c r="P10" i="21"/>
  <c r="Q10" i="21"/>
  <c r="P11" i="21"/>
  <c r="Q11" i="21"/>
  <c r="P12" i="21"/>
  <c r="Q12" i="21"/>
  <c r="P13" i="21"/>
  <c r="Q13" i="21"/>
  <c r="P14" i="21"/>
  <c r="Q14" i="21"/>
  <c r="P15" i="21"/>
  <c r="Q15" i="21"/>
  <c r="P16" i="21"/>
  <c r="Q16" i="21"/>
  <c r="P17" i="21"/>
  <c r="Q17" i="21"/>
  <c r="P18" i="21"/>
  <c r="Q18" i="21"/>
  <c r="P19" i="21"/>
  <c r="Q19" i="21"/>
  <c r="P20" i="21"/>
  <c r="Q20" i="21"/>
  <c r="P21" i="21"/>
  <c r="Q21" i="21"/>
  <c r="P22" i="21"/>
  <c r="Q22" i="21"/>
  <c r="M6" i="21"/>
  <c r="N6" i="21"/>
  <c r="M7" i="21"/>
  <c r="N7" i="21"/>
  <c r="M8" i="21"/>
  <c r="N8" i="21"/>
  <c r="M9" i="21"/>
  <c r="N9" i="21"/>
  <c r="M10" i="21"/>
  <c r="N10" i="21"/>
  <c r="M11" i="21"/>
  <c r="N11" i="21"/>
  <c r="M12" i="21"/>
  <c r="N12" i="21"/>
  <c r="M13" i="21"/>
  <c r="N13" i="21"/>
  <c r="M14" i="21"/>
  <c r="N14" i="21"/>
  <c r="M15" i="21"/>
  <c r="N15" i="21"/>
  <c r="M16" i="21"/>
  <c r="N16" i="21"/>
  <c r="M17" i="21"/>
  <c r="N17" i="21"/>
  <c r="M18" i="21"/>
  <c r="N18" i="21"/>
  <c r="M19" i="21"/>
  <c r="N19" i="21"/>
  <c r="M20" i="21"/>
  <c r="N20" i="21"/>
  <c r="M21" i="21"/>
  <c r="N21" i="21"/>
  <c r="M22" i="21"/>
  <c r="N22" i="21"/>
  <c r="W5" i="21"/>
  <c r="V5" i="21"/>
  <c r="S5" i="21"/>
  <c r="T5" i="21" s="1"/>
  <c r="Q5" i="21"/>
  <c r="P5" i="21"/>
  <c r="M5" i="21"/>
  <c r="N5" i="21" s="1"/>
  <c r="J6" i="21"/>
  <c r="K6" i="21"/>
  <c r="J7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 s="1"/>
  <c r="K5" i="21"/>
  <c r="J5" i="21"/>
  <c r="AT50" i="21"/>
  <c r="AQ50" i="21"/>
  <c r="AN50" i="21"/>
  <c r="AK50" i="21"/>
  <c r="AH50" i="21"/>
  <c r="AT49" i="21"/>
  <c r="AQ49" i="21"/>
  <c r="AN49" i="21"/>
  <c r="AK49" i="21"/>
  <c r="AH49" i="21"/>
  <c r="AT48" i="21"/>
  <c r="AQ48" i="21"/>
  <c r="AN48" i="21"/>
  <c r="AK48" i="21"/>
  <c r="AH48" i="21"/>
  <c r="AT47" i="21"/>
  <c r="AQ47" i="21"/>
  <c r="AN47" i="21"/>
  <c r="AK47" i="21"/>
  <c r="AH47" i="21"/>
  <c r="AT46" i="21"/>
  <c r="AQ46" i="21"/>
  <c r="AN46" i="21"/>
  <c r="AK46" i="21"/>
  <c r="AH46" i="21"/>
  <c r="AT45" i="21"/>
  <c r="AQ45" i="21"/>
  <c r="AN45" i="21"/>
  <c r="AK45" i="21"/>
  <c r="AH45" i="21"/>
  <c r="AT44" i="21"/>
  <c r="AQ44" i="21"/>
  <c r="AN44" i="21"/>
  <c r="AK44" i="21"/>
  <c r="AH44" i="21"/>
  <c r="AT43" i="21"/>
  <c r="AQ43" i="21"/>
  <c r="AN43" i="21"/>
  <c r="AK43" i="21"/>
  <c r="AH43" i="21"/>
  <c r="AT42" i="21"/>
  <c r="AQ42" i="21"/>
  <c r="AN42" i="21"/>
  <c r="AK42" i="21"/>
  <c r="AH42" i="21"/>
  <c r="AT41" i="21"/>
  <c r="AQ41" i="21"/>
  <c r="AN41" i="21"/>
  <c r="AK41" i="21"/>
  <c r="AH41" i="21"/>
  <c r="AT40" i="21"/>
  <c r="AQ40" i="21"/>
  <c r="AN40" i="21"/>
  <c r="AK40" i="21"/>
  <c r="AH40" i="21"/>
  <c r="AT39" i="21"/>
  <c r="AQ39" i="21"/>
  <c r="AN39" i="21"/>
  <c r="AK39" i="21"/>
  <c r="AH39" i="21"/>
  <c r="AT38" i="21"/>
  <c r="AQ38" i="21"/>
  <c r="AN38" i="21"/>
  <c r="AK38" i="21"/>
  <c r="AH38" i="21"/>
  <c r="AT37" i="21"/>
  <c r="AQ37" i="21"/>
  <c r="AN37" i="21"/>
  <c r="AK37" i="21"/>
  <c r="AH37" i="21"/>
  <c r="AT36" i="21"/>
  <c r="AQ36" i="21"/>
  <c r="AN36" i="21"/>
  <c r="AK36" i="21"/>
  <c r="AH36" i="21"/>
  <c r="AT35" i="21"/>
  <c r="AQ35" i="21"/>
  <c r="AQ51" i="21" s="1"/>
  <c r="AN35" i="21"/>
  <c r="AK35" i="21"/>
  <c r="AH35" i="21"/>
  <c r="AT34" i="21"/>
  <c r="AT51" i="21" s="1"/>
  <c r="AQ34" i="21"/>
  <c r="AN34" i="21"/>
  <c r="AK34" i="21"/>
  <c r="AH34" i="21"/>
  <c r="AH51" i="21" s="1"/>
  <c r="AT33" i="21"/>
  <c r="AQ33" i="21"/>
  <c r="AN33" i="21"/>
  <c r="AN51" i="21" s="1"/>
  <c r="AK33" i="21"/>
  <c r="AK51" i="21" s="1"/>
  <c r="AH33" i="21"/>
  <c r="U50" i="21"/>
  <c r="R50" i="21"/>
  <c r="O50" i="21"/>
  <c r="L50" i="21"/>
  <c r="I50" i="21"/>
  <c r="U49" i="21"/>
  <c r="R49" i="21"/>
  <c r="O49" i="21"/>
  <c r="L49" i="21"/>
  <c r="I49" i="21"/>
  <c r="U48" i="21"/>
  <c r="R48" i="21"/>
  <c r="O48" i="21"/>
  <c r="L48" i="21"/>
  <c r="I48" i="21"/>
  <c r="U47" i="21"/>
  <c r="R47" i="21"/>
  <c r="O47" i="21"/>
  <c r="L47" i="21"/>
  <c r="I47" i="21"/>
  <c r="U46" i="21"/>
  <c r="R46" i="21"/>
  <c r="O46" i="21"/>
  <c r="L46" i="21"/>
  <c r="I46" i="21"/>
  <c r="U45" i="21"/>
  <c r="R45" i="21"/>
  <c r="O45" i="21"/>
  <c r="L45" i="21"/>
  <c r="I45" i="21"/>
  <c r="U44" i="21"/>
  <c r="R44" i="21"/>
  <c r="O44" i="21"/>
  <c r="L44" i="21"/>
  <c r="I44" i="21"/>
  <c r="U43" i="21"/>
  <c r="R43" i="21"/>
  <c r="O43" i="21"/>
  <c r="L43" i="21"/>
  <c r="I43" i="21"/>
  <c r="U42" i="21"/>
  <c r="R42" i="21"/>
  <c r="O42" i="21"/>
  <c r="L42" i="21"/>
  <c r="I42" i="21"/>
  <c r="U41" i="21"/>
  <c r="R41" i="21"/>
  <c r="O41" i="21"/>
  <c r="L41" i="21"/>
  <c r="I41" i="21"/>
  <c r="U40" i="21"/>
  <c r="R40" i="21"/>
  <c r="O40" i="21"/>
  <c r="L40" i="21"/>
  <c r="I40" i="21"/>
  <c r="U39" i="21"/>
  <c r="R39" i="21"/>
  <c r="O39" i="21"/>
  <c r="L39" i="21"/>
  <c r="I39" i="21"/>
  <c r="U38" i="21"/>
  <c r="R38" i="21"/>
  <c r="O38" i="21"/>
  <c r="L38" i="21"/>
  <c r="I38" i="21"/>
  <c r="U37" i="21"/>
  <c r="R37" i="21"/>
  <c r="O37" i="21"/>
  <c r="L37" i="21"/>
  <c r="I37" i="21"/>
  <c r="U36" i="21"/>
  <c r="R36" i="21"/>
  <c r="O36" i="21"/>
  <c r="L36" i="21"/>
  <c r="I36" i="21"/>
  <c r="U35" i="21"/>
  <c r="R35" i="21"/>
  <c r="O35" i="21"/>
  <c r="L35" i="21"/>
  <c r="L51" i="21" s="1"/>
  <c r="I35" i="21"/>
  <c r="U34" i="21"/>
  <c r="R34" i="21"/>
  <c r="O34" i="21"/>
  <c r="L34" i="21"/>
  <c r="I34" i="21"/>
  <c r="U33" i="21"/>
  <c r="U51" i="21" s="1"/>
  <c r="R33" i="21"/>
  <c r="R51" i="21" s="1"/>
  <c r="O33" i="21"/>
  <c r="O51" i="21" s="1"/>
  <c r="L33" i="21"/>
  <c r="I33" i="21"/>
  <c r="I51" i="21" s="1"/>
  <c r="AH6" i="21"/>
  <c r="AK6" i="21"/>
  <c r="AN6" i="21"/>
  <c r="AQ6" i="21"/>
  <c r="AT6" i="21"/>
  <c r="AH7" i="21"/>
  <c r="AK7" i="21"/>
  <c r="AN7" i="21"/>
  <c r="AN23" i="21" s="1"/>
  <c r="AQ7" i="21"/>
  <c r="AT7" i="21"/>
  <c r="AH8" i="21"/>
  <c r="AK8" i="21"/>
  <c r="AN8" i="21"/>
  <c r="AQ8" i="21"/>
  <c r="AT8" i="21"/>
  <c r="AH9" i="21"/>
  <c r="AK9" i="21"/>
  <c r="AN9" i="21"/>
  <c r="AQ9" i="21"/>
  <c r="AT9" i="21"/>
  <c r="AH10" i="21"/>
  <c r="AK10" i="21"/>
  <c r="AN10" i="21"/>
  <c r="AQ10" i="21"/>
  <c r="AT10" i="21"/>
  <c r="AH11" i="21"/>
  <c r="AK11" i="21"/>
  <c r="AN11" i="21"/>
  <c r="AQ11" i="21"/>
  <c r="AT11" i="21"/>
  <c r="AH12" i="21"/>
  <c r="AK12" i="21"/>
  <c r="AN12" i="21"/>
  <c r="AQ12" i="21"/>
  <c r="AT12" i="21"/>
  <c r="AH13" i="21"/>
  <c r="AK13" i="21"/>
  <c r="AN13" i="21"/>
  <c r="AQ13" i="21"/>
  <c r="AT13" i="21"/>
  <c r="AH14" i="21"/>
  <c r="AK14" i="21"/>
  <c r="AN14" i="21"/>
  <c r="AQ14" i="21"/>
  <c r="AT14" i="21"/>
  <c r="AH15" i="21"/>
  <c r="AK15" i="21"/>
  <c r="AN15" i="21"/>
  <c r="AQ15" i="21"/>
  <c r="AT15" i="21"/>
  <c r="AH16" i="21"/>
  <c r="AK16" i="21"/>
  <c r="AN16" i="21"/>
  <c r="AQ16" i="21"/>
  <c r="AT16" i="21"/>
  <c r="AH17" i="21"/>
  <c r="AK17" i="21"/>
  <c r="AN17" i="21"/>
  <c r="AQ17" i="21"/>
  <c r="AT17" i="21"/>
  <c r="AH18" i="21"/>
  <c r="AK18" i="21"/>
  <c r="AN18" i="21"/>
  <c r="AQ18" i="21"/>
  <c r="AT18" i="21"/>
  <c r="AH19" i="21"/>
  <c r="AK19" i="21"/>
  <c r="AN19" i="21"/>
  <c r="AQ19" i="21"/>
  <c r="AT19" i="21"/>
  <c r="AH20" i="21"/>
  <c r="AK20" i="21"/>
  <c r="AN20" i="21"/>
  <c r="AQ20" i="21"/>
  <c r="AT20" i="21"/>
  <c r="AH21" i="21"/>
  <c r="AK21" i="21"/>
  <c r="AN21" i="21"/>
  <c r="AQ21" i="21"/>
  <c r="AT21" i="21"/>
  <c r="AH22" i="21"/>
  <c r="AK22" i="21"/>
  <c r="AN22" i="21"/>
  <c r="AQ22" i="21"/>
  <c r="AT22" i="21"/>
  <c r="AT5" i="21"/>
  <c r="AQ5" i="21"/>
  <c r="AN5" i="21"/>
  <c r="AK5" i="21"/>
  <c r="AH5" i="21"/>
  <c r="AG51" i="21"/>
  <c r="AF51" i="21"/>
  <c r="AE51" i="21"/>
  <c r="AD51" i="21"/>
  <c r="AC51" i="21"/>
  <c r="AG23" i="21"/>
  <c r="AF23" i="21"/>
  <c r="AE23" i="21"/>
  <c r="AD23" i="21"/>
  <c r="AC23" i="21"/>
  <c r="I6" i="21"/>
  <c r="L6" i="21"/>
  <c r="O6" i="21"/>
  <c r="R6" i="21"/>
  <c r="U6" i="21"/>
  <c r="I7" i="21"/>
  <c r="L7" i="21"/>
  <c r="O7" i="21"/>
  <c r="R7" i="21"/>
  <c r="U7" i="21"/>
  <c r="I8" i="21"/>
  <c r="L8" i="21"/>
  <c r="O8" i="21"/>
  <c r="R8" i="21"/>
  <c r="U8" i="21"/>
  <c r="I9" i="21"/>
  <c r="L9" i="21"/>
  <c r="O9" i="21"/>
  <c r="R9" i="21"/>
  <c r="U9" i="21"/>
  <c r="I10" i="21"/>
  <c r="L10" i="21"/>
  <c r="O10" i="21"/>
  <c r="R10" i="21"/>
  <c r="U10" i="21"/>
  <c r="I11" i="21"/>
  <c r="L11" i="21"/>
  <c r="O11" i="21"/>
  <c r="R11" i="21"/>
  <c r="U11" i="21"/>
  <c r="I12" i="21"/>
  <c r="L12" i="21"/>
  <c r="O12" i="21"/>
  <c r="R12" i="21"/>
  <c r="U12" i="21"/>
  <c r="I13" i="21"/>
  <c r="L13" i="21"/>
  <c r="O13" i="21"/>
  <c r="R13" i="21"/>
  <c r="U13" i="21"/>
  <c r="I14" i="21"/>
  <c r="L14" i="21"/>
  <c r="O14" i="21"/>
  <c r="R14" i="21"/>
  <c r="U14" i="21"/>
  <c r="I15" i="21"/>
  <c r="L15" i="21"/>
  <c r="O15" i="21"/>
  <c r="R15" i="21"/>
  <c r="U15" i="21"/>
  <c r="I16" i="21"/>
  <c r="L16" i="21"/>
  <c r="O16" i="21"/>
  <c r="R16" i="21"/>
  <c r="U16" i="21"/>
  <c r="I17" i="21"/>
  <c r="L17" i="21"/>
  <c r="O17" i="21"/>
  <c r="R17" i="21"/>
  <c r="U17" i="21"/>
  <c r="I18" i="21"/>
  <c r="L18" i="21"/>
  <c r="O18" i="21"/>
  <c r="R18" i="21"/>
  <c r="U18" i="21"/>
  <c r="I19" i="21"/>
  <c r="L19" i="21"/>
  <c r="O19" i="21"/>
  <c r="R19" i="21"/>
  <c r="U19" i="21"/>
  <c r="I20" i="21"/>
  <c r="L20" i="21"/>
  <c r="O20" i="21"/>
  <c r="R20" i="21"/>
  <c r="U20" i="21"/>
  <c r="I21" i="21"/>
  <c r="L21" i="21"/>
  <c r="O21" i="21"/>
  <c r="R21" i="21"/>
  <c r="U21" i="21"/>
  <c r="I22" i="21"/>
  <c r="L22" i="21"/>
  <c r="O22" i="21"/>
  <c r="R22" i="21"/>
  <c r="U22" i="21"/>
  <c r="U5" i="21"/>
  <c r="R5" i="21"/>
  <c r="O5" i="21"/>
  <c r="L5" i="21"/>
  <c r="I5" i="21"/>
  <c r="H51" i="21"/>
  <c r="G51" i="21"/>
  <c r="F51" i="21"/>
  <c r="E51" i="21"/>
  <c r="D51" i="21"/>
  <c r="H23" i="21"/>
  <c r="G23" i="21"/>
  <c r="F23" i="21"/>
  <c r="E23" i="21"/>
  <c r="D23" i="21"/>
  <c r="D79" i="20"/>
  <c r="E79" i="20"/>
  <c r="F79" i="20"/>
  <c r="G79" i="20"/>
  <c r="H79" i="20"/>
  <c r="I79" i="20"/>
  <c r="J79" i="20"/>
  <c r="K79" i="20"/>
  <c r="L79" i="20"/>
  <c r="M79" i="20"/>
  <c r="N79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61" i="20"/>
  <c r="D51" i="20"/>
  <c r="E51" i="20"/>
  <c r="F51" i="20"/>
  <c r="G51" i="20"/>
  <c r="H51" i="20"/>
  <c r="I51" i="20"/>
  <c r="J51" i="20"/>
  <c r="K51" i="20"/>
  <c r="L51" i="20"/>
  <c r="M51" i="20"/>
  <c r="N51" i="20"/>
  <c r="Q51" i="20"/>
  <c r="T51" i="20"/>
  <c r="N34" i="20"/>
  <c r="Q34" i="20"/>
  <c r="T34" i="20"/>
  <c r="N35" i="20"/>
  <c r="Q35" i="20"/>
  <c r="T35" i="20"/>
  <c r="N36" i="20"/>
  <c r="Q36" i="20"/>
  <c r="T36" i="20"/>
  <c r="N37" i="20"/>
  <c r="Q37" i="20"/>
  <c r="T37" i="20"/>
  <c r="N38" i="20"/>
  <c r="Q38" i="20"/>
  <c r="T38" i="20"/>
  <c r="N39" i="20"/>
  <c r="Q39" i="20"/>
  <c r="T39" i="20"/>
  <c r="N40" i="20"/>
  <c r="Q40" i="20"/>
  <c r="T40" i="20"/>
  <c r="N41" i="20"/>
  <c r="Q41" i="20"/>
  <c r="T41" i="20"/>
  <c r="N42" i="20"/>
  <c r="Q42" i="20"/>
  <c r="T42" i="20"/>
  <c r="N43" i="20"/>
  <c r="Q43" i="20"/>
  <c r="T43" i="20"/>
  <c r="N44" i="20"/>
  <c r="Q44" i="20"/>
  <c r="T44" i="20"/>
  <c r="N45" i="20"/>
  <c r="Q45" i="20"/>
  <c r="T45" i="20"/>
  <c r="N46" i="20"/>
  <c r="Q46" i="20"/>
  <c r="T46" i="20"/>
  <c r="N47" i="20"/>
  <c r="Q47" i="20"/>
  <c r="T47" i="20"/>
  <c r="N48" i="20"/>
  <c r="Q48" i="20"/>
  <c r="T48" i="20"/>
  <c r="N49" i="20"/>
  <c r="Q49" i="20"/>
  <c r="T49" i="20"/>
  <c r="N50" i="20"/>
  <c r="Q50" i="20"/>
  <c r="T50" i="20"/>
  <c r="T33" i="20"/>
  <c r="Q33" i="20"/>
  <c r="N33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S5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V5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R6" i="20"/>
  <c r="S6" i="20"/>
  <c r="R7" i="20"/>
  <c r="S7" i="20"/>
  <c r="R8" i="20"/>
  <c r="S8" i="20"/>
  <c r="R9" i="20"/>
  <c r="S9" i="20"/>
  <c r="R10" i="20"/>
  <c r="S10" i="20"/>
  <c r="R11" i="20"/>
  <c r="S11" i="20"/>
  <c r="R12" i="20"/>
  <c r="S12" i="20"/>
  <c r="R13" i="20"/>
  <c r="S13" i="20"/>
  <c r="R14" i="20"/>
  <c r="S14" i="20"/>
  <c r="R15" i="20"/>
  <c r="S15" i="20"/>
  <c r="R16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Q6" i="20"/>
  <c r="Q23" i="20" s="1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5" i="20"/>
  <c r="O5" i="20"/>
  <c r="N6" i="20"/>
  <c r="O6" i="20" s="1"/>
  <c r="P6" i="20" s="1"/>
  <c r="N7" i="20"/>
  <c r="O7" i="20" s="1"/>
  <c r="P7" i="20" s="1"/>
  <c r="N8" i="20"/>
  <c r="O8" i="20" s="1"/>
  <c r="N9" i="20"/>
  <c r="O9" i="20" s="1"/>
  <c r="N10" i="20"/>
  <c r="O10" i="20" s="1"/>
  <c r="P10" i="20" s="1"/>
  <c r="N11" i="20"/>
  <c r="O11" i="20" s="1"/>
  <c r="P11" i="20" s="1"/>
  <c r="N12" i="20"/>
  <c r="O12" i="20" s="1"/>
  <c r="N13" i="20"/>
  <c r="O13" i="20" s="1"/>
  <c r="N14" i="20"/>
  <c r="O14" i="20" s="1"/>
  <c r="P14" i="20" s="1"/>
  <c r="N15" i="20"/>
  <c r="O15" i="20" s="1"/>
  <c r="P15" i="20" s="1"/>
  <c r="N16" i="20"/>
  <c r="O16" i="20" s="1"/>
  <c r="N17" i="20"/>
  <c r="O17" i="20" s="1"/>
  <c r="N18" i="20"/>
  <c r="O18" i="20" s="1"/>
  <c r="P18" i="20" s="1"/>
  <c r="N19" i="20"/>
  <c r="O19" i="20" s="1"/>
  <c r="P19" i="20" s="1"/>
  <c r="N20" i="20"/>
  <c r="O20" i="20" s="1"/>
  <c r="N21" i="20"/>
  <c r="O21" i="20" s="1"/>
  <c r="N22" i="20"/>
  <c r="O22" i="20" s="1"/>
  <c r="P22" i="20" s="1"/>
  <c r="N5" i="20"/>
  <c r="P5" i="20" s="1"/>
  <c r="D23" i="19"/>
  <c r="E23" i="19"/>
  <c r="F23" i="19"/>
  <c r="G23" i="19"/>
  <c r="H23" i="19"/>
  <c r="J23" i="19"/>
  <c r="K23" i="19"/>
  <c r="L23" i="19"/>
  <c r="M23" i="19"/>
  <c r="N23" i="19"/>
  <c r="O23" i="19"/>
  <c r="P23" i="19"/>
  <c r="Q23" i="19"/>
  <c r="R23" i="19"/>
  <c r="S23" i="19"/>
  <c r="T23" i="19"/>
  <c r="I23" i="19"/>
  <c r="R6" i="19"/>
  <c r="R7" i="19"/>
  <c r="S7" i="19" s="1"/>
  <c r="R8" i="19"/>
  <c r="S8" i="19" s="1"/>
  <c r="R9" i="19"/>
  <c r="S9" i="19" s="1"/>
  <c r="T9" i="19" s="1"/>
  <c r="R10" i="19"/>
  <c r="R11" i="19"/>
  <c r="S11" i="19" s="1"/>
  <c r="R12" i="19"/>
  <c r="S12" i="19" s="1"/>
  <c r="R13" i="19"/>
  <c r="S13" i="19" s="1"/>
  <c r="T13" i="19" s="1"/>
  <c r="R14" i="19"/>
  <c r="R15" i="19"/>
  <c r="R16" i="19"/>
  <c r="S16" i="19" s="1"/>
  <c r="R17" i="19"/>
  <c r="S17" i="19" s="1"/>
  <c r="T17" i="19" s="1"/>
  <c r="R18" i="19"/>
  <c r="R19" i="19"/>
  <c r="S19" i="19" s="1"/>
  <c r="R20" i="19"/>
  <c r="S20" i="19" s="1"/>
  <c r="R21" i="19"/>
  <c r="S21" i="19" s="1"/>
  <c r="T21" i="19" s="1"/>
  <c r="R22" i="19"/>
  <c r="R5" i="19"/>
  <c r="S5" i="19" s="1"/>
  <c r="O6" i="19"/>
  <c r="P6" i="19" s="1"/>
  <c r="O7" i="19"/>
  <c r="P7" i="19" s="1"/>
  <c r="Q7" i="19" s="1"/>
  <c r="O8" i="19"/>
  <c r="P8" i="19" s="1"/>
  <c r="O9" i="19"/>
  <c r="P9" i="19" s="1"/>
  <c r="Q9" i="19" s="1"/>
  <c r="O10" i="19"/>
  <c r="P10" i="19" s="1"/>
  <c r="O11" i="19"/>
  <c r="P11" i="19" s="1"/>
  <c r="Q11" i="19" s="1"/>
  <c r="O12" i="19"/>
  <c r="P12" i="19" s="1"/>
  <c r="O13" i="19"/>
  <c r="P13" i="19" s="1"/>
  <c r="Q13" i="19" s="1"/>
  <c r="O14" i="19"/>
  <c r="P14" i="19" s="1"/>
  <c r="O15" i="19"/>
  <c r="P15" i="19" s="1"/>
  <c r="Q15" i="19" s="1"/>
  <c r="O16" i="19"/>
  <c r="P16" i="19" s="1"/>
  <c r="O17" i="19"/>
  <c r="P17" i="19" s="1"/>
  <c r="Q17" i="19" s="1"/>
  <c r="O18" i="19"/>
  <c r="P18" i="19" s="1"/>
  <c r="O19" i="19"/>
  <c r="P19" i="19" s="1"/>
  <c r="Q19" i="19" s="1"/>
  <c r="O20" i="19"/>
  <c r="P20" i="19" s="1"/>
  <c r="O21" i="19"/>
  <c r="P21" i="19" s="1"/>
  <c r="Q21" i="19" s="1"/>
  <c r="O22" i="19"/>
  <c r="P22" i="19" s="1"/>
  <c r="O5" i="19"/>
  <c r="P5" i="19" s="1"/>
  <c r="Q5" i="19" s="1"/>
  <c r="L6" i="19"/>
  <c r="L7" i="19"/>
  <c r="M7" i="19" s="1"/>
  <c r="L8" i="19"/>
  <c r="L9" i="19"/>
  <c r="M9" i="19" s="1"/>
  <c r="L10" i="19"/>
  <c r="L11" i="19"/>
  <c r="M11" i="19" s="1"/>
  <c r="L12" i="19"/>
  <c r="L13" i="19"/>
  <c r="M13" i="19" s="1"/>
  <c r="L14" i="19"/>
  <c r="L15" i="19"/>
  <c r="M15" i="19" s="1"/>
  <c r="L16" i="19"/>
  <c r="L17" i="19"/>
  <c r="M17" i="19" s="1"/>
  <c r="L18" i="19"/>
  <c r="L19" i="19"/>
  <c r="M19" i="19" s="1"/>
  <c r="L20" i="19"/>
  <c r="L21" i="19"/>
  <c r="M21" i="19" s="1"/>
  <c r="L22" i="19"/>
  <c r="L5" i="19"/>
  <c r="M5" i="19" s="1"/>
  <c r="I6" i="19"/>
  <c r="J6" i="19" s="1"/>
  <c r="K6" i="19" s="1"/>
  <c r="I7" i="19"/>
  <c r="J7" i="19" s="1"/>
  <c r="K7" i="19" s="1"/>
  <c r="I8" i="19"/>
  <c r="J8" i="19" s="1"/>
  <c r="I9" i="19"/>
  <c r="J9" i="19" s="1"/>
  <c r="I10" i="19"/>
  <c r="J10" i="19" s="1"/>
  <c r="K10" i="19" s="1"/>
  <c r="I11" i="19"/>
  <c r="I12" i="19"/>
  <c r="J12" i="19" s="1"/>
  <c r="I13" i="19"/>
  <c r="J13" i="19" s="1"/>
  <c r="I14" i="19"/>
  <c r="J14" i="19" s="1"/>
  <c r="K14" i="19" s="1"/>
  <c r="I15" i="19"/>
  <c r="I16" i="19"/>
  <c r="J16" i="19" s="1"/>
  <c r="I17" i="19"/>
  <c r="J17" i="19" s="1"/>
  <c r="I18" i="19"/>
  <c r="J18" i="19" s="1"/>
  <c r="K18" i="19" s="1"/>
  <c r="I19" i="19"/>
  <c r="I20" i="19"/>
  <c r="I21" i="19"/>
  <c r="J21" i="19" s="1"/>
  <c r="I22" i="19"/>
  <c r="J22" i="19" s="1"/>
  <c r="K22" i="19" s="1"/>
  <c r="AU14" i="18"/>
  <c r="AU13" i="18"/>
  <c r="AU12" i="18"/>
  <c r="AU11" i="18"/>
  <c r="AU10" i="18"/>
  <c r="AU9" i="18"/>
  <c r="AU8" i="18"/>
  <c r="AU7" i="18"/>
  <c r="AU6" i="18"/>
  <c r="AU5" i="18"/>
  <c r="AU15" i="18" s="1"/>
  <c r="AT3" i="18"/>
  <c r="AJ174" i="18"/>
  <c r="AI174" i="18"/>
  <c r="AH174" i="18"/>
  <c r="AG174" i="18"/>
  <c r="AF174" i="18"/>
  <c r="AE174" i="18"/>
  <c r="AD174" i="18"/>
  <c r="AC174" i="18"/>
  <c r="AB174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I123" i="12"/>
  <c r="G123" i="12"/>
  <c r="AC7" i="11"/>
  <c r="C7" i="11"/>
  <c r="X7" i="11"/>
  <c r="C9" i="10"/>
  <c r="AE23" i="9"/>
  <c r="D23" i="9"/>
  <c r="Y23" i="9"/>
  <c r="AC15" i="8"/>
  <c r="X15" i="8"/>
  <c r="C15" i="8"/>
  <c r="X15" i="7"/>
  <c r="C15" i="7"/>
  <c r="X15" i="6"/>
  <c r="C15" i="6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K19" i="22" l="1"/>
  <c r="K15" i="22"/>
  <c r="K11" i="22"/>
  <c r="K7" i="22"/>
  <c r="L23" i="21"/>
  <c r="I23" i="21"/>
  <c r="AQ23" i="21"/>
  <c r="O23" i="21"/>
  <c r="AH23" i="21"/>
  <c r="AT23" i="21"/>
  <c r="AK23" i="21"/>
  <c r="R23" i="21"/>
  <c r="U23" i="21"/>
  <c r="P20" i="20"/>
  <c r="P16" i="20"/>
  <c r="P12" i="20"/>
  <c r="P8" i="20"/>
  <c r="P21" i="20"/>
  <c r="P17" i="20"/>
  <c r="P13" i="20"/>
  <c r="P9" i="20"/>
  <c r="R5" i="20"/>
  <c r="U23" i="20"/>
  <c r="V23" i="20"/>
  <c r="N23" i="20"/>
  <c r="T23" i="20"/>
  <c r="M16" i="19"/>
  <c r="N16" i="19" s="1"/>
  <c r="T5" i="19"/>
  <c r="T19" i="19"/>
  <c r="T11" i="19"/>
  <c r="T7" i="19"/>
  <c r="M12" i="19"/>
  <c r="N12" i="19" s="1"/>
  <c r="S15" i="19"/>
  <c r="T15" i="19" s="1"/>
  <c r="M8" i="19"/>
  <c r="N8" i="19" s="1"/>
  <c r="M20" i="19"/>
  <c r="N20" i="19" s="1"/>
  <c r="M22" i="19"/>
  <c r="N22" i="19" s="1"/>
  <c r="M14" i="19"/>
  <c r="N14" i="19" s="1"/>
  <c r="N5" i="19"/>
  <c r="N21" i="19"/>
  <c r="N19" i="19"/>
  <c r="N17" i="19"/>
  <c r="N15" i="19"/>
  <c r="N13" i="19"/>
  <c r="N11" i="19"/>
  <c r="N9" i="19"/>
  <c r="N7" i="19"/>
  <c r="S22" i="19"/>
  <c r="T22" i="19" s="1"/>
  <c r="S18" i="19"/>
  <c r="T18" i="19" s="1"/>
  <c r="S14" i="19"/>
  <c r="T14" i="19" s="1"/>
  <c r="S10" i="19"/>
  <c r="T10" i="19" s="1"/>
  <c r="S6" i="19"/>
  <c r="T6" i="19" s="1"/>
  <c r="T20" i="19"/>
  <c r="T16" i="19"/>
  <c r="T12" i="19"/>
  <c r="T8" i="19"/>
  <c r="M18" i="19"/>
  <c r="N18" i="19" s="1"/>
  <c r="M10" i="19"/>
  <c r="N10" i="19" s="1"/>
  <c r="M6" i="19"/>
  <c r="N6" i="19" s="1"/>
  <c r="Q22" i="19"/>
  <c r="Q20" i="19"/>
  <c r="Q18" i="19"/>
  <c r="Q16" i="19"/>
  <c r="Q14" i="19"/>
  <c r="Q12" i="19"/>
  <c r="Q10" i="19"/>
  <c r="Q8" i="19"/>
  <c r="Q6" i="19"/>
  <c r="J20" i="19"/>
  <c r="K20" i="19" s="1"/>
  <c r="J5" i="19"/>
  <c r="K5" i="19" s="1"/>
  <c r="J19" i="19"/>
  <c r="K19" i="19" s="1"/>
  <c r="J15" i="19"/>
  <c r="K15" i="19" s="1"/>
  <c r="J11" i="19"/>
  <c r="K11" i="19" s="1"/>
  <c r="K21" i="19"/>
  <c r="K17" i="19"/>
  <c r="K13" i="19"/>
  <c r="K9" i="19"/>
  <c r="K16" i="19"/>
  <c r="K12" i="19"/>
  <c r="K8" i="19"/>
  <c r="S23" i="20" l="1"/>
  <c r="R23" i="20"/>
  <c r="O23" i="20"/>
  <c r="P23" i="20"/>
</calcChain>
</file>

<file path=xl/sharedStrings.xml><?xml version="1.0" encoding="utf-8"?>
<sst xmlns="http://schemas.openxmlformats.org/spreadsheetml/2006/main" count="3732" uniqueCount="435">
  <si>
    <t>MPP_ZPP SCHOOLS</t>
  </si>
  <si>
    <t>PRIMARY</t>
  </si>
  <si>
    <t>PR. UP PR. AND SECONDARY ONLY</t>
  </si>
  <si>
    <t>PRIMARY WITH UPPER PRIMARY</t>
  </si>
  <si>
    <t>KGBVS(SSA)</t>
  </si>
  <si>
    <t>GOVT TW DEPT.PRIMARY SCHOOLS</t>
  </si>
  <si>
    <t>TW DEPT. ASHRAM SCHOOLS</t>
  </si>
  <si>
    <t>UP. PR. SECONDARY AND HIGHER SEC</t>
  </si>
  <si>
    <t>APTWREI SOCIETY SCHOOLS</t>
  </si>
  <si>
    <t>MPPS  KAPPAKALLU</t>
  </si>
  <si>
    <t>GPSTW  ADJ BHADRA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</si>
  <si>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</si>
  <si>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</si>
  <si>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</si>
  <si>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</si>
  <si>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</si>
  <si>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</si>
  <si>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</si>
  <si>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</si>
  <si>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</si>
  <si>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 SANDHIGUDA</t>
  </si>
  <si>
    <t>GPSTW GUNADA</t>
  </si>
  <si>
    <t>GPSTW  KORATIGUDA</t>
  </si>
  <si>
    <t>GPSTW SEEMALAGUDA</t>
  </si>
  <si>
    <t>GPSTW KEDARIPURAM COL</t>
  </si>
  <si>
    <t>GPSTW CHINTAMANUGUDA</t>
  </si>
  <si>
    <t>GUPS KEDARIPURAM</t>
  </si>
  <si>
    <t>GTWAS  KEDARIPURAM COL</t>
  </si>
  <si>
    <t>GPSTW KUMBAYAGUDA</t>
  </si>
  <si>
    <t>GPSTW NONDRUKONA</t>
  </si>
  <si>
    <t>MPPS TENKASINGI</t>
  </si>
  <si>
    <t>GPS RELLA</t>
  </si>
  <si>
    <t>MPPS KOSANGIBADRA</t>
  </si>
  <si>
    <t>GTWAS  KOSANGIBHADRA</t>
  </si>
  <si>
    <t>GPSTW  BASANGI</t>
  </si>
  <si>
    <t>MPPS SANDHIGUDA</t>
  </si>
  <si>
    <t>GPS KOTHAGUDA</t>
  </si>
  <si>
    <t>GTWAS  KOTHAGUDA</t>
  </si>
  <si>
    <t>GPSTW NIGARAM</t>
  </si>
  <si>
    <t>AIDED P S KUKKIDI</t>
  </si>
  <si>
    <t>PVT.AIDED</t>
  </si>
  <si>
    <t>GPSTW CHINTAMANUGUD</t>
  </si>
  <si>
    <t>GPS TW RUSHINI COLNY</t>
  </si>
  <si>
    <t>GPSTW  BODDIDI</t>
  </si>
  <si>
    <t>GPSTW CHAPPAGUDA</t>
  </si>
  <si>
    <t>MPPS GORATI</t>
  </si>
  <si>
    <t>GPSTW CH J BHADRA</t>
  </si>
  <si>
    <t>GPSTW SIKHARAPAI</t>
  </si>
  <si>
    <t>GPSTW  VAMASI</t>
  </si>
  <si>
    <t>AIDED PS TADIKONDA</t>
  </si>
  <si>
    <t>GPSTW  Y TADI KONDA</t>
  </si>
  <si>
    <t>GTWAS TADIKONDA</t>
  </si>
  <si>
    <t>MPPS MANGALAPURAM</t>
  </si>
  <si>
    <t>GPS PEDAKHARJA</t>
  </si>
  <si>
    <t>GPSTW  BATUGUDABA</t>
  </si>
  <si>
    <t>GPS K SIVADA</t>
  </si>
  <si>
    <t>GPSTW PEDDAGUDA</t>
  </si>
  <si>
    <t>GPSTW SIKALABHAI</t>
  </si>
  <si>
    <t>GPSTW DERUGONDA</t>
  </si>
  <si>
    <t>AIDED P S 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</si>
  <si>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</si>
  <si>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</si>
  <si>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</si>
  <si>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</si>
  <si>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</si>
  <si>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</si>
  <si>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</si>
  <si>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</si>
  <si>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 GOWDUGUDA</t>
  </si>
  <si>
    <t>AIDED PS LUMBESU</t>
  </si>
  <si>
    <t>GPSTW LAPPITI</t>
  </si>
  <si>
    <t>GPSTW  VADABAI</t>
  </si>
  <si>
    <t>MPPS VONDRUBHANGI</t>
  </si>
  <si>
    <t>GPS CH BINNIDI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</si>
  <si>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</si>
  <si>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</si>
  <si>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</si>
  <si>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</si>
  <si>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</si>
  <si>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</si>
  <si>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</si>
  <si>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 BEERUPADU</t>
  </si>
  <si>
    <t>MPPS IJJAKAI</t>
  </si>
  <si>
    <t>GPS VADAJANGI</t>
  </si>
  <si>
    <t>MPPS KONTESU</t>
  </si>
  <si>
    <t>GPS TW KITHALAMBA</t>
  </si>
  <si>
    <t>GPSTW 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</si>
  <si>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</si>
  <si>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</si>
  <si>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</si>
  <si>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</si>
  <si>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</si>
  <si>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</si>
  <si>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</si>
  <si>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</si>
  <si>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</si>
  <si>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</si>
  <si>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 JK PADU COLNY</t>
  </si>
  <si>
    <t>APTWREIS EKALAVYA MDEL RESIDENTIAL SCHOOL</t>
  </si>
  <si>
    <t>GPS P JAMMUVALASA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</si>
  <si>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</si>
  <si>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</si>
  <si>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</si>
  <si>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</si>
  <si>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</si>
  <si>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</si>
  <si>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</si>
  <si>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</si>
  <si>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</si>
  <si>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</si>
  <si>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</si>
  <si>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 BHADRAGIRI</t>
  </si>
  <si>
    <t>APTWRSGIRLS BHADRAGIRI</t>
  </si>
  <si>
    <t>MPPS GADDI COL GLPURAM</t>
  </si>
  <si>
    <t>GPS GL PURAM</t>
  </si>
  <si>
    <t>AIDED ES CHINATALAGUDA ST</t>
  </si>
  <si>
    <t>ZPHS GLPURAM</t>
  </si>
  <si>
    <t>KGBV G.L.PURAM</t>
  </si>
  <si>
    <t>GTWAS BHADRAGIRI</t>
  </si>
  <si>
    <t>MPPS VATHADA</t>
  </si>
  <si>
    <t>GPSTW PULIGUDA</t>
  </si>
  <si>
    <t>GPS TW MORAMMAGUDA</t>
  </si>
  <si>
    <t>GPSTW KUDDA</t>
  </si>
  <si>
    <t>GPS PENGUVA</t>
  </si>
  <si>
    <t>MPPS CHINAGEESADA</t>
  </si>
  <si>
    <t>GPSTW  CHINARAVIKONA</t>
  </si>
  <si>
    <t>MPPS NONDRUKONDA</t>
  </si>
  <si>
    <t>MPPS SAMBUGUDA</t>
  </si>
  <si>
    <t>GPS PUSABADI</t>
  </si>
  <si>
    <t>MPPS RASABADI</t>
  </si>
  <si>
    <t>MPPS SEEMALAVALASA</t>
  </si>
  <si>
    <t>GPSTW  SEEMALAVALASA</t>
  </si>
  <si>
    <t>MPPS TANKU</t>
  </si>
  <si>
    <t>GPSTW  CHINAVANKADHARA</t>
  </si>
  <si>
    <t>GPS URITI</t>
  </si>
  <si>
    <t>MPPS JARNA</t>
  </si>
  <si>
    <t>MPPS Y CHORUPALLI</t>
  </si>
  <si>
    <t>GPSTW  CHORUPALLE</t>
  </si>
  <si>
    <t>GPSTW BABBIDI</t>
  </si>
  <si>
    <t>GPS GEESADA</t>
  </si>
  <si>
    <t>MPPS ATCHABA</t>
  </si>
  <si>
    <t>GPSTW  KUSA</t>
  </si>
  <si>
    <t>MPPS BAYYADA</t>
  </si>
  <si>
    <t>GPS VALLADA</t>
  </si>
  <si>
    <t>MPPS GORADA</t>
  </si>
  <si>
    <t>GTWAS  GORADA</t>
  </si>
  <si>
    <t>AIDED PS KARIVALASA</t>
  </si>
  <si>
    <t>GPSTW 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</si>
  <si>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</si>
  <si>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</si>
  <si>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</si>
  <si>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</si>
  <si>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</si>
  <si>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</si>
  <si>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</si>
  <si>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 REGIDI</t>
  </si>
  <si>
    <t>GPS BALESU</t>
  </si>
  <si>
    <t>MPPS DIGUVADERUVADA</t>
  </si>
  <si>
    <t>GPSTW VANAKABADI</t>
  </si>
  <si>
    <t>GPSTW GEDRAJOLA</t>
  </si>
  <si>
    <t>GPS TW VANDIDI</t>
  </si>
  <si>
    <t>GPSTW  DONGARAKIKKUVA</t>
  </si>
  <si>
    <t>MPPS JOGIPURAM</t>
  </si>
  <si>
    <t>MPPS KONDAKUNERU</t>
  </si>
  <si>
    <t>GPSTW 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</si>
  <si>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</si>
  <si>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</si>
  <si>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</si>
  <si>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</si>
  <si>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</si>
  <si>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</si>
  <si>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</si>
  <si>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</si>
  <si>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</si>
  <si>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</si>
  <si>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</si>
  <si>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</si>
  <si>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</si>
  <si>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</si>
  <si>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</si>
  <si>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</si>
  <si>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MANDAL</t>
  </si>
  <si>
    <t>B</t>
  </si>
  <si>
    <t>G</t>
  </si>
  <si>
    <t>T</t>
  </si>
  <si>
    <t>TOTAL</t>
  </si>
  <si>
    <t>UDISE</t>
  </si>
  <si>
    <t>SCHOOL NAME</t>
  </si>
  <si>
    <t>MANAGEMENT</t>
  </si>
  <si>
    <t>PS/UP/HS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</si>
  <si>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</si>
  <si>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</si>
  <si>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</si>
  <si>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</si>
  <si>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</si>
  <si>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</si>
  <si>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</si>
  <si>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</si>
  <si>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</si>
  <si>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</si>
  <si>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S.NO</t>
  </si>
  <si>
    <t>UDISE CODE</t>
  </si>
  <si>
    <t>NAME OF THE SCHOOL</t>
  </si>
  <si>
    <t>CATEGORY</t>
  </si>
  <si>
    <t>SCHOOL WISE JVK-4 ROLL OF G.L.PURAM MANDAL</t>
  </si>
  <si>
    <t>JAGANANNA VIDYA KANUKA - IV (2023-24)</t>
  </si>
  <si>
    <t>1st Spell</t>
  </si>
  <si>
    <t>2nd Spell</t>
  </si>
  <si>
    <t>3rd Spell</t>
  </si>
  <si>
    <t>4th Spell</t>
  </si>
  <si>
    <t>O.B</t>
  </si>
  <si>
    <t>Cummulative Stock</t>
  </si>
  <si>
    <t>Stock Received</t>
  </si>
  <si>
    <t>Stock to be Received</t>
  </si>
  <si>
    <t>Indent</t>
  </si>
  <si>
    <t>as on date</t>
  </si>
  <si>
    <t>S.No</t>
  </si>
  <si>
    <t>Class</t>
  </si>
  <si>
    <t>Date of Received</t>
  </si>
  <si>
    <t>Time</t>
  </si>
  <si>
    <t>Designation</t>
  </si>
  <si>
    <t>Mobile No</t>
  </si>
  <si>
    <t>Signature</t>
  </si>
  <si>
    <t>Invoice No.</t>
  </si>
  <si>
    <t>Name of the Incharge</t>
  </si>
  <si>
    <t>UNIFORMS (BOYS)</t>
  </si>
  <si>
    <t>UNIFORMS (GIRLS)</t>
  </si>
  <si>
    <t>BAGS (BOYS)</t>
  </si>
  <si>
    <t>BAGS (GIRLS)</t>
  </si>
  <si>
    <t>Note: Small (I-V), Medium (VI-VIII), Large (IX-X)</t>
  </si>
  <si>
    <t>BELTS (BOYS)</t>
  </si>
  <si>
    <t>BELTS (GIRLS)</t>
  </si>
  <si>
    <t>SHOES (BOYS)</t>
  </si>
  <si>
    <t>SHOES (GIRLS)</t>
  </si>
  <si>
    <t>Size</t>
  </si>
  <si>
    <t>Measurement (cm)</t>
  </si>
  <si>
    <t>200 Pages White Long</t>
  </si>
  <si>
    <t>200 Pages Ruled Long</t>
  </si>
  <si>
    <t>200 Pages Broad Ruled</t>
  </si>
  <si>
    <t>40 Pages Graph Books</t>
  </si>
  <si>
    <t>Note: VI-X Classes only - Roll: 4357</t>
  </si>
  <si>
    <t>NOTEBOOKS</t>
  </si>
  <si>
    <t>OXFORD DICTONARY</t>
  </si>
  <si>
    <t>PICTORIALS DICTONARY</t>
  </si>
  <si>
    <t>VI-Boys</t>
  </si>
  <si>
    <t>VI-Girls</t>
  </si>
  <si>
    <t>I-Boys</t>
  </si>
  <si>
    <t>I-Girls</t>
  </si>
  <si>
    <t>Text /Work Book</t>
  </si>
  <si>
    <t>Semester I/II</t>
  </si>
  <si>
    <t>Telugu Reader</t>
  </si>
  <si>
    <t>Common</t>
  </si>
  <si>
    <t>Text Book</t>
  </si>
  <si>
    <t>Sem-I</t>
  </si>
  <si>
    <t>Telugu Reader Work Book</t>
  </si>
  <si>
    <t>Work Book</t>
  </si>
  <si>
    <t>English Reader</t>
  </si>
  <si>
    <t>English Reader Work Book</t>
  </si>
  <si>
    <t>Maths</t>
  </si>
  <si>
    <t>TM SEM I</t>
  </si>
  <si>
    <t>TM SEM II</t>
  </si>
  <si>
    <t>Sem-II</t>
  </si>
  <si>
    <t>Maths Work Book</t>
  </si>
  <si>
    <t>SEM I</t>
  </si>
  <si>
    <t>SEM II</t>
  </si>
  <si>
    <t>EVS Text Book</t>
  </si>
  <si>
    <t>EVS Work Book</t>
  </si>
  <si>
    <t>Hindi Second Langauage</t>
  </si>
  <si>
    <t>Eng Nondetailed</t>
  </si>
  <si>
    <t>Mathematics</t>
  </si>
  <si>
    <t>General Science</t>
  </si>
  <si>
    <t>Social Studies</t>
  </si>
  <si>
    <t>EVS</t>
  </si>
  <si>
    <t>Bilingual</t>
  </si>
  <si>
    <t>Major Medium</t>
  </si>
  <si>
    <t>Telugu Medium</t>
  </si>
  <si>
    <t>English Medium</t>
  </si>
  <si>
    <t>Biological Science</t>
  </si>
  <si>
    <t>Physical Science</t>
  </si>
  <si>
    <t>Resource &amp; Development (Bil)</t>
  </si>
  <si>
    <t>Political Life (Bil)</t>
  </si>
  <si>
    <t>Our Pasts (Bil)</t>
  </si>
  <si>
    <t>Telugu Nondetail</t>
  </si>
  <si>
    <t>Hindi Nondetail</t>
  </si>
  <si>
    <t>English Nondetail</t>
  </si>
  <si>
    <t>English Work Book</t>
  </si>
  <si>
    <t>Contemporary India</t>
  </si>
  <si>
    <t>Contemporary World</t>
  </si>
  <si>
    <t>Democratic Politics</t>
  </si>
  <si>
    <t>Economics</t>
  </si>
  <si>
    <t>Telugu Reader (NEW)</t>
  </si>
  <si>
    <t>Title</t>
  </si>
  <si>
    <t>Medium</t>
  </si>
  <si>
    <t xml:space="preserve">N.T.BOOKS </t>
  </si>
  <si>
    <t>Received</t>
  </si>
  <si>
    <t>Balance</t>
  </si>
  <si>
    <t>Boys</t>
  </si>
  <si>
    <t>Girls</t>
  </si>
  <si>
    <t>White</t>
  </si>
  <si>
    <t>Ruled</t>
  </si>
  <si>
    <t>Broad</t>
  </si>
  <si>
    <t>Graph</t>
  </si>
  <si>
    <t>Total</t>
  </si>
  <si>
    <t>3.NOTEBOOKS</t>
  </si>
  <si>
    <t>4.PICTORIAL DICTIONARIES</t>
  </si>
  <si>
    <t>5.OXFORD DICTIONARIES</t>
  </si>
  <si>
    <t>6.UNIFORMS</t>
  </si>
  <si>
    <t>7.BELTS</t>
  </si>
  <si>
    <t>8.BAGS</t>
  </si>
  <si>
    <t>9.SHOES</t>
  </si>
  <si>
    <t>Size/No</t>
  </si>
  <si>
    <t>TOTAL:</t>
  </si>
  <si>
    <t>UDISE Code:</t>
  </si>
  <si>
    <t>Name of the School:</t>
  </si>
  <si>
    <t>1.TEXT BOOKS &amp; 
2.WORK BOOKS</t>
  </si>
  <si>
    <t>Sl No:</t>
  </si>
  <si>
    <t>Description</t>
  </si>
  <si>
    <t>Item</t>
  </si>
  <si>
    <t>Notebooks</t>
  </si>
  <si>
    <t>Pictorial Dictionaries</t>
  </si>
  <si>
    <t>1st Class only</t>
  </si>
  <si>
    <t>Oxford Dictionaries</t>
  </si>
  <si>
    <t>6th Class only</t>
  </si>
  <si>
    <t>Uniforms - Boys</t>
  </si>
  <si>
    <t>Uniforms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</si>
  <si>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</si>
  <si>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</si>
  <si>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</si>
  <si>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</si>
  <si>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</si>
  <si>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</si>
  <si>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</si>
  <si>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</si>
  <si>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</si>
  <si>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</si>
  <si>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Belts - Boys</t>
  </si>
  <si>
    <t>Belts - Girls</t>
  </si>
  <si>
    <t>Bags - Boys</t>
  </si>
  <si>
    <t>Bags - Girls</t>
  </si>
  <si>
    <t>Size / in cm</t>
  </si>
  <si>
    <t>15 / 16.27</t>
  </si>
  <si>
    <t>16 / 17.27</t>
  </si>
  <si>
    <t>17 / 18.27</t>
  </si>
  <si>
    <t>18 / 19.27</t>
  </si>
  <si>
    <t>19 / 20.27</t>
  </si>
  <si>
    <t>20 / 21.27</t>
  </si>
  <si>
    <t>21 / 22.27</t>
  </si>
  <si>
    <t>22 / 23.27</t>
  </si>
  <si>
    <t>23 / 24.27</t>
  </si>
  <si>
    <t>24 / 25.27</t>
  </si>
  <si>
    <t>25 / 26.27</t>
  </si>
  <si>
    <t>26 / 27.27</t>
  </si>
  <si>
    <t>27 / 28.27</t>
  </si>
  <si>
    <t>28 / 29.27</t>
  </si>
  <si>
    <t>29 / 30.27</t>
  </si>
  <si>
    <t>30 / 31.27</t>
  </si>
  <si>
    <t>31 / 32.27</t>
  </si>
  <si>
    <t>32 / 33.27</t>
  </si>
  <si>
    <t>Shoes - Boys</t>
  </si>
  <si>
    <t>Shoes - Girls</t>
  </si>
  <si>
    <t>Sl.No</t>
  </si>
  <si>
    <t>JAGANANNA VIDHYA KANUKA - IV FOR THE YEAR 2023-24</t>
  </si>
  <si>
    <t>Dictionaries</t>
  </si>
  <si>
    <t>CLASS</t>
  </si>
  <si>
    <t>ROLL</t>
  </si>
  <si>
    <t>INDENT</t>
  </si>
  <si>
    <t>WHITE</t>
  </si>
  <si>
    <t>RULED</t>
  </si>
  <si>
    <t>BROAD</t>
  </si>
  <si>
    <t>GRAPH</t>
  </si>
  <si>
    <t>BOX</t>
  </si>
  <si>
    <t>LOOSE</t>
  </si>
  <si>
    <t>PACKETS</t>
  </si>
  <si>
    <t>SIGNATURE OF THE HM</t>
  </si>
  <si>
    <t>SMALL (1ST &amp; 2ND)</t>
  </si>
  <si>
    <t>MEDIUM (3RD TO 5TH)</t>
  </si>
  <si>
    <t>LARGE (6TH TO 10TH)</t>
  </si>
  <si>
    <t>BAGS</t>
  </si>
  <si>
    <t>ROLL - BOYS</t>
  </si>
  <si>
    <t>SMALL (1ST TO 5TH)</t>
  </si>
  <si>
    <t>MEDIUM (6TH TO 8TH)</t>
  </si>
  <si>
    <t>LARGE (9TH TO 10TH)</t>
  </si>
  <si>
    <t>NO BELTS FOR 6TH TO 10 GIRLS</t>
  </si>
  <si>
    <t>ROLL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</si>
  <si>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</si>
  <si>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</si>
  <si>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</si>
  <si>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</si>
  <si>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</si>
  <si>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</si>
  <si>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</si>
  <si>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</si>
  <si>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</si>
  <si>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</si>
  <si>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UNIFORMS (BOYS - I-V)</t>
  </si>
  <si>
    <t>UNIFORMS (BOYS - VI-X)</t>
  </si>
  <si>
    <t>UNIFORMS (GIRLS - I-V)</t>
  </si>
  <si>
    <t>UNIFORMS (GIRLS - VI-X)</t>
  </si>
  <si>
    <t>PICTORIALS</t>
  </si>
  <si>
    <t>OXFORD</t>
  </si>
  <si>
    <t>DICTIONARIES</t>
  </si>
  <si>
    <t>TEXT BOOKS &amp; WORK BOOKS (I-V)</t>
  </si>
  <si>
    <t>E</t>
  </si>
  <si>
    <t>MAT</t>
  </si>
  <si>
    <t>TEXT BOOKS</t>
  </si>
  <si>
    <t>WORK BOOKS</t>
  </si>
  <si>
    <t>M-1</t>
  </si>
  <si>
    <t>M-2</t>
  </si>
  <si>
    <t>EV-1</t>
  </si>
  <si>
    <t>EV-2</t>
  </si>
  <si>
    <t>TEXT BOOKS &amp; WORK BOOKS (VI-X)</t>
  </si>
  <si>
    <t>TR</t>
  </si>
  <si>
    <t>HR</t>
  </si>
  <si>
    <t>ER</t>
  </si>
  <si>
    <t>GS-1</t>
  </si>
  <si>
    <t>SS-1</t>
  </si>
  <si>
    <t>GS-2</t>
  </si>
  <si>
    <t>SS-2</t>
  </si>
  <si>
    <t>BS</t>
  </si>
  <si>
    <t>PS</t>
  </si>
  <si>
    <t>TN</t>
  </si>
  <si>
    <t>HN</t>
  </si>
  <si>
    <t>EN</t>
  </si>
  <si>
    <t>EW</t>
  </si>
  <si>
    <t>10-EM</t>
  </si>
  <si>
    <t>BS-1</t>
  </si>
  <si>
    <t>PS-1</t>
  </si>
  <si>
    <t>BS-2</t>
  </si>
  <si>
    <t>PS-2</t>
  </si>
  <si>
    <t>SS</t>
  </si>
  <si>
    <t>GS</t>
  </si>
  <si>
    <t>RD/CI</t>
  </si>
  <si>
    <t>PL/CW</t>
  </si>
  <si>
    <t>OP/DP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</si>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</sst>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0" xfId="0" applyFont="1" applyFill="1"/>
    <xf numFmtId="0" fontId="14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164" fontId="15" fillId="0" borderId="1" xfId="1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17" fillId="0" borderId="4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0" fillId="0" borderId="1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4" fillId="0" borderId="0" xfId="0" applyFont="1" applyAlignment="1">
      <alignment vertical="center" textRotation="90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1266825</xdr:colOff>
      <xdr:row>1</xdr:row>
      <xdr:rowOff>76200</xdr:rowOff>
    </xdr:from>
    <xdr:ext cx="1153329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73BDCA-17D3-4623-8C24-2BEC84CA21EB}"/>
            </a:ext>
          </a:extLst>
        </xdr:cNvPr>
        <xdr:cNvSpPr txBox="1"/>
      </xdr:nvSpPr>
      <xdr:spPr>
        <a:xfrm>
          <a:off x="2200275" y="276225"/>
          <a:ext cx="11533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6TH TO 10TH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1428750</xdr:colOff>
      <xdr:row>0</xdr:row>
      <xdr:rowOff>171450</xdr:rowOff>
    </xdr:from>
    <xdr:ext cx="1033937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6C1C8E-EF6E-4E75-A342-03765A721836}"/>
            </a:ext>
          </a:extLst>
        </xdr:cNvPr>
        <xdr:cNvSpPr txBox="1"/>
      </xdr:nvSpPr>
      <xdr:spPr>
        <a:xfrm>
          <a:off x="2362200" y="171450"/>
          <a:ext cx="10339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1ST TO 5TH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D8A6-5EA4-48AB-A294-EDC2D8D3BAF9}">
  <sheetPr>
    <pageSetUpPr fitToPage="1"/>
  </sheetPr>
  <dimension ref="A1:P34"/>
  <sheetViews>
    <sheetView topLeftCell="A6" zoomScaleNormal="100" workbookViewId="0">
      <selection activeCell="E31" sqref="E31"/>
    </sheetView>
  </sheetViews>
  <sheetFormatPr defaultRowHeight="15" x14ac:dyDescent="0.25"/>
  <cols>
    <col min="1" max="1" width="5.5703125" style="39" customWidth="1"/>
    <col min="2" max="2" width="6.140625" customWidth="1"/>
    <col min="3" max="3" width="37.85546875" style="40" customWidth="1"/>
    <col min="4" max="4" width="6.5703125" style="39" bestFit="1" customWidth="1"/>
    <col min="5" max="16" width="8.7109375" style="39" customWidth="1"/>
  </cols>
  <sheetData>
    <row r="1" spans="1:16" s="14" customFormat="1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6" s="14" customFormat="1" ht="37.5" customHeight="1" x14ac:dyDescent="0.25">
      <c r="A2" s="106" t="s">
        <v>401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6" s="87" customFormat="1" ht="16.5" customHeight="1" x14ac:dyDescent="0.25">
      <c r="A3" s="104" t="s">
        <v>200</v>
      </c>
      <c r="B3" s="104" t="s">
        <v>186</v>
      </c>
      <c r="C3" s="111" t="s">
        <v>202</v>
      </c>
      <c r="D3" s="104" t="s">
        <v>363</v>
      </c>
      <c r="E3" s="104" t="s">
        <v>404</v>
      </c>
      <c r="F3" s="104"/>
      <c r="G3" s="104"/>
      <c r="H3" s="104"/>
      <c r="I3" s="104"/>
      <c r="J3" s="104"/>
      <c r="K3" s="104" t="s">
        <v>405</v>
      </c>
      <c r="L3" s="104"/>
      <c r="M3" s="104"/>
      <c r="N3" s="104"/>
      <c r="O3" s="104"/>
      <c r="P3" s="104"/>
    </row>
    <row r="4" spans="1:16" s="95" customFormat="1" ht="14.25" customHeight="1" x14ac:dyDescent="0.25">
      <c r="A4" s="104"/>
      <c r="B4" s="104"/>
      <c r="C4" s="111"/>
      <c r="D4" s="104"/>
      <c r="E4" s="53" t="s">
        <v>184</v>
      </c>
      <c r="F4" s="53" t="s">
        <v>402</v>
      </c>
      <c r="G4" s="53" t="s">
        <v>406</v>
      </c>
      <c r="H4" s="53" t="s">
        <v>408</v>
      </c>
      <c r="I4" s="53" t="s">
        <v>407</v>
      </c>
      <c r="J4" s="53" t="s">
        <v>409</v>
      </c>
      <c r="K4" s="53" t="s">
        <v>184</v>
      </c>
      <c r="L4" s="53" t="s">
        <v>402</v>
      </c>
      <c r="M4" s="53" t="s">
        <v>406</v>
      </c>
      <c r="N4" s="53" t="s">
        <v>408</v>
      </c>
      <c r="O4" s="53" t="s">
        <v>407</v>
      </c>
      <c r="P4" s="53" t="s">
        <v>409</v>
      </c>
    </row>
    <row r="5" spans="1:16" s="14" customFormat="1" ht="19.5" customHeight="1" x14ac:dyDescent="0.25">
      <c r="A5" s="110"/>
      <c r="B5" s="110"/>
      <c r="C5" s="107"/>
      <c r="D5" s="35">
        <v>1</v>
      </c>
      <c r="E5" s="35"/>
      <c r="F5" s="35"/>
      <c r="G5" s="35"/>
      <c r="H5" s="97"/>
      <c r="I5" s="35"/>
      <c r="J5" s="97"/>
      <c r="K5" s="35"/>
      <c r="L5" s="35"/>
      <c r="M5" s="35"/>
      <c r="N5" s="97"/>
      <c r="O5" s="35"/>
      <c r="P5" s="97"/>
    </row>
    <row r="6" spans="1:16" s="14" customFormat="1" ht="19.5" customHeight="1" x14ac:dyDescent="0.25">
      <c r="A6" s="110"/>
      <c r="B6" s="110"/>
      <c r="C6" s="108"/>
      <c r="D6" s="35">
        <v>2</v>
      </c>
      <c r="E6" s="35"/>
      <c r="F6" s="35"/>
      <c r="G6" s="35"/>
      <c r="H6" s="97"/>
      <c r="I6" s="35"/>
      <c r="J6" s="97"/>
      <c r="K6" s="35"/>
      <c r="L6" s="35"/>
      <c r="M6" s="35"/>
      <c r="N6" s="97"/>
      <c r="O6" s="35"/>
      <c r="P6" s="97"/>
    </row>
    <row r="7" spans="1:16" s="14" customFormat="1" ht="19.5" customHeight="1" x14ac:dyDescent="0.25">
      <c r="A7" s="110"/>
      <c r="B7" s="110"/>
      <c r="C7" s="108"/>
      <c r="D7" s="35">
        <v>3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14" customFormat="1" ht="19.5" customHeight="1" x14ac:dyDescent="0.25">
      <c r="A8" s="110"/>
      <c r="B8" s="110"/>
      <c r="C8" s="109"/>
      <c r="D8" s="35">
        <v>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14" customFormat="1" ht="19.5" customHeight="1" x14ac:dyDescent="0.25">
      <c r="A9" s="110"/>
      <c r="B9" s="110"/>
      <c r="C9" s="107"/>
      <c r="D9" s="35">
        <v>5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14" customFormat="1" ht="19.5" customHeight="1" x14ac:dyDescent="0.25">
      <c r="A10" s="110"/>
      <c r="B10" s="110"/>
      <c r="C10" s="109"/>
      <c r="D10" s="98" t="s">
        <v>185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14" customFormat="1" ht="19.5" customHeight="1" x14ac:dyDescent="0.25">
      <c r="A11" s="110"/>
      <c r="B11" s="110"/>
      <c r="C11" s="107"/>
      <c r="D11" s="35">
        <v>1</v>
      </c>
      <c r="E11" s="35"/>
      <c r="F11" s="35"/>
      <c r="G11" s="35"/>
      <c r="H11" s="97"/>
      <c r="I11" s="35"/>
      <c r="J11" s="97"/>
      <c r="K11" s="35"/>
      <c r="L11" s="35"/>
      <c r="M11" s="35"/>
      <c r="N11" s="97"/>
      <c r="O11" s="35"/>
      <c r="P11" s="97"/>
    </row>
    <row r="12" spans="1:16" s="14" customFormat="1" ht="19.5" customHeight="1" x14ac:dyDescent="0.25">
      <c r="A12" s="110"/>
      <c r="B12" s="110"/>
      <c r="C12" s="108"/>
      <c r="D12" s="35">
        <v>2</v>
      </c>
      <c r="E12" s="35"/>
      <c r="F12" s="35"/>
      <c r="G12" s="35"/>
      <c r="H12" s="97"/>
      <c r="I12" s="35"/>
      <c r="J12" s="97"/>
      <c r="K12" s="35"/>
      <c r="L12" s="35"/>
      <c r="M12" s="35"/>
      <c r="N12" s="97"/>
      <c r="O12" s="35"/>
      <c r="P12" s="97"/>
    </row>
    <row r="13" spans="1:16" s="14" customFormat="1" ht="19.5" customHeight="1" x14ac:dyDescent="0.25">
      <c r="A13" s="110"/>
      <c r="B13" s="110"/>
      <c r="C13" s="108"/>
      <c r="D13" s="35">
        <v>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4" customFormat="1" ht="19.5" customHeight="1" x14ac:dyDescent="0.25">
      <c r="A14" s="110"/>
      <c r="B14" s="110"/>
      <c r="C14" s="109"/>
      <c r="D14" s="35">
        <v>4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6" s="14" customFormat="1" ht="19.5" customHeight="1" x14ac:dyDescent="0.25">
      <c r="A15" s="110"/>
      <c r="B15" s="110"/>
      <c r="C15" s="107"/>
      <c r="D15" s="35">
        <v>5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s="14" customFormat="1" ht="19.5" customHeight="1" x14ac:dyDescent="0.25">
      <c r="A16" s="110"/>
      <c r="B16" s="110"/>
      <c r="C16" s="109"/>
      <c r="D16" s="98" t="s">
        <v>185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s="14" customFormat="1" ht="19.5" customHeight="1" x14ac:dyDescent="0.25">
      <c r="A17" s="110"/>
      <c r="B17" s="110"/>
      <c r="C17" s="107"/>
      <c r="D17" s="35">
        <v>1</v>
      </c>
      <c r="E17" s="35"/>
      <c r="F17" s="35"/>
      <c r="G17" s="35"/>
      <c r="H17" s="97"/>
      <c r="I17" s="35"/>
      <c r="J17" s="97"/>
      <c r="K17" s="35"/>
      <c r="L17" s="35"/>
      <c r="M17" s="35"/>
      <c r="N17" s="97"/>
      <c r="O17" s="35"/>
      <c r="P17" s="97"/>
    </row>
    <row r="18" spans="1:16" s="14" customFormat="1" ht="19.5" customHeight="1" x14ac:dyDescent="0.25">
      <c r="A18" s="110"/>
      <c r="B18" s="110"/>
      <c r="C18" s="108"/>
      <c r="D18" s="35">
        <v>2</v>
      </c>
      <c r="E18" s="35"/>
      <c r="F18" s="35"/>
      <c r="G18" s="35"/>
      <c r="H18" s="97"/>
      <c r="I18" s="35"/>
      <c r="J18" s="97"/>
      <c r="K18" s="35"/>
      <c r="L18" s="35"/>
      <c r="M18" s="35"/>
      <c r="N18" s="97"/>
      <c r="O18" s="35"/>
      <c r="P18" s="97"/>
    </row>
    <row r="19" spans="1:16" s="14" customFormat="1" ht="19.5" customHeight="1" x14ac:dyDescent="0.25">
      <c r="A19" s="110"/>
      <c r="B19" s="110"/>
      <c r="C19" s="108"/>
      <c r="D19" s="35">
        <v>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s="14" customFormat="1" ht="19.5" customHeight="1" x14ac:dyDescent="0.25">
      <c r="A20" s="110"/>
      <c r="B20" s="110"/>
      <c r="C20" s="109"/>
      <c r="D20" s="35">
        <v>4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s="14" customFormat="1" ht="19.5" customHeight="1" x14ac:dyDescent="0.25">
      <c r="A21" s="110"/>
      <c r="B21" s="110"/>
      <c r="C21" s="107"/>
      <c r="D21" s="35">
        <v>5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s="14" customFormat="1" ht="19.5" customHeight="1" x14ac:dyDescent="0.25">
      <c r="A22" s="110"/>
      <c r="B22" s="110"/>
      <c r="C22" s="109"/>
      <c r="D22" s="98" t="s">
        <v>185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s="14" customFormat="1" ht="19.5" customHeight="1" x14ac:dyDescent="0.25">
      <c r="A23" s="110"/>
      <c r="B23" s="110"/>
      <c r="C23" s="107"/>
      <c r="D23" s="35">
        <v>1</v>
      </c>
      <c r="E23" s="35"/>
      <c r="F23" s="35"/>
      <c r="G23" s="35"/>
      <c r="H23" s="97"/>
      <c r="I23" s="35"/>
      <c r="J23" s="97"/>
      <c r="K23" s="35"/>
      <c r="L23" s="35"/>
      <c r="M23" s="35"/>
      <c r="N23" s="97"/>
      <c r="O23" s="35"/>
      <c r="P23" s="97"/>
    </row>
    <row r="24" spans="1:16" s="14" customFormat="1" ht="19.5" customHeight="1" x14ac:dyDescent="0.25">
      <c r="A24" s="110"/>
      <c r="B24" s="110"/>
      <c r="C24" s="108"/>
      <c r="D24" s="35">
        <v>2</v>
      </c>
      <c r="E24" s="35"/>
      <c r="F24" s="35"/>
      <c r="G24" s="35"/>
      <c r="H24" s="97"/>
      <c r="I24" s="35"/>
      <c r="J24" s="97"/>
      <c r="K24" s="35"/>
      <c r="L24" s="35"/>
      <c r="M24" s="35"/>
      <c r="N24" s="97"/>
      <c r="O24" s="35"/>
      <c r="P24" s="97"/>
    </row>
    <row r="25" spans="1:16" s="14" customFormat="1" ht="19.5" customHeight="1" x14ac:dyDescent="0.25">
      <c r="A25" s="110"/>
      <c r="B25" s="110"/>
      <c r="C25" s="108"/>
      <c r="D25" s="35">
        <v>3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s="14" customFormat="1" ht="19.5" customHeight="1" x14ac:dyDescent="0.25">
      <c r="A26" s="110"/>
      <c r="B26" s="110"/>
      <c r="C26" s="109"/>
      <c r="D26" s="35">
        <v>4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s="14" customFormat="1" ht="19.5" customHeight="1" x14ac:dyDescent="0.25">
      <c r="A27" s="110"/>
      <c r="B27" s="110"/>
      <c r="C27" s="107"/>
      <c r="D27" s="35">
        <v>5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s="14" customFormat="1" ht="19.5" customHeight="1" x14ac:dyDescent="0.25">
      <c r="A28" s="110"/>
      <c r="B28" s="110"/>
      <c r="C28" s="109"/>
      <c r="D28" s="98" t="s">
        <v>185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s="14" customFormat="1" ht="19.5" customHeight="1" x14ac:dyDescent="0.25">
      <c r="A29" s="110"/>
      <c r="B29" s="110"/>
      <c r="C29" s="107"/>
      <c r="D29" s="35">
        <v>1</v>
      </c>
      <c r="E29" s="35"/>
      <c r="F29" s="35"/>
      <c r="G29" s="35"/>
      <c r="H29" s="97"/>
      <c r="I29" s="35"/>
      <c r="J29" s="97"/>
      <c r="K29" s="35"/>
      <c r="L29" s="35"/>
      <c r="M29" s="35"/>
      <c r="N29" s="97"/>
      <c r="O29" s="35"/>
      <c r="P29" s="97"/>
    </row>
    <row r="30" spans="1:16" s="14" customFormat="1" ht="19.5" customHeight="1" x14ac:dyDescent="0.25">
      <c r="A30" s="110"/>
      <c r="B30" s="110"/>
      <c r="C30" s="108"/>
      <c r="D30" s="35">
        <v>2</v>
      </c>
      <c r="E30" s="35"/>
      <c r="F30" s="35"/>
      <c r="G30" s="35"/>
      <c r="H30" s="97"/>
      <c r="I30" s="35"/>
      <c r="J30" s="97"/>
      <c r="K30" s="35"/>
      <c r="L30" s="35"/>
      <c r="M30" s="35"/>
      <c r="N30" s="97"/>
      <c r="O30" s="35"/>
      <c r="P30" s="97"/>
    </row>
    <row r="31" spans="1:16" s="14" customFormat="1" ht="19.5" customHeight="1" x14ac:dyDescent="0.25">
      <c r="A31" s="110"/>
      <c r="B31" s="110"/>
      <c r="C31" s="108"/>
      <c r="D31" s="35">
        <v>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14" customFormat="1" ht="19.5" customHeight="1" x14ac:dyDescent="0.25">
      <c r="A32" s="110"/>
      <c r="B32" s="110"/>
      <c r="C32" s="109"/>
      <c r="D32" s="35">
        <v>4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s="14" customFormat="1" ht="19.5" customHeight="1" x14ac:dyDescent="0.25">
      <c r="A33" s="110"/>
      <c r="B33" s="110"/>
      <c r="C33" s="107"/>
      <c r="D33" s="35">
        <v>5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s="14" customFormat="1" ht="19.5" customHeight="1" x14ac:dyDescent="0.25">
      <c r="A34" s="110"/>
      <c r="B34" s="110"/>
      <c r="C34" s="109"/>
      <c r="D34" s="98" t="s">
        <v>185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</sheetData>
  <mergeCells count="28">
    <mergeCell ref="C29:C32"/>
    <mergeCell ref="C33:C34"/>
    <mergeCell ref="A29:A34"/>
    <mergeCell ref="B29:B34"/>
    <mergeCell ref="A5:A10"/>
    <mergeCell ref="B5:B10"/>
    <mergeCell ref="C5:C8"/>
    <mergeCell ref="C9:C10"/>
    <mergeCell ref="C11:C14"/>
    <mergeCell ref="C15:C16"/>
    <mergeCell ref="A17:A22"/>
    <mergeCell ref="B17:B22"/>
    <mergeCell ref="A23:A28"/>
    <mergeCell ref="B23:B28"/>
    <mergeCell ref="C17:C20"/>
    <mergeCell ref="C21:C22"/>
    <mergeCell ref="C23:C26"/>
    <mergeCell ref="C27:C28"/>
    <mergeCell ref="D3:D4"/>
    <mergeCell ref="A11:A16"/>
    <mergeCell ref="B11:B16"/>
    <mergeCell ref="C3:C4"/>
    <mergeCell ref="E3:J3"/>
    <mergeCell ref="K3:P3"/>
    <mergeCell ref="A3:A4"/>
    <mergeCell ref="B3:B4"/>
    <mergeCell ref="A1:P1"/>
    <mergeCell ref="A2:P2"/>
  </mergeCells>
  <printOptions horizontalCentered="1"/>
  <pageMargins left="0.25" right="0.25" top="0.39" bottom="0.36" header="0.3" footer="0.3"/>
  <pageSetup scale="84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8DE4-6ACF-4B18-9EF9-87306CE38C1A}">
  <dimension ref="A1:AW25"/>
  <sheetViews>
    <sheetView view="pageBreakPreview" zoomScale="60" zoomScaleNormal="115" workbookViewId="0">
      <selection activeCell="AC15" activeCellId="1" sqref="C15 A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AA1" s="105" t="s">
        <v>205</v>
      </c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</row>
    <row r="2" spans="1:49" ht="37.5" customHeight="1" x14ac:dyDescent="0.25">
      <c r="A2" s="106" t="s">
        <v>230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AA2" s="106" t="s">
        <v>231</v>
      </c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</row>
    <row r="3" spans="1:49" s="13" customFormat="1" x14ac:dyDescent="0.25">
      <c r="A3" s="111" t="s">
        <v>216</v>
      </c>
      <c r="B3" s="111" t="s">
        <v>217</v>
      </c>
      <c r="C3" s="111" t="s">
        <v>214</v>
      </c>
      <c r="D3" s="111" t="s">
        <v>206</v>
      </c>
      <c r="E3" s="111"/>
      <c r="F3" s="111"/>
      <c r="G3" s="111"/>
      <c r="H3" s="111" t="s">
        <v>207</v>
      </c>
      <c r="I3" s="111"/>
      <c r="J3" s="111"/>
      <c r="K3" s="111"/>
      <c r="L3" s="111" t="s">
        <v>208</v>
      </c>
      <c r="M3" s="111"/>
      <c r="N3" s="111"/>
      <c r="O3" s="111"/>
      <c r="P3" s="111" t="s">
        <v>209</v>
      </c>
      <c r="Q3" s="111"/>
      <c r="R3" s="111"/>
      <c r="S3" s="111"/>
      <c r="T3" s="111" t="s">
        <v>215</v>
      </c>
      <c r="U3" s="111"/>
      <c r="V3" s="111"/>
      <c r="W3" s="111"/>
      <c r="AA3" s="111" t="s">
        <v>216</v>
      </c>
      <c r="AB3" s="111" t="s">
        <v>217</v>
      </c>
      <c r="AC3" s="111" t="s">
        <v>214</v>
      </c>
      <c r="AD3" s="111" t="s">
        <v>206</v>
      </c>
      <c r="AE3" s="111"/>
      <c r="AF3" s="111"/>
      <c r="AG3" s="111"/>
      <c r="AH3" s="111" t="s">
        <v>207</v>
      </c>
      <c r="AI3" s="111"/>
      <c r="AJ3" s="111"/>
      <c r="AK3" s="111"/>
      <c r="AL3" s="111" t="s">
        <v>208</v>
      </c>
      <c r="AM3" s="111"/>
      <c r="AN3" s="111"/>
      <c r="AO3" s="111"/>
      <c r="AP3" s="111" t="s">
        <v>209</v>
      </c>
      <c r="AQ3" s="111"/>
      <c r="AR3" s="111"/>
      <c r="AS3" s="111"/>
      <c r="AT3" s="111" t="s">
        <v>215</v>
      </c>
      <c r="AU3" s="111"/>
      <c r="AV3" s="111"/>
      <c r="AW3" s="111"/>
    </row>
    <row r="4" spans="1:49" s="13" customFormat="1" ht="45" x14ac:dyDescent="0.25">
      <c r="A4" s="111"/>
      <c r="B4" s="111"/>
      <c r="C4" s="111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1"/>
      <c r="AB4" s="111"/>
      <c r="AC4" s="111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f>SUM(AC5:AC14)</f>
        <v>2421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AA17" s="132" t="s">
        <v>218</v>
      </c>
      <c r="AB17" s="133"/>
      <c r="AC17" s="133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</row>
    <row r="18" spans="1:49" ht="37.5" customHeight="1" x14ac:dyDescent="0.25">
      <c r="A18" s="132" t="s">
        <v>219</v>
      </c>
      <c r="B18" s="132"/>
      <c r="C18" s="132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AA18" s="132" t="s">
        <v>219</v>
      </c>
      <c r="AB18" s="132"/>
      <c r="AC18" s="132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</row>
    <row r="19" spans="1:49" ht="37.5" customHeight="1" x14ac:dyDescent="0.25">
      <c r="A19" s="132" t="s">
        <v>223</v>
      </c>
      <c r="B19" s="132"/>
      <c r="C19" s="132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AA19" s="132" t="s">
        <v>223</v>
      </c>
      <c r="AB19" s="132"/>
      <c r="AC19" s="132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</row>
    <row r="20" spans="1:49" ht="37.5" customHeight="1" x14ac:dyDescent="0.25">
      <c r="A20" s="132" t="s">
        <v>224</v>
      </c>
      <c r="B20" s="132"/>
      <c r="C20" s="132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AA20" s="132" t="s">
        <v>224</v>
      </c>
      <c r="AB20" s="132"/>
      <c r="AC20" s="132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</row>
    <row r="21" spans="1:49" ht="37.5" customHeight="1" x14ac:dyDescent="0.25">
      <c r="A21" s="132" t="s">
        <v>220</v>
      </c>
      <c r="B21" s="132"/>
      <c r="C21" s="132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AA21" s="132" t="s">
        <v>220</v>
      </c>
      <c r="AB21" s="132"/>
      <c r="AC21" s="132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</row>
    <row r="22" spans="1:49" ht="37.5" customHeight="1" x14ac:dyDescent="0.25">
      <c r="A22" s="132" t="s">
        <v>221</v>
      </c>
      <c r="B22" s="132"/>
      <c r="C22" s="132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A22" s="132" t="s">
        <v>221</v>
      </c>
      <c r="AB22" s="132"/>
      <c r="AC22" s="132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</row>
    <row r="23" spans="1:49" ht="37.5" customHeight="1" x14ac:dyDescent="0.25">
      <c r="A23" s="132" t="s">
        <v>222</v>
      </c>
      <c r="B23" s="132"/>
      <c r="C23" s="132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A23" s="132" t="s">
        <v>222</v>
      </c>
      <c r="AB23" s="132"/>
      <c r="AC23" s="132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</row>
    <row r="25" spans="1:49" x14ac:dyDescent="0.25">
      <c r="A25" s="17" t="s">
        <v>229</v>
      </c>
      <c r="AA25" s="17" t="s">
        <v>229</v>
      </c>
    </row>
  </sheetData>
  <mergeCells count="104"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CB4B-5C1F-4AE1-BF31-02083360DA30}">
  <dimension ref="A1:AW25"/>
  <sheetViews>
    <sheetView view="pageBreakPreview" zoomScale="60" zoomScaleNormal="115" workbookViewId="0">
      <selection activeCell="AC10" activeCellId="1" sqref="C10:C14 AC10:AC14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AA1" s="105" t="s">
        <v>205</v>
      </c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</row>
    <row r="2" spans="1:49" ht="37.5" customHeight="1" x14ac:dyDescent="0.25">
      <c r="A2" s="106" t="s">
        <v>227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AA2" s="106" t="s">
        <v>228</v>
      </c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</row>
    <row r="3" spans="1:49" s="13" customFormat="1" x14ac:dyDescent="0.25">
      <c r="A3" s="111" t="s">
        <v>216</v>
      </c>
      <c r="B3" s="111" t="s">
        <v>217</v>
      </c>
      <c r="C3" s="111" t="s">
        <v>214</v>
      </c>
      <c r="D3" s="111" t="s">
        <v>206</v>
      </c>
      <c r="E3" s="111"/>
      <c r="F3" s="111"/>
      <c r="G3" s="111"/>
      <c r="H3" s="111" t="s">
        <v>207</v>
      </c>
      <c r="I3" s="111"/>
      <c r="J3" s="111"/>
      <c r="K3" s="111"/>
      <c r="L3" s="111" t="s">
        <v>208</v>
      </c>
      <c r="M3" s="111"/>
      <c r="N3" s="111"/>
      <c r="O3" s="111"/>
      <c r="P3" s="111" t="s">
        <v>209</v>
      </c>
      <c r="Q3" s="111"/>
      <c r="R3" s="111"/>
      <c r="S3" s="111"/>
      <c r="T3" s="111" t="s">
        <v>215</v>
      </c>
      <c r="U3" s="111"/>
      <c r="V3" s="111"/>
      <c r="W3" s="111"/>
      <c r="AA3" s="111" t="s">
        <v>216</v>
      </c>
      <c r="AB3" s="111" t="s">
        <v>217</v>
      </c>
      <c r="AC3" s="111" t="s">
        <v>214</v>
      </c>
      <c r="AD3" s="111" t="s">
        <v>206</v>
      </c>
      <c r="AE3" s="111"/>
      <c r="AF3" s="111"/>
      <c r="AG3" s="111"/>
      <c r="AH3" s="111" t="s">
        <v>207</v>
      </c>
      <c r="AI3" s="111"/>
      <c r="AJ3" s="111"/>
      <c r="AK3" s="111"/>
      <c r="AL3" s="111" t="s">
        <v>208</v>
      </c>
      <c r="AM3" s="111"/>
      <c r="AN3" s="111"/>
      <c r="AO3" s="111"/>
      <c r="AP3" s="111" t="s">
        <v>209</v>
      </c>
      <c r="AQ3" s="111"/>
      <c r="AR3" s="111"/>
      <c r="AS3" s="111"/>
      <c r="AT3" s="111" t="s">
        <v>215</v>
      </c>
      <c r="AU3" s="111"/>
      <c r="AV3" s="111"/>
      <c r="AW3" s="111"/>
    </row>
    <row r="4" spans="1:49" s="13" customFormat="1" ht="45" x14ac:dyDescent="0.25">
      <c r="A4" s="111"/>
      <c r="B4" s="111"/>
      <c r="C4" s="111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1"/>
      <c r="AB4" s="111"/>
      <c r="AC4" s="111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AA17" s="132" t="s">
        <v>218</v>
      </c>
      <c r="AB17" s="133"/>
      <c r="AC17" s="133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</row>
    <row r="18" spans="1:49" ht="37.5" customHeight="1" x14ac:dyDescent="0.25">
      <c r="A18" s="132" t="s">
        <v>219</v>
      </c>
      <c r="B18" s="132"/>
      <c r="C18" s="132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AA18" s="132" t="s">
        <v>219</v>
      </c>
      <c r="AB18" s="132"/>
      <c r="AC18" s="132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</row>
    <row r="19" spans="1:49" ht="37.5" customHeight="1" x14ac:dyDescent="0.25">
      <c r="A19" s="132" t="s">
        <v>223</v>
      </c>
      <c r="B19" s="132"/>
      <c r="C19" s="132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AA19" s="132" t="s">
        <v>223</v>
      </c>
      <c r="AB19" s="132"/>
      <c r="AC19" s="132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</row>
    <row r="20" spans="1:49" ht="37.5" customHeight="1" x14ac:dyDescent="0.25">
      <c r="A20" s="132" t="s">
        <v>224</v>
      </c>
      <c r="B20" s="132"/>
      <c r="C20" s="132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AA20" s="132" t="s">
        <v>224</v>
      </c>
      <c r="AB20" s="132"/>
      <c r="AC20" s="132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</row>
    <row r="21" spans="1:49" ht="37.5" customHeight="1" x14ac:dyDescent="0.25">
      <c r="A21" s="132" t="s">
        <v>220</v>
      </c>
      <c r="B21" s="132"/>
      <c r="C21" s="132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AA21" s="132" t="s">
        <v>220</v>
      </c>
      <c r="AB21" s="132"/>
      <c r="AC21" s="132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</row>
    <row r="22" spans="1:49" ht="37.5" customHeight="1" x14ac:dyDescent="0.25">
      <c r="A22" s="132" t="s">
        <v>221</v>
      </c>
      <c r="B22" s="132"/>
      <c r="C22" s="132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A22" s="132" t="s">
        <v>221</v>
      </c>
      <c r="AB22" s="132"/>
      <c r="AC22" s="132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</row>
    <row r="23" spans="1:49" ht="37.5" customHeight="1" x14ac:dyDescent="0.25">
      <c r="A23" s="132" t="s">
        <v>222</v>
      </c>
      <c r="B23" s="132"/>
      <c r="C23" s="132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A23" s="132" t="s">
        <v>222</v>
      </c>
      <c r="AB23" s="132"/>
      <c r="AC23" s="132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</row>
    <row r="25" spans="1:49" x14ac:dyDescent="0.25">
      <c r="A25" s="17" t="s">
        <v>229</v>
      </c>
      <c r="AA25" s="17" t="s">
        <v>229</v>
      </c>
    </row>
  </sheetData>
  <mergeCells count="104"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74"/>
  <sheetViews>
    <sheetView showZeros="0" view="pageBreakPreview" zoomScale="60" zoomScaleNormal="100" workbookViewId="0">
      <selection sqref="A1:XFD1048576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hidden="1" customWidth="1"/>
    <col min="5" max="5" width="22.85546875" style="6" hidden="1" customWidth="1"/>
    <col min="6" max="16" width="5.5703125" style="1" bestFit="1" customWidth="1"/>
    <col min="17" max="17" width="7" style="1" bestFit="1" customWidth="1"/>
    <col min="18" max="19" width="5.5703125" style="1" bestFit="1" customWidth="1"/>
    <col min="20" max="20" width="7" style="1" bestFit="1" customWidth="1"/>
    <col min="21" max="35" width="5.5703125" style="1" bestFit="1" customWidth="1"/>
    <col min="36" max="36" width="8.5703125" style="1" bestFit="1" customWidth="1"/>
    <col min="37" max="16384" width="14.42578125" style="1"/>
  </cols>
  <sheetData>
    <row r="1" spans="1:36" ht="45.75" customHeight="1" x14ac:dyDescent="0.25">
      <c r="A1" s="126" t="s">
        <v>204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</row>
    <row r="2" spans="1:36" s="3" customFormat="1" ht="22.5" customHeight="1" x14ac:dyDescent="0.25">
      <c r="A2" s="124" t="s">
        <v>200</v>
      </c>
      <c r="B2" s="124" t="s">
        <v>201</v>
      </c>
      <c r="C2" s="125" t="s">
        <v>202</v>
      </c>
      <c r="D2" s="125" t="s">
        <v>188</v>
      </c>
      <c r="E2" s="125" t="s">
        <v>203</v>
      </c>
      <c r="F2" s="124" t="s">
        <v>190</v>
      </c>
      <c r="G2" s="124"/>
      <c r="H2" s="124"/>
      <c r="I2" s="124" t="s">
        <v>191</v>
      </c>
      <c r="J2" s="124"/>
      <c r="K2" s="124"/>
      <c r="L2" s="124" t="s">
        <v>192</v>
      </c>
      <c r="M2" s="124"/>
      <c r="N2" s="124"/>
      <c r="O2" s="124" t="s">
        <v>193</v>
      </c>
      <c r="P2" s="124"/>
      <c r="Q2" s="124"/>
      <c r="R2" s="124" t="s">
        <v>194</v>
      </c>
      <c r="S2" s="124"/>
      <c r="T2" s="124"/>
      <c r="U2" s="124" t="s">
        <v>195</v>
      </c>
      <c r="V2" s="124"/>
      <c r="W2" s="124"/>
      <c r="X2" s="124" t="s">
        <v>196</v>
      </c>
      <c r="Y2" s="124"/>
      <c r="Z2" s="124"/>
      <c r="AA2" s="124" t="s">
        <v>197</v>
      </c>
      <c r="AB2" s="124"/>
      <c r="AC2" s="124"/>
      <c r="AD2" s="124" t="s">
        <v>198</v>
      </c>
      <c r="AE2" s="124"/>
      <c r="AF2" s="124"/>
      <c r="AG2" s="124" t="s">
        <v>199</v>
      </c>
      <c r="AH2" s="124"/>
      <c r="AI2" s="124"/>
      <c r="AJ2" s="125" t="s">
        <v>185</v>
      </c>
    </row>
    <row r="3" spans="1:36" s="3" customFormat="1" ht="22.5" customHeight="1" x14ac:dyDescent="0.25">
      <c r="A3" s="124" t="s">
        <v>181</v>
      </c>
      <c r="B3" s="124" t="s">
        <v>186</v>
      </c>
      <c r="C3" s="125" t="s">
        <v>187</v>
      </c>
      <c r="D3" s="125" t="s">
        <v>188</v>
      </c>
      <c r="E3" s="125" t="s">
        <v>189</v>
      </c>
      <c r="F3" s="4" t="s">
        <v>182</v>
      </c>
      <c r="G3" s="4" t="s">
        <v>183</v>
      </c>
      <c r="H3" s="4" t="s">
        <v>184</v>
      </c>
      <c r="I3" s="4" t="s">
        <v>182</v>
      </c>
      <c r="J3" s="4" t="s">
        <v>183</v>
      </c>
      <c r="K3" s="4" t="s">
        <v>184</v>
      </c>
      <c r="L3" s="4" t="s">
        <v>182</v>
      </c>
      <c r="M3" s="4" t="s">
        <v>183</v>
      </c>
      <c r="N3" s="4" t="s">
        <v>184</v>
      </c>
      <c r="O3" s="4" t="s">
        <v>182</v>
      </c>
      <c r="P3" s="4" t="s">
        <v>183</v>
      </c>
      <c r="Q3" s="4" t="s">
        <v>184</v>
      </c>
      <c r="R3" s="4" t="s">
        <v>182</v>
      </c>
      <c r="S3" s="4" t="s">
        <v>183</v>
      </c>
      <c r="T3" s="4" t="s">
        <v>184</v>
      </c>
      <c r="U3" s="4" t="s">
        <v>182</v>
      </c>
      <c r="V3" s="4" t="s">
        <v>183</v>
      </c>
      <c r="W3" s="4" t="s">
        <v>184</v>
      </c>
      <c r="X3" s="4" t="s">
        <v>182</v>
      </c>
      <c r="Y3" s="4" t="s">
        <v>183</v>
      </c>
      <c r="Z3" s="4" t="s">
        <v>184</v>
      </c>
      <c r="AA3" s="4" t="s">
        <v>182</v>
      </c>
      <c r="AB3" s="4" t="s">
        <v>183</v>
      </c>
      <c r="AC3" s="4" t="s">
        <v>184</v>
      </c>
      <c r="AD3" s="4" t="s">
        <v>182</v>
      </c>
      <c r="AE3" s="4" t="s">
        <v>183</v>
      </c>
      <c r="AF3" s="4" t="s">
        <v>184</v>
      </c>
      <c r="AG3" s="4" t="s">
        <v>182</v>
      </c>
      <c r="AH3" s="4" t="s">
        <v>183</v>
      </c>
      <c r="AI3" s="4" t="s">
        <v>184</v>
      </c>
      <c r="AJ3" s="125"/>
    </row>
    <row r="4" spans="1:36" ht="33.75" customHeight="1" x14ac:dyDescent="0.25">
      <c r="A4" s="2">
        <v>1</v>
      </c>
      <c r="B4" s="2">
        <v>28120200104</v>
      </c>
      <c r="C4" s="5" t="s">
        <v>9</v>
      </c>
      <c r="D4" s="5" t="s">
        <v>0</v>
      </c>
      <c r="E4" s="5" t="s">
        <v>1</v>
      </c>
      <c r="F4" s="2">
        <v>1</v>
      </c>
      <c r="G4" s="2">
        <v>3</v>
      </c>
      <c r="H4" s="2">
        <v>4</v>
      </c>
      <c r="I4" s="2">
        <v>1</v>
      </c>
      <c r="J4" s="2">
        <v>3</v>
      </c>
      <c r="K4" s="2">
        <v>4</v>
      </c>
      <c r="L4" s="2">
        <v>4</v>
      </c>
      <c r="M4" s="2">
        <v>1</v>
      </c>
      <c r="N4" s="2">
        <v>5</v>
      </c>
      <c r="O4" s="2">
        <v>1</v>
      </c>
      <c r="P4" s="2">
        <v>1</v>
      </c>
      <c r="Q4" s="2">
        <v>2</v>
      </c>
      <c r="R4" s="2">
        <v>4</v>
      </c>
      <c r="S4" s="2">
        <v>8</v>
      </c>
      <c r="T4" s="2">
        <v>12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27</v>
      </c>
    </row>
    <row r="5" spans="1:36" ht="33.75" customHeight="1" x14ac:dyDescent="0.25">
      <c r="A5" s="2">
        <v>2</v>
      </c>
      <c r="B5" s="2">
        <v>28120200201</v>
      </c>
      <c r="C5" s="5" t="s">
        <v>10</v>
      </c>
      <c r="D5" s="5" t="s">
        <v>5</v>
      </c>
      <c r="E5" s="5" t="s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2">
        <v>3</v>
      </c>
      <c r="N5" s="2">
        <v>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5</v>
      </c>
    </row>
    <row r="6" spans="1:36" ht="33.75" customHeight="1" x14ac:dyDescent="0.25">
      <c r="A6" s="2">
        <v>3</v>
      </c>
      <c r="B6" s="2">
        <v>28120200301</v>
      </c>
      <c r="C6" s="5" t="s">
        <v>11</v>
      </c>
      <c r="D6" s="5" t="s">
        <v>12</v>
      </c>
      <c r="E6" s="5" t="s">
        <v>1</v>
      </c>
      <c r="F6" s="2">
        <v>1</v>
      </c>
      <c r="G6" s="2">
        <v>2</v>
      </c>
      <c r="H6" s="2">
        <v>3</v>
      </c>
      <c r="I6" s="2">
        <v>1</v>
      </c>
      <c r="J6" s="2">
        <v>2</v>
      </c>
      <c r="K6" s="2">
        <v>3</v>
      </c>
      <c r="L6" s="2">
        <v>3</v>
      </c>
      <c r="M6" s="2">
        <v>3</v>
      </c>
      <c r="N6" s="2">
        <v>6</v>
      </c>
      <c r="O6" s="2">
        <v>5</v>
      </c>
      <c r="P6" s="2">
        <v>6</v>
      </c>
      <c r="Q6" s="2">
        <v>11</v>
      </c>
      <c r="R6" s="2">
        <v>6</v>
      </c>
      <c r="S6" s="2">
        <v>3</v>
      </c>
      <c r="T6" s="2">
        <v>9</v>
      </c>
      <c r="U6" s="2">
        <v>2</v>
      </c>
      <c r="V6" s="2">
        <v>3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37</v>
      </c>
    </row>
    <row r="7" spans="1:36" ht="33.75" customHeight="1" x14ac:dyDescent="0.25">
      <c r="A7" s="2">
        <v>4</v>
      </c>
      <c r="B7" s="2">
        <v>28120200401</v>
      </c>
      <c r="C7" s="5" t="s">
        <v>13</v>
      </c>
      <c r="D7" s="5" t="s">
        <v>5</v>
      </c>
      <c r="E7" s="5" t="s">
        <v>1</v>
      </c>
      <c r="F7" s="2">
        <v>2</v>
      </c>
      <c r="G7" s="2">
        <v>4</v>
      </c>
      <c r="H7" s="2">
        <v>6</v>
      </c>
      <c r="I7" s="2">
        <v>2</v>
      </c>
      <c r="J7" s="2">
        <v>4</v>
      </c>
      <c r="K7" s="2">
        <v>6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</v>
      </c>
    </row>
    <row r="8" spans="1:36" ht="33.75" customHeight="1" x14ac:dyDescent="0.25">
      <c r="A8" s="2">
        <v>5</v>
      </c>
      <c r="B8" s="2">
        <v>28120200402</v>
      </c>
      <c r="C8" s="5" t="s">
        <v>14</v>
      </c>
      <c r="D8" s="5" t="s">
        <v>5</v>
      </c>
      <c r="E8" s="5" t="s">
        <v>1</v>
      </c>
      <c r="F8" s="2">
        <v>2</v>
      </c>
      <c r="G8" s="2">
        <v>2</v>
      </c>
      <c r="H8" s="2">
        <v>4</v>
      </c>
      <c r="I8" s="2">
        <v>2</v>
      </c>
      <c r="J8" s="2">
        <v>2</v>
      </c>
      <c r="K8" s="2">
        <v>4</v>
      </c>
      <c r="L8" s="2">
        <v>2</v>
      </c>
      <c r="M8" s="2">
        <v>2</v>
      </c>
      <c r="N8" s="2">
        <v>4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12</v>
      </c>
    </row>
    <row r="9" spans="1:36" ht="33.75" customHeight="1" x14ac:dyDescent="0.25">
      <c r="A9" s="2">
        <v>6</v>
      </c>
      <c r="B9" s="2">
        <v>28120200403</v>
      </c>
      <c r="C9" s="5" t="s">
        <v>15</v>
      </c>
      <c r="D9" s="5" t="s">
        <v>5</v>
      </c>
      <c r="E9" s="5" t="s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3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5</v>
      </c>
    </row>
    <row r="10" spans="1:36" ht="33.75" customHeight="1" x14ac:dyDescent="0.25">
      <c r="A10" s="2">
        <v>7</v>
      </c>
      <c r="B10" s="2">
        <v>28120200502</v>
      </c>
      <c r="C10" s="5" t="s">
        <v>16</v>
      </c>
      <c r="D10" s="5" t="s">
        <v>12</v>
      </c>
      <c r="E10" s="5" t="s">
        <v>1</v>
      </c>
      <c r="F10" s="2">
        <v>5</v>
      </c>
      <c r="G10" s="2">
        <v>5</v>
      </c>
      <c r="H10" s="2">
        <v>10</v>
      </c>
      <c r="I10" s="2">
        <v>5</v>
      </c>
      <c r="J10" s="2">
        <v>5</v>
      </c>
      <c r="K10" s="2">
        <v>10</v>
      </c>
      <c r="L10" s="2">
        <v>1</v>
      </c>
      <c r="M10" s="2">
        <v>3</v>
      </c>
      <c r="N10" s="2">
        <v>4</v>
      </c>
      <c r="O10" s="2">
        <v>1</v>
      </c>
      <c r="P10" s="2">
        <v>3</v>
      </c>
      <c r="Q10" s="2">
        <v>4</v>
      </c>
      <c r="R10" s="2">
        <v>4</v>
      </c>
      <c r="S10" s="2">
        <v>7</v>
      </c>
      <c r="T10" s="2">
        <v>11</v>
      </c>
      <c r="U10" s="2">
        <v>2</v>
      </c>
      <c r="V10" s="2">
        <v>2</v>
      </c>
      <c r="W10" s="2">
        <v>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</v>
      </c>
    </row>
    <row r="11" spans="1:36" ht="33.75" customHeight="1" x14ac:dyDescent="0.25">
      <c r="A11" s="2">
        <v>8</v>
      </c>
      <c r="B11" s="2">
        <v>28120200701</v>
      </c>
      <c r="C11" s="5" t="s">
        <v>17</v>
      </c>
      <c r="D11" s="5" t="s">
        <v>12</v>
      </c>
      <c r="E11" s="5" t="s">
        <v>1</v>
      </c>
      <c r="F11" s="2">
        <v>3</v>
      </c>
      <c r="G11" s="2">
        <v>10</v>
      </c>
      <c r="H11" s="2">
        <v>13</v>
      </c>
      <c r="I11" s="2">
        <v>3</v>
      </c>
      <c r="J11" s="2">
        <v>10</v>
      </c>
      <c r="K11" s="2">
        <v>13</v>
      </c>
      <c r="L11" s="2">
        <v>2</v>
      </c>
      <c r="M11" s="2">
        <v>8</v>
      </c>
      <c r="N11" s="2">
        <v>10</v>
      </c>
      <c r="O11" s="2">
        <v>7</v>
      </c>
      <c r="P11" s="2">
        <v>8</v>
      </c>
      <c r="Q11" s="2">
        <v>15</v>
      </c>
      <c r="R11" s="2">
        <v>4</v>
      </c>
      <c r="S11" s="2">
        <v>7</v>
      </c>
      <c r="T11" s="2">
        <v>11</v>
      </c>
      <c r="U11" s="2">
        <v>2</v>
      </c>
      <c r="V11" s="2">
        <v>5</v>
      </c>
      <c r="W11" s="2">
        <v>7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69</v>
      </c>
    </row>
    <row r="12" spans="1:36" ht="33.75" customHeight="1" x14ac:dyDescent="0.25">
      <c r="A12" s="2">
        <v>9</v>
      </c>
      <c r="B12" s="2">
        <v>28120200801</v>
      </c>
      <c r="C12" s="5" t="s">
        <v>18</v>
      </c>
      <c r="D12" s="5" t="s">
        <v>0</v>
      </c>
      <c r="E12" s="5" t="s">
        <v>1</v>
      </c>
      <c r="F12" s="2">
        <v>2</v>
      </c>
      <c r="G12" s="2">
        <v>7</v>
      </c>
      <c r="H12" s="2">
        <v>9</v>
      </c>
      <c r="I12" s="2">
        <v>2</v>
      </c>
      <c r="J12" s="2">
        <v>7</v>
      </c>
      <c r="K12" s="2">
        <v>9</v>
      </c>
      <c r="L12" s="2">
        <v>3</v>
      </c>
      <c r="M12" s="2">
        <v>2</v>
      </c>
      <c r="N12" s="2">
        <v>5</v>
      </c>
      <c r="O12" s="2">
        <v>2</v>
      </c>
      <c r="P12" s="2">
        <v>5</v>
      </c>
      <c r="Q12" s="2">
        <v>7</v>
      </c>
      <c r="R12" s="2">
        <v>1</v>
      </c>
      <c r="S12" s="2">
        <v>5</v>
      </c>
      <c r="T12" s="2">
        <v>6</v>
      </c>
      <c r="U12" s="2">
        <v>4</v>
      </c>
      <c r="V12" s="2">
        <v>2</v>
      </c>
      <c r="W12" s="2">
        <v>6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42</v>
      </c>
    </row>
    <row r="13" spans="1:36" ht="33.75" customHeight="1" x14ac:dyDescent="0.25">
      <c r="A13" s="2">
        <v>10</v>
      </c>
      <c r="B13" s="2">
        <v>28120200901</v>
      </c>
      <c r="C13" s="5" t="s">
        <v>19</v>
      </c>
      <c r="D13" s="5" t="s">
        <v>12</v>
      </c>
      <c r="E13" s="5" t="s">
        <v>1</v>
      </c>
      <c r="F13" s="2">
        <v>3</v>
      </c>
      <c r="G13" s="2">
        <v>5</v>
      </c>
      <c r="H13" s="2">
        <v>8</v>
      </c>
      <c r="I13" s="2">
        <v>3</v>
      </c>
      <c r="J13" s="2">
        <v>5</v>
      </c>
      <c r="K13" s="2">
        <v>8</v>
      </c>
      <c r="L13" s="2">
        <v>11</v>
      </c>
      <c r="M13" s="2">
        <v>3</v>
      </c>
      <c r="N13" s="2">
        <v>14</v>
      </c>
      <c r="O13" s="2">
        <v>3</v>
      </c>
      <c r="P13" s="2">
        <v>5</v>
      </c>
      <c r="Q13" s="2">
        <v>8</v>
      </c>
      <c r="R13" s="2">
        <v>7</v>
      </c>
      <c r="S13" s="2">
        <v>3</v>
      </c>
      <c r="T13" s="2">
        <v>10</v>
      </c>
      <c r="U13" s="2">
        <v>1</v>
      </c>
      <c r="V13" s="2">
        <v>8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57</v>
      </c>
    </row>
    <row r="14" spans="1:36" ht="33.75" customHeight="1" x14ac:dyDescent="0.25">
      <c r="A14" s="2">
        <v>11</v>
      </c>
      <c r="B14" s="2">
        <v>28120200903</v>
      </c>
      <c r="C14" s="5" t="s">
        <v>20</v>
      </c>
      <c r="D14" s="5" t="s">
        <v>5</v>
      </c>
      <c r="E14" s="5" t="s">
        <v>1</v>
      </c>
      <c r="F14" s="2">
        <v>1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5</v>
      </c>
    </row>
    <row r="15" spans="1:36" ht="33.75" customHeight="1" x14ac:dyDescent="0.25">
      <c r="A15" s="2">
        <v>12</v>
      </c>
      <c r="B15" s="2">
        <v>28120201101</v>
      </c>
      <c r="C15" s="5" t="s">
        <v>21</v>
      </c>
      <c r="D15" s="5" t="s">
        <v>5</v>
      </c>
      <c r="E15" s="5" t="s">
        <v>1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2</v>
      </c>
      <c r="M15" s="2">
        <v>2</v>
      </c>
      <c r="N15" s="2">
        <v>4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6</v>
      </c>
    </row>
    <row r="16" spans="1:36" ht="33.75" customHeight="1" x14ac:dyDescent="0.25">
      <c r="A16" s="2">
        <v>13</v>
      </c>
      <c r="B16" s="2">
        <v>28120201102</v>
      </c>
      <c r="C16" s="5" t="s">
        <v>22</v>
      </c>
      <c r="D16" s="5" t="s">
        <v>5</v>
      </c>
      <c r="E16" s="5" t="s">
        <v>1</v>
      </c>
      <c r="F16" s="2">
        <v>1</v>
      </c>
      <c r="G16" s="2">
        <v>1</v>
      </c>
      <c r="H16" s="2">
        <v>2</v>
      </c>
      <c r="I16" s="2">
        <v>1</v>
      </c>
      <c r="J16" s="2">
        <v>1</v>
      </c>
      <c r="K16" s="2">
        <v>2</v>
      </c>
      <c r="L16" s="2">
        <v>1</v>
      </c>
      <c r="M16" s="2">
        <v>2</v>
      </c>
      <c r="N16" s="2">
        <v>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</v>
      </c>
    </row>
    <row r="17" spans="1:36" ht="33.75" customHeight="1" x14ac:dyDescent="0.25">
      <c r="A17" s="2">
        <v>14</v>
      </c>
      <c r="B17" s="2">
        <v>28120201201</v>
      </c>
      <c r="C17" s="5" t="s">
        <v>23</v>
      </c>
      <c r="D17" s="5" t="s">
        <v>5</v>
      </c>
      <c r="E17" s="5" t="s">
        <v>1</v>
      </c>
      <c r="F17" s="2">
        <v>1</v>
      </c>
      <c r="G17" s="2">
        <v>3</v>
      </c>
      <c r="H17" s="2">
        <v>4</v>
      </c>
      <c r="I17" s="2">
        <v>1</v>
      </c>
      <c r="J17" s="2">
        <v>3</v>
      </c>
      <c r="K17" s="2">
        <v>4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9</v>
      </c>
    </row>
    <row r="18" spans="1:36" ht="33.75" customHeight="1" x14ac:dyDescent="0.25">
      <c r="A18" s="2">
        <v>15</v>
      </c>
      <c r="B18" s="2">
        <v>28120201202</v>
      </c>
      <c r="C18" s="5" t="s">
        <v>24</v>
      </c>
      <c r="D18" s="5" t="s">
        <v>5</v>
      </c>
      <c r="E18" s="5" t="s">
        <v>1</v>
      </c>
      <c r="F18" s="2">
        <v>1</v>
      </c>
      <c r="G18" s="2">
        <v>4</v>
      </c>
      <c r="H18" s="2">
        <v>5</v>
      </c>
      <c r="I18" s="2">
        <v>1</v>
      </c>
      <c r="J18" s="2">
        <v>4</v>
      </c>
      <c r="K18" s="2">
        <v>5</v>
      </c>
      <c r="L18" s="2">
        <v>3</v>
      </c>
      <c r="M18" s="2">
        <v>5</v>
      </c>
      <c r="N18" s="2">
        <v>8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18</v>
      </c>
    </row>
    <row r="19" spans="1:36" ht="33.75" customHeight="1" x14ac:dyDescent="0.25">
      <c r="A19" s="2">
        <v>16</v>
      </c>
      <c r="B19" s="2">
        <v>28120201203</v>
      </c>
      <c r="C19" s="5" t="s">
        <v>25</v>
      </c>
      <c r="D19" s="5" t="s">
        <v>5</v>
      </c>
      <c r="E19" s="5" t="s">
        <v>1</v>
      </c>
      <c r="F19" s="2">
        <v>2</v>
      </c>
      <c r="G19" s="2">
        <v>0</v>
      </c>
      <c r="H19" s="2">
        <v>2</v>
      </c>
      <c r="I19" s="2">
        <v>2</v>
      </c>
      <c r="J19" s="2">
        <v>0</v>
      </c>
      <c r="K19" s="2">
        <v>2</v>
      </c>
      <c r="L19" s="2">
        <v>1</v>
      </c>
      <c r="M19" s="2">
        <v>1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</v>
      </c>
    </row>
    <row r="20" spans="1:36" ht="33.75" customHeight="1" x14ac:dyDescent="0.25">
      <c r="A20" s="2">
        <v>17</v>
      </c>
      <c r="B20" s="2">
        <v>28120201204</v>
      </c>
      <c r="C20" s="5" t="s">
        <v>26</v>
      </c>
      <c r="D20" s="5" t="s">
        <v>12</v>
      </c>
      <c r="E20" s="5" t="s">
        <v>3</v>
      </c>
      <c r="F20" s="2">
        <v>2</v>
      </c>
      <c r="G20" s="2">
        <v>8</v>
      </c>
      <c r="H20" s="2">
        <v>10</v>
      </c>
      <c r="I20" s="2">
        <v>2</v>
      </c>
      <c r="J20" s="2">
        <v>8</v>
      </c>
      <c r="K20" s="2">
        <v>10</v>
      </c>
      <c r="L20" s="2">
        <v>6</v>
      </c>
      <c r="M20" s="2">
        <v>11</v>
      </c>
      <c r="N20" s="2">
        <v>17</v>
      </c>
      <c r="O20" s="2">
        <v>3</v>
      </c>
      <c r="P20" s="2">
        <v>10</v>
      </c>
      <c r="Q20" s="2">
        <v>13</v>
      </c>
      <c r="R20" s="2">
        <v>9</v>
      </c>
      <c r="S20" s="2">
        <v>13</v>
      </c>
      <c r="T20" s="2">
        <v>22</v>
      </c>
      <c r="U20" s="2">
        <v>9</v>
      </c>
      <c r="V20" s="2">
        <v>4</v>
      </c>
      <c r="W20" s="2">
        <v>13</v>
      </c>
      <c r="X20" s="2">
        <v>5</v>
      </c>
      <c r="Y20" s="2">
        <v>1</v>
      </c>
      <c r="Z20" s="2">
        <v>6</v>
      </c>
      <c r="AA20" s="2">
        <v>5</v>
      </c>
      <c r="AB20" s="2">
        <v>1</v>
      </c>
      <c r="AC20" s="2">
        <v>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97</v>
      </c>
    </row>
    <row r="21" spans="1:36" ht="33.75" customHeight="1" x14ac:dyDescent="0.25">
      <c r="A21" s="2">
        <v>18</v>
      </c>
      <c r="B21" s="2">
        <v>28120201205</v>
      </c>
      <c r="C21" s="5" t="s">
        <v>27</v>
      </c>
      <c r="D21" s="5" t="s">
        <v>6</v>
      </c>
      <c r="E21" s="5" t="s"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16</v>
      </c>
      <c r="Q21" s="2">
        <v>16</v>
      </c>
      <c r="R21" s="2">
        <v>0</v>
      </c>
      <c r="S21" s="2">
        <v>30</v>
      </c>
      <c r="T21" s="2">
        <v>30</v>
      </c>
      <c r="U21" s="2">
        <v>0</v>
      </c>
      <c r="V21" s="2">
        <v>17</v>
      </c>
      <c r="W21" s="2">
        <v>17</v>
      </c>
      <c r="X21" s="2">
        <v>2</v>
      </c>
      <c r="Y21" s="2">
        <v>57</v>
      </c>
      <c r="Z21" s="2">
        <v>59</v>
      </c>
      <c r="AA21" s="2">
        <v>0</v>
      </c>
      <c r="AB21" s="2">
        <v>49</v>
      </c>
      <c r="AC21" s="2">
        <v>49</v>
      </c>
      <c r="AD21" s="2">
        <v>0</v>
      </c>
      <c r="AE21" s="2">
        <v>47</v>
      </c>
      <c r="AF21" s="2">
        <v>47</v>
      </c>
      <c r="AG21" s="2">
        <v>0</v>
      </c>
      <c r="AH21" s="2">
        <v>50</v>
      </c>
      <c r="AI21" s="2">
        <v>50</v>
      </c>
      <c r="AJ21" s="2">
        <v>268</v>
      </c>
    </row>
    <row r="22" spans="1:36" ht="33.75" customHeight="1" x14ac:dyDescent="0.25">
      <c r="A22" s="2">
        <v>19</v>
      </c>
      <c r="B22" s="2">
        <v>28120201301</v>
      </c>
      <c r="C22" s="5" t="s">
        <v>28</v>
      </c>
      <c r="D22" s="5" t="s">
        <v>5</v>
      </c>
      <c r="E22" s="5" t="s">
        <v>1</v>
      </c>
      <c r="F22" s="2">
        <v>1</v>
      </c>
      <c r="G22" s="2">
        <v>3</v>
      </c>
      <c r="H22" s="2">
        <v>4</v>
      </c>
      <c r="I22" s="2">
        <v>1</v>
      </c>
      <c r="J22" s="2">
        <v>3</v>
      </c>
      <c r="K22" s="2">
        <v>4</v>
      </c>
      <c r="L22" s="2">
        <v>0</v>
      </c>
      <c r="M22" s="2">
        <v>2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10</v>
      </c>
    </row>
    <row r="23" spans="1:36" ht="33.75" customHeight="1" x14ac:dyDescent="0.25">
      <c r="A23" s="2">
        <v>20</v>
      </c>
      <c r="B23" s="2">
        <v>28120201302</v>
      </c>
      <c r="C23" s="5" t="s">
        <v>29</v>
      </c>
      <c r="D23" s="5" t="s">
        <v>5</v>
      </c>
      <c r="E23" s="5" t="s">
        <v>1</v>
      </c>
      <c r="F23" s="2">
        <v>6</v>
      </c>
      <c r="G23" s="2">
        <v>5</v>
      </c>
      <c r="H23" s="2">
        <v>11</v>
      </c>
      <c r="I23" s="2">
        <v>6</v>
      </c>
      <c r="J23" s="2">
        <v>5</v>
      </c>
      <c r="K23" s="2">
        <v>11</v>
      </c>
      <c r="L23" s="2">
        <v>5</v>
      </c>
      <c r="M23" s="2">
        <v>8</v>
      </c>
      <c r="N23" s="2">
        <v>13</v>
      </c>
      <c r="O23" s="2">
        <v>2</v>
      </c>
      <c r="P23" s="2">
        <v>2</v>
      </c>
      <c r="Q23" s="2">
        <v>4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39</v>
      </c>
    </row>
    <row r="24" spans="1:36" ht="33.75" customHeight="1" x14ac:dyDescent="0.25">
      <c r="A24" s="2">
        <v>21</v>
      </c>
      <c r="B24" s="2">
        <v>28120201401</v>
      </c>
      <c r="C24" s="5" t="s">
        <v>30</v>
      </c>
      <c r="D24" s="5" t="s">
        <v>0</v>
      </c>
      <c r="E24" s="5" t="s">
        <v>1</v>
      </c>
      <c r="F24" s="2">
        <v>4</v>
      </c>
      <c r="G24" s="2">
        <v>3</v>
      </c>
      <c r="H24" s="2">
        <v>7</v>
      </c>
      <c r="I24" s="2">
        <v>4</v>
      </c>
      <c r="J24" s="2">
        <v>3</v>
      </c>
      <c r="K24" s="2">
        <v>7</v>
      </c>
      <c r="L24" s="2">
        <v>2</v>
      </c>
      <c r="M24" s="2">
        <v>0</v>
      </c>
      <c r="N24" s="2">
        <v>2</v>
      </c>
      <c r="O24" s="2">
        <v>4</v>
      </c>
      <c r="P24" s="2">
        <v>1</v>
      </c>
      <c r="Q24" s="2">
        <v>5</v>
      </c>
      <c r="R24" s="2">
        <v>4</v>
      </c>
      <c r="S24" s="2">
        <v>1</v>
      </c>
      <c r="T24" s="2">
        <v>5</v>
      </c>
      <c r="U24" s="2">
        <v>0</v>
      </c>
      <c r="V24" s="2">
        <v>2</v>
      </c>
      <c r="W24" s="2">
        <v>2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28</v>
      </c>
    </row>
    <row r="25" spans="1:36" ht="33.75" customHeight="1" x14ac:dyDescent="0.25">
      <c r="A25" s="2">
        <v>22</v>
      </c>
      <c r="B25" s="2">
        <v>28120201501</v>
      </c>
      <c r="C25" s="5" t="s">
        <v>31</v>
      </c>
      <c r="D25" s="5" t="s">
        <v>12</v>
      </c>
      <c r="E25" s="5" t="s">
        <v>1</v>
      </c>
      <c r="F25" s="2">
        <v>7</v>
      </c>
      <c r="G25" s="2">
        <v>4</v>
      </c>
      <c r="H25" s="2">
        <v>11</v>
      </c>
      <c r="I25" s="2">
        <v>7</v>
      </c>
      <c r="J25" s="2">
        <v>4</v>
      </c>
      <c r="K25" s="2">
        <v>11</v>
      </c>
      <c r="L25" s="2">
        <v>6</v>
      </c>
      <c r="M25" s="2">
        <v>5</v>
      </c>
      <c r="N25" s="2">
        <v>11</v>
      </c>
      <c r="O25" s="2">
        <v>8</v>
      </c>
      <c r="P25" s="2">
        <v>3</v>
      </c>
      <c r="Q25" s="2">
        <v>11</v>
      </c>
      <c r="R25" s="2">
        <v>7</v>
      </c>
      <c r="S25" s="2">
        <v>9</v>
      </c>
      <c r="T25" s="2">
        <v>16</v>
      </c>
      <c r="U25" s="2">
        <v>6</v>
      </c>
      <c r="V25" s="2">
        <v>3</v>
      </c>
      <c r="W25" s="2">
        <v>9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69</v>
      </c>
    </row>
    <row r="26" spans="1:36" ht="33.75" customHeight="1" x14ac:dyDescent="0.25">
      <c r="A26" s="2">
        <v>23</v>
      </c>
      <c r="B26" s="2">
        <v>28120201601</v>
      </c>
      <c r="C26" s="5" t="s">
        <v>32</v>
      </c>
      <c r="D26" s="5" t="s">
        <v>0</v>
      </c>
      <c r="E26" s="5" t="s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2</v>
      </c>
      <c r="P26" s="2">
        <v>4</v>
      </c>
      <c r="Q26" s="2">
        <v>6</v>
      </c>
      <c r="R26" s="2">
        <v>3</v>
      </c>
      <c r="S26" s="2">
        <v>1</v>
      </c>
      <c r="T26" s="2">
        <v>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12</v>
      </c>
    </row>
    <row r="27" spans="1:36" ht="33.75" customHeight="1" x14ac:dyDescent="0.25">
      <c r="A27" s="2">
        <v>24</v>
      </c>
      <c r="B27" s="2">
        <v>28120201603</v>
      </c>
      <c r="C27" s="5" t="s">
        <v>33</v>
      </c>
      <c r="D27" s="5" t="s">
        <v>6</v>
      </c>
      <c r="E27" s="5" t="s">
        <v>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7</v>
      </c>
      <c r="P27" s="2">
        <v>0</v>
      </c>
      <c r="Q27" s="2">
        <v>7</v>
      </c>
      <c r="R27" s="2">
        <v>7</v>
      </c>
      <c r="S27" s="2">
        <v>0</v>
      </c>
      <c r="T27" s="2">
        <v>7</v>
      </c>
      <c r="U27" s="2">
        <v>8</v>
      </c>
      <c r="V27" s="2">
        <v>0</v>
      </c>
      <c r="W27" s="2">
        <v>8</v>
      </c>
      <c r="X27" s="2">
        <v>18</v>
      </c>
      <c r="Y27" s="2">
        <v>1</v>
      </c>
      <c r="Z27" s="2">
        <v>19</v>
      </c>
      <c r="AA27" s="2">
        <v>12</v>
      </c>
      <c r="AB27" s="2">
        <v>0</v>
      </c>
      <c r="AC27" s="2">
        <v>12</v>
      </c>
      <c r="AD27" s="2">
        <v>19</v>
      </c>
      <c r="AE27" s="2">
        <v>0</v>
      </c>
      <c r="AF27" s="2">
        <v>19</v>
      </c>
      <c r="AG27" s="2">
        <v>1</v>
      </c>
      <c r="AH27" s="2">
        <v>0</v>
      </c>
      <c r="AI27" s="2">
        <v>1</v>
      </c>
      <c r="AJ27" s="2">
        <v>73</v>
      </c>
    </row>
    <row r="28" spans="1:36" ht="33.75" customHeight="1" x14ac:dyDescent="0.25">
      <c r="A28" s="2">
        <v>25</v>
      </c>
      <c r="B28" s="2">
        <v>28120201702</v>
      </c>
      <c r="C28" s="5" t="s">
        <v>34</v>
      </c>
      <c r="D28" s="5" t="s">
        <v>5</v>
      </c>
      <c r="E28" s="5" t="s">
        <v>1</v>
      </c>
      <c r="F28" s="2">
        <v>4</v>
      </c>
      <c r="G28" s="2">
        <v>0</v>
      </c>
      <c r="H28" s="2">
        <v>4</v>
      </c>
      <c r="I28" s="2">
        <v>4</v>
      </c>
      <c r="J28" s="2">
        <v>0</v>
      </c>
      <c r="K28" s="2">
        <v>4</v>
      </c>
      <c r="L28" s="2">
        <v>2</v>
      </c>
      <c r="M28" s="2">
        <v>0</v>
      </c>
      <c r="N28" s="2">
        <v>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10</v>
      </c>
    </row>
    <row r="29" spans="1:36" ht="33.75" customHeight="1" x14ac:dyDescent="0.25">
      <c r="A29" s="2">
        <v>26</v>
      </c>
      <c r="B29" s="2">
        <v>28120201708</v>
      </c>
      <c r="C29" s="5" t="s">
        <v>35</v>
      </c>
      <c r="D29" s="5" t="s">
        <v>0</v>
      </c>
      <c r="E29" s="5" t="s">
        <v>1</v>
      </c>
      <c r="F29" s="2">
        <v>3</v>
      </c>
      <c r="G29" s="2">
        <v>2</v>
      </c>
      <c r="H29" s="2">
        <v>5</v>
      </c>
      <c r="I29" s="2">
        <v>3</v>
      </c>
      <c r="J29" s="2">
        <v>2</v>
      </c>
      <c r="K29" s="2">
        <v>5</v>
      </c>
      <c r="L29" s="2">
        <v>3</v>
      </c>
      <c r="M29" s="2">
        <v>0</v>
      </c>
      <c r="N29" s="2">
        <v>3</v>
      </c>
      <c r="O29" s="2">
        <v>3</v>
      </c>
      <c r="P29" s="2">
        <v>3</v>
      </c>
      <c r="Q29" s="2">
        <v>6</v>
      </c>
      <c r="R29" s="2">
        <v>7</v>
      </c>
      <c r="S29" s="2">
        <v>2</v>
      </c>
      <c r="T29" s="2">
        <v>9</v>
      </c>
      <c r="U29" s="2">
        <v>0</v>
      </c>
      <c r="V29" s="2">
        <v>5</v>
      </c>
      <c r="W29" s="2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33</v>
      </c>
    </row>
    <row r="30" spans="1:36" ht="33.75" customHeight="1" x14ac:dyDescent="0.25">
      <c r="A30" s="2">
        <v>27</v>
      </c>
      <c r="B30" s="2">
        <v>28120201801</v>
      </c>
      <c r="C30" s="5" t="s">
        <v>36</v>
      </c>
      <c r="D30" s="5" t="s">
        <v>12</v>
      </c>
      <c r="E30" s="5" t="s">
        <v>1</v>
      </c>
      <c r="F30" s="2">
        <v>0</v>
      </c>
      <c r="G30" s="2">
        <v>2</v>
      </c>
      <c r="H30" s="2">
        <v>2</v>
      </c>
      <c r="I30" s="2">
        <v>0</v>
      </c>
      <c r="J30" s="2">
        <v>2</v>
      </c>
      <c r="K30" s="2">
        <v>2</v>
      </c>
      <c r="L30" s="2">
        <v>3</v>
      </c>
      <c r="M30" s="2">
        <v>5</v>
      </c>
      <c r="N30" s="2">
        <v>8</v>
      </c>
      <c r="O30" s="2">
        <v>5</v>
      </c>
      <c r="P30" s="2">
        <v>5</v>
      </c>
      <c r="Q30" s="2">
        <v>10</v>
      </c>
      <c r="R30" s="2">
        <v>5</v>
      </c>
      <c r="S30" s="2">
        <v>4</v>
      </c>
      <c r="T30" s="2">
        <v>9</v>
      </c>
      <c r="U30" s="2">
        <v>5</v>
      </c>
      <c r="V30" s="2">
        <v>4</v>
      </c>
      <c r="W30" s="2">
        <v>9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40</v>
      </c>
    </row>
    <row r="31" spans="1:36" ht="33.75" customHeight="1" x14ac:dyDescent="0.25">
      <c r="A31" s="2">
        <v>28</v>
      </c>
      <c r="B31" s="2">
        <v>28120201803</v>
      </c>
      <c r="C31" s="5" t="s">
        <v>37</v>
      </c>
      <c r="D31" s="5" t="s">
        <v>6</v>
      </c>
      <c r="E31" s="5" t="s">
        <v>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43</v>
      </c>
      <c r="P31" s="2">
        <v>0</v>
      </c>
      <c r="Q31" s="2">
        <v>43</v>
      </c>
      <c r="R31" s="2">
        <v>28</v>
      </c>
      <c r="S31" s="2">
        <v>0</v>
      </c>
      <c r="T31" s="2">
        <v>28</v>
      </c>
      <c r="U31" s="2">
        <v>35</v>
      </c>
      <c r="V31" s="2">
        <v>0</v>
      </c>
      <c r="W31" s="2">
        <v>35</v>
      </c>
      <c r="X31" s="2">
        <v>67</v>
      </c>
      <c r="Y31" s="2">
        <v>0</v>
      </c>
      <c r="Z31" s="2">
        <v>67</v>
      </c>
      <c r="AA31" s="2">
        <v>64</v>
      </c>
      <c r="AB31" s="2">
        <v>0</v>
      </c>
      <c r="AC31" s="2">
        <v>64</v>
      </c>
      <c r="AD31" s="2">
        <v>81</v>
      </c>
      <c r="AE31" s="2">
        <v>0</v>
      </c>
      <c r="AF31" s="2">
        <v>81</v>
      </c>
      <c r="AG31" s="2">
        <v>44</v>
      </c>
      <c r="AH31" s="2">
        <v>0</v>
      </c>
      <c r="AI31" s="2">
        <v>44</v>
      </c>
      <c r="AJ31" s="2">
        <v>362</v>
      </c>
    </row>
    <row r="32" spans="1:36" ht="33.75" customHeight="1" x14ac:dyDescent="0.25">
      <c r="A32" s="2">
        <v>29</v>
      </c>
      <c r="B32" s="2">
        <v>28120201901</v>
      </c>
      <c r="C32" s="5" t="s">
        <v>38</v>
      </c>
      <c r="D32" s="5" t="s">
        <v>5</v>
      </c>
      <c r="E32" s="5" t="s">
        <v>1</v>
      </c>
      <c r="F32" s="2">
        <v>4</v>
      </c>
      <c r="G32" s="2">
        <v>6</v>
      </c>
      <c r="H32" s="2">
        <v>10</v>
      </c>
      <c r="I32" s="2">
        <v>4</v>
      </c>
      <c r="J32" s="2">
        <v>6</v>
      </c>
      <c r="K32" s="2">
        <v>10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21</v>
      </c>
    </row>
    <row r="33" spans="1:36" ht="33.75" customHeight="1" x14ac:dyDescent="0.25">
      <c r="A33" s="2">
        <v>30</v>
      </c>
      <c r="B33" s="2">
        <v>28120202001</v>
      </c>
      <c r="C33" s="5" t="s">
        <v>39</v>
      </c>
      <c r="D33" s="5" t="s">
        <v>40</v>
      </c>
      <c r="E33" s="5" t="s">
        <v>1</v>
      </c>
      <c r="F33" s="2">
        <v>2</v>
      </c>
      <c r="G33" s="2">
        <v>3</v>
      </c>
      <c r="H33" s="2">
        <v>5</v>
      </c>
      <c r="I33" s="2">
        <v>2</v>
      </c>
      <c r="J33" s="2">
        <v>3</v>
      </c>
      <c r="K33" s="2">
        <v>5</v>
      </c>
      <c r="L33" s="2">
        <v>1</v>
      </c>
      <c r="M33" s="2">
        <v>3</v>
      </c>
      <c r="N33" s="2">
        <v>4</v>
      </c>
      <c r="O33" s="2">
        <v>3</v>
      </c>
      <c r="P33" s="2">
        <v>5</v>
      </c>
      <c r="Q33" s="2">
        <v>8</v>
      </c>
      <c r="R33" s="2">
        <v>5</v>
      </c>
      <c r="S33" s="2">
        <v>1</v>
      </c>
      <c r="T33" s="2">
        <v>6</v>
      </c>
      <c r="U33" s="2">
        <v>1</v>
      </c>
      <c r="V33" s="2">
        <v>1</v>
      </c>
      <c r="W33" s="2">
        <v>2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30</v>
      </c>
    </row>
    <row r="34" spans="1:36" ht="33.75" customHeight="1" x14ac:dyDescent="0.25">
      <c r="A34" s="2">
        <v>31</v>
      </c>
      <c r="B34" s="2">
        <v>28120202002</v>
      </c>
      <c r="C34" s="5" t="s">
        <v>41</v>
      </c>
      <c r="D34" s="5" t="s">
        <v>5</v>
      </c>
      <c r="E34" s="5" t="s">
        <v>1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  <c r="K34" s="2">
        <v>1</v>
      </c>
      <c r="L34" s="2">
        <v>3</v>
      </c>
      <c r="M34" s="2">
        <v>1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6</v>
      </c>
    </row>
    <row r="35" spans="1:36" ht="33.75" customHeight="1" x14ac:dyDescent="0.25">
      <c r="A35" s="2">
        <v>32</v>
      </c>
      <c r="B35" s="2">
        <v>28120202003</v>
      </c>
      <c r="C35" s="5" t="s">
        <v>42</v>
      </c>
      <c r="D35" s="5" t="s">
        <v>5</v>
      </c>
      <c r="E35" s="5" t="s">
        <v>1</v>
      </c>
      <c r="F35" s="2">
        <v>5</v>
      </c>
      <c r="G35" s="2">
        <v>0</v>
      </c>
      <c r="H35" s="2">
        <v>5</v>
      </c>
      <c r="I35" s="2">
        <v>5</v>
      </c>
      <c r="J35" s="2">
        <v>0</v>
      </c>
      <c r="K35" s="2">
        <v>5</v>
      </c>
      <c r="L35" s="2">
        <v>8</v>
      </c>
      <c r="M35" s="2">
        <v>5</v>
      </c>
      <c r="N35" s="2">
        <v>13</v>
      </c>
      <c r="O35" s="2">
        <v>5</v>
      </c>
      <c r="P35" s="2">
        <v>0</v>
      </c>
      <c r="Q35" s="2">
        <v>5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28</v>
      </c>
    </row>
    <row r="36" spans="1:36" ht="33.75" customHeight="1" x14ac:dyDescent="0.25">
      <c r="A36" s="2">
        <v>33</v>
      </c>
      <c r="B36" s="2">
        <v>28120202101</v>
      </c>
      <c r="C36" s="5" t="s">
        <v>43</v>
      </c>
      <c r="D36" s="5" t="s">
        <v>5</v>
      </c>
      <c r="E36" s="5" t="s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2</v>
      </c>
      <c r="M36" s="2">
        <v>2</v>
      </c>
      <c r="N36" s="2">
        <v>4</v>
      </c>
      <c r="O36" s="2">
        <v>3</v>
      </c>
      <c r="P36" s="2">
        <v>4</v>
      </c>
      <c r="Q36" s="2">
        <v>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13</v>
      </c>
    </row>
    <row r="37" spans="1:36" ht="33.75" customHeight="1" x14ac:dyDescent="0.25">
      <c r="A37" s="2">
        <v>34</v>
      </c>
      <c r="B37" s="2">
        <v>28120202201</v>
      </c>
      <c r="C37" s="5" t="s">
        <v>44</v>
      </c>
      <c r="D37" s="5" t="s">
        <v>5</v>
      </c>
      <c r="E37" s="5" t="s">
        <v>1</v>
      </c>
      <c r="F37" s="2">
        <v>7</v>
      </c>
      <c r="G37" s="2">
        <v>1</v>
      </c>
      <c r="H37" s="2">
        <v>8</v>
      </c>
      <c r="I37" s="2">
        <v>7</v>
      </c>
      <c r="J37" s="2">
        <v>1</v>
      </c>
      <c r="K37" s="2">
        <v>8</v>
      </c>
      <c r="L37" s="2">
        <v>3</v>
      </c>
      <c r="M37" s="2">
        <v>2</v>
      </c>
      <c r="N37" s="2">
        <v>5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21</v>
      </c>
    </row>
    <row r="38" spans="1:36" ht="33.75" customHeight="1" x14ac:dyDescent="0.25">
      <c r="A38" s="2">
        <v>35</v>
      </c>
      <c r="B38" s="2">
        <v>28120202401</v>
      </c>
      <c r="C38" s="5" t="s">
        <v>45</v>
      </c>
      <c r="D38" s="5" t="s">
        <v>0</v>
      </c>
      <c r="E38" s="5" t="s">
        <v>1</v>
      </c>
      <c r="F38" s="2">
        <v>2</v>
      </c>
      <c r="G38" s="2">
        <v>3</v>
      </c>
      <c r="H38" s="2">
        <v>5</v>
      </c>
      <c r="I38" s="2">
        <v>2</v>
      </c>
      <c r="J38" s="2">
        <v>3</v>
      </c>
      <c r="K38" s="2">
        <v>5</v>
      </c>
      <c r="L38" s="2">
        <v>7</v>
      </c>
      <c r="M38" s="2">
        <v>5</v>
      </c>
      <c r="N38" s="2">
        <v>12</v>
      </c>
      <c r="O38" s="2">
        <v>4</v>
      </c>
      <c r="P38" s="2">
        <v>2</v>
      </c>
      <c r="Q38" s="2">
        <v>6</v>
      </c>
      <c r="R38" s="2">
        <v>0</v>
      </c>
      <c r="S38" s="2">
        <v>3</v>
      </c>
      <c r="T38" s="2">
        <v>3</v>
      </c>
      <c r="U38" s="2">
        <v>4</v>
      </c>
      <c r="V38" s="2">
        <v>3</v>
      </c>
      <c r="W38" s="2">
        <v>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38</v>
      </c>
    </row>
    <row r="39" spans="1:36" ht="33.75" customHeight="1" x14ac:dyDescent="0.25">
      <c r="A39" s="2">
        <v>36</v>
      </c>
      <c r="B39" s="2">
        <v>28120202501</v>
      </c>
      <c r="C39" s="5" t="s">
        <v>46</v>
      </c>
      <c r="D39" s="5" t="s">
        <v>5</v>
      </c>
      <c r="E39" s="5" t="s">
        <v>1</v>
      </c>
      <c r="F39" s="2">
        <v>2</v>
      </c>
      <c r="G39" s="2">
        <v>2</v>
      </c>
      <c r="H39" s="2">
        <v>4</v>
      </c>
      <c r="I39" s="2">
        <v>2</v>
      </c>
      <c r="J39" s="2">
        <v>2</v>
      </c>
      <c r="K39" s="2">
        <v>4</v>
      </c>
      <c r="L39" s="2">
        <v>0</v>
      </c>
      <c r="M39" s="2">
        <v>3</v>
      </c>
      <c r="N39" s="2">
        <v>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11</v>
      </c>
    </row>
    <row r="40" spans="1:36" ht="33.75" customHeight="1" x14ac:dyDescent="0.25">
      <c r="A40" s="2">
        <v>37</v>
      </c>
      <c r="B40" s="2">
        <v>28120202601</v>
      </c>
      <c r="C40" s="5" t="s">
        <v>47</v>
      </c>
      <c r="D40" s="5" t="s">
        <v>5</v>
      </c>
      <c r="E40" s="5" t="s">
        <v>1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1</v>
      </c>
      <c r="L40" s="2">
        <v>3</v>
      </c>
      <c r="M40" s="2">
        <v>2</v>
      </c>
      <c r="N40" s="2">
        <v>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7</v>
      </c>
    </row>
    <row r="41" spans="1:36" ht="33.75" customHeight="1" x14ac:dyDescent="0.25">
      <c r="A41" s="2">
        <v>38</v>
      </c>
      <c r="B41" s="2">
        <v>28120202701</v>
      </c>
      <c r="C41" s="5" t="s">
        <v>48</v>
      </c>
      <c r="D41" s="5" t="s">
        <v>5</v>
      </c>
      <c r="E41" s="5" t="s">
        <v>1</v>
      </c>
      <c r="F41" s="2">
        <v>2</v>
      </c>
      <c r="G41" s="2">
        <v>1</v>
      </c>
      <c r="H41" s="2">
        <v>3</v>
      </c>
      <c r="I41" s="2">
        <v>2</v>
      </c>
      <c r="J41" s="2">
        <v>1</v>
      </c>
      <c r="K41" s="2">
        <v>3</v>
      </c>
      <c r="L41" s="2">
        <v>2</v>
      </c>
      <c r="M41" s="2">
        <v>1</v>
      </c>
      <c r="N41" s="2">
        <v>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9</v>
      </c>
    </row>
    <row r="42" spans="1:36" ht="33.75" customHeight="1" x14ac:dyDescent="0.25">
      <c r="A42" s="2">
        <v>39</v>
      </c>
      <c r="B42" s="2">
        <v>28120202801</v>
      </c>
      <c r="C42" s="5" t="s">
        <v>49</v>
      </c>
      <c r="D42" s="5" t="s">
        <v>12</v>
      </c>
      <c r="E42" s="5" t="s">
        <v>1</v>
      </c>
      <c r="F42" s="2">
        <v>6</v>
      </c>
      <c r="G42" s="2">
        <v>6</v>
      </c>
      <c r="H42" s="2">
        <v>12</v>
      </c>
      <c r="I42" s="2">
        <v>6</v>
      </c>
      <c r="J42" s="2">
        <v>6</v>
      </c>
      <c r="K42" s="2">
        <v>12</v>
      </c>
      <c r="L42" s="2">
        <v>2</v>
      </c>
      <c r="M42" s="2">
        <v>6</v>
      </c>
      <c r="N42" s="2">
        <v>8</v>
      </c>
      <c r="O42" s="2">
        <v>5</v>
      </c>
      <c r="P42" s="2">
        <v>7</v>
      </c>
      <c r="Q42" s="2">
        <v>12</v>
      </c>
      <c r="R42" s="2">
        <v>5</v>
      </c>
      <c r="S42" s="2">
        <v>6</v>
      </c>
      <c r="T42" s="2">
        <v>11</v>
      </c>
      <c r="U42" s="2">
        <v>6</v>
      </c>
      <c r="V42" s="2">
        <v>4</v>
      </c>
      <c r="W42" s="2">
        <v>10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65</v>
      </c>
    </row>
    <row r="43" spans="1:36" ht="33.75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2">
        <v>7</v>
      </c>
      <c r="I43" s="2">
        <v>1</v>
      </c>
      <c r="J43" s="2">
        <v>6</v>
      </c>
      <c r="K43" s="2">
        <v>7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14</v>
      </c>
    </row>
    <row r="44" spans="1:36" ht="33.75" customHeight="1" x14ac:dyDescent="0.25">
      <c r="A44" s="2">
        <v>41</v>
      </c>
      <c r="B44" s="2">
        <v>28120202803</v>
      </c>
      <c r="C44" s="5" t="s">
        <v>51</v>
      </c>
      <c r="D44" s="5" t="s">
        <v>6</v>
      </c>
      <c r="E44" s="5" t="s">
        <v>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10</v>
      </c>
      <c r="P44" s="2">
        <v>0</v>
      </c>
      <c r="Q44" s="2">
        <v>10</v>
      </c>
      <c r="R44" s="2">
        <v>18</v>
      </c>
      <c r="S44" s="2">
        <v>0</v>
      </c>
      <c r="T44" s="2">
        <v>18</v>
      </c>
      <c r="U44" s="2">
        <v>23</v>
      </c>
      <c r="V44" s="2">
        <v>0</v>
      </c>
      <c r="W44" s="2">
        <v>23</v>
      </c>
      <c r="X44" s="2">
        <v>46</v>
      </c>
      <c r="Y44" s="2">
        <v>0</v>
      </c>
      <c r="Z44" s="2">
        <v>46</v>
      </c>
      <c r="AA44" s="2">
        <v>42</v>
      </c>
      <c r="AB44" s="2">
        <v>0</v>
      </c>
      <c r="AC44" s="2">
        <v>42</v>
      </c>
      <c r="AD44" s="2">
        <v>59</v>
      </c>
      <c r="AE44" s="2">
        <v>0</v>
      </c>
      <c r="AF44" s="2">
        <v>59</v>
      </c>
      <c r="AG44" s="2">
        <v>39</v>
      </c>
      <c r="AH44" s="2">
        <v>0</v>
      </c>
      <c r="AI44" s="2">
        <v>39</v>
      </c>
      <c r="AJ44" s="2">
        <v>237</v>
      </c>
    </row>
    <row r="45" spans="1:36" ht="33.75" customHeight="1" x14ac:dyDescent="0.25">
      <c r="A45" s="2">
        <v>42</v>
      </c>
      <c r="B45" s="2">
        <v>28120202901</v>
      </c>
      <c r="C45" s="5" t="s">
        <v>52</v>
      </c>
      <c r="D45" s="5" t="s">
        <v>0</v>
      </c>
      <c r="E45" s="5" t="s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2</v>
      </c>
      <c r="M45" s="2">
        <v>1</v>
      </c>
      <c r="N45" s="2">
        <v>3</v>
      </c>
      <c r="O45" s="2">
        <v>4</v>
      </c>
      <c r="P45" s="2">
        <v>1</v>
      </c>
      <c r="Q45" s="2">
        <v>5</v>
      </c>
      <c r="R45" s="2">
        <v>4</v>
      </c>
      <c r="S45" s="2">
        <v>0</v>
      </c>
      <c r="T45" s="2">
        <v>4</v>
      </c>
      <c r="U45" s="2">
        <v>2</v>
      </c>
      <c r="V45" s="2">
        <v>1</v>
      </c>
      <c r="W45" s="2">
        <v>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15</v>
      </c>
    </row>
    <row r="46" spans="1:36" ht="33.75" customHeight="1" x14ac:dyDescent="0.25">
      <c r="A46" s="2">
        <v>43</v>
      </c>
      <c r="B46" s="2">
        <v>28120203001</v>
      </c>
      <c r="C46" s="5" t="s">
        <v>53</v>
      </c>
      <c r="D46" s="5" t="s">
        <v>12</v>
      </c>
      <c r="E46" s="5" t="s">
        <v>1</v>
      </c>
      <c r="F46" s="2">
        <v>5</v>
      </c>
      <c r="G46" s="2">
        <v>4</v>
      </c>
      <c r="H46" s="2">
        <v>9</v>
      </c>
      <c r="I46" s="2">
        <v>5</v>
      </c>
      <c r="J46" s="2">
        <v>4</v>
      </c>
      <c r="K46" s="2">
        <v>9</v>
      </c>
      <c r="L46" s="2">
        <v>6</v>
      </c>
      <c r="M46" s="2">
        <v>6</v>
      </c>
      <c r="N46" s="2">
        <v>12</v>
      </c>
      <c r="O46" s="2">
        <v>6</v>
      </c>
      <c r="P46" s="2">
        <v>9</v>
      </c>
      <c r="Q46" s="2">
        <v>15</v>
      </c>
      <c r="R46" s="2">
        <v>5</v>
      </c>
      <c r="S46" s="2">
        <v>7</v>
      </c>
      <c r="T46" s="2">
        <v>12</v>
      </c>
      <c r="U46" s="2">
        <v>7</v>
      </c>
      <c r="V46" s="2">
        <v>2</v>
      </c>
      <c r="W46" s="2">
        <v>9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66</v>
      </c>
    </row>
    <row r="47" spans="1:36" ht="33.75" customHeight="1" x14ac:dyDescent="0.25">
      <c r="A47" s="2">
        <v>44</v>
      </c>
      <c r="B47" s="2">
        <v>28120203101</v>
      </c>
      <c r="C47" s="5" t="s">
        <v>54</v>
      </c>
      <c r="D47" s="5" t="s">
        <v>5</v>
      </c>
      <c r="E47" s="5" t="s">
        <v>1</v>
      </c>
      <c r="F47" s="2">
        <v>1</v>
      </c>
      <c r="G47" s="2">
        <v>4</v>
      </c>
      <c r="H47" s="2">
        <v>5</v>
      </c>
      <c r="I47" s="2">
        <v>1</v>
      </c>
      <c r="J47" s="2">
        <v>4</v>
      </c>
      <c r="K47" s="2">
        <v>5</v>
      </c>
      <c r="L47" s="2">
        <v>1</v>
      </c>
      <c r="M47" s="2">
        <v>4</v>
      </c>
      <c r="N47" s="2">
        <v>5</v>
      </c>
      <c r="O47" s="2">
        <v>5</v>
      </c>
      <c r="P47" s="2">
        <v>2</v>
      </c>
      <c r="Q47" s="2">
        <v>7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22</v>
      </c>
    </row>
    <row r="48" spans="1:36" ht="33.75" customHeight="1" x14ac:dyDescent="0.25">
      <c r="A48" s="2">
        <v>45</v>
      </c>
      <c r="B48" s="2">
        <v>28120203201</v>
      </c>
      <c r="C48" s="5" t="s">
        <v>55</v>
      </c>
      <c r="D48" s="5" t="s">
        <v>12</v>
      </c>
      <c r="E48" s="5" t="s">
        <v>1</v>
      </c>
      <c r="F48" s="2">
        <v>6</v>
      </c>
      <c r="G48" s="2">
        <v>1</v>
      </c>
      <c r="H48" s="2">
        <v>7</v>
      </c>
      <c r="I48" s="2">
        <v>6</v>
      </c>
      <c r="J48" s="2">
        <v>1</v>
      </c>
      <c r="K48" s="2">
        <v>7</v>
      </c>
      <c r="L48" s="2">
        <v>4</v>
      </c>
      <c r="M48" s="2">
        <v>3</v>
      </c>
      <c r="N48" s="2">
        <v>7</v>
      </c>
      <c r="O48" s="2">
        <v>5</v>
      </c>
      <c r="P48" s="2">
        <v>3</v>
      </c>
      <c r="Q48" s="2">
        <v>8</v>
      </c>
      <c r="R48" s="2">
        <v>7</v>
      </c>
      <c r="S48" s="2">
        <v>3</v>
      </c>
      <c r="T48" s="2">
        <v>10</v>
      </c>
      <c r="U48" s="2">
        <v>0</v>
      </c>
      <c r="V48" s="2">
        <v>4</v>
      </c>
      <c r="W48" s="2">
        <v>4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43</v>
      </c>
    </row>
    <row r="49" spans="1:36" ht="33.75" customHeight="1" x14ac:dyDescent="0.25">
      <c r="A49" s="2">
        <v>46</v>
      </c>
      <c r="B49" s="2">
        <v>28120203301</v>
      </c>
      <c r="C49" s="5" t="s">
        <v>56</v>
      </c>
      <c r="D49" s="5" t="s">
        <v>5</v>
      </c>
      <c r="E49" s="5" t="s">
        <v>1</v>
      </c>
      <c r="F49" s="2">
        <v>2</v>
      </c>
      <c r="G49" s="2">
        <v>3</v>
      </c>
      <c r="H49" s="2">
        <v>5</v>
      </c>
      <c r="I49" s="2">
        <v>2</v>
      </c>
      <c r="J49" s="2">
        <v>3</v>
      </c>
      <c r="K49" s="2">
        <v>5</v>
      </c>
      <c r="L49" s="2">
        <v>2</v>
      </c>
      <c r="M49" s="2">
        <v>3</v>
      </c>
      <c r="N49" s="2">
        <v>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15</v>
      </c>
    </row>
    <row r="50" spans="1:36" ht="33.75" customHeight="1" x14ac:dyDescent="0.25">
      <c r="A50" s="2">
        <v>47</v>
      </c>
      <c r="B50" s="2">
        <v>28120203302</v>
      </c>
      <c r="C50" s="5" t="s">
        <v>57</v>
      </c>
      <c r="D50" s="5" t="s">
        <v>5</v>
      </c>
      <c r="E50" s="5" t="s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2">
        <v>2</v>
      </c>
      <c r="L50" s="2">
        <v>0</v>
      </c>
      <c r="M50" s="2">
        <v>3</v>
      </c>
      <c r="N50" s="2">
        <v>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7</v>
      </c>
    </row>
    <row r="51" spans="1:36" ht="33.75" customHeight="1" x14ac:dyDescent="0.25">
      <c r="A51" s="2">
        <v>48</v>
      </c>
      <c r="B51" s="2">
        <v>28120203303</v>
      </c>
      <c r="C51" s="5" t="s">
        <v>58</v>
      </c>
      <c r="D51" s="5" t="s">
        <v>5</v>
      </c>
      <c r="E51" s="5" t="s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2</v>
      </c>
      <c r="P51" s="2">
        <v>0</v>
      </c>
      <c r="Q51" s="2">
        <v>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4</v>
      </c>
    </row>
    <row r="52" spans="1:36" ht="33.75" customHeight="1" x14ac:dyDescent="0.25">
      <c r="A52" s="2">
        <v>49</v>
      </c>
      <c r="B52" s="2">
        <v>28120203401</v>
      </c>
      <c r="C52" s="5" t="s">
        <v>59</v>
      </c>
      <c r="D52" s="5" t="s">
        <v>40</v>
      </c>
      <c r="E52" s="5" t="s">
        <v>1</v>
      </c>
      <c r="F52" s="2">
        <v>4</v>
      </c>
      <c r="G52" s="2">
        <v>4</v>
      </c>
      <c r="H52" s="2">
        <v>8</v>
      </c>
      <c r="I52" s="2">
        <v>4</v>
      </c>
      <c r="J52" s="2">
        <v>4</v>
      </c>
      <c r="K52" s="2">
        <v>8</v>
      </c>
      <c r="L52" s="2">
        <v>3</v>
      </c>
      <c r="M52" s="2">
        <v>4</v>
      </c>
      <c r="N52" s="2">
        <v>7</v>
      </c>
      <c r="O52" s="2">
        <v>2</v>
      </c>
      <c r="P52" s="2">
        <v>3</v>
      </c>
      <c r="Q52" s="2">
        <v>5</v>
      </c>
      <c r="R52" s="2">
        <v>3</v>
      </c>
      <c r="S52" s="2">
        <v>6</v>
      </c>
      <c r="T52" s="2">
        <v>9</v>
      </c>
      <c r="U52" s="2">
        <v>4</v>
      </c>
      <c r="V52" s="2">
        <v>3</v>
      </c>
      <c r="W52" s="2">
        <v>7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44</v>
      </c>
    </row>
    <row r="53" spans="1:36" ht="33.75" customHeight="1" x14ac:dyDescent="0.25">
      <c r="A53" s="2">
        <v>50</v>
      </c>
      <c r="B53" s="2">
        <v>28120203403</v>
      </c>
      <c r="C53" s="5" t="s">
        <v>60</v>
      </c>
      <c r="D53" s="5" t="s">
        <v>0</v>
      </c>
      <c r="E53" s="5" t="s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</v>
      </c>
      <c r="M53" s="2">
        <v>0</v>
      </c>
      <c r="N53" s="2">
        <v>3</v>
      </c>
      <c r="O53" s="2">
        <v>1</v>
      </c>
      <c r="P53" s="2">
        <v>0</v>
      </c>
      <c r="Q53" s="2">
        <v>1</v>
      </c>
      <c r="R53" s="2">
        <v>3</v>
      </c>
      <c r="S53" s="2">
        <v>2</v>
      </c>
      <c r="T53" s="2">
        <v>5</v>
      </c>
      <c r="U53" s="2">
        <v>1</v>
      </c>
      <c r="V53" s="2">
        <v>2</v>
      </c>
      <c r="W53" s="2">
        <v>3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12</v>
      </c>
    </row>
    <row r="54" spans="1:36" ht="33.75" customHeight="1" x14ac:dyDescent="0.25">
      <c r="A54" s="2">
        <v>51</v>
      </c>
      <c r="B54" s="2">
        <v>28120203501</v>
      </c>
      <c r="C54" s="5" t="s">
        <v>61</v>
      </c>
      <c r="D54" s="5" t="s">
        <v>0</v>
      </c>
      <c r="E54" s="5" t="s">
        <v>1</v>
      </c>
      <c r="F54" s="2">
        <v>3</v>
      </c>
      <c r="G54" s="2">
        <v>6</v>
      </c>
      <c r="H54" s="2">
        <v>9</v>
      </c>
      <c r="I54" s="2">
        <v>3</v>
      </c>
      <c r="J54" s="2">
        <v>6</v>
      </c>
      <c r="K54" s="2">
        <v>9</v>
      </c>
      <c r="L54" s="2">
        <v>5</v>
      </c>
      <c r="M54" s="2">
        <v>9</v>
      </c>
      <c r="N54" s="2">
        <v>14</v>
      </c>
      <c r="O54" s="2">
        <v>3</v>
      </c>
      <c r="P54" s="2">
        <v>0</v>
      </c>
      <c r="Q54" s="2">
        <v>3</v>
      </c>
      <c r="R54" s="2">
        <v>6</v>
      </c>
      <c r="S54" s="2">
        <v>8</v>
      </c>
      <c r="T54" s="2">
        <v>14</v>
      </c>
      <c r="U54" s="2">
        <v>4</v>
      </c>
      <c r="V54" s="2">
        <v>6</v>
      </c>
      <c r="W54" s="2">
        <v>10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59</v>
      </c>
    </row>
    <row r="55" spans="1:36" ht="33.75" customHeight="1" x14ac:dyDescent="0.25">
      <c r="A55" s="2">
        <v>52</v>
      </c>
      <c r="B55" s="2">
        <v>28120203502</v>
      </c>
      <c r="C55" s="5" t="s">
        <v>62</v>
      </c>
      <c r="D55" s="5" t="s">
        <v>5</v>
      </c>
      <c r="E55" s="5" t="s">
        <v>1</v>
      </c>
      <c r="F55" s="2">
        <v>2</v>
      </c>
      <c r="G55" s="2">
        <v>1</v>
      </c>
      <c r="H55" s="2">
        <v>3</v>
      </c>
      <c r="I55" s="2">
        <v>2</v>
      </c>
      <c r="J55" s="2">
        <v>1</v>
      </c>
      <c r="K55" s="2">
        <v>3</v>
      </c>
      <c r="L55" s="2">
        <v>2</v>
      </c>
      <c r="M55" s="2">
        <v>1</v>
      </c>
      <c r="N55" s="2">
        <v>3</v>
      </c>
      <c r="O55" s="2">
        <v>7</v>
      </c>
      <c r="P55" s="2">
        <v>4</v>
      </c>
      <c r="Q55" s="2">
        <v>11</v>
      </c>
      <c r="R55" s="2">
        <v>1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21</v>
      </c>
    </row>
    <row r="56" spans="1:36" ht="33.75" customHeight="1" x14ac:dyDescent="0.25">
      <c r="A56" s="2">
        <v>53</v>
      </c>
      <c r="B56" s="2">
        <v>28120203601</v>
      </c>
      <c r="C56" s="5" t="s">
        <v>63</v>
      </c>
      <c r="D56" s="5" t="s">
        <v>12</v>
      </c>
      <c r="E56" s="5" t="s">
        <v>1</v>
      </c>
      <c r="F56" s="2">
        <v>7</v>
      </c>
      <c r="G56" s="2">
        <v>8</v>
      </c>
      <c r="H56" s="2">
        <v>15</v>
      </c>
      <c r="I56" s="2">
        <v>7</v>
      </c>
      <c r="J56" s="2">
        <v>8</v>
      </c>
      <c r="K56" s="2">
        <v>15</v>
      </c>
      <c r="L56" s="2">
        <v>4</v>
      </c>
      <c r="M56" s="2">
        <v>4</v>
      </c>
      <c r="N56" s="2">
        <v>8</v>
      </c>
      <c r="O56" s="2">
        <v>8</v>
      </c>
      <c r="P56" s="2">
        <v>7</v>
      </c>
      <c r="Q56" s="2">
        <v>15</v>
      </c>
      <c r="R56" s="2">
        <v>8</v>
      </c>
      <c r="S56" s="2">
        <v>7</v>
      </c>
      <c r="T56" s="2">
        <v>15</v>
      </c>
      <c r="U56" s="2">
        <v>8</v>
      </c>
      <c r="V56" s="2">
        <v>2</v>
      </c>
      <c r="W56" s="2">
        <v>10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78</v>
      </c>
    </row>
    <row r="57" spans="1:36" ht="33.75" customHeight="1" x14ac:dyDescent="0.25">
      <c r="A57" s="2">
        <v>54</v>
      </c>
      <c r="B57" s="2">
        <v>28120203701</v>
      </c>
      <c r="C57" s="5" t="s">
        <v>64</v>
      </c>
      <c r="D57" s="5" t="s">
        <v>0</v>
      </c>
      <c r="E57" s="5" t="s">
        <v>1</v>
      </c>
      <c r="F57" s="2">
        <v>3</v>
      </c>
      <c r="G57" s="2">
        <v>4</v>
      </c>
      <c r="H57" s="2">
        <v>7</v>
      </c>
      <c r="I57" s="2">
        <v>3</v>
      </c>
      <c r="J57" s="2">
        <v>4</v>
      </c>
      <c r="K57" s="2">
        <v>7</v>
      </c>
      <c r="L57" s="2">
        <v>3</v>
      </c>
      <c r="M57" s="2">
        <v>4</v>
      </c>
      <c r="N57" s="2">
        <v>7</v>
      </c>
      <c r="O57" s="2">
        <v>6</v>
      </c>
      <c r="P57" s="2">
        <v>3</v>
      </c>
      <c r="Q57" s="2">
        <v>9</v>
      </c>
      <c r="R57" s="2">
        <v>3</v>
      </c>
      <c r="S57" s="2">
        <v>1</v>
      </c>
      <c r="T57" s="2">
        <v>4</v>
      </c>
      <c r="U57" s="2">
        <v>4</v>
      </c>
      <c r="V57" s="2">
        <v>4</v>
      </c>
      <c r="W57" s="2">
        <v>8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42</v>
      </c>
    </row>
    <row r="58" spans="1:36" ht="33.75" customHeight="1" x14ac:dyDescent="0.25">
      <c r="A58" s="2">
        <v>55</v>
      </c>
      <c r="B58" s="2">
        <v>28120203702</v>
      </c>
      <c r="C58" s="5" t="s">
        <v>65</v>
      </c>
      <c r="D58" s="5" t="s">
        <v>5</v>
      </c>
      <c r="E58" s="5" t="s">
        <v>1</v>
      </c>
      <c r="F58" s="2">
        <v>1</v>
      </c>
      <c r="G58" s="2">
        <v>2</v>
      </c>
      <c r="H58" s="2">
        <v>3</v>
      </c>
      <c r="I58" s="2">
        <v>1</v>
      </c>
      <c r="J58" s="2">
        <v>2</v>
      </c>
      <c r="K58" s="2">
        <v>3</v>
      </c>
      <c r="L58" s="2">
        <v>1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7</v>
      </c>
    </row>
    <row r="59" spans="1:36" ht="33.75" customHeight="1" x14ac:dyDescent="0.25">
      <c r="A59" s="2">
        <v>56</v>
      </c>
      <c r="B59" s="2">
        <v>28120203801</v>
      </c>
      <c r="C59" s="5" t="s">
        <v>66</v>
      </c>
      <c r="D59" s="5" t="s">
        <v>0</v>
      </c>
      <c r="E59" s="5" t="s">
        <v>1</v>
      </c>
      <c r="F59" s="2">
        <v>10</v>
      </c>
      <c r="G59" s="2">
        <v>6</v>
      </c>
      <c r="H59" s="2">
        <v>16</v>
      </c>
      <c r="I59" s="2">
        <v>10</v>
      </c>
      <c r="J59" s="2">
        <v>6</v>
      </c>
      <c r="K59" s="2">
        <v>16</v>
      </c>
      <c r="L59" s="2">
        <v>2</v>
      </c>
      <c r="M59" s="2">
        <v>4</v>
      </c>
      <c r="N59" s="2">
        <v>6</v>
      </c>
      <c r="O59" s="2">
        <v>4</v>
      </c>
      <c r="P59" s="2">
        <v>7</v>
      </c>
      <c r="Q59" s="2">
        <v>11</v>
      </c>
      <c r="R59" s="2">
        <v>1</v>
      </c>
      <c r="S59" s="2">
        <v>8</v>
      </c>
      <c r="T59" s="2">
        <v>9</v>
      </c>
      <c r="U59" s="2">
        <v>5</v>
      </c>
      <c r="V59" s="2">
        <v>10</v>
      </c>
      <c r="W59" s="2">
        <v>15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73</v>
      </c>
    </row>
    <row r="60" spans="1:36" ht="33.75" customHeight="1" x14ac:dyDescent="0.25">
      <c r="A60" s="2">
        <v>57</v>
      </c>
      <c r="B60" s="2">
        <v>28120203901</v>
      </c>
      <c r="C60" s="5" t="s">
        <v>67</v>
      </c>
      <c r="D60" s="5" t="s">
        <v>12</v>
      </c>
      <c r="E60" s="5" t="s">
        <v>1</v>
      </c>
      <c r="F60" s="2">
        <v>6</v>
      </c>
      <c r="G60" s="2">
        <v>0</v>
      </c>
      <c r="H60" s="2">
        <v>6</v>
      </c>
      <c r="I60" s="2">
        <v>6</v>
      </c>
      <c r="J60" s="2">
        <v>0</v>
      </c>
      <c r="K60" s="2">
        <v>6</v>
      </c>
      <c r="L60" s="2">
        <v>1</v>
      </c>
      <c r="M60" s="2">
        <v>0</v>
      </c>
      <c r="N60" s="2">
        <v>1</v>
      </c>
      <c r="O60" s="2">
        <v>2</v>
      </c>
      <c r="P60" s="2">
        <v>3</v>
      </c>
      <c r="Q60" s="2">
        <v>5</v>
      </c>
      <c r="R60" s="2">
        <v>1</v>
      </c>
      <c r="S60" s="2">
        <v>2</v>
      </c>
      <c r="T60" s="2">
        <v>3</v>
      </c>
      <c r="U60" s="2">
        <v>2</v>
      </c>
      <c r="V60" s="2">
        <v>2</v>
      </c>
      <c r="W60" s="2">
        <v>4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25</v>
      </c>
    </row>
    <row r="61" spans="1:36" ht="33.75" customHeight="1" x14ac:dyDescent="0.25">
      <c r="A61" s="2">
        <v>58</v>
      </c>
      <c r="B61" s="2">
        <v>28120204001</v>
      </c>
      <c r="C61" s="5" t="s">
        <v>68</v>
      </c>
      <c r="D61" s="5" t="s">
        <v>5</v>
      </c>
      <c r="E61" s="5" t="s">
        <v>1</v>
      </c>
      <c r="F61" s="2">
        <v>1</v>
      </c>
      <c r="G61" s="2">
        <v>3</v>
      </c>
      <c r="H61" s="2">
        <v>4</v>
      </c>
      <c r="I61" s="2">
        <v>1</v>
      </c>
      <c r="J61" s="2">
        <v>3</v>
      </c>
      <c r="K61" s="2">
        <v>4</v>
      </c>
      <c r="L61" s="2">
        <v>4</v>
      </c>
      <c r="M61" s="2">
        <v>2</v>
      </c>
      <c r="N61" s="2">
        <v>6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14</v>
      </c>
    </row>
    <row r="62" spans="1:36" ht="33.75" customHeight="1" x14ac:dyDescent="0.25">
      <c r="A62" s="2">
        <v>59</v>
      </c>
      <c r="B62" s="2">
        <v>28120204101</v>
      </c>
      <c r="C62" s="5" t="s">
        <v>69</v>
      </c>
      <c r="D62" s="5" t="s">
        <v>12</v>
      </c>
      <c r="E62" s="5" t="s">
        <v>1</v>
      </c>
      <c r="F62" s="2">
        <v>3</v>
      </c>
      <c r="G62" s="2">
        <v>1</v>
      </c>
      <c r="H62" s="2">
        <v>4</v>
      </c>
      <c r="I62" s="2">
        <v>3</v>
      </c>
      <c r="J62" s="2">
        <v>1</v>
      </c>
      <c r="K62" s="2">
        <v>4</v>
      </c>
      <c r="L62" s="2">
        <v>4</v>
      </c>
      <c r="M62" s="2">
        <v>3</v>
      </c>
      <c r="N62" s="2">
        <v>7</v>
      </c>
      <c r="O62" s="2">
        <v>3</v>
      </c>
      <c r="P62" s="2">
        <v>3</v>
      </c>
      <c r="Q62" s="2">
        <v>6</v>
      </c>
      <c r="R62" s="2">
        <v>3</v>
      </c>
      <c r="S62" s="2">
        <v>1</v>
      </c>
      <c r="T62" s="2">
        <v>4</v>
      </c>
      <c r="U62" s="2">
        <v>1</v>
      </c>
      <c r="V62" s="2">
        <v>1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27</v>
      </c>
    </row>
    <row r="63" spans="1:36" ht="33.75" customHeight="1" x14ac:dyDescent="0.25">
      <c r="A63" s="2">
        <v>60</v>
      </c>
      <c r="B63" s="2">
        <v>28120204201</v>
      </c>
      <c r="C63" s="5" t="s">
        <v>70</v>
      </c>
      <c r="D63" s="5" t="s">
        <v>5</v>
      </c>
      <c r="E63" s="5" t="s">
        <v>1</v>
      </c>
      <c r="F63" s="2">
        <v>4</v>
      </c>
      <c r="G63" s="2">
        <v>0</v>
      </c>
      <c r="H63" s="2">
        <v>4</v>
      </c>
      <c r="I63" s="2">
        <v>4</v>
      </c>
      <c r="J63" s="2">
        <v>0</v>
      </c>
      <c r="K63" s="2">
        <v>4</v>
      </c>
      <c r="L63" s="2">
        <v>4</v>
      </c>
      <c r="M63" s="2">
        <v>2</v>
      </c>
      <c r="N63" s="2">
        <v>6</v>
      </c>
      <c r="O63" s="2">
        <v>1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15</v>
      </c>
    </row>
    <row r="64" spans="1:36" ht="33.75" customHeight="1" x14ac:dyDescent="0.25">
      <c r="A64" s="2">
        <v>61</v>
      </c>
      <c r="B64" s="2">
        <v>28120204401</v>
      </c>
      <c r="C64" s="5" t="s">
        <v>71</v>
      </c>
      <c r="D64" s="5" t="s">
        <v>5</v>
      </c>
      <c r="E64" s="5" t="s">
        <v>1</v>
      </c>
      <c r="F64" s="2">
        <v>3</v>
      </c>
      <c r="G64" s="2">
        <v>6</v>
      </c>
      <c r="H64" s="2">
        <v>9</v>
      </c>
      <c r="I64" s="2">
        <v>3</v>
      </c>
      <c r="J64" s="2">
        <v>6</v>
      </c>
      <c r="K64" s="2">
        <v>9</v>
      </c>
      <c r="L64" s="2">
        <v>6</v>
      </c>
      <c r="M64" s="2">
        <v>2</v>
      </c>
      <c r="N64" s="2">
        <v>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26</v>
      </c>
    </row>
    <row r="65" spans="1:36" ht="33.75" customHeight="1" x14ac:dyDescent="0.25">
      <c r="A65" s="2">
        <v>62</v>
      </c>
      <c r="B65" s="2">
        <v>28120204501</v>
      </c>
      <c r="C65" s="5" t="s">
        <v>72</v>
      </c>
      <c r="D65" s="5" t="s">
        <v>0</v>
      </c>
      <c r="E65" s="5" t="s">
        <v>1</v>
      </c>
      <c r="F65" s="2">
        <v>6</v>
      </c>
      <c r="G65" s="2">
        <v>7</v>
      </c>
      <c r="H65" s="2">
        <v>13</v>
      </c>
      <c r="I65" s="2">
        <v>6</v>
      </c>
      <c r="J65" s="2">
        <v>7</v>
      </c>
      <c r="K65" s="2">
        <v>13</v>
      </c>
      <c r="L65" s="2">
        <v>8</v>
      </c>
      <c r="M65" s="2">
        <v>2</v>
      </c>
      <c r="N65" s="2">
        <v>10</v>
      </c>
      <c r="O65" s="2">
        <v>3</v>
      </c>
      <c r="P65" s="2">
        <v>5</v>
      </c>
      <c r="Q65" s="2">
        <v>8</v>
      </c>
      <c r="R65" s="2">
        <v>3</v>
      </c>
      <c r="S65" s="2">
        <v>7</v>
      </c>
      <c r="T65" s="2">
        <v>10</v>
      </c>
      <c r="U65" s="2">
        <v>4</v>
      </c>
      <c r="V65" s="2">
        <v>5</v>
      </c>
      <c r="W65" s="2">
        <v>9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63</v>
      </c>
    </row>
    <row r="66" spans="1:36" ht="33.75" customHeight="1" x14ac:dyDescent="0.25">
      <c r="A66" s="2">
        <v>63</v>
      </c>
      <c r="B66" s="2">
        <v>28120204601</v>
      </c>
      <c r="C66" s="5" t="s">
        <v>73</v>
      </c>
      <c r="D66" s="5" t="s">
        <v>12</v>
      </c>
      <c r="E66" s="5" t="s">
        <v>1</v>
      </c>
      <c r="F66" s="2">
        <v>6</v>
      </c>
      <c r="G66" s="2">
        <v>2</v>
      </c>
      <c r="H66" s="2">
        <v>8</v>
      </c>
      <c r="I66" s="2">
        <v>6</v>
      </c>
      <c r="J66" s="2">
        <v>2</v>
      </c>
      <c r="K66" s="2">
        <v>8</v>
      </c>
      <c r="L66" s="2">
        <v>0</v>
      </c>
      <c r="M66" s="2">
        <v>2</v>
      </c>
      <c r="N66" s="2">
        <v>2</v>
      </c>
      <c r="O66" s="2">
        <v>4</v>
      </c>
      <c r="P66" s="2">
        <v>3</v>
      </c>
      <c r="Q66" s="2">
        <v>7</v>
      </c>
      <c r="R66" s="2">
        <v>6</v>
      </c>
      <c r="S66" s="2">
        <v>2</v>
      </c>
      <c r="T66" s="2">
        <v>8</v>
      </c>
      <c r="U66" s="2">
        <v>3</v>
      </c>
      <c r="V66" s="2">
        <v>2</v>
      </c>
      <c r="W66" s="2">
        <v>5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38</v>
      </c>
    </row>
    <row r="67" spans="1:36" ht="33.75" customHeight="1" x14ac:dyDescent="0.25">
      <c r="A67" s="2">
        <v>64</v>
      </c>
      <c r="B67" s="2">
        <v>28120204701</v>
      </c>
      <c r="C67" s="5" t="s">
        <v>74</v>
      </c>
      <c r="D67" s="5" t="s">
        <v>0</v>
      </c>
      <c r="E67" s="5" t="s">
        <v>1</v>
      </c>
      <c r="F67" s="2">
        <v>5</v>
      </c>
      <c r="G67" s="2">
        <v>6</v>
      </c>
      <c r="H67" s="2">
        <v>11</v>
      </c>
      <c r="I67" s="2">
        <v>5</v>
      </c>
      <c r="J67" s="2">
        <v>6</v>
      </c>
      <c r="K67" s="2">
        <v>11</v>
      </c>
      <c r="L67" s="2">
        <v>1</v>
      </c>
      <c r="M67" s="2">
        <v>3</v>
      </c>
      <c r="N67" s="2">
        <v>4</v>
      </c>
      <c r="O67" s="2">
        <v>5</v>
      </c>
      <c r="P67" s="2">
        <v>7</v>
      </c>
      <c r="Q67" s="2">
        <v>12</v>
      </c>
      <c r="R67" s="2">
        <v>5</v>
      </c>
      <c r="S67" s="2">
        <v>3</v>
      </c>
      <c r="T67" s="2">
        <v>8</v>
      </c>
      <c r="U67" s="2">
        <v>3</v>
      </c>
      <c r="V67" s="2">
        <v>3</v>
      </c>
      <c r="W67" s="2">
        <v>6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52</v>
      </c>
    </row>
    <row r="68" spans="1:36" ht="33.75" customHeight="1" x14ac:dyDescent="0.25">
      <c r="A68" s="2">
        <v>65</v>
      </c>
      <c r="B68" s="2">
        <v>28120204702</v>
      </c>
      <c r="C68" s="5" t="s">
        <v>75</v>
      </c>
      <c r="D68" s="5" t="s">
        <v>5</v>
      </c>
      <c r="E68" s="5" t="s">
        <v>1</v>
      </c>
      <c r="F68" s="2">
        <v>0</v>
      </c>
      <c r="G68" s="2">
        <v>2</v>
      </c>
      <c r="H68" s="2">
        <v>2</v>
      </c>
      <c r="I68" s="2">
        <v>0</v>
      </c>
      <c r="J68" s="2">
        <v>2</v>
      </c>
      <c r="K68" s="2">
        <v>2</v>
      </c>
      <c r="L68" s="2">
        <v>4</v>
      </c>
      <c r="M68" s="2">
        <v>2</v>
      </c>
      <c r="N68" s="2">
        <v>6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10</v>
      </c>
    </row>
    <row r="69" spans="1:36" ht="33.75" customHeight="1" x14ac:dyDescent="0.25">
      <c r="A69" s="2">
        <v>66</v>
      </c>
      <c r="B69" s="2">
        <v>28120204801</v>
      </c>
      <c r="C69" s="5" t="s">
        <v>76</v>
      </c>
      <c r="D69" s="5" t="s">
        <v>12</v>
      </c>
      <c r="E69" s="5" t="s">
        <v>1</v>
      </c>
      <c r="F69" s="2">
        <v>1</v>
      </c>
      <c r="G69" s="2">
        <v>2</v>
      </c>
      <c r="H69" s="2">
        <v>3</v>
      </c>
      <c r="I69" s="2">
        <v>1</v>
      </c>
      <c r="J69" s="2">
        <v>2</v>
      </c>
      <c r="K69" s="2">
        <v>3</v>
      </c>
      <c r="L69" s="2">
        <v>3</v>
      </c>
      <c r="M69" s="2">
        <v>2</v>
      </c>
      <c r="N69" s="2">
        <v>5</v>
      </c>
      <c r="O69" s="2">
        <v>0</v>
      </c>
      <c r="P69" s="2">
        <v>4</v>
      </c>
      <c r="Q69" s="2">
        <v>4</v>
      </c>
      <c r="R69" s="2">
        <v>5</v>
      </c>
      <c r="S69" s="2">
        <v>2</v>
      </c>
      <c r="T69" s="2">
        <v>7</v>
      </c>
      <c r="U69" s="2">
        <v>3</v>
      </c>
      <c r="V69" s="2">
        <v>0</v>
      </c>
      <c r="W69" s="2">
        <v>3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25</v>
      </c>
    </row>
    <row r="70" spans="1:36" ht="33.75" customHeight="1" x14ac:dyDescent="0.25">
      <c r="A70" s="2">
        <v>67</v>
      </c>
      <c r="B70" s="2">
        <v>28120204901</v>
      </c>
      <c r="C70" s="5" t="s">
        <v>77</v>
      </c>
      <c r="D70" s="5" t="s">
        <v>0</v>
      </c>
      <c r="E70" s="5" t="s">
        <v>1</v>
      </c>
      <c r="F70" s="2">
        <v>4</v>
      </c>
      <c r="G70" s="2">
        <v>4</v>
      </c>
      <c r="H70" s="2">
        <v>8</v>
      </c>
      <c r="I70" s="2">
        <v>4</v>
      </c>
      <c r="J70" s="2">
        <v>4</v>
      </c>
      <c r="K70" s="2">
        <v>8</v>
      </c>
      <c r="L70" s="2">
        <v>2</v>
      </c>
      <c r="M70" s="2">
        <v>2</v>
      </c>
      <c r="N70" s="2">
        <v>4</v>
      </c>
      <c r="O70" s="2">
        <v>3</v>
      </c>
      <c r="P70" s="2">
        <v>1</v>
      </c>
      <c r="Q70" s="2">
        <v>4</v>
      </c>
      <c r="R70" s="2">
        <v>7</v>
      </c>
      <c r="S70" s="2">
        <v>17</v>
      </c>
      <c r="T70" s="2">
        <v>24</v>
      </c>
      <c r="U70" s="2">
        <v>6</v>
      </c>
      <c r="V70" s="2">
        <v>5</v>
      </c>
      <c r="W70" s="2">
        <v>11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59</v>
      </c>
    </row>
    <row r="71" spans="1:36" ht="33.75" customHeight="1" x14ac:dyDescent="0.25">
      <c r="A71" s="2">
        <v>68</v>
      </c>
      <c r="B71" s="2">
        <v>28120204902</v>
      </c>
      <c r="C71" s="5" t="s">
        <v>78</v>
      </c>
      <c r="D71" s="5" t="s">
        <v>12</v>
      </c>
      <c r="E71" s="5" t="s">
        <v>1</v>
      </c>
      <c r="F71" s="2">
        <v>0</v>
      </c>
      <c r="G71" s="2">
        <v>3</v>
      </c>
      <c r="H71" s="2">
        <v>3</v>
      </c>
      <c r="I71" s="2">
        <v>0</v>
      </c>
      <c r="J71" s="2">
        <v>3</v>
      </c>
      <c r="K71" s="2">
        <v>3</v>
      </c>
      <c r="L71" s="2">
        <v>3</v>
      </c>
      <c r="M71" s="2">
        <v>7</v>
      </c>
      <c r="N71" s="2">
        <v>10</v>
      </c>
      <c r="O71" s="2">
        <v>5</v>
      </c>
      <c r="P71" s="2">
        <v>5</v>
      </c>
      <c r="Q71" s="2">
        <v>10</v>
      </c>
      <c r="R71" s="2">
        <v>4</v>
      </c>
      <c r="S71" s="2">
        <v>5</v>
      </c>
      <c r="T71" s="2">
        <v>9</v>
      </c>
      <c r="U71" s="2">
        <v>2</v>
      </c>
      <c r="V71" s="2">
        <v>6</v>
      </c>
      <c r="W71" s="2">
        <v>8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43</v>
      </c>
    </row>
    <row r="72" spans="1:36" ht="33.75" customHeight="1" x14ac:dyDescent="0.25">
      <c r="A72" s="2">
        <v>69</v>
      </c>
      <c r="B72" s="2">
        <v>28120205001</v>
      </c>
      <c r="C72" s="5" t="s">
        <v>79</v>
      </c>
      <c r="D72" s="5" t="s">
        <v>12</v>
      </c>
      <c r="E72" s="5" t="s">
        <v>1</v>
      </c>
      <c r="F72" s="2">
        <v>5</v>
      </c>
      <c r="G72" s="2">
        <v>2</v>
      </c>
      <c r="H72" s="2">
        <v>7</v>
      </c>
      <c r="I72" s="2">
        <v>5</v>
      </c>
      <c r="J72" s="2">
        <v>2</v>
      </c>
      <c r="K72" s="2">
        <v>7</v>
      </c>
      <c r="L72" s="2">
        <v>10</v>
      </c>
      <c r="M72" s="2">
        <v>2</v>
      </c>
      <c r="N72" s="2">
        <v>12</v>
      </c>
      <c r="O72" s="2">
        <v>5</v>
      </c>
      <c r="P72" s="2">
        <v>6</v>
      </c>
      <c r="Q72" s="2">
        <v>11</v>
      </c>
      <c r="R72" s="2">
        <v>1</v>
      </c>
      <c r="S72" s="2">
        <v>1</v>
      </c>
      <c r="T72" s="2">
        <v>2</v>
      </c>
      <c r="U72" s="2">
        <v>3</v>
      </c>
      <c r="V72" s="2">
        <v>0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42</v>
      </c>
    </row>
    <row r="73" spans="1:36" ht="33.75" customHeight="1" x14ac:dyDescent="0.25">
      <c r="A73" s="2">
        <v>70</v>
      </c>
      <c r="B73" s="2">
        <v>28120205201</v>
      </c>
      <c r="C73" s="5" t="s">
        <v>80</v>
      </c>
      <c r="D73" s="5" t="s">
        <v>12</v>
      </c>
      <c r="E73" s="5" t="s">
        <v>1</v>
      </c>
      <c r="F73" s="2">
        <v>7</v>
      </c>
      <c r="G73" s="2">
        <v>5</v>
      </c>
      <c r="H73" s="2">
        <v>12</v>
      </c>
      <c r="I73" s="2">
        <v>7</v>
      </c>
      <c r="J73" s="2">
        <v>5</v>
      </c>
      <c r="K73" s="2">
        <v>12</v>
      </c>
      <c r="L73" s="2">
        <v>4</v>
      </c>
      <c r="M73" s="2">
        <v>5</v>
      </c>
      <c r="N73" s="2">
        <v>9</v>
      </c>
      <c r="O73" s="2">
        <v>7</v>
      </c>
      <c r="P73" s="2">
        <v>5</v>
      </c>
      <c r="Q73" s="2">
        <v>12</v>
      </c>
      <c r="R73" s="2">
        <v>0</v>
      </c>
      <c r="S73" s="2">
        <v>2</v>
      </c>
      <c r="T73" s="2">
        <v>2</v>
      </c>
      <c r="U73" s="2">
        <v>2</v>
      </c>
      <c r="V73" s="2">
        <v>3</v>
      </c>
      <c r="W73" s="2">
        <v>5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52</v>
      </c>
    </row>
    <row r="74" spans="1:36" ht="33.75" customHeight="1" x14ac:dyDescent="0.25">
      <c r="A74" s="2">
        <v>71</v>
      </c>
      <c r="B74" s="2">
        <v>28120205202</v>
      </c>
      <c r="C74" s="5" t="s">
        <v>81</v>
      </c>
      <c r="D74" s="5" t="s">
        <v>6</v>
      </c>
      <c r="E74" s="5" t="s">
        <v>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5</v>
      </c>
      <c r="P74" s="2">
        <v>0</v>
      </c>
      <c r="Q74" s="2">
        <v>5</v>
      </c>
      <c r="R74" s="2">
        <v>2</v>
      </c>
      <c r="S74" s="2">
        <v>1</v>
      </c>
      <c r="T74" s="2">
        <v>3</v>
      </c>
      <c r="U74" s="2">
        <v>5</v>
      </c>
      <c r="V74" s="2">
        <v>0</v>
      </c>
      <c r="W74" s="2">
        <v>5</v>
      </c>
      <c r="X74" s="2">
        <v>5</v>
      </c>
      <c r="Y74" s="2">
        <v>0</v>
      </c>
      <c r="Z74" s="2">
        <v>5</v>
      </c>
      <c r="AA74" s="2">
        <v>12</v>
      </c>
      <c r="AB74" s="2">
        <v>0</v>
      </c>
      <c r="AC74" s="2">
        <v>12</v>
      </c>
      <c r="AD74" s="2">
        <v>15</v>
      </c>
      <c r="AE74" s="2">
        <v>0</v>
      </c>
      <c r="AF74" s="2">
        <v>15</v>
      </c>
      <c r="AG74" s="2">
        <v>0</v>
      </c>
      <c r="AH74" s="2">
        <v>0</v>
      </c>
      <c r="AI74" s="2">
        <v>0</v>
      </c>
      <c r="AJ74" s="2">
        <v>45</v>
      </c>
    </row>
    <row r="75" spans="1:36" ht="33.75" customHeight="1" x14ac:dyDescent="0.25">
      <c r="A75" s="2">
        <v>72</v>
      </c>
      <c r="B75" s="2">
        <v>28120205401</v>
      </c>
      <c r="C75" s="5" t="s">
        <v>82</v>
      </c>
      <c r="D75" s="5" t="s">
        <v>0</v>
      </c>
      <c r="E75" s="5" t="s">
        <v>1</v>
      </c>
      <c r="F75" s="2">
        <v>2</v>
      </c>
      <c r="G75" s="2">
        <v>0</v>
      </c>
      <c r="H75" s="2">
        <v>2</v>
      </c>
      <c r="I75" s="2">
        <v>2</v>
      </c>
      <c r="J75" s="2">
        <v>0</v>
      </c>
      <c r="K75" s="2">
        <v>2</v>
      </c>
      <c r="L75" s="2">
        <v>1</v>
      </c>
      <c r="M75" s="2">
        <v>5</v>
      </c>
      <c r="N75" s="2">
        <v>6</v>
      </c>
      <c r="O75" s="2">
        <v>1</v>
      </c>
      <c r="P75" s="2">
        <v>2</v>
      </c>
      <c r="Q75" s="2">
        <v>3</v>
      </c>
      <c r="R75" s="2">
        <v>1</v>
      </c>
      <c r="S75" s="2">
        <v>0</v>
      </c>
      <c r="T75" s="2">
        <v>1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15</v>
      </c>
    </row>
    <row r="76" spans="1:36" ht="33.75" customHeight="1" x14ac:dyDescent="0.25">
      <c r="A76" s="2">
        <v>73</v>
      </c>
      <c r="B76" s="2">
        <v>28120205501</v>
      </c>
      <c r="C76" s="5" t="s">
        <v>83</v>
      </c>
      <c r="D76" s="5" t="s">
        <v>12</v>
      </c>
      <c r="E76" s="5" t="s">
        <v>1</v>
      </c>
      <c r="F76" s="2">
        <v>5</v>
      </c>
      <c r="G76" s="2">
        <v>3</v>
      </c>
      <c r="H76" s="2">
        <v>8</v>
      </c>
      <c r="I76" s="2">
        <v>5</v>
      </c>
      <c r="J76" s="2">
        <v>3</v>
      </c>
      <c r="K76" s="2">
        <v>8</v>
      </c>
      <c r="L76" s="2">
        <v>7</v>
      </c>
      <c r="M76" s="2">
        <v>2</v>
      </c>
      <c r="N76" s="2">
        <v>9</v>
      </c>
      <c r="O76" s="2">
        <v>1</v>
      </c>
      <c r="P76" s="2">
        <v>1</v>
      </c>
      <c r="Q76" s="2">
        <v>2</v>
      </c>
      <c r="R76" s="2">
        <v>4</v>
      </c>
      <c r="S76" s="2">
        <v>4</v>
      </c>
      <c r="T76" s="2">
        <v>8</v>
      </c>
      <c r="U76" s="2">
        <v>5</v>
      </c>
      <c r="V76" s="2">
        <v>1</v>
      </c>
      <c r="W76" s="2">
        <v>6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41</v>
      </c>
    </row>
    <row r="77" spans="1:36" ht="33.75" customHeight="1" x14ac:dyDescent="0.25">
      <c r="A77" s="2">
        <v>74</v>
      </c>
      <c r="B77" s="2">
        <v>28120205601</v>
      </c>
      <c r="C77" s="5" t="s">
        <v>84</v>
      </c>
      <c r="D77" s="5" t="s">
        <v>0</v>
      </c>
      <c r="E77" s="5" t="s">
        <v>1</v>
      </c>
      <c r="F77" s="2">
        <v>4</v>
      </c>
      <c r="G77" s="2">
        <v>6</v>
      </c>
      <c r="H77" s="2">
        <v>10</v>
      </c>
      <c r="I77" s="2">
        <v>4</v>
      </c>
      <c r="J77" s="2">
        <v>6</v>
      </c>
      <c r="K77" s="2">
        <v>10</v>
      </c>
      <c r="L77" s="2">
        <v>6</v>
      </c>
      <c r="M77" s="2">
        <v>3</v>
      </c>
      <c r="N77" s="2">
        <v>9</v>
      </c>
      <c r="O77" s="2">
        <v>1</v>
      </c>
      <c r="P77" s="2">
        <v>6</v>
      </c>
      <c r="Q77" s="2">
        <v>7</v>
      </c>
      <c r="R77" s="2">
        <v>4</v>
      </c>
      <c r="S77" s="2">
        <v>8</v>
      </c>
      <c r="T77" s="2">
        <v>12</v>
      </c>
      <c r="U77" s="2">
        <v>2</v>
      </c>
      <c r="V77" s="2">
        <v>2</v>
      </c>
      <c r="W77" s="2">
        <v>4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52</v>
      </c>
    </row>
    <row r="78" spans="1:36" ht="33.75" customHeight="1" x14ac:dyDescent="0.25">
      <c r="A78" s="2">
        <v>75</v>
      </c>
      <c r="B78" s="2">
        <v>28120205701</v>
      </c>
      <c r="C78" s="5" t="s">
        <v>85</v>
      </c>
      <c r="D78" s="5" t="s">
        <v>5</v>
      </c>
      <c r="E78" s="5" t="s">
        <v>1</v>
      </c>
      <c r="F78" s="2">
        <v>4</v>
      </c>
      <c r="G78" s="2">
        <v>3</v>
      </c>
      <c r="H78" s="2">
        <v>7</v>
      </c>
      <c r="I78" s="2">
        <v>4</v>
      </c>
      <c r="J78" s="2">
        <v>3</v>
      </c>
      <c r="K78" s="2">
        <v>7</v>
      </c>
      <c r="L78" s="2">
        <v>3</v>
      </c>
      <c r="M78" s="2">
        <v>2</v>
      </c>
      <c r="N78" s="2">
        <v>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19</v>
      </c>
    </row>
    <row r="79" spans="1:36" ht="33.75" customHeight="1" x14ac:dyDescent="0.25">
      <c r="A79" s="2">
        <v>76</v>
      </c>
      <c r="B79" s="2">
        <v>28120205801</v>
      </c>
      <c r="C79" s="5" t="s">
        <v>86</v>
      </c>
      <c r="D79" s="5" t="s">
        <v>5</v>
      </c>
      <c r="E79" s="5" t="s">
        <v>1</v>
      </c>
      <c r="F79" s="2">
        <v>3</v>
      </c>
      <c r="G79" s="2">
        <v>5</v>
      </c>
      <c r="H79" s="2">
        <v>8</v>
      </c>
      <c r="I79" s="2">
        <v>3</v>
      </c>
      <c r="J79" s="2">
        <v>5</v>
      </c>
      <c r="K79" s="2">
        <v>8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17</v>
      </c>
    </row>
    <row r="80" spans="1:36" ht="33.75" customHeight="1" x14ac:dyDescent="0.25">
      <c r="A80" s="2">
        <v>77</v>
      </c>
      <c r="B80" s="2">
        <v>28120206001</v>
      </c>
      <c r="C80" s="5" t="s">
        <v>87</v>
      </c>
      <c r="D80" s="5" t="s">
        <v>0</v>
      </c>
      <c r="E80" s="5" t="s">
        <v>1</v>
      </c>
      <c r="F80" s="2">
        <v>0</v>
      </c>
      <c r="G80" s="2">
        <v>3</v>
      </c>
      <c r="H80" s="2">
        <v>3</v>
      </c>
      <c r="I80" s="2">
        <v>0</v>
      </c>
      <c r="J80" s="2">
        <v>3</v>
      </c>
      <c r="K80" s="2">
        <v>3</v>
      </c>
      <c r="L80" s="2">
        <v>2</v>
      </c>
      <c r="M80" s="2">
        <v>1</v>
      </c>
      <c r="N80" s="2">
        <v>3</v>
      </c>
      <c r="O80" s="2">
        <v>2</v>
      </c>
      <c r="P80" s="2">
        <v>3</v>
      </c>
      <c r="Q80" s="2">
        <v>5</v>
      </c>
      <c r="R80" s="2">
        <v>9</v>
      </c>
      <c r="S80" s="2">
        <v>7</v>
      </c>
      <c r="T80" s="2">
        <v>16</v>
      </c>
      <c r="U80" s="2">
        <v>3</v>
      </c>
      <c r="V80" s="2">
        <v>3</v>
      </c>
      <c r="W80" s="2">
        <v>6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36</v>
      </c>
    </row>
    <row r="81" spans="1:36" ht="33.75" customHeight="1" x14ac:dyDescent="0.25">
      <c r="A81" s="2">
        <v>78</v>
      </c>
      <c r="B81" s="2">
        <v>28120206101</v>
      </c>
      <c r="C81" s="5" t="s">
        <v>88</v>
      </c>
      <c r="D81" s="5" t="s">
        <v>12</v>
      </c>
      <c r="E81" s="5" t="s">
        <v>1</v>
      </c>
      <c r="F81" s="2">
        <v>1</v>
      </c>
      <c r="G81" s="2">
        <v>5</v>
      </c>
      <c r="H81" s="2">
        <v>6</v>
      </c>
      <c r="I81" s="2">
        <v>1</v>
      </c>
      <c r="J81" s="2">
        <v>5</v>
      </c>
      <c r="K81" s="2">
        <v>6</v>
      </c>
      <c r="L81" s="2">
        <v>2</v>
      </c>
      <c r="M81" s="2">
        <v>2</v>
      </c>
      <c r="N81" s="2">
        <v>4</v>
      </c>
      <c r="O81" s="2">
        <v>1</v>
      </c>
      <c r="P81" s="2">
        <v>3</v>
      </c>
      <c r="Q81" s="2">
        <v>4</v>
      </c>
      <c r="R81" s="2">
        <v>5</v>
      </c>
      <c r="S81" s="2">
        <v>2</v>
      </c>
      <c r="T81" s="2">
        <v>7</v>
      </c>
      <c r="U81" s="2">
        <v>1</v>
      </c>
      <c r="V81" s="2">
        <v>3</v>
      </c>
      <c r="W81" s="2">
        <v>4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31</v>
      </c>
    </row>
    <row r="82" spans="1:36" ht="33.75" customHeight="1" x14ac:dyDescent="0.25">
      <c r="A82" s="2">
        <v>79</v>
      </c>
      <c r="B82" s="2">
        <v>28120206301</v>
      </c>
      <c r="C82" s="5" t="s">
        <v>89</v>
      </c>
      <c r="D82" s="5" t="s">
        <v>0</v>
      </c>
      <c r="E82" s="5" t="s">
        <v>1</v>
      </c>
      <c r="F82" s="2">
        <v>6</v>
      </c>
      <c r="G82" s="2">
        <v>5</v>
      </c>
      <c r="H82" s="2">
        <v>11</v>
      </c>
      <c r="I82" s="2">
        <v>6</v>
      </c>
      <c r="J82" s="2">
        <v>5</v>
      </c>
      <c r="K82" s="2">
        <v>11</v>
      </c>
      <c r="L82" s="2">
        <v>6</v>
      </c>
      <c r="M82" s="2">
        <v>1</v>
      </c>
      <c r="N82" s="2">
        <v>7</v>
      </c>
      <c r="O82" s="2">
        <v>7</v>
      </c>
      <c r="P82" s="2">
        <v>5</v>
      </c>
      <c r="Q82" s="2">
        <v>12</v>
      </c>
      <c r="R82" s="2">
        <v>2</v>
      </c>
      <c r="S82" s="2">
        <v>6</v>
      </c>
      <c r="T82" s="2">
        <v>8</v>
      </c>
      <c r="U82" s="2">
        <v>2</v>
      </c>
      <c r="V82" s="2">
        <v>4</v>
      </c>
      <c r="W82" s="2">
        <v>6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55</v>
      </c>
    </row>
    <row r="83" spans="1:36" ht="33.75" customHeight="1" x14ac:dyDescent="0.25">
      <c r="A83" s="2">
        <v>80</v>
      </c>
      <c r="B83" s="2">
        <v>28120206401</v>
      </c>
      <c r="C83" s="5" t="s">
        <v>90</v>
      </c>
      <c r="D83" s="5" t="s">
        <v>5</v>
      </c>
      <c r="E83" s="5" t="s">
        <v>1</v>
      </c>
      <c r="F83" s="2">
        <v>1</v>
      </c>
      <c r="G83" s="2">
        <v>2</v>
      </c>
      <c r="H83" s="2">
        <v>3</v>
      </c>
      <c r="I83" s="2">
        <v>1</v>
      </c>
      <c r="J83" s="2">
        <v>2</v>
      </c>
      <c r="K83" s="2">
        <v>3</v>
      </c>
      <c r="L83" s="2">
        <v>5</v>
      </c>
      <c r="M83" s="2">
        <v>7</v>
      </c>
      <c r="N83" s="2">
        <v>12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18</v>
      </c>
    </row>
    <row r="84" spans="1:36" ht="33.75" customHeight="1" x14ac:dyDescent="0.25">
      <c r="A84" s="2">
        <v>81</v>
      </c>
      <c r="B84" s="2">
        <v>28120206501</v>
      </c>
      <c r="C84" s="5" t="s">
        <v>91</v>
      </c>
      <c r="D84" s="5" t="s">
        <v>12</v>
      </c>
      <c r="E84" s="5" t="s">
        <v>1</v>
      </c>
      <c r="F84" s="2">
        <v>3</v>
      </c>
      <c r="G84" s="2">
        <v>2</v>
      </c>
      <c r="H84" s="2">
        <v>5</v>
      </c>
      <c r="I84" s="2">
        <v>3</v>
      </c>
      <c r="J84" s="2">
        <v>2</v>
      </c>
      <c r="K84" s="2">
        <v>5</v>
      </c>
      <c r="L84" s="2">
        <v>0</v>
      </c>
      <c r="M84" s="2">
        <v>0</v>
      </c>
      <c r="N84" s="2">
        <v>0</v>
      </c>
      <c r="O84" s="2">
        <v>6</v>
      </c>
      <c r="P84" s="2">
        <v>3</v>
      </c>
      <c r="Q84" s="2">
        <v>9</v>
      </c>
      <c r="R84" s="2">
        <v>3</v>
      </c>
      <c r="S84" s="2">
        <v>2</v>
      </c>
      <c r="T84" s="2">
        <v>5</v>
      </c>
      <c r="U84" s="2">
        <v>3</v>
      </c>
      <c r="V84" s="2">
        <v>5</v>
      </c>
      <c r="W84" s="2">
        <v>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32</v>
      </c>
    </row>
    <row r="85" spans="1:36" ht="33.75" customHeight="1" x14ac:dyDescent="0.25">
      <c r="A85" s="2">
        <v>82</v>
      </c>
      <c r="B85" s="2">
        <v>28120206701</v>
      </c>
      <c r="C85" s="5" t="s">
        <v>92</v>
      </c>
      <c r="D85" s="5" t="s">
        <v>0</v>
      </c>
      <c r="E85" s="5" t="s">
        <v>1</v>
      </c>
      <c r="F85" s="2">
        <v>7</v>
      </c>
      <c r="G85" s="2">
        <v>4</v>
      </c>
      <c r="H85" s="2">
        <v>11</v>
      </c>
      <c r="I85" s="2">
        <v>7</v>
      </c>
      <c r="J85" s="2">
        <v>4</v>
      </c>
      <c r="K85" s="2">
        <v>11</v>
      </c>
      <c r="L85" s="2">
        <v>2</v>
      </c>
      <c r="M85" s="2">
        <v>2</v>
      </c>
      <c r="N85" s="2">
        <v>4</v>
      </c>
      <c r="O85" s="2">
        <v>5</v>
      </c>
      <c r="P85" s="2">
        <v>3</v>
      </c>
      <c r="Q85" s="2">
        <v>8</v>
      </c>
      <c r="R85" s="2">
        <v>3</v>
      </c>
      <c r="S85" s="2">
        <v>7</v>
      </c>
      <c r="T85" s="2">
        <v>10</v>
      </c>
      <c r="U85" s="2">
        <v>3</v>
      </c>
      <c r="V85" s="2">
        <v>5</v>
      </c>
      <c r="W85" s="2">
        <v>8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52</v>
      </c>
    </row>
    <row r="86" spans="1:36" ht="33.75" customHeight="1" x14ac:dyDescent="0.25">
      <c r="A86" s="2">
        <v>83</v>
      </c>
      <c r="B86" s="2">
        <v>28120206801</v>
      </c>
      <c r="C86" s="5" t="s">
        <v>93</v>
      </c>
      <c r="D86" s="5" t="s">
        <v>0</v>
      </c>
      <c r="E86" s="5" t="s">
        <v>1</v>
      </c>
      <c r="F86" s="2">
        <v>5</v>
      </c>
      <c r="G86" s="2">
        <v>2</v>
      </c>
      <c r="H86" s="2">
        <v>7</v>
      </c>
      <c r="I86" s="2">
        <v>5</v>
      </c>
      <c r="J86" s="2">
        <v>2</v>
      </c>
      <c r="K86" s="2">
        <v>7</v>
      </c>
      <c r="L86" s="2">
        <v>3</v>
      </c>
      <c r="M86" s="2">
        <v>2</v>
      </c>
      <c r="N86" s="2">
        <v>5</v>
      </c>
      <c r="O86" s="2">
        <v>3</v>
      </c>
      <c r="P86" s="2">
        <v>3</v>
      </c>
      <c r="Q86" s="2">
        <v>6</v>
      </c>
      <c r="R86" s="2">
        <v>1</v>
      </c>
      <c r="S86" s="2">
        <v>2</v>
      </c>
      <c r="T86" s="2">
        <v>3</v>
      </c>
      <c r="U86" s="2">
        <v>0</v>
      </c>
      <c r="V86" s="2">
        <v>2</v>
      </c>
      <c r="W86" s="2">
        <v>2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30</v>
      </c>
    </row>
    <row r="87" spans="1:36" ht="33.75" customHeight="1" x14ac:dyDescent="0.25">
      <c r="A87" s="2">
        <v>84</v>
      </c>
      <c r="B87" s="2">
        <v>28120206901</v>
      </c>
      <c r="C87" s="5" t="s">
        <v>94</v>
      </c>
      <c r="D87" s="5" t="s">
        <v>12</v>
      </c>
      <c r="E87" s="5" t="s">
        <v>1</v>
      </c>
      <c r="F87" s="2">
        <v>4</v>
      </c>
      <c r="G87" s="2">
        <v>7</v>
      </c>
      <c r="H87" s="2">
        <v>11</v>
      </c>
      <c r="I87" s="2">
        <v>4</v>
      </c>
      <c r="J87" s="2">
        <v>7</v>
      </c>
      <c r="K87" s="2">
        <v>11</v>
      </c>
      <c r="L87" s="2">
        <v>6</v>
      </c>
      <c r="M87" s="2">
        <v>7</v>
      </c>
      <c r="N87" s="2">
        <v>13</v>
      </c>
      <c r="O87" s="2">
        <v>9</v>
      </c>
      <c r="P87" s="2">
        <v>7</v>
      </c>
      <c r="Q87" s="2">
        <v>16</v>
      </c>
      <c r="R87" s="2">
        <v>6</v>
      </c>
      <c r="S87" s="2">
        <v>5</v>
      </c>
      <c r="T87" s="2">
        <v>11</v>
      </c>
      <c r="U87" s="2">
        <v>5</v>
      </c>
      <c r="V87" s="2">
        <v>5</v>
      </c>
      <c r="W87" s="2">
        <v>10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72</v>
      </c>
    </row>
    <row r="88" spans="1:36" ht="33.75" customHeight="1" x14ac:dyDescent="0.25">
      <c r="A88" s="2">
        <v>85</v>
      </c>
      <c r="B88" s="2">
        <v>28120206903</v>
      </c>
      <c r="C88" s="5" t="s">
        <v>95</v>
      </c>
      <c r="D88" s="5" t="s">
        <v>0</v>
      </c>
      <c r="E88" s="5" t="s">
        <v>1</v>
      </c>
      <c r="F88" s="2">
        <v>2</v>
      </c>
      <c r="G88" s="2">
        <v>1</v>
      </c>
      <c r="H88" s="2">
        <v>3</v>
      </c>
      <c r="I88" s="2">
        <v>2</v>
      </c>
      <c r="J88" s="2">
        <v>1</v>
      </c>
      <c r="K88" s="2">
        <v>3</v>
      </c>
      <c r="L88" s="2">
        <v>4</v>
      </c>
      <c r="M88" s="2">
        <v>1</v>
      </c>
      <c r="N88" s="2">
        <v>5</v>
      </c>
      <c r="O88" s="2">
        <v>3</v>
      </c>
      <c r="P88" s="2">
        <v>2</v>
      </c>
      <c r="Q88" s="2">
        <v>5</v>
      </c>
      <c r="R88" s="2">
        <v>1</v>
      </c>
      <c r="S88" s="2">
        <v>2</v>
      </c>
      <c r="T88" s="2">
        <v>3</v>
      </c>
      <c r="U88" s="2">
        <v>3</v>
      </c>
      <c r="V88" s="2">
        <v>2</v>
      </c>
      <c r="W88" s="2">
        <v>5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24</v>
      </c>
    </row>
    <row r="89" spans="1:36" ht="33.75" customHeight="1" x14ac:dyDescent="0.25">
      <c r="A89" s="2">
        <v>86</v>
      </c>
      <c r="B89" s="2">
        <v>28120207001</v>
      </c>
      <c r="C89" s="5" t="s">
        <v>96</v>
      </c>
      <c r="D89" s="5" t="s">
        <v>0</v>
      </c>
      <c r="E89" s="5" t="s">
        <v>1</v>
      </c>
      <c r="F89" s="2">
        <v>4</v>
      </c>
      <c r="G89" s="2">
        <v>2</v>
      </c>
      <c r="H89" s="2">
        <v>6</v>
      </c>
      <c r="I89" s="2">
        <v>4</v>
      </c>
      <c r="J89" s="2">
        <v>2</v>
      </c>
      <c r="K89" s="2">
        <v>6</v>
      </c>
      <c r="L89" s="2">
        <v>3</v>
      </c>
      <c r="M89" s="2">
        <v>3</v>
      </c>
      <c r="N89" s="2">
        <v>6</v>
      </c>
      <c r="O89" s="2">
        <v>3</v>
      </c>
      <c r="P89" s="2">
        <v>5</v>
      </c>
      <c r="Q89" s="2">
        <v>8</v>
      </c>
      <c r="R89" s="2">
        <v>4</v>
      </c>
      <c r="S89" s="2">
        <v>1</v>
      </c>
      <c r="T89" s="2">
        <v>5</v>
      </c>
      <c r="U89" s="2">
        <v>7</v>
      </c>
      <c r="V89" s="2">
        <v>3</v>
      </c>
      <c r="W89" s="2">
        <v>10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41</v>
      </c>
    </row>
    <row r="90" spans="1:36" ht="33.75" customHeight="1" x14ac:dyDescent="0.25">
      <c r="A90" s="2">
        <v>87</v>
      </c>
      <c r="B90" s="2">
        <v>28120207002</v>
      </c>
      <c r="C90" s="5" t="s">
        <v>97</v>
      </c>
      <c r="D90" s="5" t="s">
        <v>12</v>
      </c>
      <c r="E90" s="5" t="s">
        <v>1</v>
      </c>
      <c r="F90" s="2">
        <v>2</v>
      </c>
      <c r="G90" s="2">
        <v>7</v>
      </c>
      <c r="H90" s="2">
        <v>9</v>
      </c>
      <c r="I90" s="2">
        <v>2</v>
      </c>
      <c r="J90" s="2">
        <v>7</v>
      </c>
      <c r="K90" s="2">
        <v>9</v>
      </c>
      <c r="L90" s="2">
        <v>3</v>
      </c>
      <c r="M90" s="2">
        <v>1</v>
      </c>
      <c r="N90" s="2">
        <v>4</v>
      </c>
      <c r="O90" s="2">
        <v>5</v>
      </c>
      <c r="P90" s="2">
        <v>0</v>
      </c>
      <c r="Q90" s="2">
        <v>5</v>
      </c>
      <c r="R90" s="2">
        <v>8</v>
      </c>
      <c r="S90" s="2">
        <v>6</v>
      </c>
      <c r="T90" s="2">
        <v>14</v>
      </c>
      <c r="U90" s="2">
        <v>3</v>
      </c>
      <c r="V90" s="2">
        <v>6</v>
      </c>
      <c r="W90" s="2">
        <v>9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50</v>
      </c>
    </row>
    <row r="91" spans="1:36" ht="33.75" customHeight="1" x14ac:dyDescent="0.25">
      <c r="A91" s="2">
        <v>88</v>
      </c>
      <c r="B91" s="2">
        <v>28120207003</v>
      </c>
      <c r="C91" s="5" t="s">
        <v>98</v>
      </c>
      <c r="D91" s="5" t="s">
        <v>8</v>
      </c>
      <c r="E91" s="5" t="s">
        <v>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27</v>
      </c>
      <c r="Y91" s="2">
        <v>27</v>
      </c>
      <c r="Z91" s="2">
        <v>54</v>
      </c>
      <c r="AA91" s="2">
        <v>31</v>
      </c>
      <c r="AB91" s="2">
        <v>28</v>
      </c>
      <c r="AC91" s="2">
        <v>59</v>
      </c>
      <c r="AD91" s="2">
        <v>27</v>
      </c>
      <c r="AE91" s="2">
        <v>31</v>
      </c>
      <c r="AF91" s="2">
        <v>58</v>
      </c>
      <c r="AG91" s="2">
        <v>29</v>
      </c>
      <c r="AH91" s="2">
        <v>30</v>
      </c>
      <c r="AI91" s="2">
        <v>59</v>
      </c>
      <c r="AJ91" s="2">
        <v>230</v>
      </c>
    </row>
    <row r="92" spans="1:36" ht="33.75" customHeight="1" x14ac:dyDescent="0.25">
      <c r="A92" s="2">
        <v>89</v>
      </c>
      <c r="B92" s="2">
        <v>28120207101</v>
      </c>
      <c r="C92" s="5" t="s">
        <v>99</v>
      </c>
      <c r="D92" s="5" t="s">
        <v>12</v>
      </c>
      <c r="E92" s="5" t="s">
        <v>1</v>
      </c>
      <c r="F92" s="2">
        <v>3</v>
      </c>
      <c r="G92" s="2">
        <v>6</v>
      </c>
      <c r="H92" s="2">
        <v>9</v>
      </c>
      <c r="I92" s="2">
        <v>3</v>
      </c>
      <c r="J92" s="2">
        <v>6</v>
      </c>
      <c r="K92" s="2">
        <v>9</v>
      </c>
      <c r="L92" s="2">
        <v>5</v>
      </c>
      <c r="M92" s="2">
        <v>3</v>
      </c>
      <c r="N92" s="2">
        <v>8</v>
      </c>
      <c r="O92" s="2">
        <v>6</v>
      </c>
      <c r="P92" s="2">
        <v>5</v>
      </c>
      <c r="Q92" s="2">
        <v>11</v>
      </c>
      <c r="R92" s="2">
        <v>5</v>
      </c>
      <c r="S92" s="2">
        <v>3</v>
      </c>
      <c r="T92" s="2">
        <v>8</v>
      </c>
      <c r="U92" s="2">
        <v>4</v>
      </c>
      <c r="V92" s="2">
        <v>3</v>
      </c>
      <c r="W92" s="2">
        <v>7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52</v>
      </c>
    </row>
    <row r="93" spans="1:36" ht="33.75" customHeight="1" x14ac:dyDescent="0.25">
      <c r="A93" s="2">
        <v>90</v>
      </c>
      <c r="B93" s="2">
        <v>28120207103</v>
      </c>
      <c r="C93" s="5" t="s">
        <v>100</v>
      </c>
      <c r="D93" s="5" t="s">
        <v>5</v>
      </c>
      <c r="E93" s="5" t="s">
        <v>1</v>
      </c>
      <c r="F93" s="2">
        <v>2</v>
      </c>
      <c r="G93" s="2">
        <v>2</v>
      </c>
      <c r="H93" s="2">
        <v>4</v>
      </c>
      <c r="I93" s="2">
        <v>2</v>
      </c>
      <c r="J93" s="2">
        <v>2</v>
      </c>
      <c r="K93" s="2">
        <v>4</v>
      </c>
      <c r="L93" s="2">
        <v>1</v>
      </c>
      <c r="M93" s="2">
        <v>2</v>
      </c>
      <c r="N93" s="2">
        <v>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11</v>
      </c>
    </row>
    <row r="94" spans="1:36" ht="33.75" customHeight="1" x14ac:dyDescent="0.25">
      <c r="A94" s="2">
        <v>91</v>
      </c>
      <c r="B94" s="2">
        <v>28120207201</v>
      </c>
      <c r="C94" s="5" t="s">
        <v>101</v>
      </c>
      <c r="D94" s="5" t="s">
        <v>0</v>
      </c>
      <c r="E94" s="5" t="s">
        <v>1</v>
      </c>
      <c r="F94" s="2">
        <v>8</v>
      </c>
      <c r="G94" s="2">
        <v>1</v>
      </c>
      <c r="H94" s="2">
        <v>9</v>
      </c>
      <c r="I94" s="2">
        <v>8</v>
      </c>
      <c r="J94" s="2">
        <v>1</v>
      </c>
      <c r="K94" s="2">
        <v>9</v>
      </c>
      <c r="L94" s="2">
        <v>2</v>
      </c>
      <c r="M94" s="2">
        <v>3</v>
      </c>
      <c r="N94" s="2">
        <v>5</v>
      </c>
      <c r="O94" s="2">
        <v>7</v>
      </c>
      <c r="P94" s="2">
        <v>4</v>
      </c>
      <c r="Q94" s="2">
        <v>11</v>
      </c>
      <c r="R94" s="2">
        <v>6</v>
      </c>
      <c r="S94" s="2">
        <v>4</v>
      </c>
      <c r="T94" s="2">
        <v>10</v>
      </c>
      <c r="U94" s="2">
        <v>4</v>
      </c>
      <c r="V94" s="2">
        <v>2</v>
      </c>
      <c r="W94" s="2">
        <v>6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50</v>
      </c>
    </row>
    <row r="95" spans="1:36" ht="33.75" customHeight="1" x14ac:dyDescent="0.25">
      <c r="A95" s="2">
        <v>92</v>
      </c>
      <c r="B95" s="2">
        <v>28120207202</v>
      </c>
      <c r="C95" s="5" t="s">
        <v>102</v>
      </c>
      <c r="D95" s="5" t="s">
        <v>0</v>
      </c>
      <c r="E95" s="5" t="s">
        <v>1</v>
      </c>
      <c r="F95" s="2">
        <v>1</v>
      </c>
      <c r="G95" s="2">
        <v>0</v>
      </c>
      <c r="H95" s="2">
        <v>1</v>
      </c>
      <c r="I95" s="2">
        <v>1</v>
      </c>
      <c r="J95" s="2">
        <v>0</v>
      </c>
      <c r="K95" s="2">
        <v>1</v>
      </c>
      <c r="L95" s="2">
        <v>2</v>
      </c>
      <c r="M95" s="2">
        <v>1</v>
      </c>
      <c r="N95" s="2">
        <v>3</v>
      </c>
      <c r="O95" s="2">
        <v>0</v>
      </c>
      <c r="P95" s="2">
        <v>0</v>
      </c>
      <c r="Q95" s="2">
        <v>0</v>
      </c>
      <c r="R95" s="2">
        <v>2</v>
      </c>
      <c r="S95" s="2">
        <v>1</v>
      </c>
      <c r="T95" s="2">
        <v>3</v>
      </c>
      <c r="U95" s="2">
        <v>0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9</v>
      </c>
    </row>
    <row r="96" spans="1:36" ht="33.75" customHeight="1" x14ac:dyDescent="0.25">
      <c r="A96" s="2">
        <v>93</v>
      </c>
      <c r="B96" s="2">
        <v>28120207203</v>
      </c>
      <c r="C96" s="5" t="s">
        <v>103</v>
      </c>
      <c r="D96" s="5" t="s">
        <v>5</v>
      </c>
      <c r="E96" s="5" t="s">
        <v>1</v>
      </c>
      <c r="F96" s="2">
        <v>6</v>
      </c>
      <c r="G96" s="2">
        <v>3</v>
      </c>
      <c r="H96" s="2">
        <v>9</v>
      </c>
      <c r="I96" s="2">
        <v>6</v>
      </c>
      <c r="J96" s="2">
        <v>3</v>
      </c>
      <c r="K96" s="2">
        <v>9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19</v>
      </c>
    </row>
    <row r="97" spans="1:36" ht="33.75" customHeight="1" x14ac:dyDescent="0.25">
      <c r="A97" s="2">
        <v>94</v>
      </c>
      <c r="B97" s="2">
        <v>28120207301</v>
      </c>
      <c r="C97" s="5" t="s">
        <v>104</v>
      </c>
      <c r="D97" s="5" t="s">
        <v>0</v>
      </c>
      <c r="E97" s="5" t="s">
        <v>1</v>
      </c>
      <c r="F97" s="2">
        <v>0</v>
      </c>
      <c r="G97" s="2">
        <v>2</v>
      </c>
      <c r="H97" s="2">
        <v>2</v>
      </c>
      <c r="I97" s="2">
        <v>0</v>
      </c>
      <c r="J97" s="2">
        <v>2</v>
      </c>
      <c r="K97" s="2">
        <v>2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1</v>
      </c>
      <c r="T97" s="2">
        <v>2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7</v>
      </c>
    </row>
    <row r="98" spans="1:36" ht="33.75" customHeight="1" x14ac:dyDescent="0.25">
      <c r="A98" s="2">
        <v>95</v>
      </c>
      <c r="B98" s="2">
        <v>28120207302</v>
      </c>
      <c r="C98" s="5" t="s">
        <v>105</v>
      </c>
      <c r="D98" s="5" t="s">
        <v>5</v>
      </c>
      <c r="E98" s="5" t="s">
        <v>1</v>
      </c>
      <c r="F98" s="2">
        <v>3</v>
      </c>
      <c r="G98" s="2">
        <v>4</v>
      </c>
      <c r="H98" s="2">
        <v>7</v>
      </c>
      <c r="I98" s="2">
        <v>3</v>
      </c>
      <c r="J98" s="2">
        <v>4</v>
      </c>
      <c r="K98" s="2">
        <v>7</v>
      </c>
      <c r="L98" s="2">
        <v>2</v>
      </c>
      <c r="M98" s="2">
        <v>0</v>
      </c>
      <c r="N98" s="2">
        <v>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16</v>
      </c>
    </row>
    <row r="99" spans="1:36" ht="33.75" customHeight="1" x14ac:dyDescent="0.25">
      <c r="A99" s="2">
        <v>96</v>
      </c>
      <c r="B99" s="2">
        <v>28120207401</v>
      </c>
      <c r="C99" s="5" t="s">
        <v>106</v>
      </c>
      <c r="D99" s="5" t="s">
        <v>5</v>
      </c>
      <c r="E99" s="5" t="s">
        <v>1</v>
      </c>
      <c r="F99" s="2">
        <v>0</v>
      </c>
      <c r="G99" s="2">
        <v>1</v>
      </c>
      <c r="H99" s="2">
        <v>1</v>
      </c>
      <c r="I99" s="2">
        <v>0</v>
      </c>
      <c r="J99" s="2">
        <v>1</v>
      </c>
      <c r="K99" s="2">
        <v>1</v>
      </c>
      <c r="L99" s="2">
        <v>2</v>
      </c>
      <c r="M99" s="2">
        <v>0</v>
      </c>
      <c r="N99" s="2">
        <v>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4</v>
      </c>
    </row>
    <row r="100" spans="1:36" ht="33.75" customHeight="1" x14ac:dyDescent="0.25">
      <c r="A100" s="2">
        <v>97</v>
      </c>
      <c r="B100" s="2">
        <v>28120207501</v>
      </c>
      <c r="C100" s="5" t="s">
        <v>107</v>
      </c>
      <c r="D100" s="5" t="s">
        <v>0</v>
      </c>
      <c r="E100" s="5" t="s">
        <v>1</v>
      </c>
      <c r="F100" s="2">
        <v>0</v>
      </c>
      <c r="G100" s="2">
        <v>3</v>
      </c>
      <c r="H100" s="2">
        <v>3</v>
      </c>
      <c r="I100" s="2">
        <v>0</v>
      </c>
      <c r="J100" s="2">
        <v>3</v>
      </c>
      <c r="K100" s="2">
        <v>3</v>
      </c>
      <c r="L100" s="2">
        <v>2</v>
      </c>
      <c r="M100" s="2">
        <v>3</v>
      </c>
      <c r="N100" s="2">
        <v>5</v>
      </c>
      <c r="O100" s="2">
        <v>3</v>
      </c>
      <c r="P100" s="2">
        <v>3</v>
      </c>
      <c r="Q100" s="2">
        <v>6</v>
      </c>
      <c r="R100" s="2">
        <v>4</v>
      </c>
      <c r="S100" s="2">
        <v>2</v>
      </c>
      <c r="T100" s="2">
        <v>6</v>
      </c>
      <c r="U100" s="2">
        <v>4</v>
      </c>
      <c r="V100" s="2">
        <v>1</v>
      </c>
      <c r="W100" s="2">
        <v>5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28</v>
      </c>
    </row>
    <row r="101" spans="1:36" ht="33.75" customHeight="1" x14ac:dyDescent="0.25">
      <c r="A101" s="2">
        <v>98</v>
      </c>
      <c r="B101" s="2">
        <v>28120207502</v>
      </c>
      <c r="C101" s="5" t="s">
        <v>108</v>
      </c>
      <c r="D101" s="5" t="s">
        <v>0</v>
      </c>
      <c r="E101" s="5" t="s">
        <v>1</v>
      </c>
      <c r="F101" s="2">
        <v>1</v>
      </c>
      <c r="G101" s="2">
        <v>0</v>
      </c>
      <c r="H101" s="2">
        <v>1</v>
      </c>
      <c r="I101" s="2">
        <v>1</v>
      </c>
      <c r="J101" s="2">
        <v>0</v>
      </c>
      <c r="K101" s="2">
        <v>1</v>
      </c>
      <c r="L101" s="2">
        <v>2</v>
      </c>
      <c r="M101" s="2">
        <v>6</v>
      </c>
      <c r="N101" s="2">
        <v>8</v>
      </c>
      <c r="O101" s="2">
        <v>3</v>
      </c>
      <c r="P101" s="2">
        <v>1</v>
      </c>
      <c r="Q101" s="2">
        <v>4</v>
      </c>
      <c r="R101" s="2">
        <v>4</v>
      </c>
      <c r="S101" s="2">
        <v>3</v>
      </c>
      <c r="T101" s="2">
        <v>7</v>
      </c>
      <c r="U101" s="2">
        <v>1</v>
      </c>
      <c r="V101" s="2">
        <v>1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23</v>
      </c>
    </row>
    <row r="102" spans="1:36" ht="33.75" customHeight="1" x14ac:dyDescent="0.25">
      <c r="A102" s="2">
        <v>99</v>
      </c>
      <c r="B102" s="2">
        <v>28120207504</v>
      </c>
      <c r="C102" s="5" t="s">
        <v>109</v>
      </c>
      <c r="D102" s="5" t="s">
        <v>5</v>
      </c>
      <c r="E102" s="5" t="s">
        <v>1</v>
      </c>
      <c r="F102" s="2">
        <v>1</v>
      </c>
      <c r="G102" s="2">
        <v>1</v>
      </c>
      <c r="H102" s="2">
        <v>2</v>
      </c>
      <c r="I102" s="2">
        <v>1</v>
      </c>
      <c r="J102" s="2">
        <v>1</v>
      </c>
      <c r="K102" s="2">
        <v>2</v>
      </c>
      <c r="L102" s="2">
        <v>1</v>
      </c>
      <c r="M102" s="2">
        <v>0</v>
      </c>
      <c r="N102" s="2">
        <v>1</v>
      </c>
      <c r="O102" s="2">
        <v>4</v>
      </c>
      <c r="P102" s="2">
        <v>0</v>
      </c>
      <c r="Q102" s="2">
        <v>4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9</v>
      </c>
    </row>
    <row r="103" spans="1:36" ht="33.75" customHeight="1" x14ac:dyDescent="0.25">
      <c r="A103" s="2">
        <v>100</v>
      </c>
      <c r="B103" s="2">
        <v>28120207505</v>
      </c>
      <c r="C103" s="5" t="s">
        <v>110</v>
      </c>
      <c r="D103" s="5" t="s">
        <v>12</v>
      </c>
      <c r="E103" s="5" t="s">
        <v>1</v>
      </c>
      <c r="F103" s="2">
        <v>5</v>
      </c>
      <c r="G103" s="2">
        <v>4</v>
      </c>
      <c r="H103" s="2">
        <v>9</v>
      </c>
      <c r="I103" s="2">
        <v>5</v>
      </c>
      <c r="J103" s="2">
        <v>4</v>
      </c>
      <c r="K103" s="2">
        <v>9</v>
      </c>
      <c r="L103" s="2">
        <v>13</v>
      </c>
      <c r="M103" s="2">
        <v>5</v>
      </c>
      <c r="N103" s="2">
        <v>18</v>
      </c>
      <c r="O103" s="2">
        <v>11</v>
      </c>
      <c r="P103" s="2">
        <v>12</v>
      </c>
      <c r="Q103" s="2">
        <v>23</v>
      </c>
      <c r="R103" s="2">
        <v>6</v>
      </c>
      <c r="S103" s="2">
        <v>4</v>
      </c>
      <c r="T103" s="2">
        <v>10</v>
      </c>
      <c r="U103" s="2">
        <v>7</v>
      </c>
      <c r="V103" s="2">
        <v>9</v>
      </c>
      <c r="W103" s="2">
        <v>16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85</v>
      </c>
    </row>
    <row r="104" spans="1:36" ht="33.75" customHeight="1" x14ac:dyDescent="0.25">
      <c r="A104" s="2">
        <v>101</v>
      </c>
      <c r="B104" s="2">
        <v>28120207506</v>
      </c>
      <c r="C104" s="5" t="s">
        <v>111</v>
      </c>
      <c r="D104" s="5" t="s">
        <v>8</v>
      </c>
      <c r="E104" s="5" t="s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64</v>
      </c>
      <c r="V104" s="2">
        <v>3</v>
      </c>
      <c r="W104" s="2">
        <v>67</v>
      </c>
      <c r="X104" s="2">
        <v>73</v>
      </c>
      <c r="Y104" s="2">
        <v>0</v>
      </c>
      <c r="Z104" s="2">
        <v>73</v>
      </c>
      <c r="AA104" s="2">
        <v>74</v>
      </c>
      <c r="AB104" s="2">
        <v>0</v>
      </c>
      <c r="AC104" s="2">
        <v>74</v>
      </c>
      <c r="AD104" s="2">
        <v>73</v>
      </c>
      <c r="AE104" s="2">
        <v>0</v>
      </c>
      <c r="AF104" s="2">
        <v>73</v>
      </c>
      <c r="AG104" s="2">
        <v>78</v>
      </c>
      <c r="AH104" s="2">
        <v>0</v>
      </c>
      <c r="AI104" s="2">
        <v>78</v>
      </c>
      <c r="AJ104" s="2">
        <v>365</v>
      </c>
    </row>
    <row r="105" spans="1:36" ht="33.75" customHeight="1" x14ac:dyDescent="0.25">
      <c r="A105" s="2">
        <v>102</v>
      </c>
      <c r="B105" s="2">
        <v>28120207507</v>
      </c>
      <c r="C105" s="5" t="s">
        <v>112</v>
      </c>
      <c r="D105" s="5" t="s">
        <v>8</v>
      </c>
      <c r="E105" s="5" t="s">
        <v>2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2</v>
      </c>
      <c r="P105" s="2">
        <v>74</v>
      </c>
      <c r="Q105" s="2">
        <v>76</v>
      </c>
      <c r="R105" s="2">
        <v>0</v>
      </c>
      <c r="S105" s="2">
        <v>79</v>
      </c>
      <c r="T105" s="2">
        <v>79</v>
      </c>
      <c r="U105" s="2">
        <v>0</v>
      </c>
      <c r="V105" s="2">
        <v>80</v>
      </c>
      <c r="W105" s="2">
        <v>80</v>
      </c>
      <c r="X105" s="2">
        <v>0</v>
      </c>
      <c r="Y105" s="2">
        <v>79</v>
      </c>
      <c r="Z105" s="2">
        <v>79</v>
      </c>
      <c r="AA105" s="2">
        <v>0</v>
      </c>
      <c r="AB105" s="2">
        <v>80</v>
      </c>
      <c r="AC105" s="2">
        <v>80</v>
      </c>
      <c r="AD105" s="2">
        <v>0</v>
      </c>
      <c r="AE105" s="2">
        <v>80</v>
      </c>
      <c r="AF105" s="2">
        <v>80</v>
      </c>
      <c r="AG105" s="2">
        <v>0</v>
      </c>
      <c r="AH105" s="2">
        <v>78</v>
      </c>
      <c r="AI105" s="2">
        <v>78</v>
      </c>
      <c r="AJ105" s="2">
        <v>552</v>
      </c>
    </row>
    <row r="106" spans="1:36" ht="33.75" customHeight="1" x14ac:dyDescent="0.25">
      <c r="A106" s="2">
        <v>103</v>
      </c>
      <c r="B106" s="2">
        <v>28120207601</v>
      </c>
      <c r="C106" s="5" t="s">
        <v>113</v>
      </c>
      <c r="D106" s="5" t="s">
        <v>0</v>
      </c>
      <c r="E106" s="5" t="s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  <c r="N106" s="2">
        <v>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</v>
      </c>
    </row>
    <row r="107" spans="1:36" ht="33.75" customHeight="1" x14ac:dyDescent="0.25">
      <c r="A107" s="2">
        <v>104</v>
      </c>
      <c r="B107" s="2">
        <v>28120207602</v>
      </c>
      <c r="C107" s="5" t="s">
        <v>114</v>
      </c>
      <c r="D107" s="5" t="s">
        <v>12</v>
      </c>
      <c r="E107" s="5" t="s">
        <v>1</v>
      </c>
      <c r="F107" s="2">
        <v>10</v>
      </c>
      <c r="G107" s="2">
        <v>5</v>
      </c>
      <c r="H107" s="2">
        <v>15</v>
      </c>
      <c r="I107" s="2">
        <v>10</v>
      </c>
      <c r="J107" s="2">
        <v>5</v>
      </c>
      <c r="K107" s="2">
        <v>15</v>
      </c>
      <c r="L107" s="2">
        <v>4</v>
      </c>
      <c r="M107" s="2">
        <v>7</v>
      </c>
      <c r="N107" s="2">
        <v>11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41</v>
      </c>
    </row>
    <row r="108" spans="1:36" ht="33.75" customHeight="1" x14ac:dyDescent="0.25">
      <c r="A108" s="2">
        <v>105</v>
      </c>
      <c r="B108" s="2">
        <v>28120207603</v>
      </c>
      <c r="C108" s="5" t="s">
        <v>115</v>
      </c>
      <c r="D108" s="5" t="s">
        <v>40</v>
      </c>
      <c r="E108" s="5" t="s">
        <v>1</v>
      </c>
      <c r="F108" s="2">
        <v>5</v>
      </c>
      <c r="G108" s="2">
        <v>5</v>
      </c>
      <c r="H108" s="2">
        <v>10</v>
      </c>
      <c r="I108" s="2">
        <v>5</v>
      </c>
      <c r="J108" s="2">
        <v>5</v>
      </c>
      <c r="K108" s="2">
        <v>10</v>
      </c>
      <c r="L108" s="2">
        <v>3</v>
      </c>
      <c r="M108" s="2">
        <v>5</v>
      </c>
      <c r="N108" s="2">
        <v>8</v>
      </c>
      <c r="O108" s="2">
        <v>1</v>
      </c>
      <c r="P108" s="2">
        <v>5</v>
      </c>
      <c r="Q108" s="2">
        <v>6</v>
      </c>
      <c r="R108" s="2">
        <v>7</v>
      </c>
      <c r="S108" s="2">
        <v>1</v>
      </c>
      <c r="T108" s="2">
        <v>8</v>
      </c>
      <c r="U108" s="2">
        <v>2</v>
      </c>
      <c r="V108" s="2">
        <v>10</v>
      </c>
      <c r="W108" s="2">
        <v>12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54</v>
      </c>
    </row>
    <row r="109" spans="1:36" ht="33.75" customHeight="1" x14ac:dyDescent="0.25">
      <c r="A109" s="2">
        <v>106</v>
      </c>
      <c r="B109" s="2">
        <v>28120207604</v>
      </c>
      <c r="C109" s="5" t="s">
        <v>116</v>
      </c>
      <c r="D109" s="5" t="s">
        <v>0</v>
      </c>
      <c r="E109" s="5" t="s">
        <v>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6</v>
      </c>
      <c r="P109" s="2">
        <v>7</v>
      </c>
      <c r="Q109" s="2">
        <v>13</v>
      </c>
      <c r="R109" s="2">
        <v>6</v>
      </c>
      <c r="S109" s="2">
        <v>9</v>
      </c>
      <c r="T109" s="2">
        <v>15</v>
      </c>
      <c r="U109" s="2">
        <v>4</v>
      </c>
      <c r="V109" s="2">
        <v>7</v>
      </c>
      <c r="W109" s="2">
        <v>11</v>
      </c>
      <c r="X109" s="2">
        <v>20</v>
      </c>
      <c r="Y109" s="2">
        <v>27</v>
      </c>
      <c r="Z109" s="2">
        <v>47</v>
      </c>
      <c r="AA109" s="2">
        <v>42</v>
      </c>
      <c r="AB109" s="2">
        <v>36</v>
      </c>
      <c r="AC109" s="2">
        <v>78</v>
      </c>
      <c r="AD109" s="2">
        <v>25</v>
      </c>
      <c r="AE109" s="2">
        <v>22</v>
      </c>
      <c r="AF109" s="2">
        <v>47</v>
      </c>
      <c r="AG109" s="2">
        <v>32</v>
      </c>
      <c r="AH109" s="2">
        <v>20</v>
      </c>
      <c r="AI109" s="2">
        <v>52</v>
      </c>
      <c r="AJ109" s="2">
        <v>263</v>
      </c>
    </row>
    <row r="110" spans="1:36" ht="33.75" customHeight="1" x14ac:dyDescent="0.25">
      <c r="A110" s="2">
        <v>107</v>
      </c>
      <c r="B110" s="2">
        <v>28120207607</v>
      </c>
      <c r="C110" s="5" t="s">
        <v>117</v>
      </c>
      <c r="D110" s="5" t="s">
        <v>4</v>
      </c>
      <c r="E110" s="5" t="s">
        <v>7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46</v>
      </c>
      <c r="Z110" s="2">
        <v>46</v>
      </c>
      <c r="AA110" s="2">
        <v>0</v>
      </c>
      <c r="AB110" s="2">
        <v>40</v>
      </c>
      <c r="AC110" s="2">
        <v>40</v>
      </c>
      <c r="AD110" s="2">
        <v>0</v>
      </c>
      <c r="AE110" s="2">
        <v>38</v>
      </c>
      <c r="AF110" s="2">
        <v>38</v>
      </c>
      <c r="AG110" s="2">
        <v>0</v>
      </c>
      <c r="AH110" s="2">
        <v>42</v>
      </c>
      <c r="AI110" s="2">
        <v>42</v>
      </c>
      <c r="AJ110" s="2">
        <v>166</v>
      </c>
    </row>
    <row r="111" spans="1:36" ht="33.75" customHeight="1" x14ac:dyDescent="0.25">
      <c r="A111" s="2">
        <v>108</v>
      </c>
      <c r="B111" s="2">
        <v>28120207615</v>
      </c>
      <c r="C111" s="5" t="s">
        <v>118</v>
      </c>
      <c r="D111" s="5" t="s">
        <v>6</v>
      </c>
      <c r="E111" s="5" t="s">
        <v>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13</v>
      </c>
      <c r="Q111" s="2">
        <v>13</v>
      </c>
      <c r="R111" s="2">
        <v>1</v>
      </c>
      <c r="S111" s="2">
        <v>48</v>
      </c>
      <c r="T111" s="2">
        <v>49</v>
      </c>
      <c r="U111" s="2">
        <v>1</v>
      </c>
      <c r="V111" s="2">
        <v>31</v>
      </c>
      <c r="W111" s="2">
        <v>32</v>
      </c>
      <c r="X111" s="2">
        <v>5</v>
      </c>
      <c r="Y111" s="2">
        <v>53</v>
      </c>
      <c r="Z111" s="2">
        <v>58</v>
      </c>
      <c r="AA111" s="2">
        <v>0</v>
      </c>
      <c r="AB111" s="2">
        <v>66</v>
      </c>
      <c r="AC111" s="2">
        <v>66</v>
      </c>
      <c r="AD111" s="2">
        <v>0</v>
      </c>
      <c r="AE111" s="2">
        <v>48</v>
      </c>
      <c r="AF111" s="2">
        <v>48</v>
      </c>
      <c r="AG111" s="2">
        <v>0</v>
      </c>
      <c r="AH111" s="2">
        <v>55</v>
      </c>
      <c r="AI111" s="2">
        <v>55</v>
      </c>
      <c r="AJ111" s="2">
        <v>321</v>
      </c>
    </row>
    <row r="112" spans="1:36" ht="33.75" customHeight="1" x14ac:dyDescent="0.25">
      <c r="A112" s="2">
        <v>109</v>
      </c>
      <c r="B112" s="2">
        <v>28120207701</v>
      </c>
      <c r="C112" s="5" t="s">
        <v>119</v>
      </c>
      <c r="D112" s="5" t="s">
        <v>0</v>
      </c>
      <c r="E112" s="5" t="s">
        <v>1</v>
      </c>
      <c r="F112" s="2">
        <v>4</v>
      </c>
      <c r="G112" s="2">
        <v>2</v>
      </c>
      <c r="H112" s="2">
        <v>6</v>
      </c>
      <c r="I112" s="2">
        <v>4</v>
      </c>
      <c r="J112" s="2">
        <v>2</v>
      </c>
      <c r="K112" s="2">
        <v>6</v>
      </c>
      <c r="L112" s="2">
        <v>1</v>
      </c>
      <c r="M112" s="2">
        <v>5</v>
      </c>
      <c r="N112" s="2">
        <v>6</v>
      </c>
      <c r="O112" s="2">
        <v>3</v>
      </c>
      <c r="P112" s="2">
        <v>3</v>
      </c>
      <c r="Q112" s="2">
        <v>6</v>
      </c>
      <c r="R112" s="2">
        <v>13</v>
      </c>
      <c r="S112" s="2">
        <v>1</v>
      </c>
      <c r="T112" s="2">
        <v>14</v>
      </c>
      <c r="U112" s="2">
        <v>4</v>
      </c>
      <c r="V112" s="2">
        <v>2</v>
      </c>
      <c r="W112" s="2">
        <v>6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44</v>
      </c>
    </row>
    <row r="113" spans="1:36" ht="33.75" customHeight="1" x14ac:dyDescent="0.25">
      <c r="A113" s="2">
        <v>110</v>
      </c>
      <c r="B113" s="2">
        <v>28120207702</v>
      </c>
      <c r="C113" s="5" t="s">
        <v>120</v>
      </c>
      <c r="D113" s="5" t="s">
        <v>5</v>
      </c>
      <c r="E113" s="5" t="s">
        <v>1</v>
      </c>
      <c r="F113" s="2">
        <v>1</v>
      </c>
      <c r="G113" s="2">
        <v>1</v>
      </c>
      <c r="H113" s="2">
        <v>2</v>
      </c>
      <c r="I113" s="2">
        <v>1</v>
      </c>
      <c r="J113" s="2">
        <v>1</v>
      </c>
      <c r="K113" s="2">
        <v>2</v>
      </c>
      <c r="L113" s="2">
        <v>0</v>
      </c>
      <c r="M113" s="2">
        <v>4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8</v>
      </c>
    </row>
    <row r="114" spans="1:36" ht="33.75" customHeight="1" x14ac:dyDescent="0.25">
      <c r="A114" s="2">
        <v>111</v>
      </c>
      <c r="B114" s="2">
        <v>28120207703</v>
      </c>
      <c r="C114" s="5" t="s">
        <v>121</v>
      </c>
      <c r="D114" s="5" t="s">
        <v>5</v>
      </c>
      <c r="E114" s="5" t="s">
        <v>1</v>
      </c>
      <c r="F114" s="2">
        <v>2</v>
      </c>
      <c r="G114" s="2">
        <v>4</v>
      </c>
      <c r="H114" s="2">
        <v>6</v>
      </c>
      <c r="I114" s="2">
        <v>2</v>
      </c>
      <c r="J114" s="2">
        <v>4</v>
      </c>
      <c r="K114" s="2">
        <v>6</v>
      </c>
      <c r="L114" s="2">
        <v>3</v>
      </c>
      <c r="M114" s="2">
        <v>2</v>
      </c>
      <c r="N114" s="2">
        <v>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17</v>
      </c>
    </row>
    <row r="115" spans="1:36" ht="33.75" customHeight="1" x14ac:dyDescent="0.25">
      <c r="A115" s="2">
        <v>112</v>
      </c>
      <c r="B115" s="2">
        <v>28120207901</v>
      </c>
      <c r="C115" s="5" t="s">
        <v>122</v>
      </c>
      <c r="D115" s="5" t="s">
        <v>5</v>
      </c>
      <c r="E115" s="5" t="s">
        <v>1</v>
      </c>
      <c r="F115" s="2">
        <v>3</v>
      </c>
      <c r="G115" s="2">
        <v>0</v>
      </c>
      <c r="H115" s="2">
        <v>3</v>
      </c>
      <c r="I115" s="2">
        <v>3</v>
      </c>
      <c r="J115" s="2">
        <v>0</v>
      </c>
      <c r="K115" s="2">
        <v>3</v>
      </c>
      <c r="L115" s="2">
        <v>1</v>
      </c>
      <c r="M115" s="2">
        <v>3</v>
      </c>
      <c r="N115" s="2">
        <v>4</v>
      </c>
      <c r="O115" s="2">
        <v>1</v>
      </c>
      <c r="P115" s="2">
        <v>2</v>
      </c>
      <c r="Q115" s="2">
        <v>3</v>
      </c>
      <c r="R115" s="2">
        <v>1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14</v>
      </c>
    </row>
    <row r="116" spans="1:36" ht="33.75" customHeight="1" x14ac:dyDescent="0.25">
      <c r="A116" s="2">
        <v>113</v>
      </c>
      <c r="B116" s="2">
        <v>28120208001</v>
      </c>
      <c r="C116" s="5" t="s">
        <v>123</v>
      </c>
      <c r="D116" s="5" t="s">
        <v>12</v>
      </c>
      <c r="E116" s="5" t="s">
        <v>1</v>
      </c>
      <c r="F116" s="2">
        <v>4</v>
      </c>
      <c r="G116" s="2">
        <v>5</v>
      </c>
      <c r="H116" s="2">
        <v>9</v>
      </c>
      <c r="I116" s="2">
        <v>4</v>
      </c>
      <c r="J116" s="2">
        <v>5</v>
      </c>
      <c r="K116" s="2">
        <v>9</v>
      </c>
      <c r="L116" s="2">
        <v>3</v>
      </c>
      <c r="M116" s="2">
        <v>2</v>
      </c>
      <c r="N116" s="2">
        <v>5</v>
      </c>
      <c r="O116" s="2">
        <v>4</v>
      </c>
      <c r="P116" s="2">
        <v>5</v>
      </c>
      <c r="Q116" s="2">
        <v>9</v>
      </c>
      <c r="R116" s="2">
        <v>3</v>
      </c>
      <c r="S116" s="2">
        <v>3</v>
      </c>
      <c r="T116" s="2">
        <v>6</v>
      </c>
      <c r="U116" s="2">
        <v>4</v>
      </c>
      <c r="V116" s="2">
        <v>1</v>
      </c>
      <c r="W116" s="2">
        <v>5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43</v>
      </c>
    </row>
    <row r="117" spans="1:36" ht="33.75" customHeight="1" x14ac:dyDescent="0.25">
      <c r="A117" s="2">
        <v>114</v>
      </c>
      <c r="B117" s="2">
        <v>28120208103</v>
      </c>
      <c r="C117" s="5" t="s">
        <v>124</v>
      </c>
      <c r="D117" s="5" t="s">
        <v>0</v>
      </c>
      <c r="E117" s="5" t="s">
        <v>1</v>
      </c>
      <c r="F117" s="2">
        <v>3</v>
      </c>
      <c r="G117" s="2">
        <v>0</v>
      </c>
      <c r="H117" s="2">
        <v>3</v>
      </c>
      <c r="I117" s="2">
        <v>3</v>
      </c>
      <c r="J117" s="2">
        <v>0</v>
      </c>
      <c r="K117" s="2">
        <v>3</v>
      </c>
      <c r="L117" s="2">
        <v>1</v>
      </c>
      <c r="M117" s="2">
        <v>1</v>
      </c>
      <c r="N117" s="2">
        <v>2</v>
      </c>
      <c r="O117" s="2">
        <v>1</v>
      </c>
      <c r="P117" s="2">
        <v>1</v>
      </c>
      <c r="Q117" s="2">
        <v>2</v>
      </c>
      <c r="R117" s="2">
        <v>1</v>
      </c>
      <c r="S117" s="2">
        <v>5</v>
      </c>
      <c r="T117" s="2">
        <v>6</v>
      </c>
      <c r="U117" s="2">
        <v>2</v>
      </c>
      <c r="V117" s="2">
        <v>0</v>
      </c>
      <c r="W117" s="2">
        <v>2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18</v>
      </c>
    </row>
    <row r="118" spans="1:36" ht="33.75" customHeight="1" x14ac:dyDescent="0.25">
      <c r="A118" s="2">
        <v>115</v>
      </c>
      <c r="B118" s="2">
        <v>28120208301</v>
      </c>
      <c r="C118" s="5" t="s">
        <v>125</v>
      </c>
      <c r="D118" s="5" t="s">
        <v>5</v>
      </c>
      <c r="E118" s="5" t="s">
        <v>1</v>
      </c>
      <c r="F118" s="2">
        <v>7</v>
      </c>
      <c r="G118" s="2">
        <v>6</v>
      </c>
      <c r="H118" s="2">
        <v>13</v>
      </c>
      <c r="I118" s="2">
        <v>7</v>
      </c>
      <c r="J118" s="2">
        <v>6</v>
      </c>
      <c r="K118" s="2">
        <v>13</v>
      </c>
      <c r="L118" s="2">
        <v>5</v>
      </c>
      <c r="M118" s="2">
        <v>1</v>
      </c>
      <c r="N118" s="2">
        <v>6</v>
      </c>
      <c r="O118" s="2">
        <v>3</v>
      </c>
      <c r="P118" s="2">
        <v>2</v>
      </c>
      <c r="Q118" s="2">
        <v>5</v>
      </c>
      <c r="R118" s="2">
        <v>3</v>
      </c>
      <c r="S118" s="2">
        <v>5</v>
      </c>
      <c r="T118" s="2">
        <v>8</v>
      </c>
      <c r="U118" s="2">
        <v>2</v>
      </c>
      <c r="V118" s="2">
        <v>3</v>
      </c>
      <c r="W118" s="2">
        <v>5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50</v>
      </c>
    </row>
    <row r="119" spans="1:36" ht="33.75" customHeight="1" x14ac:dyDescent="0.25">
      <c r="A119" s="2">
        <v>116</v>
      </c>
      <c r="B119" s="2">
        <v>28120208401</v>
      </c>
      <c r="C119" s="5" t="s">
        <v>126</v>
      </c>
      <c r="D119" s="5" t="s">
        <v>0</v>
      </c>
      <c r="E119" s="5" t="s">
        <v>1</v>
      </c>
      <c r="F119" s="2">
        <v>1</v>
      </c>
      <c r="G119" s="2">
        <v>1</v>
      </c>
      <c r="H119" s="2">
        <v>2</v>
      </c>
      <c r="I119" s="2">
        <v>1</v>
      </c>
      <c r="J119" s="2">
        <v>1</v>
      </c>
      <c r="K119" s="2">
        <v>2</v>
      </c>
      <c r="L119" s="2">
        <v>1</v>
      </c>
      <c r="M119" s="2">
        <v>3</v>
      </c>
      <c r="N119" s="2">
        <v>4</v>
      </c>
      <c r="O119" s="2">
        <v>0</v>
      </c>
      <c r="P119" s="2">
        <v>3</v>
      </c>
      <c r="Q119" s="2">
        <v>3</v>
      </c>
      <c r="R119" s="2">
        <v>0</v>
      </c>
      <c r="S119" s="2">
        <v>2</v>
      </c>
      <c r="T119" s="2">
        <v>2</v>
      </c>
      <c r="U119" s="2">
        <v>2</v>
      </c>
      <c r="V119" s="2">
        <v>0</v>
      </c>
      <c r="W119" s="2">
        <v>2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15</v>
      </c>
    </row>
    <row r="120" spans="1:36" ht="33.75" customHeight="1" x14ac:dyDescent="0.25">
      <c r="A120" s="2">
        <v>117</v>
      </c>
      <c r="B120" s="2">
        <v>28120208501</v>
      </c>
      <c r="C120" s="5" t="s">
        <v>127</v>
      </c>
      <c r="D120" s="5" t="s">
        <v>0</v>
      </c>
      <c r="E120" s="5" t="s">
        <v>1</v>
      </c>
      <c r="F120" s="2">
        <v>2</v>
      </c>
      <c r="G120" s="2">
        <v>1</v>
      </c>
      <c r="H120" s="2">
        <v>3</v>
      </c>
      <c r="I120" s="2">
        <v>2</v>
      </c>
      <c r="J120" s="2">
        <v>1</v>
      </c>
      <c r="K120" s="2">
        <v>3</v>
      </c>
      <c r="L120" s="2">
        <v>0</v>
      </c>
      <c r="M120" s="2">
        <v>1</v>
      </c>
      <c r="N120" s="2">
        <v>1</v>
      </c>
      <c r="O120" s="2">
        <v>3</v>
      </c>
      <c r="P120" s="2">
        <v>0</v>
      </c>
      <c r="Q120" s="2">
        <v>3</v>
      </c>
      <c r="R120" s="2">
        <v>0</v>
      </c>
      <c r="S120" s="2">
        <v>1</v>
      </c>
      <c r="T120" s="2">
        <v>1</v>
      </c>
      <c r="U120" s="2">
        <v>0</v>
      </c>
      <c r="V120" s="2">
        <v>1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12</v>
      </c>
    </row>
    <row r="121" spans="1:36" ht="33.75" customHeight="1" x14ac:dyDescent="0.25">
      <c r="A121" s="2">
        <v>118</v>
      </c>
      <c r="B121" s="2">
        <v>28120208701</v>
      </c>
      <c r="C121" s="5" t="s">
        <v>128</v>
      </c>
      <c r="D121" s="5" t="s">
        <v>12</v>
      </c>
      <c r="E121" s="5" t="s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</v>
      </c>
      <c r="M121" s="2">
        <v>2</v>
      </c>
      <c r="N121" s="2">
        <v>6</v>
      </c>
      <c r="O121" s="2">
        <v>3</v>
      </c>
      <c r="P121" s="2">
        <v>1</v>
      </c>
      <c r="Q121" s="2">
        <v>4</v>
      </c>
      <c r="R121" s="2">
        <v>5</v>
      </c>
      <c r="S121" s="2">
        <v>2</v>
      </c>
      <c r="T121" s="2">
        <v>7</v>
      </c>
      <c r="U121" s="2">
        <v>0</v>
      </c>
      <c r="V121" s="2">
        <v>1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</v>
      </c>
    </row>
    <row r="122" spans="1:36" ht="33.75" customHeight="1" x14ac:dyDescent="0.25">
      <c r="A122" s="2">
        <v>119</v>
      </c>
      <c r="B122" s="2">
        <v>28120208801</v>
      </c>
      <c r="C122" s="5" t="s">
        <v>129</v>
      </c>
      <c r="D122" s="5" t="s">
        <v>0</v>
      </c>
      <c r="E122" s="5" t="s">
        <v>1</v>
      </c>
      <c r="F122" s="2">
        <v>3</v>
      </c>
      <c r="G122" s="2">
        <v>6</v>
      </c>
      <c r="H122" s="2">
        <v>9</v>
      </c>
      <c r="I122" s="2">
        <v>3</v>
      </c>
      <c r="J122" s="2">
        <v>6</v>
      </c>
      <c r="K122" s="2">
        <v>9</v>
      </c>
      <c r="L122" s="2">
        <v>0</v>
      </c>
      <c r="M122" s="2">
        <v>0</v>
      </c>
      <c r="N122" s="2">
        <v>0</v>
      </c>
      <c r="O122" s="2">
        <v>1</v>
      </c>
      <c r="P122" s="2">
        <v>1</v>
      </c>
      <c r="Q122" s="2">
        <v>2</v>
      </c>
      <c r="R122" s="2">
        <v>10</v>
      </c>
      <c r="S122" s="2">
        <v>2</v>
      </c>
      <c r="T122" s="2">
        <v>12</v>
      </c>
      <c r="U122" s="2">
        <v>1</v>
      </c>
      <c r="V122" s="2">
        <v>3</v>
      </c>
      <c r="W122" s="2">
        <v>4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36</v>
      </c>
    </row>
    <row r="123" spans="1:36" ht="33.75" customHeight="1" x14ac:dyDescent="0.25">
      <c r="A123" s="2">
        <v>120</v>
      </c>
      <c r="B123" s="2">
        <v>28120208802</v>
      </c>
      <c r="C123" s="5" t="s">
        <v>130</v>
      </c>
      <c r="D123" s="5" t="s">
        <v>0</v>
      </c>
      <c r="E123" s="5" t="s">
        <v>1</v>
      </c>
      <c r="F123" s="2">
        <v>6</v>
      </c>
      <c r="G123" s="2">
        <v>3</v>
      </c>
      <c r="H123" s="2">
        <v>9</v>
      </c>
      <c r="I123" s="2">
        <v>6</v>
      </c>
      <c r="J123" s="2">
        <v>3</v>
      </c>
      <c r="K123" s="2">
        <v>9</v>
      </c>
      <c r="L123" s="2">
        <v>3</v>
      </c>
      <c r="M123" s="2">
        <v>5</v>
      </c>
      <c r="N123" s="2">
        <v>8</v>
      </c>
      <c r="O123" s="2">
        <v>9</v>
      </c>
      <c r="P123" s="2">
        <v>6</v>
      </c>
      <c r="Q123" s="2">
        <v>15</v>
      </c>
      <c r="R123" s="2">
        <v>2</v>
      </c>
      <c r="S123" s="2">
        <v>1</v>
      </c>
      <c r="T123" s="2">
        <v>3</v>
      </c>
      <c r="U123" s="2">
        <v>1</v>
      </c>
      <c r="V123" s="2">
        <v>1</v>
      </c>
      <c r="W123" s="2">
        <v>2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46</v>
      </c>
    </row>
    <row r="124" spans="1:36" ht="33.75" customHeight="1" x14ac:dyDescent="0.25">
      <c r="A124" s="2">
        <v>121</v>
      </c>
      <c r="B124" s="2">
        <v>28120208803</v>
      </c>
      <c r="C124" s="5" t="s">
        <v>131</v>
      </c>
      <c r="D124" s="5" t="s">
        <v>5</v>
      </c>
      <c r="E124" s="5" t="s">
        <v>1</v>
      </c>
      <c r="F124" s="2">
        <v>4</v>
      </c>
      <c r="G124" s="2">
        <v>0</v>
      </c>
      <c r="H124" s="2">
        <v>4</v>
      </c>
      <c r="I124" s="2">
        <v>4</v>
      </c>
      <c r="J124" s="2">
        <v>0</v>
      </c>
      <c r="K124" s="2">
        <v>4</v>
      </c>
      <c r="L124" s="2">
        <v>0</v>
      </c>
      <c r="M124" s="2">
        <v>1</v>
      </c>
      <c r="N124" s="2">
        <v>1</v>
      </c>
      <c r="O124" s="2">
        <v>1</v>
      </c>
      <c r="P124" s="2">
        <v>4</v>
      </c>
      <c r="Q124" s="2">
        <v>5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14</v>
      </c>
    </row>
    <row r="125" spans="1:36" ht="33.75" customHeight="1" x14ac:dyDescent="0.25">
      <c r="A125" s="2">
        <v>122</v>
      </c>
      <c r="B125" s="2">
        <v>28120208901</v>
      </c>
      <c r="C125" s="5" t="s">
        <v>132</v>
      </c>
      <c r="D125" s="5" t="s">
        <v>0</v>
      </c>
      <c r="E125" s="5" t="s">
        <v>1</v>
      </c>
      <c r="F125" s="2">
        <v>9</v>
      </c>
      <c r="G125" s="2">
        <v>2</v>
      </c>
      <c r="H125" s="2">
        <v>11</v>
      </c>
      <c r="I125" s="2">
        <v>9</v>
      </c>
      <c r="J125" s="2">
        <v>2</v>
      </c>
      <c r="K125" s="2">
        <v>11</v>
      </c>
      <c r="L125" s="2">
        <v>3</v>
      </c>
      <c r="M125" s="2">
        <v>1</v>
      </c>
      <c r="N125" s="2">
        <v>4</v>
      </c>
      <c r="O125" s="2">
        <v>4</v>
      </c>
      <c r="P125" s="2">
        <v>2</v>
      </c>
      <c r="Q125" s="2">
        <v>6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32</v>
      </c>
    </row>
    <row r="126" spans="1:36" ht="33.75" customHeight="1" x14ac:dyDescent="0.25">
      <c r="A126" s="2">
        <v>123</v>
      </c>
      <c r="B126" s="2">
        <v>28120209001</v>
      </c>
      <c r="C126" s="5" t="s">
        <v>133</v>
      </c>
      <c r="D126" s="5" t="s">
        <v>5</v>
      </c>
      <c r="E126" s="5" t="s">
        <v>1</v>
      </c>
      <c r="F126" s="2">
        <v>1</v>
      </c>
      <c r="G126" s="2">
        <v>1</v>
      </c>
      <c r="H126" s="2">
        <v>2</v>
      </c>
      <c r="I126" s="2">
        <v>1</v>
      </c>
      <c r="J126" s="2">
        <v>1</v>
      </c>
      <c r="K126" s="2">
        <v>2</v>
      </c>
      <c r="L126" s="2">
        <v>1</v>
      </c>
      <c r="M126" s="2">
        <v>3</v>
      </c>
      <c r="N126" s="2">
        <v>4</v>
      </c>
      <c r="O126" s="2">
        <v>2</v>
      </c>
      <c r="P126" s="2">
        <v>3</v>
      </c>
      <c r="Q126" s="2">
        <v>5</v>
      </c>
      <c r="R126" s="2">
        <v>0</v>
      </c>
      <c r="S126" s="2">
        <v>2</v>
      </c>
      <c r="T126" s="2">
        <v>2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15</v>
      </c>
    </row>
    <row r="127" spans="1:36" ht="33.75" customHeight="1" x14ac:dyDescent="0.25">
      <c r="A127" s="2">
        <v>124</v>
      </c>
      <c r="B127" s="2">
        <v>28120209101</v>
      </c>
      <c r="C127" s="5" t="s">
        <v>134</v>
      </c>
      <c r="D127" s="5" t="s">
        <v>12</v>
      </c>
      <c r="E127" s="5" t="s">
        <v>1</v>
      </c>
      <c r="F127" s="2">
        <v>4</v>
      </c>
      <c r="G127" s="2">
        <v>2</v>
      </c>
      <c r="H127" s="2">
        <v>6</v>
      </c>
      <c r="I127" s="2">
        <v>4</v>
      </c>
      <c r="J127" s="2">
        <v>2</v>
      </c>
      <c r="K127" s="2">
        <v>6</v>
      </c>
      <c r="L127" s="2">
        <v>1</v>
      </c>
      <c r="M127" s="2">
        <v>3</v>
      </c>
      <c r="N127" s="2">
        <v>4</v>
      </c>
      <c r="O127" s="2">
        <v>2</v>
      </c>
      <c r="P127" s="2">
        <v>1</v>
      </c>
      <c r="Q127" s="2">
        <v>3</v>
      </c>
      <c r="R127" s="2">
        <v>4</v>
      </c>
      <c r="S127" s="2">
        <v>2</v>
      </c>
      <c r="T127" s="2">
        <v>6</v>
      </c>
      <c r="U127" s="2">
        <v>0</v>
      </c>
      <c r="V127" s="2">
        <v>3</v>
      </c>
      <c r="W127" s="2">
        <v>3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28</v>
      </c>
    </row>
    <row r="128" spans="1:36" ht="33.75" customHeight="1" x14ac:dyDescent="0.25">
      <c r="A128" s="2">
        <v>125</v>
      </c>
      <c r="B128" s="2">
        <v>28120209201</v>
      </c>
      <c r="C128" s="5" t="s">
        <v>135</v>
      </c>
      <c r="D128" s="5" t="s">
        <v>0</v>
      </c>
      <c r="E128" s="5" t="s">
        <v>1</v>
      </c>
      <c r="F128" s="2">
        <v>12</v>
      </c>
      <c r="G128" s="2">
        <v>5</v>
      </c>
      <c r="H128" s="2">
        <v>17</v>
      </c>
      <c r="I128" s="2">
        <v>12</v>
      </c>
      <c r="J128" s="2">
        <v>5</v>
      </c>
      <c r="K128" s="2">
        <v>17</v>
      </c>
      <c r="L128" s="2">
        <v>3</v>
      </c>
      <c r="M128" s="2">
        <v>10</v>
      </c>
      <c r="N128" s="2">
        <v>13</v>
      </c>
      <c r="O128" s="2">
        <v>5</v>
      </c>
      <c r="P128" s="2">
        <v>6</v>
      </c>
      <c r="Q128" s="2">
        <v>11</v>
      </c>
      <c r="R128" s="2">
        <v>1</v>
      </c>
      <c r="S128" s="2">
        <v>3</v>
      </c>
      <c r="T128" s="2">
        <v>4</v>
      </c>
      <c r="U128" s="2">
        <v>0</v>
      </c>
      <c r="V128" s="2">
        <v>3</v>
      </c>
      <c r="W128" s="2">
        <v>3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65</v>
      </c>
    </row>
    <row r="129" spans="1:36" ht="33.75" customHeight="1" x14ac:dyDescent="0.25">
      <c r="A129" s="2">
        <v>126</v>
      </c>
      <c r="B129" s="2">
        <v>28120209301</v>
      </c>
      <c r="C129" s="5" t="s">
        <v>136</v>
      </c>
      <c r="D129" s="5" t="s">
        <v>0</v>
      </c>
      <c r="E129" s="5" t="s">
        <v>1</v>
      </c>
      <c r="F129" s="2">
        <v>8</v>
      </c>
      <c r="G129" s="2">
        <v>0</v>
      </c>
      <c r="H129" s="2">
        <v>8</v>
      </c>
      <c r="I129" s="2">
        <v>8</v>
      </c>
      <c r="J129" s="2">
        <v>0</v>
      </c>
      <c r="K129" s="2">
        <v>8</v>
      </c>
      <c r="L129" s="2">
        <v>1</v>
      </c>
      <c r="M129" s="2">
        <v>4</v>
      </c>
      <c r="N129" s="2">
        <v>5</v>
      </c>
      <c r="O129" s="2">
        <v>0</v>
      </c>
      <c r="P129" s="2">
        <v>8</v>
      </c>
      <c r="Q129" s="2">
        <v>8</v>
      </c>
      <c r="R129" s="2">
        <v>0</v>
      </c>
      <c r="S129" s="2">
        <v>1</v>
      </c>
      <c r="T129" s="2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30</v>
      </c>
    </row>
    <row r="130" spans="1:36" ht="33.75" customHeight="1" x14ac:dyDescent="0.25">
      <c r="A130" s="2">
        <v>127</v>
      </c>
      <c r="B130" s="2">
        <v>28120209302</v>
      </c>
      <c r="C130" s="5" t="s">
        <v>137</v>
      </c>
      <c r="D130" s="5" t="s">
        <v>5</v>
      </c>
      <c r="E130" s="5" t="s">
        <v>1</v>
      </c>
      <c r="F130" s="2">
        <v>1</v>
      </c>
      <c r="G130" s="2">
        <v>4</v>
      </c>
      <c r="H130" s="2">
        <v>5</v>
      </c>
      <c r="I130" s="2">
        <v>1</v>
      </c>
      <c r="J130" s="2">
        <v>4</v>
      </c>
      <c r="K130" s="2">
        <v>5</v>
      </c>
      <c r="L130" s="2">
        <v>3</v>
      </c>
      <c r="M130" s="2">
        <v>3</v>
      </c>
      <c r="N130" s="2">
        <v>6</v>
      </c>
      <c r="O130" s="2">
        <v>2</v>
      </c>
      <c r="P130" s="2">
        <v>0</v>
      </c>
      <c r="Q130" s="2">
        <v>2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18</v>
      </c>
    </row>
    <row r="131" spans="1:36" ht="33.75" customHeight="1" x14ac:dyDescent="0.25">
      <c r="A131" s="2">
        <v>128</v>
      </c>
      <c r="B131" s="2">
        <v>28120209401</v>
      </c>
      <c r="C131" s="5" t="s">
        <v>138</v>
      </c>
      <c r="D131" s="5" t="s">
        <v>5</v>
      </c>
      <c r="E131" s="5" t="s">
        <v>1</v>
      </c>
      <c r="F131" s="2">
        <v>5</v>
      </c>
      <c r="G131" s="2">
        <v>6</v>
      </c>
      <c r="H131" s="2">
        <v>11</v>
      </c>
      <c r="I131" s="2">
        <v>5</v>
      </c>
      <c r="J131" s="2">
        <v>6</v>
      </c>
      <c r="K131" s="2">
        <v>11</v>
      </c>
      <c r="L131" s="2">
        <v>1</v>
      </c>
      <c r="M131" s="2">
        <v>0</v>
      </c>
      <c r="N131" s="2">
        <v>1</v>
      </c>
      <c r="O131" s="2">
        <v>2</v>
      </c>
      <c r="P131" s="2">
        <v>6</v>
      </c>
      <c r="Q131" s="2">
        <v>8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31</v>
      </c>
    </row>
    <row r="132" spans="1:36" ht="33.75" customHeight="1" x14ac:dyDescent="0.25">
      <c r="A132" s="2">
        <v>129</v>
      </c>
      <c r="B132" s="2">
        <v>28120209501</v>
      </c>
      <c r="C132" s="5" t="s">
        <v>139</v>
      </c>
      <c r="D132" s="5" t="s">
        <v>12</v>
      </c>
      <c r="E132" s="5" t="s">
        <v>1</v>
      </c>
      <c r="F132" s="2">
        <v>5</v>
      </c>
      <c r="G132" s="2">
        <v>4</v>
      </c>
      <c r="H132" s="2">
        <v>9</v>
      </c>
      <c r="I132" s="2">
        <v>5</v>
      </c>
      <c r="J132" s="2">
        <v>4</v>
      </c>
      <c r="K132" s="2">
        <v>9</v>
      </c>
      <c r="L132" s="2">
        <v>1</v>
      </c>
      <c r="M132" s="2">
        <v>4</v>
      </c>
      <c r="N132" s="2">
        <v>5</v>
      </c>
      <c r="O132" s="2">
        <v>3</v>
      </c>
      <c r="P132" s="2">
        <v>1</v>
      </c>
      <c r="Q132" s="2">
        <v>4</v>
      </c>
      <c r="R132" s="2">
        <v>2</v>
      </c>
      <c r="S132" s="2">
        <v>4</v>
      </c>
      <c r="T132" s="2">
        <v>6</v>
      </c>
      <c r="U132" s="2">
        <v>2</v>
      </c>
      <c r="V132" s="2">
        <v>4</v>
      </c>
      <c r="W132" s="2">
        <v>6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39</v>
      </c>
    </row>
    <row r="133" spans="1:36" ht="33.75" customHeight="1" x14ac:dyDescent="0.25">
      <c r="A133" s="2">
        <v>130</v>
      </c>
      <c r="B133" s="2">
        <v>28120209602</v>
      </c>
      <c r="C133" s="5" t="s">
        <v>140</v>
      </c>
      <c r="D133" s="5" t="s">
        <v>0</v>
      </c>
      <c r="E133" s="5" t="s">
        <v>1</v>
      </c>
      <c r="F133" s="2">
        <v>2</v>
      </c>
      <c r="G133" s="2">
        <v>2</v>
      </c>
      <c r="H133" s="2">
        <v>4</v>
      </c>
      <c r="I133" s="2">
        <v>2</v>
      </c>
      <c r="J133" s="2">
        <v>2</v>
      </c>
      <c r="K133" s="2">
        <v>4</v>
      </c>
      <c r="L133" s="2">
        <v>3</v>
      </c>
      <c r="M133" s="2">
        <v>3</v>
      </c>
      <c r="N133" s="2">
        <v>6</v>
      </c>
      <c r="O133" s="2">
        <v>1</v>
      </c>
      <c r="P133" s="2">
        <v>3</v>
      </c>
      <c r="Q133" s="2">
        <v>4</v>
      </c>
      <c r="R133" s="2">
        <v>1</v>
      </c>
      <c r="S133" s="2">
        <v>1</v>
      </c>
      <c r="T133" s="2">
        <v>2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20</v>
      </c>
    </row>
    <row r="134" spans="1:36" ht="33.75" customHeight="1" x14ac:dyDescent="0.25">
      <c r="A134" s="2">
        <v>131</v>
      </c>
      <c r="B134" s="2">
        <v>28120209701</v>
      </c>
      <c r="C134" s="5" t="s">
        <v>141</v>
      </c>
      <c r="D134" s="5" t="s">
        <v>5</v>
      </c>
      <c r="E134" s="5" t="s">
        <v>1</v>
      </c>
      <c r="F134" s="2">
        <v>4</v>
      </c>
      <c r="G134" s="2">
        <v>5</v>
      </c>
      <c r="H134" s="2">
        <v>9</v>
      </c>
      <c r="I134" s="2">
        <v>4</v>
      </c>
      <c r="J134" s="2">
        <v>5</v>
      </c>
      <c r="K134" s="2">
        <v>9</v>
      </c>
      <c r="L134" s="2">
        <v>5</v>
      </c>
      <c r="M134" s="2">
        <v>4</v>
      </c>
      <c r="N134" s="2">
        <v>9</v>
      </c>
      <c r="O134" s="2">
        <v>6</v>
      </c>
      <c r="P134" s="2">
        <v>5</v>
      </c>
      <c r="Q134" s="2">
        <v>11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38</v>
      </c>
    </row>
    <row r="135" spans="1:36" ht="33.75" customHeight="1" x14ac:dyDescent="0.25">
      <c r="A135" s="2">
        <v>132</v>
      </c>
      <c r="B135" s="2">
        <v>28120209801</v>
      </c>
      <c r="C135" s="5" t="s">
        <v>142</v>
      </c>
      <c r="D135" s="5" t="s">
        <v>0</v>
      </c>
      <c r="E135" s="5" t="s">
        <v>1</v>
      </c>
      <c r="F135" s="2">
        <v>7</v>
      </c>
      <c r="G135" s="2">
        <v>3</v>
      </c>
      <c r="H135" s="2">
        <v>10</v>
      </c>
      <c r="I135" s="2">
        <v>7</v>
      </c>
      <c r="J135" s="2">
        <v>3</v>
      </c>
      <c r="K135" s="2">
        <v>10</v>
      </c>
      <c r="L135" s="2">
        <v>2</v>
      </c>
      <c r="M135" s="2">
        <v>2</v>
      </c>
      <c r="N135" s="2">
        <v>4</v>
      </c>
      <c r="O135" s="2">
        <v>1</v>
      </c>
      <c r="P135" s="2">
        <v>5</v>
      </c>
      <c r="Q135" s="2">
        <v>6</v>
      </c>
      <c r="R135" s="2">
        <v>2</v>
      </c>
      <c r="S135" s="2">
        <v>2</v>
      </c>
      <c r="T135" s="2">
        <v>4</v>
      </c>
      <c r="U135" s="2">
        <v>2</v>
      </c>
      <c r="V135" s="2">
        <v>3</v>
      </c>
      <c r="W135" s="2">
        <v>5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39</v>
      </c>
    </row>
    <row r="136" spans="1:36" ht="33.75" customHeight="1" x14ac:dyDescent="0.25">
      <c r="A136" s="2">
        <v>133</v>
      </c>
      <c r="B136" s="2">
        <v>28120209901</v>
      </c>
      <c r="C136" s="5" t="s">
        <v>143</v>
      </c>
      <c r="D136" s="5" t="s">
        <v>12</v>
      </c>
      <c r="E136" s="5" t="s">
        <v>1</v>
      </c>
      <c r="F136" s="2">
        <v>4</v>
      </c>
      <c r="G136" s="2">
        <v>5</v>
      </c>
      <c r="H136" s="2">
        <v>9</v>
      </c>
      <c r="I136" s="2">
        <v>4</v>
      </c>
      <c r="J136" s="2">
        <v>5</v>
      </c>
      <c r="K136" s="2">
        <v>9</v>
      </c>
      <c r="L136" s="2">
        <v>2</v>
      </c>
      <c r="M136" s="2">
        <v>1</v>
      </c>
      <c r="N136" s="2">
        <v>3</v>
      </c>
      <c r="O136" s="2">
        <v>1</v>
      </c>
      <c r="P136" s="2">
        <v>0</v>
      </c>
      <c r="Q136" s="2">
        <v>1</v>
      </c>
      <c r="R136" s="2">
        <v>1</v>
      </c>
      <c r="S136" s="2">
        <v>1</v>
      </c>
      <c r="T136" s="2">
        <v>2</v>
      </c>
      <c r="U136" s="2">
        <v>2</v>
      </c>
      <c r="V136" s="2">
        <v>1</v>
      </c>
      <c r="W136" s="2">
        <v>3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27</v>
      </c>
    </row>
    <row r="137" spans="1:36" ht="33.75" customHeight="1" x14ac:dyDescent="0.25">
      <c r="A137" s="2">
        <v>134</v>
      </c>
      <c r="B137" s="2">
        <v>28120210001</v>
      </c>
      <c r="C137" s="5" t="s">
        <v>144</v>
      </c>
      <c r="D137" s="5" t="s">
        <v>0</v>
      </c>
      <c r="E137" s="5" t="s">
        <v>1</v>
      </c>
      <c r="F137" s="2">
        <v>4</v>
      </c>
      <c r="G137" s="2">
        <v>7</v>
      </c>
      <c r="H137" s="2">
        <v>11</v>
      </c>
      <c r="I137" s="2">
        <v>4</v>
      </c>
      <c r="J137" s="2">
        <v>7</v>
      </c>
      <c r="K137" s="2">
        <v>11</v>
      </c>
      <c r="L137" s="2">
        <v>4</v>
      </c>
      <c r="M137" s="2">
        <v>2</v>
      </c>
      <c r="N137" s="2">
        <v>6</v>
      </c>
      <c r="O137" s="2">
        <v>7</v>
      </c>
      <c r="P137" s="2">
        <v>3</v>
      </c>
      <c r="Q137" s="2">
        <v>10</v>
      </c>
      <c r="R137" s="2">
        <v>2</v>
      </c>
      <c r="S137" s="2">
        <v>7</v>
      </c>
      <c r="T137" s="2">
        <v>9</v>
      </c>
      <c r="U137" s="2">
        <v>1</v>
      </c>
      <c r="V137" s="2">
        <v>1</v>
      </c>
      <c r="W137" s="2">
        <v>2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49</v>
      </c>
    </row>
    <row r="138" spans="1:36" ht="33.75" customHeight="1" x14ac:dyDescent="0.25">
      <c r="A138" s="2">
        <v>135</v>
      </c>
      <c r="B138" s="2">
        <v>28120210003</v>
      </c>
      <c r="C138" s="5" t="s">
        <v>145</v>
      </c>
      <c r="D138" s="5" t="s">
        <v>6</v>
      </c>
      <c r="E138" s="5" t="s">
        <v>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4</v>
      </c>
      <c r="P138" s="2">
        <v>0</v>
      </c>
      <c r="Q138" s="2">
        <v>4</v>
      </c>
      <c r="R138" s="2">
        <v>10</v>
      </c>
      <c r="S138" s="2">
        <v>0</v>
      </c>
      <c r="T138" s="2">
        <v>10</v>
      </c>
      <c r="U138" s="2">
        <v>5</v>
      </c>
      <c r="V138" s="2">
        <v>0</v>
      </c>
      <c r="W138" s="2">
        <v>5</v>
      </c>
      <c r="X138" s="2">
        <v>18</v>
      </c>
      <c r="Y138" s="2">
        <v>0</v>
      </c>
      <c r="Z138" s="2">
        <v>18</v>
      </c>
      <c r="AA138" s="2">
        <v>19</v>
      </c>
      <c r="AB138" s="2">
        <v>0</v>
      </c>
      <c r="AC138" s="2">
        <v>19</v>
      </c>
      <c r="AD138" s="2">
        <v>22</v>
      </c>
      <c r="AE138" s="2">
        <v>0</v>
      </c>
      <c r="AF138" s="2">
        <v>22</v>
      </c>
      <c r="AG138" s="2">
        <v>0</v>
      </c>
      <c r="AH138" s="2">
        <v>0</v>
      </c>
      <c r="AI138" s="2">
        <v>0</v>
      </c>
      <c r="AJ138" s="2">
        <v>78</v>
      </c>
    </row>
    <row r="139" spans="1:36" ht="33.75" customHeight="1" x14ac:dyDescent="0.25">
      <c r="A139" s="2">
        <v>136</v>
      </c>
      <c r="B139" s="2">
        <v>28120210201</v>
      </c>
      <c r="C139" s="5" t="s">
        <v>146</v>
      </c>
      <c r="D139" s="5" t="s">
        <v>12</v>
      </c>
      <c r="E139" s="5" t="s">
        <v>1</v>
      </c>
      <c r="F139" s="2">
        <v>4</v>
      </c>
      <c r="G139" s="2">
        <v>1</v>
      </c>
      <c r="H139" s="2">
        <v>5</v>
      </c>
      <c r="I139" s="2">
        <v>4</v>
      </c>
      <c r="J139" s="2">
        <v>1</v>
      </c>
      <c r="K139" s="2">
        <v>5</v>
      </c>
      <c r="L139" s="2">
        <v>2</v>
      </c>
      <c r="M139" s="2">
        <v>1</v>
      </c>
      <c r="N139" s="2">
        <v>3</v>
      </c>
      <c r="O139" s="2">
        <v>1</v>
      </c>
      <c r="P139" s="2">
        <v>1</v>
      </c>
      <c r="Q139" s="2">
        <v>2</v>
      </c>
      <c r="R139" s="2">
        <v>1</v>
      </c>
      <c r="S139" s="2">
        <v>3</v>
      </c>
      <c r="T139" s="2">
        <v>4</v>
      </c>
      <c r="U139" s="2">
        <v>0</v>
      </c>
      <c r="V139" s="2">
        <v>1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20</v>
      </c>
    </row>
    <row r="140" spans="1:36" ht="33.75" customHeight="1" x14ac:dyDescent="0.25">
      <c r="A140" s="2">
        <v>137</v>
      </c>
      <c r="B140" s="2">
        <v>28120210203</v>
      </c>
      <c r="C140" s="5" t="s">
        <v>147</v>
      </c>
      <c r="D140" s="5" t="s">
        <v>5</v>
      </c>
      <c r="E140" s="5" t="s">
        <v>1</v>
      </c>
      <c r="F140" s="2">
        <v>4</v>
      </c>
      <c r="G140" s="2">
        <v>3</v>
      </c>
      <c r="H140" s="2">
        <v>7</v>
      </c>
      <c r="I140" s="2">
        <v>4</v>
      </c>
      <c r="J140" s="2">
        <v>3</v>
      </c>
      <c r="K140" s="2">
        <v>7</v>
      </c>
      <c r="L140" s="2">
        <v>3</v>
      </c>
      <c r="M140" s="2">
        <v>3</v>
      </c>
      <c r="N140" s="2">
        <v>6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20</v>
      </c>
    </row>
    <row r="141" spans="1:36" ht="33.75" customHeight="1" x14ac:dyDescent="0.25">
      <c r="A141" s="2">
        <v>138</v>
      </c>
      <c r="B141" s="2">
        <v>28120210205</v>
      </c>
      <c r="C141" s="5" t="s">
        <v>148</v>
      </c>
      <c r="D141" s="5" t="s">
        <v>6</v>
      </c>
      <c r="E141" s="5" t="s">
        <v>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25</v>
      </c>
      <c r="Q141" s="2">
        <v>25</v>
      </c>
      <c r="R141" s="2">
        <v>1</v>
      </c>
      <c r="S141" s="2">
        <v>30</v>
      </c>
      <c r="T141" s="2">
        <v>31</v>
      </c>
      <c r="U141" s="2">
        <v>2</v>
      </c>
      <c r="V141" s="2">
        <v>35</v>
      </c>
      <c r="W141" s="2">
        <v>37</v>
      </c>
      <c r="X141" s="2">
        <v>7</v>
      </c>
      <c r="Y141" s="2">
        <v>81</v>
      </c>
      <c r="Z141" s="2">
        <v>88</v>
      </c>
      <c r="AA141" s="2">
        <v>0</v>
      </c>
      <c r="AB141" s="2">
        <v>65</v>
      </c>
      <c r="AC141" s="2">
        <v>65</v>
      </c>
      <c r="AD141" s="2">
        <v>0</v>
      </c>
      <c r="AE141" s="2">
        <v>62</v>
      </c>
      <c r="AF141" s="2">
        <v>62</v>
      </c>
      <c r="AG141" s="2">
        <v>0</v>
      </c>
      <c r="AH141" s="2">
        <v>47</v>
      </c>
      <c r="AI141" s="2">
        <v>47</v>
      </c>
      <c r="AJ141" s="2">
        <v>355</v>
      </c>
    </row>
    <row r="142" spans="1:36" ht="33.75" customHeight="1" x14ac:dyDescent="0.25">
      <c r="A142" s="2">
        <v>139</v>
      </c>
      <c r="B142" s="2">
        <v>28120210210</v>
      </c>
      <c r="C142" s="5" t="s">
        <v>149</v>
      </c>
      <c r="D142" s="5" t="s">
        <v>0</v>
      </c>
      <c r="E142" s="5" t="s">
        <v>1</v>
      </c>
      <c r="F142" s="2">
        <v>2</v>
      </c>
      <c r="G142" s="2">
        <v>0</v>
      </c>
      <c r="H142" s="2">
        <v>2</v>
      </c>
      <c r="I142" s="2">
        <v>2</v>
      </c>
      <c r="J142" s="2">
        <v>0</v>
      </c>
      <c r="K142" s="2">
        <v>2</v>
      </c>
      <c r="L142" s="2">
        <v>2</v>
      </c>
      <c r="M142" s="2">
        <v>2</v>
      </c>
      <c r="N142" s="2">
        <v>4</v>
      </c>
      <c r="O142" s="2">
        <v>8</v>
      </c>
      <c r="P142" s="2">
        <v>0</v>
      </c>
      <c r="Q142" s="2">
        <v>8</v>
      </c>
      <c r="R142" s="2">
        <v>3</v>
      </c>
      <c r="S142" s="2">
        <v>0</v>
      </c>
      <c r="T142" s="2">
        <v>3</v>
      </c>
      <c r="U142" s="2">
        <v>5</v>
      </c>
      <c r="V142" s="2">
        <v>3</v>
      </c>
      <c r="W142" s="2">
        <v>8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27</v>
      </c>
    </row>
    <row r="143" spans="1:36" ht="33.75" customHeight="1" x14ac:dyDescent="0.25">
      <c r="A143" s="2">
        <v>140</v>
      </c>
      <c r="B143" s="2">
        <v>28120210301</v>
      </c>
      <c r="C143" s="5" t="s">
        <v>150</v>
      </c>
      <c r="D143" s="5" t="s">
        <v>5</v>
      </c>
      <c r="E143" s="5" t="s">
        <v>1</v>
      </c>
      <c r="F143" s="2">
        <v>1</v>
      </c>
      <c r="G143" s="2">
        <v>1</v>
      </c>
      <c r="H143" s="2">
        <v>2</v>
      </c>
      <c r="I143" s="2">
        <v>1</v>
      </c>
      <c r="J143" s="2">
        <v>1</v>
      </c>
      <c r="K143" s="2">
        <v>2</v>
      </c>
      <c r="L143" s="2">
        <v>2</v>
      </c>
      <c r="M143" s="2">
        <v>0</v>
      </c>
      <c r="N143" s="2">
        <v>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6</v>
      </c>
    </row>
    <row r="144" spans="1:36" ht="33.75" customHeight="1" x14ac:dyDescent="0.25">
      <c r="A144" s="2">
        <v>141</v>
      </c>
      <c r="B144" s="2">
        <v>28120210401</v>
      </c>
      <c r="C144" s="5" t="s">
        <v>151</v>
      </c>
      <c r="D144" s="5" t="s">
        <v>0</v>
      </c>
      <c r="E144" s="5" t="s">
        <v>1</v>
      </c>
      <c r="F144" s="2">
        <v>4</v>
      </c>
      <c r="G144" s="2">
        <v>0</v>
      </c>
      <c r="H144" s="2">
        <v>4</v>
      </c>
      <c r="I144" s="2">
        <v>4</v>
      </c>
      <c r="J144" s="2">
        <v>0</v>
      </c>
      <c r="K144" s="2">
        <v>4</v>
      </c>
      <c r="L144" s="2">
        <v>3</v>
      </c>
      <c r="M144" s="2">
        <v>1</v>
      </c>
      <c r="N144" s="2">
        <v>4</v>
      </c>
      <c r="O144" s="2">
        <v>3</v>
      </c>
      <c r="P144" s="2">
        <v>0</v>
      </c>
      <c r="Q144" s="2">
        <v>3</v>
      </c>
      <c r="R144" s="2">
        <v>2</v>
      </c>
      <c r="S144" s="2">
        <v>1</v>
      </c>
      <c r="T144" s="2">
        <v>3</v>
      </c>
      <c r="U144" s="2">
        <v>2</v>
      </c>
      <c r="V144" s="2">
        <v>2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22</v>
      </c>
    </row>
    <row r="145" spans="1:36" ht="33.75" customHeight="1" x14ac:dyDescent="0.25">
      <c r="A145" s="2">
        <v>142</v>
      </c>
      <c r="B145" s="2">
        <v>28120210501</v>
      </c>
      <c r="C145" s="5" t="s">
        <v>152</v>
      </c>
      <c r="D145" s="5" t="s">
        <v>0</v>
      </c>
      <c r="E145" s="5" t="s">
        <v>1</v>
      </c>
      <c r="F145" s="2">
        <v>2</v>
      </c>
      <c r="G145" s="2">
        <v>0</v>
      </c>
      <c r="H145" s="2">
        <v>2</v>
      </c>
      <c r="I145" s="2">
        <v>2</v>
      </c>
      <c r="J145" s="2">
        <v>0</v>
      </c>
      <c r="K145" s="2">
        <v>2</v>
      </c>
      <c r="L145" s="2">
        <v>0</v>
      </c>
      <c r="M145" s="2">
        <v>4</v>
      </c>
      <c r="N145" s="2">
        <v>4</v>
      </c>
      <c r="O145" s="2">
        <v>1</v>
      </c>
      <c r="P145" s="2">
        <v>0</v>
      </c>
      <c r="Q145" s="2">
        <v>1</v>
      </c>
      <c r="R145" s="2">
        <v>2</v>
      </c>
      <c r="S145" s="2">
        <v>1</v>
      </c>
      <c r="T145" s="2">
        <v>3</v>
      </c>
      <c r="U145" s="2">
        <v>1</v>
      </c>
      <c r="V145" s="2">
        <v>1</v>
      </c>
      <c r="W145" s="2">
        <v>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14</v>
      </c>
    </row>
    <row r="146" spans="1:36" ht="33.75" customHeight="1" x14ac:dyDescent="0.25">
      <c r="A146" s="2">
        <v>143</v>
      </c>
      <c r="B146" s="2">
        <v>28120210601</v>
      </c>
      <c r="C146" s="5" t="s">
        <v>153</v>
      </c>
      <c r="D146" s="5" t="s">
        <v>0</v>
      </c>
      <c r="E146" s="5" t="s">
        <v>1</v>
      </c>
      <c r="F146" s="2">
        <v>5</v>
      </c>
      <c r="G146" s="2">
        <v>6</v>
      </c>
      <c r="H146" s="2">
        <v>11</v>
      </c>
      <c r="I146" s="2">
        <v>5</v>
      </c>
      <c r="J146" s="2">
        <v>6</v>
      </c>
      <c r="K146" s="2">
        <v>11</v>
      </c>
      <c r="L146" s="2">
        <v>2</v>
      </c>
      <c r="M146" s="2">
        <v>5</v>
      </c>
      <c r="N146" s="2">
        <v>7</v>
      </c>
      <c r="O146" s="2">
        <v>5</v>
      </c>
      <c r="P146" s="2">
        <v>9</v>
      </c>
      <c r="Q146" s="2">
        <v>14</v>
      </c>
      <c r="R146" s="2">
        <v>3</v>
      </c>
      <c r="S146" s="2">
        <v>4</v>
      </c>
      <c r="T146" s="2">
        <v>7</v>
      </c>
      <c r="U146" s="2">
        <v>4</v>
      </c>
      <c r="V146" s="2">
        <v>6</v>
      </c>
      <c r="W146" s="2">
        <v>10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60</v>
      </c>
    </row>
    <row r="147" spans="1:36" ht="33.75" customHeight="1" x14ac:dyDescent="0.25">
      <c r="A147" s="2">
        <v>144</v>
      </c>
      <c r="B147" s="2">
        <v>28120210801</v>
      </c>
      <c r="C147" s="5" t="s">
        <v>154</v>
      </c>
      <c r="D147" s="5" t="s">
        <v>0</v>
      </c>
      <c r="E147" s="5" t="s">
        <v>1</v>
      </c>
      <c r="F147" s="2">
        <v>7</v>
      </c>
      <c r="G147" s="2">
        <v>3</v>
      </c>
      <c r="H147" s="2">
        <v>10</v>
      </c>
      <c r="I147" s="2">
        <v>7</v>
      </c>
      <c r="J147" s="2">
        <v>3</v>
      </c>
      <c r="K147" s="2">
        <v>10</v>
      </c>
      <c r="L147" s="2">
        <v>12</v>
      </c>
      <c r="M147" s="2">
        <v>4</v>
      </c>
      <c r="N147" s="2">
        <v>16</v>
      </c>
      <c r="O147" s="2">
        <v>10</v>
      </c>
      <c r="P147" s="2">
        <v>11</v>
      </c>
      <c r="Q147" s="2">
        <v>21</v>
      </c>
      <c r="R147" s="2">
        <v>8</v>
      </c>
      <c r="S147" s="2">
        <v>11</v>
      </c>
      <c r="T147" s="2">
        <v>19</v>
      </c>
      <c r="U147" s="2">
        <v>9</v>
      </c>
      <c r="V147" s="2">
        <v>3</v>
      </c>
      <c r="W147" s="2">
        <v>12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88</v>
      </c>
    </row>
    <row r="148" spans="1:36" ht="33.75" customHeight="1" x14ac:dyDescent="0.25">
      <c r="A148" s="2">
        <v>145</v>
      </c>
      <c r="B148" s="2">
        <v>28120210804</v>
      </c>
      <c r="C148" s="5" t="s">
        <v>155</v>
      </c>
      <c r="D148" s="5" t="s">
        <v>6</v>
      </c>
      <c r="E148" s="5" t="s">
        <v>2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7</v>
      </c>
      <c r="Q148" s="2">
        <v>7</v>
      </c>
      <c r="R148" s="2">
        <v>0</v>
      </c>
      <c r="S148" s="2">
        <v>47</v>
      </c>
      <c r="T148" s="2">
        <v>47</v>
      </c>
      <c r="U148" s="2">
        <v>0</v>
      </c>
      <c r="V148" s="2">
        <v>48</v>
      </c>
      <c r="W148" s="2">
        <v>48</v>
      </c>
      <c r="X148" s="2">
        <v>0</v>
      </c>
      <c r="Y148" s="2">
        <v>105</v>
      </c>
      <c r="Z148" s="2">
        <v>105</v>
      </c>
      <c r="AA148" s="2">
        <v>0</v>
      </c>
      <c r="AB148" s="2">
        <v>76</v>
      </c>
      <c r="AC148" s="2">
        <v>76</v>
      </c>
      <c r="AD148" s="2">
        <v>0</v>
      </c>
      <c r="AE148" s="2">
        <v>79</v>
      </c>
      <c r="AF148" s="2">
        <v>79</v>
      </c>
      <c r="AG148" s="2">
        <v>0</v>
      </c>
      <c r="AH148" s="2">
        <v>86</v>
      </c>
      <c r="AI148" s="2">
        <v>86</v>
      </c>
      <c r="AJ148" s="2">
        <v>448</v>
      </c>
    </row>
    <row r="149" spans="1:36" ht="33.75" customHeight="1" x14ac:dyDescent="0.25">
      <c r="A149" s="2">
        <v>146</v>
      </c>
      <c r="B149" s="2">
        <v>28120211001</v>
      </c>
      <c r="C149" s="5" t="s">
        <v>156</v>
      </c>
      <c r="D149" s="5" t="s">
        <v>12</v>
      </c>
      <c r="E149" s="5" t="s">
        <v>1</v>
      </c>
      <c r="F149" s="2">
        <v>14</v>
      </c>
      <c r="G149" s="2">
        <v>7</v>
      </c>
      <c r="H149" s="2">
        <v>21</v>
      </c>
      <c r="I149" s="2">
        <v>14</v>
      </c>
      <c r="J149" s="2">
        <v>7</v>
      </c>
      <c r="K149" s="2">
        <v>21</v>
      </c>
      <c r="L149" s="2">
        <v>6</v>
      </c>
      <c r="M149" s="2">
        <v>6</v>
      </c>
      <c r="N149" s="2">
        <v>12</v>
      </c>
      <c r="O149" s="2">
        <v>15</v>
      </c>
      <c r="P149" s="2">
        <v>14</v>
      </c>
      <c r="Q149" s="2">
        <v>29</v>
      </c>
      <c r="R149" s="2">
        <v>6</v>
      </c>
      <c r="S149" s="2">
        <v>5</v>
      </c>
      <c r="T149" s="2">
        <v>11</v>
      </c>
      <c r="U149" s="2">
        <v>7</v>
      </c>
      <c r="V149" s="2">
        <v>9</v>
      </c>
      <c r="W149" s="2">
        <v>16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110</v>
      </c>
    </row>
    <row r="150" spans="1:36" ht="33.75" customHeight="1" x14ac:dyDescent="0.25">
      <c r="A150" s="2">
        <v>147</v>
      </c>
      <c r="B150" s="2">
        <v>28120211201</v>
      </c>
      <c r="C150" s="5" t="s">
        <v>157</v>
      </c>
      <c r="D150" s="5" t="s">
        <v>0</v>
      </c>
      <c r="E150" s="5" t="s">
        <v>1</v>
      </c>
      <c r="F150" s="2">
        <v>7</v>
      </c>
      <c r="G150" s="2">
        <v>4</v>
      </c>
      <c r="H150" s="2">
        <v>11</v>
      </c>
      <c r="I150" s="2">
        <v>7</v>
      </c>
      <c r="J150" s="2">
        <v>4</v>
      </c>
      <c r="K150" s="2">
        <v>11</v>
      </c>
      <c r="L150" s="2">
        <v>1</v>
      </c>
      <c r="M150" s="2">
        <v>11</v>
      </c>
      <c r="N150" s="2">
        <v>12</v>
      </c>
      <c r="O150" s="2">
        <v>6</v>
      </c>
      <c r="P150" s="2">
        <v>6</v>
      </c>
      <c r="Q150" s="2">
        <v>12</v>
      </c>
      <c r="R150" s="2">
        <v>2</v>
      </c>
      <c r="S150" s="2">
        <v>6</v>
      </c>
      <c r="T150" s="2">
        <v>8</v>
      </c>
      <c r="U150" s="2">
        <v>4</v>
      </c>
      <c r="V150" s="2">
        <v>5</v>
      </c>
      <c r="W150" s="2">
        <v>9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63</v>
      </c>
    </row>
    <row r="151" spans="1:36" ht="33.75" customHeight="1" x14ac:dyDescent="0.25">
      <c r="A151" s="2">
        <v>148</v>
      </c>
      <c r="B151" s="2">
        <v>28120211301</v>
      </c>
      <c r="C151" s="5" t="s">
        <v>158</v>
      </c>
      <c r="D151" s="5" t="s">
        <v>5</v>
      </c>
      <c r="E151" s="5" t="s">
        <v>1</v>
      </c>
      <c r="F151" s="2">
        <v>6</v>
      </c>
      <c r="G151" s="2">
        <v>6</v>
      </c>
      <c r="H151" s="2">
        <v>12</v>
      </c>
      <c r="I151" s="2">
        <v>6</v>
      </c>
      <c r="J151" s="2">
        <v>6</v>
      </c>
      <c r="K151" s="2">
        <v>12</v>
      </c>
      <c r="L151" s="2">
        <v>5</v>
      </c>
      <c r="M151" s="2">
        <v>7</v>
      </c>
      <c r="N151" s="2">
        <v>12</v>
      </c>
      <c r="O151" s="2">
        <v>9</v>
      </c>
      <c r="P151" s="2">
        <v>9</v>
      </c>
      <c r="Q151" s="2">
        <v>18</v>
      </c>
      <c r="R151" s="2">
        <v>0</v>
      </c>
      <c r="S151" s="2">
        <v>3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57</v>
      </c>
    </row>
    <row r="152" spans="1:36" ht="33.75" customHeight="1" x14ac:dyDescent="0.25">
      <c r="A152" s="2">
        <v>149</v>
      </c>
      <c r="B152" s="2">
        <v>28120211401</v>
      </c>
      <c r="C152" s="5" t="s">
        <v>159</v>
      </c>
      <c r="D152" s="5" t="s">
        <v>5</v>
      </c>
      <c r="E152" s="5" t="s">
        <v>1</v>
      </c>
      <c r="F152" s="2">
        <v>4</v>
      </c>
      <c r="G152" s="2">
        <v>2</v>
      </c>
      <c r="H152" s="2">
        <v>6</v>
      </c>
      <c r="I152" s="2">
        <v>4</v>
      </c>
      <c r="J152" s="2">
        <v>2</v>
      </c>
      <c r="K152" s="2">
        <v>6</v>
      </c>
      <c r="L152" s="2">
        <v>4</v>
      </c>
      <c r="M152" s="2">
        <v>1</v>
      </c>
      <c r="N152" s="2">
        <v>5</v>
      </c>
      <c r="O152" s="2">
        <v>5</v>
      </c>
      <c r="P152" s="2">
        <v>5</v>
      </c>
      <c r="Q152" s="2">
        <v>10</v>
      </c>
      <c r="R152" s="2">
        <v>0</v>
      </c>
      <c r="S152" s="2">
        <v>1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28</v>
      </c>
    </row>
    <row r="153" spans="1:36" ht="33.75" customHeight="1" x14ac:dyDescent="0.25">
      <c r="A153" s="2">
        <v>150</v>
      </c>
      <c r="B153" s="2">
        <v>28120211501</v>
      </c>
      <c r="C153" s="5" t="s">
        <v>160</v>
      </c>
      <c r="D153" s="5" t="s">
        <v>5</v>
      </c>
      <c r="E153" s="5" t="s">
        <v>1</v>
      </c>
      <c r="F153" s="2">
        <v>1</v>
      </c>
      <c r="G153" s="2">
        <v>1</v>
      </c>
      <c r="H153" s="2">
        <v>2</v>
      </c>
      <c r="I153" s="2">
        <v>1</v>
      </c>
      <c r="J153" s="2">
        <v>1</v>
      </c>
      <c r="K153" s="2">
        <v>2</v>
      </c>
      <c r="L153" s="2">
        <v>0</v>
      </c>
      <c r="M153" s="2">
        <v>1</v>
      </c>
      <c r="N153" s="2">
        <v>1</v>
      </c>
      <c r="O153" s="2">
        <v>4</v>
      </c>
      <c r="P153" s="2">
        <v>4</v>
      </c>
      <c r="Q153" s="2">
        <v>8</v>
      </c>
      <c r="R153" s="2">
        <v>1</v>
      </c>
      <c r="S153" s="2">
        <v>0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14</v>
      </c>
    </row>
    <row r="154" spans="1:36" ht="33.75" customHeight="1" x14ac:dyDescent="0.25">
      <c r="A154" s="2">
        <v>151</v>
      </c>
      <c r="B154" s="2">
        <v>28120211601</v>
      </c>
      <c r="C154" s="5" t="s">
        <v>161</v>
      </c>
      <c r="D154" s="5" t="s">
        <v>5</v>
      </c>
      <c r="E154" s="5" t="s">
        <v>1</v>
      </c>
      <c r="F154" s="2">
        <v>2</v>
      </c>
      <c r="G154" s="2">
        <v>1</v>
      </c>
      <c r="H154" s="2">
        <v>3</v>
      </c>
      <c r="I154" s="2">
        <v>2</v>
      </c>
      <c r="J154" s="2">
        <v>1</v>
      </c>
      <c r="K154" s="2">
        <v>3</v>
      </c>
      <c r="L154" s="2">
        <v>2</v>
      </c>
      <c r="M154" s="2">
        <v>0</v>
      </c>
      <c r="N154" s="2">
        <v>2</v>
      </c>
      <c r="O154" s="2">
        <v>0</v>
      </c>
      <c r="P154" s="2">
        <v>3</v>
      </c>
      <c r="Q154" s="2">
        <v>3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11</v>
      </c>
    </row>
    <row r="155" spans="1:36" ht="33.75" customHeight="1" x14ac:dyDescent="0.25">
      <c r="A155" s="2">
        <v>152</v>
      </c>
      <c r="B155" s="2">
        <v>28120211701</v>
      </c>
      <c r="C155" s="5" t="s">
        <v>162</v>
      </c>
      <c r="D155" s="5" t="s">
        <v>0</v>
      </c>
      <c r="E155" s="5" t="s">
        <v>1</v>
      </c>
      <c r="F155" s="2">
        <v>3</v>
      </c>
      <c r="G155" s="2">
        <v>0</v>
      </c>
      <c r="H155" s="2">
        <v>3</v>
      </c>
      <c r="I155" s="2">
        <v>3</v>
      </c>
      <c r="J155" s="2">
        <v>0</v>
      </c>
      <c r="K155" s="2">
        <v>3</v>
      </c>
      <c r="L155" s="2">
        <v>4</v>
      </c>
      <c r="M155" s="2">
        <v>5</v>
      </c>
      <c r="N155" s="2">
        <v>9</v>
      </c>
      <c r="O155" s="2">
        <v>3</v>
      </c>
      <c r="P155" s="2">
        <v>1</v>
      </c>
      <c r="Q155" s="2">
        <v>4</v>
      </c>
      <c r="R155" s="2">
        <v>2</v>
      </c>
      <c r="S155" s="2">
        <v>1</v>
      </c>
      <c r="T155" s="2">
        <v>3</v>
      </c>
      <c r="U155" s="2">
        <v>0</v>
      </c>
      <c r="V155" s="2">
        <v>3</v>
      </c>
      <c r="W155" s="2">
        <v>3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25</v>
      </c>
    </row>
    <row r="156" spans="1:36" ht="33.75" customHeight="1" x14ac:dyDescent="0.25">
      <c r="A156" s="2">
        <v>153</v>
      </c>
      <c r="B156" s="2">
        <v>28120211801</v>
      </c>
      <c r="C156" s="5" t="s">
        <v>163</v>
      </c>
      <c r="D156" s="5" t="s">
        <v>0</v>
      </c>
      <c r="E156" s="5" t="s">
        <v>1</v>
      </c>
      <c r="F156" s="2">
        <v>1</v>
      </c>
      <c r="G156" s="2">
        <v>2</v>
      </c>
      <c r="H156" s="2">
        <v>3</v>
      </c>
      <c r="I156" s="2">
        <v>1</v>
      </c>
      <c r="J156" s="2">
        <v>2</v>
      </c>
      <c r="K156" s="2">
        <v>3</v>
      </c>
      <c r="L156" s="2">
        <v>1</v>
      </c>
      <c r="M156" s="2">
        <v>2</v>
      </c>
      <c r="N156" s="2">
        <v>3</v>
      </c>
      <c r="O156" s="2">
        <v>0</v>
      </c>
      <c r="P156" s="2">
        <v>3</v>
      </c>
      <c r="Q156" s="2">
        <v>3</v>
      </c>
      <c r="R156" s="2">
        <v>1</v>
      </c>
      <c r="S156" s="2">
        <v>2</v>
      </c>
      <c r="T156" s="2">
        <v>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15</v>
      </c>
    </row>
    <row r="157" spans="1:36" ht="33.75" customHeight="1" x14ac:dyDescent="0.25">
      <c r="A157" s="2">
        <v>154</v>
      </c>
      <c r="B157" s="2">
        <v>28120211901</v>
      </c>
      <c r="C157" s="5" t="s">
        <v>164</v>
      </c>
      <c r="D157" s="5" t="s">
        <v>5</v>
      </c>
      <c r="E157" s="5" t="s">
        <v>1</v>
      </c>
      <c r="F157" s="2">
        <v>6</v>
      </c>
      <c r="G157" s="2">
        <v>6</v>
      </c>
      <c r="H157" s="2">
        <v>12</v>
      </c>
      <c r="I157" s="2">
        <v>6</v>
      </c>
      <c r="J157" s="2">
        <v>6</v>
      </c>
      <c r="K157" s="2">
        <v>12</v>
      </c>
      <c r="L157" s="2">
        <v>8</v>
      </c>
      <c r="M157" s="2">
        <v>3</v>
      </c>
      <c r="N157" s="2">
        <v>11</v>
      </c>
      <c r="O157" s="2">
        <v>13</v>
      </c>
      <c r="P157" s="2">
        <v>9</v>
      </c>
      <c r="Q157" s="2">
        <v>22</v>
      </c>
      <c r="R157" s="2">
        <v>3</v>
      </c>
      <c r="S157" s="2">
        <v>1</v>
      </c>
      <c r="T157" s="2">
        <v>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61</v>
      </c>
    </row>
    <row r="158" spans="1:36" ht="33.75" customHeight="1" x14ac:dyDescent="0.25">
      <c r="A158" s="2">
        <v>155</v>
      </c>
      <c r="B158" s="2">
        <v>28120212001</v>
      </c>
      <c r="C158" s="5" t="s">
        <v>165</v>
      </c>
      <c r="D158" s="5" t="s">
        <v>12</v>
      </c>
      <c r="E158" s="5" t="s">
        <v>1</v>
      </c>
      <c r="F158" s="2">
        <v>5</v>
      </c>
      <c r="G158" s="2">
        <v>0</v>
      </c>
      <c r="H158" s="2">
        <v>5</v>
      </c>
      <c r="I158" s="2">
        <v>5</v>
      </c>
      <c r="J158" s="2">
        <v>0</v>
      </c>
      <c r="K158" s="2">
        <v>5</v>
      </c>
      <c r="L158" s="2">
        <v>4</v>
      </c>
      <c r="M158" s="2">
        <v>1</v>
      </c>
      <c r="N158" s="2">
        <v>5</v>
      </c>
      <c r="O158" s="2">
        <v>1</v>
      </c>
      <c r="P158" s="2">
        <v>4</v>
      </c>
      <c r="Q158" s="2">
        <v>5</v>
      </c>
      <c r="R158" s="2">
        <v>3</v>
      </c>
      <c r="S158" s="2">
        <v>1</v>
      </c>
      <c r="T158" s="2">
        <v>4</v>
      </c>
      <c r="U158" s="2">
        <v>3</v>
      </c>
      <c r="V158" s="2">
        <v>3</v>
      </c>
      <c r="W158" s="2">
        <v>6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30</v>
      </c>
    </row>
    <row r="159" spans="1:36" ht="33.75" customHeight="1" x14ac:dyDescent="0.25">
      <c r="A159" s="2">
        <v>156</v>
      </c>
      <c r="B159" s="2">
        <v>28120212101</v>
      </c>
      <c r="C159" s="5" t="s">
        <v>166</v>
      </c>
      <c r="D159" s="5" t="s">
        <v>0</v>
      </c>
      <c r="E159" s="5" t="s">
        <v>1</v>
      </c>
      <c r="F159" s="2">
        <v>2</v>
      </c>
      <c r="G159" s="2">
        <v>4</v>
      </c>
      <c r="H159" s="2">
        <v>6</v>
      </c>
      <c r="I159" s="2">
        <v>2</v>
      </c>
      <c r="J159" s="2">
        <v>4</v>
      </c>
      <c r="K159" s="2">
        <v>6</v>
      </c>
      <c r="L159" s="2">
        <v>2</v>
      </c>
      <c r="M159" s="2">
        <v>4</v>
      </c>
      <c r="N159" s="2">
        <v>6</v>
      </c>
      <c r="O159" s="2">
        <v>2</v>
      </c>
      <c r="P159" s="2">
        <v>1</v>
      </c>
      <c r="Q159" s="2">
        <v>3</v>
      </c>
      <c r="R159" s="2">
        <v>3</v>
      </c>
      <c r="S159" s="2">
        <v>4</v>
      </c>
      <c r="T159" s="2">
        <v>7</v>
      </c>
      <c r="U159" s="2">
        <v>2</v>
      </c>
      <c r="V159" s="2">
        <v>1</v>
      </c>
      <c r="W159" s="2">
        <v>3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31</v>
      </c>
    </row>
    <row r="160" spans="1:36" ht="33.75" customHeight="1" x14ac:dyDescent="0.25">
      <c r="A160" s="2">
        <v>157</v>
      </c>
      <c r="B160" s="2">
        <v>28120212103</v>
      </c>
      <c r="C160" s="5" t="s">
        <v>167</v>
      </c>
      <c r="D160" s="5" t="s">
        <v>5</v>
      </c>
      <c r="E160" s="5" t="s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1</v>
      </c>
      <c r="O160" s="2">
        <v>3</v>
      </c>
      <c r="P160" s="2">
        <v>2</v>
      </c>
      <c r="Q160" s="2">
        <v>5</v>
      </c>
      <c r="R160" s="2">
        <v>2</v>
      </c>
      <c r="S160" s="2">
        <v>1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9</v>
      </c>
    </row>
    <row r="161" spans="1:36" ht="33.75" customHeight="1" x14ac:dyDescent="0.25">
      <c r="A161" s="2">
        <v>158</v>
      </c>
      <c r="B161" s="2">
        <v>28120212104</v>
      </c>
      <c r="C161" s="5" t="s">
        <v>168</v>
      </c>
      <c r="D161" s="5" t="s">
        <v>6</v>
      </c>
      <c r="E161" s="5" t="s">
        <v>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</v>
      </c>
      <c r="P161" s="2">
        <v>0</v>
      </c>
      <c r="Q161" s="2">
        <v>13</v>
      </c>
      <c r="R161" s="2">
        <v>16</v>
      </c>
      <c r="S161" s="2">
        <v>0</v>
      </c>
      <c r="T161" s="2">
        <v>16</v>
      </c>
      <c r="U161" s="2">
        <v>22</v>
      </c>
      <c r="V161" s="2">
        <v>0</v>
      </c>
      <c r="W161" s="2">
        <v>22</v>
      </c>
      <c r="X161" s="2">
        <v>38</v>
      </c>
      <c r="Y161" s="2">
        <v>0</v>
      </c>
      <c r="Z161" s="2">
        <v>38</v>
      </c>
      <c r="AA161" s="2">
        <v>28</v>
      </c>
      <c r="AB161" s="2">
        <v>0</v>
      </c>
      <c r="AC161" s="2">
        <v>28</v>
      </c>
      <c r="AD161" s="2">
        <v>25</v>
      </c>
      <c r="AE161" s="2">
        <v>0</v>
      </c>
      <c r="AF161" s="2">
        <v>25</v>
      </c>
      <c r="AG161" s="2">
        <v>34</v>
      </c>
      <c r="AH161" s="2">
        <v>0</v>
      </c>
      <c r="AI161" s="2">
        <v>34</v>
      </c>
      <c r="AJ161" s="2">
        <v>176</v>
      </c>
    </row>
    <row r="162" spans="1:36" ht="33.75" customHeight="1" x14ac:dyDescent="0.25">
      <c r="A162" s="2">
        <v>159</v>
      </c>
      <c r="B162" s="2">
        <v>28120212107</v>
      </c>
      <c r="C162" s="5" t="s">
        <v>169</v>
      </c>
      <c r="D162" s="5" t="s">
        <v>5</v>
      </c>
      <c r="E162" s="5" t="s">
        <v>1</v>
      </c>
      <c r="F162" s="2">
        <v>6</v>
      </c>
      <c r="G162" s="2">
        <v>2</v>
      </c>
      <c r="H162" s="2">
        <v>8</v>
      </c>
      <c r="I162" s="2">
        <v>6</v>
      </c>
      <c r="J162" s="2">
        <v>2</v>
      </c>
      <c r="K162" s="2">
        <v>8</v>
      </c>
      <c r="L162" s="2">
        <v>6</v>
      </c>
      <c r="M162" s="2">
        <v>4</v>
      </c>
      <c r="N162" s="2">
        <v>10</v>
      </c>
      <c r="O162" s="2">
        <v>2</v>
      </c>
      <c r="P162" s="2">
        <v>2</v>
      </c>
      <c r="Q162" s="2">
        <v>4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30</v>
      </c>
    </row>
    <row r="163" spans="1:36" ht="33.75" customHeight="1" x14ac:dyDescent="0.25">
      <c r="A163" s="2">
        <v>160</v>
      </c>
      <c r="B163" s="2">
        <v>28120212201</v>
      </c>
      <c r="C163" s="5" t="s">
        <v>170</v>
      </c>
      <c r="D163" s="5" t="s">
        <v>0</v>
      </c>
      <c r="E163" s="5" t="s">
        <v>1</v>
      </c>
      <c r="F163" s="2">
        <v>3</v>
      </c>
      <c r="G163" s="2">
        <v>2</v>
      </c>
      <c r="H163" s="2">
        <v>5</v>
      </c>
      <c r="I163" s="2">
        <v>3</v>
      </c>
      <c r="J163" s="2">
        <v>2</v>
      </c>
      <c r="K163" s="2">
        <v>5</v>
      </c>
      <c r="L163" s="2">
        <v>2</v>
      </c>
      <c r="M163" s="2">
        <v>1</v>
      </c>
      <c r="N163" s="2">
        <v>3</v>
      </c>
      <c r="O163" s="2">
        <v>2</v>
      </c>
      <c r="P163" s="2">
        <v>6</v>
      </c>
      <c r="Q163" s="2">
        <v>8</v>
      </c>
      <c r="R163" s="2">
        <v>7</v>
      </c>
      <c r="S163" s="2">
        <v>2</v>
      </c>
      <c r="T163" s="2">
        <v>9</v>
      </c>
      <c r="U163" s="2">
        <v>3</v>
      </c>
      <c r="V163" s="2">
        <v>1</v>
      </c>
      <c r="W163" s="2">
        <v>4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34</v>
      </c>
    </row>
    <row r="164" spans="1:36" ht="33.75" customHeight="1" x14ac:dyDescent="0.25">
      <c r="A164" s="2">
        <v>161</v>
      </c>
      <c r="B164" s="2">
        <v>28120212202</v>
      </c>
      <c r="C164" s="5" t="s">
        <v>171</v>
      </c>
      <c r="D164" s="5" t="s">
        <v>0</v>
      </c>
      <c r="E164" s="5" t="s">
        <v>1</v>
      </c>
      <c r="F164" s="2">
        <v>7</v>
      </c>
      <c r="G164" s="2">
        <v>0</v>
      </c>
      <c r="H164" s="2">
        <v>7</v>
      </c>
      <c r="I164" s="2">
        <v>7</v>
      </c>
      <c r="J164" s="2">
        <v>0</v>
      </c>
      <c r="K164" s="2">
        <v>7</v>
      </c>
      <c r="L164" s="2">
        <v>2</v>
      </c>
      <c r="M164" s="2">
        <v>5</v>
      </c>
      <c r="N164" s="2">
        <v>7</v>
      </c>
      <c r="O164" s="2">
        <v>3</v>
      </c>
      <c r="P164" s="2">
        <v>0</v>
      </c>
      <c r="Q164" s="2">
        <v>3</v>
      </c>
      <c r="R164" s="2">
        <v>5</v>
      </c>
      <c r="S164" s="2">
        <v>3</v>
      </c>
      <c r="T164" s="2">
        <v>8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32</v>
      </c>
    </row>
    <row r="165" spans="1:36" ht="33.75" customHeight="1" x14ac:dyDescent="0.25">
      <c r="A165" s="2">
        <v>162</v>
      </c>
      <c r="B165" s="2">
        <v>28120212203</v>
      </c>
      <c r="C165" s="5" t="s">
        <v>172</v>
      </c>
      <c r="D165" s="5" t="s">
        <v>12</v>
      </c>
      <c r="E165" s="5" t="s">
        <v>1</v>
      </c>
      <c r="F165" s="2">
        <v>4</v>
      </c>
      <c r="G165" s="2">
        <v>2</v>
      </c>
      <c r="H165" s="2">
        <v>6</v>
      </c>
      <c r="I165" s="2">
        <v>4</v>
      </c>
      <c r="J165" s="2">
        <v>2</v>
      </c>
      <c r="K165" s="2">
        <v>6</v>
      </c>
      <c r="L165" s="2">
        <v>6</v>
      </c>
      <c r="M165" s="2">
        <v>3</v>
      </c>
      <c r="N165" s="2">
        <v>9</v>
      </c>
      <c r="O165" s="2">
        <v>0</v>
      </c>
      <c r="P165" s="2">
        <v>4</v>
      </c>
      <c r="Q165" s="2">
        <v>4</v>
      </c>
      <c r="R165" s="2">
        <v>3</v>
      </c>
      <c r="S165" s="2">
        <v>3</v>
      </c>
      <c r="T165" s="2">
        <v>6</v>
      </c>
      <c r="U165" s="2">
        <v>2</v>
      </c>
      <c r="V165" s="2">
        <v>1</v>
      </c>
      <c r="W165" s="2">
        <v>3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34</v>
      </c>
    </row>
    <row r="166" spans="1:36" ht="33.75" customHeight="1" x14ac:dyDescent="0.25">
      <c r="A166" s="2">
        <v>163</v>
      </c>
      <c r="B166" s="2">
        <v>28120212205</v>
      </c>
      <c r="C166" s="5" t="s">
        <v>173</v>
      </c>
      <c r="D166" s="5" t="s">
        <v>5</v>
      </c>
      <c r="E166" s="5" t="s">
        <v>1</v>
      </c>
      <c r="F166" s="2">
        <v>1</v>
      </c>
      <c r="G166" s="2">
        <v>2</v>
      </c>
      <c r="H166" s="2">
        <v>3</v>
      </c>
      <c r="I166" s="2">
        <v>1</v>
      </c>
      <c r="J166" s="2">
        <v>2</v>
      </c>
      <c r="K166" s="2">
        <v>3</v>
      </c>
      <c r="L166" s="2">
        <v>4</v>
      </c>
      <c r="M166" s="2">
        <v>2</v>
      </c>
      <c r="N166" s="2">
        <v>6</v>
      </c>
      <c r="O166" s="2">
        <v>0</v>
      </c>
      <c r="P166" s="2">
        <v>2</v>
      </c>
      <c r="Q166" s="2">
        <v>2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15</v>
      </c>
    </row>
    <row r="167" spans="1:36" ht="33.75" customHeight="1" x14ac:dyDescent="0.25">
      <c r="A167" s="2">
        <v>164</v>
      </c>
      <c r="B167" s="2">
        <v>28120212206</v>
      </c>
      <c r="C167" s="5" t="s">
        <v>174</v>
      </c>
      <c r="D167" s="5" t="s">
        <v>6</v>
      </c>
      <c r="E167" s="5" t="s">
        <v>2</v>
      </c>
      <c r="F167" s="2">
        <v>1</v>
      </c>
      <c r="G167" s="2">
        <v>5</v>
      </c>
      <c r="H167" s="2">
        <v>6</v>
      </c>
      <c r="I167" s="2">
        <v>1</v>
      </c>
      <c r="J167" s="2">
        <v>5</v>
      </c>
      <c r="K167" s="2">
        <v>6</v>
      </c>
      <c r="L167" s="2">
        <v>3</v>
      </c>
      <c r="M167" s="2">
        <v>2</v>
      </c>
      <c r="N167" s="2">
        <v>5</v>
      </c>
      <c r="O167" s="2">
        <v>2</v>
      </c>
      <c r="P167" s="2">
        <v>1</v>
      </c>
      <c r="Q167" s="2">
        <v>3</v>
      </c>
      <c r="R167" s="2">
        <v>20</v>
      </c>
      <c r="S167" s="2">
        <v>1</v>
      </c>
      <c r="T167" s="2">
        <v>21</v>
      </c>
      <c r="U167" s="2">
        <v>19</v>
      </c>
      <c r="V167" s="2">
        <v>2</v>
      </c>
      <c r="W167" s="2">
        <v>21</v>
      </c>
      <c r="X167" s="2">
        <v>38</v>
      </c>
      <c r="Y167" s="2">
        <v>1</v>
      </c>
      <c r="Z167" s="2">
        <v>39</v>
      </c>
      <c r="AA167" s="2">
        <v>37</v>
      </c>
      <c r="AB167" s="2">
        <v>0</v>
      </c>
      <c r="AC167" s="2">
        <v>37</v>
      </c>
      <c r="AD167" s="2">
        <v>40</v>
      </c>
      <c r="AE167" s="2">
        <v>0</v>
      </c>
      <c r="AF167" s="2">
        <v>40</v>
      </c>
      <c r="AG167" s="2">
        <v>21</v>
      </c>
      <c r="AH167" s="2">
        <v>0</v>
      </c>
      <c r="AI167" s="2">
        <v>21</v>
      </c>
      <c r="AJ167" s="2">
        <v>199</v>
      </c>
    </row>
    <row r="168" spans="1:36" ht="33.75" customHeight="1" x14ac:dyDescent="0.25">
      <c r="A168" s="2">
        <v>165</v>
      </c>
      <c r="B168" s="2">
        <v>28120212301</v>
      </c>
      <c r="C168" s="5" t="s">
        <v>175</v>
      </c>
      <c r="D168" s="5" t="s">
        <v>0</v>
      </c>
      <c r="E168" s="5" t="s">
        <v>1</v>
      </c>
      <c r="F168" s="2">
        <v>5</v>
      </c>
      <c r="G168" s="2">
        <v>1</v>
      </c>
      <c r="H168" s="2">
        <v>6</v>
      </c>
      <c r="I168" s="2">
        <v>5</v>
      </c>
      <c r="J168" s="2">
        <v>1</v>
      </c>
      <c r="K168" s="2">
        <v>6</v>
      </c>
      <c r="L168" s="2">
        <v>3</v>
      </c>
      <c r="M168" s="2">
        <v>1</v>
      </c>
      <c r="N168" s="2">
        <v>4</v>
      </c>
      <c r="O168" s="2">
        <v>4</v>
      </c>
      <c r="P168" s="2">
        <v>2</v>
      </c>
      <c r="Q168" s="2">
        <v>6</v>
      </c>
      <c r="R168" s="2">
        <v>1</v>
      </c>
      <c r="S168" s="2">
        <v>7</v>
      </c>
      <c r="T168" s="2">
        <v>8</v>
      </c>
      <c r="U168" s="2">
        <v>2</v>
      </c>
      <c r="V168" s="2">
        <v>2</v>
      </c>
      <c r="W168" s="2">
        <v>4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34</v>
      </c>
    </row>
    <row r="169" spans="1:36" ht="33.75" customHeight="1" x14ac:dyDescent="0.25">
      <c r="A169" s="2">
        <v>166</v>
      </c>
      <c r="B169" s="2">
        <v>28120212302</v>
      </c>
      <c r="C169" s="5" t="s">
        <v>176</v>
      </c>
      <c r="D169" s="5" t="s">
        <v>0</v>
      </c>
      <c r="E169" s="5" t="s">
        <v>1</v>
      </c>
      <c r="F169" s="2">
        <v>2</v>
      </c>
      <c r="G169" s="2">
        <v>1</v>
      </c>
      <c r="H169" s="2">
        <v>3</v>
      </c>
      <c r="I169" s="2">
        <v>2</v>
      </c>
      <c r="J169" s="2">
        <v>1</v>
      </c>
      <c r="K169" s="2">
        <v>3</v>
      </c>
      <c r="L169" s="2">
        <v>2</v>
      </c>
      <c r="M169" s="2">
        <v>2</v>
      </c>
      <c r="N169" s="2">
        <v>4</v>
      </c>
      <c r="O169" s="2">
        <v>1</v>
      </c>
      <c r="P169" s="2">
        <v>5</v>
      </c>
      <c r="Q169" s="2">
        <v>6</v>
      </c>
      <c r="R169" s="2">
        <v>0</v>
      </c>
      <c r="S169" s="2">
        <v>3</v>
      </c>
      <c r="T169" s="2">
        <v>3</v>
      </c>
      <c r="U169" s="2">
        <v>3</v>
      </c>
      <c r="V169" s="2">
        <v>2</v>
      </c>
      <c r="W169" s="2">
        <v>5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24</v>
      </c>
    </row>
    <row r="170" spans="1:36" ht="33.75" customHeight="1" x14ac:dyDescent="0.25">
      <c r="A170" s="2">
        <v>167</v>
      </c>
      <c r="B170" s="2">
        <v>28120212303</v>
      </c>
      <c r="C170" s="5" t="s">
        <v>177</v>
      </c>
      <c r="D170" s="5" t="s">
        <v>12</v>
      </c>
      <c r="E170" s="5" t="s">
        <v>1</v>
      </c>
      <c r="F170" s="2">
        <v>5</v>
      </c>
      <c r="G170" s="2">
        <v>0</v>
      </c>
      <c r="H170" s="2">
        <v>5</v>
      </c>
      <c r="I170" s="2">
        <v>5</v>
      </c>
      <c r="J170" s="2">
        <v>0</v>
      </c>
      <c r="K170" s="2">
        <v>5</v>
      </c>
      <c r="L170" s="2">
        <v>2</v>
      </c>
      <c r="M170" s="2">
        <v>5</v>
      </c>
      <c r="N170" s="2">
        <v>7</v>
      </c>
      <c r="O170" s="2">
        <v>0</v>
      </c>
      <c r="P170" s="2">
        <v>8</v>
      </c>
      <c r="Q170" s="2">
        <v>8</v>
      </c>
      <c r="R170" s="2">
        <v>3</v>
      </c>
      <c r="S170" s="2">
        <v>2</v>
      </c>
      <c r="T170" s="2">
        <v>5</v>
      </c>
      <c r="U170" s="2">
        <v>6</v>
      </c>
      <c r="V170" s="2">
        <v>1</v>
      </c>
      <c r="W170" s="2">
        <v>7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37</v>
      </c>
    </row>
    <row r="171" spans="1:36" ht="33.75" customHeight="1" x14ac:dyDescent="0.25">
      <c r="A171" s="2">
        <v>168</v>
      </c>
      <c r="B171" s="2">
        <v>28120212401</v>
      </c>
      <c r="C171" s="5" t="s">
        <v>178</v>
      </c>
      <c r="D171" s="5" t="s">
        <v>0</v>
      </c>
      <c r="E171" s="5" t="s">
        <v>1</v>
      </c>
      <c r="F171" s="2">
        <v>2</v>
      </c>
      <c r="G171" s="2">
        <v>3</v>
      </c>
      <c r="H171" s="2">
        <v>5</v>
      </c>
      <c r="I171" s="2">
        <v>2</v>
      </c>
      <c r="J171" s="2">
        <v>3</v>
      </c>
      <c r="K171" s="2">
        <v>5</v>
      </c>
      <c r="L171" s="2">
        <v>4</v>
      </c>
      <c r="M171" s="2">
        <v>2</v>
      </c>
      <c r="N171" s="2">
        <v>6</v>
      </c>
      <c r="O171" s="2">
        <v>1</v>
      </c>
      <c r="P171" s="2">
        <v>4</v>
      </c>
      <c r="Q171" s="2">
        <v>5</v>
      </c>
      <c r="R171" s="2">
        <v>2</v>
      </c>
      <c r="S171" s="2">
        <v>1</v>
      </c>
      <c r="T171" s="2">
        <v>3</v>
      </c>
      <c r="U171" s="2">
        <v>3</v>
      </c>
      <c r="V171" s="2">
        <v>7</v>
      </c>
      <c r="W171" s="2">
        <v>10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34</v>
      </c>
    </row>
    <row r="172" spans="1:36" ht="33.75" customHeight="1" x14ac:dyDescent="0.25">
      <c r="A172" s="2">
        <v>169</v>
      </c>
      <c r="B172" s="2">
        <v>28120212402</v>
      </c>
      <c r="C172" s="5" t="s">
        <v>179</v>
      </c>
      <c r="D172" s="5" t="s">
        <v>5</v>
      </c>
      <c r="E172" s="5" t="s">
        <v>1</v>
      </c>
      <c r="F172" s="2">
        <v>2</v>
      </c>
      <c r="G172" s="2">
        <v>2</v>
      </c>
      <c r="H172" s="2">
        <v>4</v>
      </c>
      <c r="I172" s="2">
        <v>2</v>
      </c>
      <c r="J172" s="2">
        <v>2</v>
      </c>
      <c r="K172" s="2">
        <v>4</v>
      </c>
      <c r="L172" s="2">
        <v>2</v>
      </c>
      <c r="M172" s="2">
        <v>2</v>
      </c>
      <c r="N172" s="2">
        <v>4</v>
      </c>
      <c r="O172" s="2">
        <v>0</v>
      </c>
      <c r="P172" s="2">
        <v>1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13</v>
      </c>
    </row>
    <row r="173" spans="1:36" ht="33.75" customHeight="1" x14ac:dyDescent="0.25">
      <c r="A173" s="2">
        <v>170</v>
      </c>
      <c r="B173" s="2">
        <v>28120212403</v>
      </c>
      <c r="C173" s="5" t="s">
        <v>180</v>
      </c>
      <c r="D173" s="5" t="s">
        <v>6</v>
      </c>
      <c r="E173" s="5" t="s">
        <v>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29</v>
      </c>
      <c r="P173" s="2">
        <v>2</v>
      </c>
      <c r="Q173" s="2">
        <v>31</v>
      </c>
      <c r="R173" s="2">
        <v>37</v>
      </c>
      <c r="S173" s="2">
        <v>0</v>
      </c>
      <c r="T173" s="2">
        <v>37</v>
      </c>
      <c r="U173" s="2">
        <v>28</v>
      </c>
      <c r="V173" s="2">
        <v>1</v>
      </c>
      <c r="W173" s="2">
        <v>29</v>
      </c>
      <c r="X173" s="2">
        <v>79</v>
      </c>
      <c r="Y173" s="2">
        <v>3</v>
      </c>
      <c r="Z173" s="2">
        <v>82</v>
      </c>
      <c r="AA173" s="2">
        <v>69</v>
      </c>
      <c r="AB173" s="2">
        <v>0</v>
      </c>
      <c r="AC173" s="2">
        <v>69</v>
      </c>
      <c r="AD173" s="2">
        <v>69</v>
      </c>
      <c r="AE173" s="2">
        <v>0</v>
      </c>
      <c r="AF173" s="2">
        <v>69</v>
      </c>
      <c r="AG173" s="2">
        <v>65</v>
      </c>
      <c r="AH173" s="2">
        <v>0</v>
      </c>
      <c r="AI173" s="2">
        <v>65</v>
      </c>
      <c r="AJ173" s="2">
        <v>382</v>
      </c>
    </row>
    <row r="174" spans="1:36" s="10" customFormat="1" ht="33.75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9">
        <f t="shared" si="0"/>
        <v>933</v>
      </c>
      <c r="I174" s="9">
        <f t="shared" si="0"/>
        <v>505</v>
      </c>
      <c r="J174" s="9">
        <f t="shared" si="0"/>
        <v>428</v>
      </c>
      <c r="K174" s="9">
        <f t="shared" si="0"/>
        <v>933</v>
      </c>
      <c r="L174" s="9">
        <f t="shared" si="0"/>
        <v>430</v>
      </c>
      <c r="M174" s="9">
        <f t="shared" si="0"/>
        <v>421</v>
      </c>
      <c r="N174" s="9">
        <f t="shared" si="0"/>
        <v>851</v>
      </c>
      <c r="O174" s="9">
        <f t="shared" si="0"/>
        <v>528</v>
      </c>
      <c r="P174" s="9">
        <f t="shared" si="0"/>
        <v>560</v>
      </c>
      <c r="Q174" s="9">
        <f t="shared" si="0"/>
        <v>1088</v>
      </c>
      <c r="R174" s="9">
        <f t="shared" si="0"/>
        <v>494</v>
      </c>
      <c r="S174" s="9">
        <f t="shared" si="0"/>
        <v>584</v>
      </c>
      <c r="T174" s="9">
        <f t="shared" si="0"/>
        <v>1078</v>
      </c>
      <c r="U174" s="9">
        <f t="shared" si="0"/>
        <v>461</v>
      </c>
      <c r="V174" s="9">
        <f t="shared" si="0"/>
        <v>478</v>
      </c>
      <c r="W174" s="9">
        <f t="shared" si="0"/>
        <v>939</v>
      </c>
      <c r="X174" s="9">
        <f t="shared" si="0"/>
        <v>448</v>
      </c>
      <c r="Y174" s="9">
        <f t="shared" si="0"/>
        <v>481</v>
      </c>
      <c r="Z174" s="9">
        <f t="shared" si="0"/>
        <v>929</v>
      </c>
      <c r="AA174" s="9">
        <f t="shared" si="0"/>
        <v>435</v>
      </c>
      <c r="AB174" s="9">
        <f t="shared" si="0"/>
        <v>441</v>
      </c>
      <c r="AC174" s="9">
        <f t="shared" si="0"/>
        <v>876</v>
      </c>
      <c r="AD174" s="9">
        <f t="shared" si="0"/>
        <v>455</v>
      </c>
      <c r="AE174" s="9">
        <f t="shared" si="0"/>
        <v>407</v>
      </c>
      <c r="AF174" s="9">
        <f t="shared" si="0"/>
        <v>862</v>
      </c>
      <c r="AG174" s="9">
        <f t="shared" si="0"/>
        <v>343</v>
      </c>
      <c r="AH174" s="9">
        <f t="shared" si="0"/>
        <v>408</v>
      </c>
      <c r="AI174" s="9">
        <f t="shared" si="0"/>
        <v>751</v>
      </c>
      <c r="AJ174" s="9">
        <f t="shared" si="0"/>
        <v>9240</v>
      </c>
    </row>
  </sheetData>
  <mergeCells count="17">
    <mergeCell ref="AA2:AC2"/>
    <mergeCell ref="AD2:AF2"/>
    <mergeCell ref="AG2:AI2"/>
    <mergeCell ref="AJ2:AJ3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R2:T2"/>
    <mergeCell ref="U2:W2"/>
    <mergeCell ref="X2:Z2"/>
  </mergeCells>
  <printOptions horizontalCentered="1"/>
  <pageMargins left="0.25" right="0.25" top="0.31" bottom="0.35" header="0.3" footer="0.3"/>
  <pageSetup paperSize="9" scale="6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D041-3C48-454E-9235-CAEFD86CD872}">
  <dimension ref="A1:AW23"/>
  <sheetViews>
    <sheetView view="pageBreakPreview" zoomScale="60" zoomScaleNormal="115" workbookViewId="0">
      <selection activeCell="C15" sqref="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AA1" s="105" t="s">
        <v>205</v>
      </c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</row>
    <row r="2" spans="1:49" ht="37.5" customHeight="1" x14ac:dyDescent="0.25">
      <c r="A2" s="106" t="s">
        <v>225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AA2" s="106" t="s">
        <v>226</v>
      </c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</row>
    <row r="3" spans="1:49" s="13" customFormat="1" x14ac:dyDescent="0.25">
      <c r="A3" s="111" t="s">
        <v>216</v>
      </c>
      <c r="B3" s="111" t="s">
        <v>217</v>
      </c>
      <c r="C3" s="111" t="s">
        <v>214</v>
      </c>
      <c r="D3" s="111" t="s">
        <v>206</v>
      </c>
      <c r="E3" s="111"/>
      <c r="F3" s="111"/>
      <c r="G3" s="111"/>
      <c r="H3" s="111" t="s">
        <v>207</v>
      </c>
      <c r="I3" s="111"/>
      <c r="J3" s="111"/>
      <c r="K3" s="111"/>
      <c r="L3" s="111" t="s">
        <v>208</v>
      </c>
      <c r="M3" s="111"/>
      <c r="N3" s="111"/>
      <c r="O3" s="111"/>
      <c r="P3" s="111" t="s">
        <v>209</v>
      </c>
      <c r="Q3" s="111"/>
      <c r="R3" s="111"/>
      <c r="S3" s="111"/>
      <c r="T3" s="111" t="s">
        <v>215</v>
      </c>
      <c r="U3" s="111"/>
      <c r="V3" s="111"/>
      <c r="W3" s="111"/>
      <c r="AA3" s="111" t="s">
        <v>216</v>
      </c>
      <c r="AB3" s="111" t="s">
        <v>217</v>
      </c>
      <c r="AC3" s="111" t="s">
        <v>214</v>
      </c>
      <c r="AD3" s="111" t="s">
        <v>206</v>
      </c>
      <c r="AE3" s="111"/>
      <c r="AF3" s="111"/>
      <c r="AG3" s="111"/>
      <c r="AH3" s="111" t="s">
        <v>207</v>
      </c>
      <c r="AI3" s="111"/>
      <c r="AJ3" s="111"/>
      <c r="AK3" s="111"/>
      <c r="AL3" s="111" t="s">
        <v>208</v>
      </c>
      <c r="AM3" s="111"/>
      <c r="AN3" s="111"/>
      <c r="AO3" s="111"/>
      <c r="AP3" s="111" t="s">
        <v>209</v>
      </c>
      <c r="AQ3" s="111"/>
      <c r="AR3" s="111"/>
      <c r="AS3" s="111"/>
      <c r="AT3" s="111" t="s">
        <v>215</v>
      </c>
      <c r="AU3" s="111"/>
      <c r="AV3" s="111"/>
      <c r="AW3" s="111"/>
    </row>
    <row r="4" spans="1:49" s="13" customFormat="1" ht="45" x14ac:dyDescent="0.25">
      <c r="A4" s="111"/>
      <c r="B4" s="111"/>
      <c r="C4" s="111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1"/>
      <c r="AB4" s="111"/>
      <c r="AC4" s="111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AA17" s="132" t="s">
        <v>218</v>
      </c>
      <c r="AB17" s="133"/>
      <c r="AC17" s="133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</row>
    <row r="18" spans="1:49" ht="37.5" customHeight="1" x14ac:dyDescent="0.25">
      <c r="A18" s="132" t="s">
        <v>219</v>
      </c>
      <c r="B18" s="132"/>
      <c r="C18" s="132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AA18" s="132" t="s">
        <v>219</v>
      </c>
      <c r="AB18" s="132"/>
      <c r="AC18" s="132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</row>
    <row r="19" spans="1:49" ht="37.5" customHeight="1" x14ac:dyDescent="0.25">
      <c r="A19" s="132" t="s">
        <v>223</v>
      </c>
      <c r="B19" s="132"/>
      <c r="C19" s="132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AA19" s="132" t="s">
        <v>223</v>
      </c>
      <c r="AB19" s="132"/>
      <c r="AC19" s="132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</row>
    <row r="20" spans="1:49" ht="37.5" customHeight="1" x14ac:dyDescent="0.25">
      <c r="A20" s="132" t="s">
        <v>224</v>
      </c>
      <c r="B20" s="132"/>
      <c r="C20" s="132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AA20" s="132" t="s">
        <v>224</v>
      </c>
      <c r="AB20" s="132"/>
      <c r="AC20" s="132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</row>
    <row r="21" spans="1:49" ht="37.5" customHeight="1" x14ac:dyDescent="0.25">
      <c r="A21" s="132" t="s">
        <v>220</v>
      </c>
      <c r="B21" s="132"/>
      <c r="C21" s="132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AA21" s="132" t="s">
        <v>220</v>
      </c>
      <c r="AB21" s="132"/>
      <c r="AC21" s="132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</row>
    <row r="22" spans="1:49" ht="37.5" customHeight="1" x14ac:dyDescent="0.25">
      <c r="A22" s="132" t="s">
        <v>221</v>
      </c>
      <c r="B22" s="132"/>
      <c r="C22" s="132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A22" s="132" t="s">
        <v>221</v>
      </c>
      <c r="AB22" s="132"/>
      <c r="AC22" s="132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</row>
    <row r="23" spans="1:49" ht="37.5" customHeight="1" x14ac:dyDescent="0.25">
      <c r="A23" s="132" t="s">
        <v>222</v>
      </c>
      <c r="B23" s="132"/>
      <c r="C23" s="132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A23" s="132" t="s">
        <v>222</v>
      </c>
      <c r="AB23" s="132"/>
      <c r="AC23" s="132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</row>
  </sheetData>
  <mergeCells count="104">
    <mergeCell ref="AA23:AC23"/>
    <mergeCell ref="AD23:AG23"/>
    <mergeCell ref="AH23:AK23"/>
    <mergeCell ref="AL23:AO23"/>
    <mergeCell ref="AP23:AS23"/>
    <mergeCell ref="AT23:AW23"/>
    <mergeCell ref="AA22:AC22"/>
    <mergeCell ref="AD22:AG22"/>
    <mergeCell ref="AH22:AK22"/>
    <mergeCell ref="AL22:AO22"/>
    <mergeCell ref="AP22:AS22"/>
    <mergeCell ref="AT22:AW22"/>
    <mergeCell ref="AA21:AC21"/>
    <mergeCell ref="AD21:AG21"/>
    <mergeCell ref="AH21:AK21"/>
    <mergeCell ref="AL21:AO21"/>
    <mergeCell ref="AP21:AS21"/>
    <mergeCell ref="AT21:AW21"/>
    <mergeCell ref="AA20:AC20"/>
    <mergeCell ref="AD20:AG20"/>
    <mergeCell ref="AH20:AK20"/>
    <mergeCell ref="AL20:AO20"/>
    <mergeCell ref="AP20:AS20"/>
    <mergeCell ref="AT20:AW20"/>
    <mergeCell ref="AA19:AC19"/>
    <mergeCell ref="AD19:AG19"/>
    <mergeCell ref="AH19:AK19"/>
    <mergeCell ref="AL19:AO19"/>
    <mergeCell ref="AP19:AS19"/>
    <mergeCell ref="AT19:AW19"/>
    <mergeCell ref="AT17:AW17"/>
    <mergeCell ref="AA18:AC18"/>
    <mergeCell ref="AD18:AG18"/>
    <mergeCell ref="AH18:AK18"/>
    <mergeCell ref="AL18:AO18"/>
    <mergeCell ref="AP18:AS18"/>
    <mergeCell ref="AT18:AW18"/>
    <mergeCell ref="AA1:AW1"/>
    <mergeCell ref="AA2:AW2"/>
    <mergeCell ref="AA3:AA4"/>
    <mergeCell ref="AB3:AB4"/>
    <mergeCell ref="AC3:AC4"/>
    <mergeCell ref="T17:W17"/>
    <mergeCell ref="T18:W18"/>
    <mergeCell ref="L17:O17"/>
    <mergeCell ref="L18:O18"/>
    <mergeCell ref="L3:O3"/>
    <mergeCell ref="P3:S3"/>
    <mergeCell ref="T3:W3"/>
    <mergeCell ref="AD3:AG3"/>
    <mergeCell ref="AH3:AK3"/>
    <mergeCell ref="AL3:AO3"/>
    <mergeCell ref="AP3:AS3"/>
    <mergeCell ref="AT3:AW3"/>
    <mergeCell ref="AA17:AC17"/>
    <mergeCell ref="AD17:AG17"/>
    <mergeCell ref="AH17:AK17"/>
    <mergeCell ref="AL17:AO17"/>
    <mergeCell ref="AP17:AS17"/>
    <mergeCell ref="T23:W23"/>
    <mergeCell ref="P17:S17"/>
    <mergeCell ref="P18:S18"/>
    <mergeCell ref="P20:S20"/>
    <mergeCell ref="P21:S21"/>
    <mergeCell ref="P22:S22"/>
    <mergeCell ref="P23:S23"/>
    <mergeCell ref="D19:G19"/>
    <mergeCell ref="H19:K19"/>
    <mergeCell ref="L19:O19"/>
    <mergeCell ref="P19:S19"/>
    <mergeCell ref="T19:W19"/>
    <mergeCell ref="D17:G17"/>
    <mergeCell ref="D18:G18"/>
    <mergeCell ref="D23:G23"/>
    <mergeCell ref="A23:C23"/>
    <mergeCell ref="L20:O20"/>
    <mergeCell ref="L21:O21"/>
    <mergeCell ref="L22:O22"/>
    <mergeCell ref="L23:O23"/>
    <mergeCell ref="H18:K18"/>
    <mergeCell ref="H20:K20"/>
    <mergeCell ref="H21:K21"/>
    <mergeCell ref="H22:K22"/>
    <mergeCell ref="H23:K23"/>
    <mergeCell ref="A3:A4"/>
    <mergeCell ref="B3:B4"/>
    <mergeCell ref="C3:C4"/>
    <mergeCell ref="A17:C17"/>
    <mergeCell ref="A1:W1"/>
    <mergeCell ref="A2:W2"/>
    <mergeCell ref="D20:G20"/>
    <mergeCell ref="D21:G21"/>
    <mergeCell ref="D22:G22"/>
    <mergeCell ref="H17:K17"/>
    <mergeCell ref="T20:W20"/>
    <mergeCell ref="T21:W21"/>
    <mergeCell ref="T22:W22"/>
    <mergeCell ref="D3:G3"/>
    <mergeCell ref="H3:K3"/>
    <mergeCell ref="A19:C19"/>
    <mergeCell ref="A18:C18"/>
    <mergeCell ref="A20:C20"/>
    <mergeCell ref="A21:C21"/>
    <mergeCell ref="A22:C22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8E9F-448A-4A3C-899D-E71E2B5F336D}">
  <dimension ref="A1:AW24"/>
  <sheetViews>
    <sheetView view="pageBreakPreview" zoomScale="60" zoomScaleNormal="115" workbookViewId="0">
      <selection activeCell="AD7" sqref="AD7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AA1" s="105" t="s">
        <v>205</v>
      </c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</row>
    <row r="2" spans="1:49" ht="37.5" customHeight="1" x14ac:dyDescent="0.25">
      <c r="A2" s="106" t="s">
        <v>242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AA2" s="106" t="s">
        <v>243</v>
      </c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</row>
    <row r="3" spans="1:49" s="13" customFormat="1" x14ac:dyDescent="0.25">
      <c r="A3" s="111" t="s">
        <v>216</v>
      </c>
      <c r="B3" s="111" t="s">
        <v>217</v>
      </c>
      <c r="C3" s="111" t="s">
        <v>214</v>
      </c>
      <c r="D3" s="111" t="s">
        <v>206</v>
      </c>
      <c r="E3" s="111"/>
      <c r="F3" s="111"/>
      <c r="G3" s="111"/>
      <c r="H3" s="111" t="s">
        <v>207</v>
      </c>
      <c r="I3" s="111"/>
      <c r="J3" s="111"/>
      <c r="K3" s="111"/>
      <c r="L3" s="111" t="s">
        <v>208</v>
      </c>
      <c r="M3" s="111"/>
      <c r="N3" s="111"/>
      <c r="O3" s="111"/>
      <c r="P3" s="111" t="s">
        <v>209</v>
      </c>
      <c r="Q3" s="111"/>
      <c r="R3" s="111"/>
      <c r="S3" s="111"/>
      <c r="T3" s="111" t="s">
        <v>215</v>
      </c>
      <c r="U3" s="111"/>
      <c r="V3" s="111"/>
      <c r="W3" s="111"/>
      <c r="AA3" s="111" t="s">
        <v>216</v>
      </c>
      <c r="AB3" s="111" t="s">
        <v>217</v>
      </c>
      <c r="AC3" s="111" t="s">
        <v>214</v>
      </c>
      <c r="AD3" s="111" t="s">
        <v>206</v>
      </c>
      <c r="AE3" s="111"/>
      <c r="AF3" s="111"/>
      <c r="AG3" s="111"/>
      <c r="AH3" s="111" t="s">
        <v>207</v>
      </c>
      <c r="AI3" s="111"/>
      <c r="AJ3" s="111"/>
      <c r="AK3" s="111"/>
      <c r="AL3" s="111" t="s">
        <v>208</v>
      </c>
      <c r="AM3" s="111"/>
      <c r="AN3" s="111"/>
      <c r="AO3" s="111"/>
      <c r="AP3" s="111" t="s">
        <v>209</v>
      </c>
      <c r="AQ3" s="111"/>
      <c r="AR3" s="111"/>
      <c r="AS3" s="111"/>
      <c r="AT3" s="111" t="s">
        <v>215</v>
      </c>
      <c r="AU3" s="111"/>
      <c r="AV3" s="111"/>
      <c r="AW3" s="111"/>
    </row>
    <row r="4" spans="1:49" s="13" customFormat="1" ht="45" x14ac:dyDescent="0.25">
      <c r="A4" s="111"/>
      <c r="B4" s="111"/>
      <c r="C4" s="111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1"/>
      <c r="AB4" s="111"/>
      <c r="AC4" s="111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72.75" customHeight="1" x14ac:dyDescent="0.25">
      <c r="A5" s="16">
        <v>1</v>
      </c>
      <c r="B5" s="18" t="s">
        <v>244</v>
      </c>
      <c r="C5" s="16">
        <v>461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478</v>
      </c>
      <c r="AA5" s="16">
        <v>1</v>
      </c>
      <c r="AB5" s="18" t="s">
        <v>246</v>
      </c>
      <c r="AC5" s="16">
        <v>505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72.75" customHeight="1" x14ac:dyDescent="0.25">
      <c r="A6" s="16">
        <v>2</v>
      </c>
      <c r="B6" s="18" t="s">
        <v>245</v>
      </c>
      <c r="C6" s="16">
        <v>478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481</v>
      </c>
      <c r="AA6" s="16">
        <v>2</v>
      </c>
      <c r="AB6" s="18" t="s">
        <v>247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72.75" customHeight="1" x14ac:dyDescent="0.25">
      <c r="A7" s="16"/>
      <c r="B7" s="16" t="s">
        <v>185</v>
      </c>
      <c r="C7" s="16">
        <f>SUM(C5:C6)</f>
        <v>939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f>SUM(X5:X6)</f>
        <v>959</v>
      </c>
      <c r="AA7" s="16"/>
      <c r="AB7" s="16" t="s">
        <v>185</v>
      </c>
      <c r="AC7" s="16">
        <f>SUM(AC5:AC6)</f>
        <v>933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ht="17.25" customHeight="1" x14ac:dyDescent="0.25"/>
    <row r="9" spans="1:49" ht="37.5" customHeight="1" x14ac:dyDescent="0.25">
      <c r="A9" s="132" t="s">
        <v>218</v>
      </c>
      <c r="B9" s="133"/>
      <c r="C9" s="133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AA9" s="132" t="s">
        <v>218</v>
      </c>
      <c r="AB9" s="133"/>
      <c r="AC9" s="133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</row>
    <row r="10" spans="1:49" ht="37.5" customHeight="1" x14ac:dyDescent="0.25">
      <c r="A10" s="132" t="s">
        <v>219</v>
      </c>
      <c r="B10" s="132"/>
      <c r="C10" s="132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AA10" s="132" t="s">
        <v>219</v>
      </c>
      <c r="AB10" s="132"/>
      <c r="AC10" s="132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</row>
    <row r="11" spans="1:49" ht="37.5" customHeight="1" x14ac:dyDescent="0.25">
      <c r="A11" s="132" t="s">
        <v>223</v>
      </c>
      <c r="B11" s="132"/>
      <c r="C11" s="132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AA11" s="132" t="s">
        <v>223</v>
      </c>
      <c r="AB11" s="132"/>
      <c r="AC11" s="132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</row>
    <row r="12" spans="1:49" ht="37.5" customHeight="1" x14ac:dyDescent="0.25">
      <c r="A12" s="132" t="s">
        <v>224</v>
      </c>
      <c r="B12" s="132"/>
      <c r="C12" s="132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AA12" s="132" t="s">
        <v>224</v>
      </c>
      <c r="AB12" s="132"/>
      <c r="AC12" s="132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</row>
    <row r="13" spans="1:49" ht="37.5" customHeight="1" x14ac:dyDescent="0.25">
      <c r="A13" s="132" t="s">
        <v>220</v>
      </c>
      <c r="B13" s="132"/>
      <c r="C13" s="132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AA13" s="132" t="s">
        <v>220</v>
      </c>
      <c r="AB13" s="132"/>
      <c r="AC13" s="132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</row>
    <row r="14" spans="1:49" ht="37.5" customHeight="1" x14ac:dyDescent="0.25">
      <c r="A14" s="132" t="s">
        <v>221</v>
      </c>
      <c r="B14" s="132"/>
      <c r="C14" s="132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AA14" s="132" t="s">
        <v>221</v>
      </c>
      <c r="AB14" s="132"/>
      <c r="AC14" s="132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</row>
    <row r="15" spans="1:49" ht="37.5" customHeight="1" x14ac:dyDescent="0.25">
      <c r="A15" s="132" t="s">
        <v>222</v>
      </c>
      <c r="B15" s="132"/>
      <c r="C15" s="132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A15" s="132" t="s">
        <v>222</v>
      </c>
      <c r="AB15" s="132"/>
      <c r="AC15" s="132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</row>
    <row r="17" spans="1:27" x14ac:dyDescent="0.25">
      <c r="A17" s="17"/>
      <c r="AA17" s="17"/>
    </row>
    <row r="24" spans="1:27" x14ac:dyDescent="0.25">
      <c r="B24" s="14"/>
      <c r="D24" s="14"/>
      <c r="E24" s="14"/>
      <c r="F24" s="14"/>
      <c r="G24" s="14"/>
      <c r="L24" s="14"/>
      <c r="M24" s="14"/>
      <c r="N24" s="14"/>
      <c r="O24" s="14"/>
    </row>
  </sheetData>
  <mergeCells count="104">
    <mergeCell ref="AA15:AC15"/>
    <mergeCell ref="AD15:AG15"/>
    <mergeCell ref="AH15:AK15"/>
    <mergeCell ref="AL15:AO15"/>
    <mergeCell ref="AP15:AS15"/>
    <mergeCell ref="AT15:AW15"/>
    <mergeCell ref="A15:C15"/>
    <mergeCell ref="D15:G15"/>
    <mergeCell ref="H15:K15"/>
    <mergeCell ref="L15:O15"/>
    <mergeCell ref="P15:S15"/>
    <mergeCell ref="T15:W15"/>
    <mergeCell ref="T14:W14"/>
    <mergeCell ref="AA13:AC13"/>
    <mergeCell ref="AD13:AG13"/>
    <mergeCell ref="AH13:AK13"/>
    <mergeCell ref="AL13:AO13"/>
    <mergeCell ref="AP13:AS13"/>
    <mergeCell ref="AT13:AW13"/>
    <mergeCell ref="A13:C13"/>
    <mergeCell ref="D13:G13"/>
    <mergeCell ref="H13:K13"/>
    <mergeCell ref="L13:O13"/>
    <mergeCell ref="P13:S13"/>
    <mergeCell ref="T13:W13"/>
    <mergeCell ref="AA14:AC14"/>
    <mergeCell ref="AD14:AG14"/>
    <mergeCell ref="AH14:AK14"/>
    <mergeCell ref="AL14:AO14"/>
    <mergeCell ref="AP14:AS14"/>
    <mergeCell ref="AT14:AW14"/>
    <mergeCell ref="A14:C14"/>
    <mergeCell ref="D14:G14"/>
    <mergeCell ref="H14:K14"/>
    <mergeCell ref="L14:O14"/>
    <mergeCell ref="P14:S14"/>
    <mergeCell ref="AA12:AC12"/>
    <mergeCell ref="AD12:AG12"/>
    <mergeCell ref="AH12:AK12"/>
    <mergeCell ref="AL12:AO12"/>
    <mergeCell ref="AP12:AS12"/>
    <mergeCell ref="AT12:AW12"/>
    <mergeCell ref="A12:C12"/>
    <mergeCell ref="D12:G12"/>
    <mergeCell ref="H12:K12"/>
    <mergeCell ref="L12:O12"/>
    <mergeCell ref="P12:S12"/>
    <mergeCell ref="T12:W12"/>
    <mergeCell ref="AA11:AC11"/>
    <mergeCell ref="AD11:AG11"/>
    <mergeCell ref="AH11:AK11"/>
    <mergeCell ref="AL11:AO11"/>
    <mergeCell ref="AP11:AS11"/>
    <mergeCell ref="AT11:AW11"/>
    <mergeCell ref="A11:C11"/>
    <mergeCell ref="D11:G11"/>
    <mergeCell ref="H11:K11"/>
    <mergeCell ref="L11:O11"/>
    <mergeCell ref="P11:S11"/>
    <mergeCell ref="T11:W11"/>
    <mergeCell ref="AA10:AC10"/>
    <mergeCell ref="AD10:AG10"/>
    <mergeCell ref="AH10:AK10"/>
    <mergeCell ref="AL10:AO10"/>
    <mergeCell ref="AP10:AS10"/>
    <mergeCell ref="AT10:AW10"/>
    <mergeCell ref="A10:C10"/>
    <mergeCell ref="D10:G10"/>
    <mergeCell ref="H10:K10"/>
    <mergeCell ref="L10:O10"/>
    <mergeCell ref="P10:S10"/>
    <mergeCell ref="T10:W10"/>
    <mergeCell ref="AD9:AG9"/>
    <mergeCell ref="AH9:AK9"/>
    <mergeCell ref="AL9:AO9"/>
    <mergeCell ref="AP9:AS9"/>
    <mergeCell ref="AT9:AW9"/>
    <mergeCell ref="AH3:AK3"/>
    <mergeCell ref="AL3:AO3"/>
    <mergeCell ref="AP3:AS3"/>
    <mergeCell ref="AT3:AW3"/>
    <mergeCell ref="AD3:AG3"/>
    <mergeCell ref="A9:C9"/>
    <mergeCell ref="D9:G9"/>
    <mergeCell ref="H9:K9"/>
    <mergeCell ref="L9:O9"/>
    <mergeCell ref="P9:S9"/>
    <mergeCell ref="T9:W9"/>
    <mergeCell ref="P3:S3"/>
    <mergeCell ref="T3:W3"/>
    <mergeCell ref="AA3:AA4"/>
    <mergeCell ref="AA9:AC9"/>
    <mergeCell ref="AB3:AB4"/>
    <mergeCell ref="AC3:AC4"/>
    <mergeCell ref="A1:W1"/>
    <mergeCell ref="AA1:AW1"/>
    <mergeCell ref="A2:W2"/>
    <mergeCell ref="A3:A4"/>
    <mergeCell ref="B3:B4"/>
    <mergeCell ref="C3:C4"/>
    <mergeCell ref="D3:G3"/>
    <mergeCell ref="H3:K3"/>
    <mergeCell ref="L3:O3"/>
    <mergeCell ref="AA2:AW2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39B5-02FE-4B84-BE3B-D13F38FA0A51}">
  <sheetPr filterMode="1">
    <pageSetUpPr fitToPage="1"/>
  </sheetPr>
  <dimension ref="A1:AA131"/>
  <sheetViews>
    <sheetView topLeftCell="A116" workbookViewId="0">
      <selection activeCell="F122" sqref="A57:F122"/>
    </sheetView>
  </sheetViews>
  <sheetFormatPr defaultColWidth="12.5703125" defaultRowHeight="15.75" x14ac:dyDescent="0.25"/>
  <cols>
    <col min="1" max="1" width="5.28515625" style="21" customWidth="1"/>
    <col min="2" max="2" width="5.42578125" style="21" customWidth="1"/>
    <col min="3" max="3" width="18.140625" style="25" customWidth="1"/>
    <col min="4" max="4" width="10.42578125" style="21" customWidth="1"/>
    <col min="5" max="5" width="11.42578125" style="21" customWidth="1"/>
    <col min="6" max="6" width="8.5703125" style="21" customWidth="1"/>
    <col min="7" max="7" width="9.85546875" style="21" customWidth="1"/>
    <col min="8" max="27" width="9.42578125" style="21" customWidth="1"/>
    <col min="28" max="16384" width="12.5703125" style="21"/>
  </cols>
  <sheetData>
    <row r="1" spans="1:27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 ht="33.75" x14ac:dyDescent="0.25">
      <c r="A2" s="136" t="s">
        <v>293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7" s="23" customFormat="1" x14ac:dyDescent="0.25">
      <c r="A3" s="138" t="s">
        <v>216</v>
      </c>
      <c r="B3" s="138" t="s">
        <v>217</v>
      </c>
      <c r="C3" s="138" t="s">
        <v>291</v>
      </c>
      <c r="D3" s="138" t="s">
        <v>292</v>
      </c>
      <c r="E3" s="138" t="s">
        <v>248</v>
      </c>
      <c r="F3" s="138" t="s">
        <v>249</v>
      </c>
      <c r="G3" s="138" t="s">
        <v>214</v>
      </c>
      <c r="H3" s="137" t="s">
        <v>206</v>
      </c>
      <c r="I3" s="137"/>
      <c r="J3" s="137"/>
      <c r="K3" s="137"/>
      <c r="L3" s="137" t="s">
        <v>207</v>
      </c>
      <c r="M3" s="137"/>
      <c r="N3" s="137"/>
      <c r="O3" s="137"/>
      <c r="P3" s="137" t="s">
        <v>208</v>
      </c>
      <c r="Q3" s="137"/>
      <c r="R3" s="137"/>
      <c r="S3" s="137"/>
      <c r="T3" s="137" t="s">
        <v>209</v>
      </c>
      <c r="U3" s="137"/>
      <c r="V3" s="137"/>
      <c r="W3" s="137"/>
      <c r="X3" s="137" t="s">
        <v>215</v>
      </c>
      <c r="Y3" s="137"/>
      <c r="Z3" s="137"/>
      <c r="AA3" s="137"/>
    </row>
    <row r="4" spans="1:27" s="24" customFormat="1" ht="58.5" customHeight="1" x14ac:dyDescent="0.25">
      <c r="A4" s="138"/>
      <c r="B4" s="138"/>
      <c r="C4" s="138"/>
      <c r="D4" s="138"/>
      <c r="E4" s="138"/>
      <c r="F4" s="138"/>
      <c r="G4" s="138"/>
      <c r="H4" s="22" t="s">
        <v>210</v>
      </c>
      <c r="I4" s="22" t="s">
        <v>212</v>
      </c>
      <c r="J4" s="22" t="s">
        <v>211</v>
      </c>
      <c r="K4" s="22" t="s">
        <v>213</v>
      </c>
      <c r="L4" s="22" t="s">
        <v>210</v>
      </c>
      <c r="M4" s="22" t="s">
        <v>212</v>
      </c>
      <c r="N4" s="22" t="s">
        <v>211</v>
      </c>
      <c r="O4" s="22" t="s">
        <v>213</v>
      </c>
      <c r="P4" s="22" t="s">
        <v>210</v>
      </c>
      <c r="Q4" s="22" t="s">
        <v>212</v>
      </c>
      <c r="R4" s="22" t="s">
        <v>211</v>
      </c>
      <c r="S4" s="22" t="s">
        <v>213</v>
      </c>
      <c r="T4" s="22" t="s">
        <v>210</v>
      </c>
      <c r="U4" s="22" t="s">
        <v>212</v>
      </c>
      <c r="V4" s="22" t="s">
        <v>211</v>
      </c>
      <c r="W4" s="22" t="s">
        <v>213</v>
      </c>
      <c r="X4" s="22" t="s">
        <v>210</v>
      </c>
      <c r="Y4" s="22" t="s">
        <v>212</v>
      </c>
      <c r="Z4" s="22" t="s">
        <v>211</v>
      </c>
      <c r="AA4" s="22" t="s">
        <v>213</v>
      </c>
    </row>
    <row r="5" spans="1:27" s="29" customFormat="1" ht="41.25" hidden="1" customHeight="1" x14ac:dyDescent="0.25">
      <c r="A5" s="26">
        <v>1</v>
      </c>
      <c r="B5" s="26" t="s">
        <v>190</v>
      </c>
      <c r="C5" s="27" t="s">
        <v>250</v>
      </c>
      <c r="D5" s="26" t="s">
        <v>251</v>
      </c>
      <c r="E5" s="26" t="s">
        <v>252</v>
      </c>
      <c r="F5" s="26" t="s">
        <v>253</v>
      </c>
      <c r="G5" s="26">
        <v>933</v>
      </c>
      <c r="H5" s="28"/>
      <c r="I5" s="26">
        <v>933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s="29" customFormat="1" ht="41.25" hidden="1" customHeight="1" x14ac:dyDescent="0.25">
      <c r="A6" s="26">
        <v>2</v>
      </c>
      <c r="B6" s="26" t="s">
        <v>190</v>
      </c>
      <c r="C6" s="27" t="s">
        <v>254</v>
      </c>
      <c r="D6" s="26" t="s">
        <v>251</v>
      </c>
      <c r="E6" s="26" t="s">
        <v>255</v>
      </c>
      <c r="F6" s="26" t="s">
        <v>253</v>
      </c>
      <c r="G6" s="26">
        <v>933</v>
      </c>
      <c r="H6" s="28"/>
      <c r="I6" s="26">
        <v>933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s="29" customFormat="1" ht="41.25" hidden="1" customHeight="1" x14ac:dyDescent="0.25">
      <c r="A7" s="26">
        <v>3</v>
      </c>
      <c r="B7" s="26" t="s">
        <v>190</v>
      </c>
      <c r="C7" s="27" t="s">
        <v>256</v>
      </c>
      <c r="D7" s="26" t="s">
        <v>251</v>
      </c>
      <c r="E7" s="26" t="s">
        <v>252</v>
      </c>
      <c r="F7" s="26" t="s">
        <v>253</v>
      </c>
      <c r="G7" s="26">
        <v>933</v>
      </c>
      <c r="H7" s="28"/>
      <c r="I7" s="26">
        <v>933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s="29" customFormat="1" ht="41.25" hidden="1" customHeight="1" x14ac:dyDescent="0.25">
      <c r="A8" s="26">
        <v>4</v>
      </c>
      <c r="B8" s="26" t="s">
        <v>190</v>
      </c>
      <c r="C8" s="27" t="s">
        <v>257</v>
      </c>
      <c r="D8" s="26" t="s">
        <v>251</v>
      </c>
      <c r="E8" s="26" t="s">
        <v>255</v>
      </c>
      <c r="F8" s="26" t="s">
        <v>253</v>
      </c>
      <c r="G8" s="26">
        <v>933</v>
      </c>
      <c r="H8" s="28"/>
      <c r="I8" s="26">
        <v>933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s="29" customFormat="1" ht="41.25" hidden="1" customHeight="1" x14ac:dyDescent="0.25">
      <c r="A9" s="26">
        <v>5</v>
      </c>
      <c r="B9" s="26" t="s">
        <v>190</v>
      </c>
      <c r="C9" s="27" t="s">
        <v>258</v>
      </c>
      <c r="D9" s="26" t="s">
        <v>259</v>
      </c>
      <c r="E9" s="26" t="s">
        <v>252</v>
      </c>
      <c r="F9" s="26" t="s">
        <v>253</v>
      </c>
      <c r="G9" s="26">
        <v>933</v>
      </c>
      <c r="H9" s="28"/>
      <c r="I9" s="26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s="29" customFormat="1" ht="41.25" hidden="1" customHeight="1" x14ac:dyDescent="0.25">
      <c r="A10" s="26">
        <v>6</v>
      </c>
      <c r="B10" s="26" t="s">
        <v>190</v>
      </c>
      <c r="C10" s="27" t="s">
        <v>258</v>
      </c>
      <c r="D10" s="26" t="s">
        <v>260</v>
      </c>
      <c r="E10" s="26" t="s">
        <v>252</v>
      </c>
      <c r="F10" s="26" t="s">
        <v>261</v>
      </c>
      <c r="G10" s="26">
        <v>933</v>
      </c>
      <c r="H10" s="28"/>
      <c r="I10" s="26">
        <v>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s="29" customFormat="1" ht="41.25" hidden="1" customHeight="1" x14ac:dyDescent="0.25">
      <c r="A11" s="26">
        <v>7</v>
      </c>
      <c r="B11" s="26" t="s">
        <v>190</v>
      </c>
      <c r="C11" s="27" t="s">
        <v>262</v>
      </c>
      <c r="D11" s="26" t="s">
        <v>263</v>
      </c>
      <c r="E11" s="26" t="s">
        <v>255</v>
      </c>
      <c r="F11" s="26" t="s">
        <v>253</v>
      </c>
      <c r="G11" s="26">
        <v>933</v>
      </c>
      <c r="H11" s="28"/>
      <c r="I11" s="26">
        <v>0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s="29" customFormat="1" ht="41.25" hidden="1" customHeight="1" x14ac:dyDescent="0.25">
      <c r="A12" s="26">
        <v>8</v>
      </c>
      <c r="B12" s="26" t="s">
        <v>190</v>
      </c>
      <c r="C12" s="27" t="s">
        <v>262</v>
      </c>
      <c r="D12" s="26" t="s">
        <v>264</v>
      </c>
      <c r="E12" s="26" t="s">
        <v>255</v>
      </c>
      <c r="F12" s="26" t="s">
        <v>261</v>
      </c>
      <c r="G12" s="26">
        <v>933</v>
      </c>
      <c r="H12" s="28"/>
      <c r="I12" s="26"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s="29" customFormat="1" ht="41.25" hidden="1" customHeight="1" x14ac:dyDescent="0.25">
      <c r="A13" s="26">
        <v>9</v>
      </c>
      <c r="B13" s="26" t="s">
        <v>191</v>
      </c>
      <c r="C13" s="27" t="s">
        <v>250</v>
      </c>
      <c r="D13" s="26" t="s">
        <v>251</v>
      </c>
      <c r="E13" s="26" t="s">
        <v>252</v>
      </c>
      <c r="F13" s="26" t="s">
        <v>253</v>
      </c>
      <c r="G13" s="26">
        <v>933</v>
      </c>
      <c r="H13" s="28"/>
      <c r="I13" s="26">
        <v>933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s="29" customFormat="1" ht="41.25" hidden="1" customHeight="1" x14ac:dyDescent="0.25">
      <c r="A14" s="26">
        <v>10</v>
      </c>
      <c r="B14" s="26" t="s">
        <v>191</v>
      </c>
      <c r="C14" s="27" t="s">
        <v>254</v>
      </c>
      <c r="D14" s="26" t="s">
        <v>251</v>
      </c>
      <c r="E14" s="26" t="s">
        <v>255</v>
      </c>
      <c r="F14" s="26" t="s">
        <v>253</v>
      </c>
      <c r="G14" s="26">
        <v>933</v>
      </c>
      <c r="H14" s="28"/>
      <c r="I14" s="26">
        <v>933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s="29" customFormat="1" ht="41.25" hidden="1" customHeight="1" x14ac:dyDescent="0.25">
      <c r="A15" s="26">
        <v>11</v>
      </c>
      <c r="B15" s="26" t="s">
        <v>191</v>
      </c>
      <c r="C15" s="27" t="s">
        <v>256</v>
      </c>
      <c r="D15" s="26" t="s">
        <v>251</v>
      </c>
      <c r="E15" s="26" t="s">
        <v>252</v>
      </c>
      <c r="F15" s="26" t="s">
        <v>253</v>
      </c>
      <c r="G15" s="26">
        <v>933</v>
      </c>
      <c r="H15" s="28"/>
      <c r="I15" s="26">
        <v>933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s="29" customFormat="1" ht="41.25" hidden="1" customHeight="1" x14ac:dyDescent="0.25">
      <c r="A16" s="26">
        <v>12</v>
      </c>
      <c r="B16" s="26" t="s">
        <v>191</v>
      </c>
      <c r="C16" s="27" t="s">
        <v>257</v>
      </c>
      <c r="D16" s="26" t="s">
        <v>251</v>
      </c>
      <c r="E16" s="26" t="s">
        <v>255</v>
      </c>
      <c r="F16" s="26" t="s">
        <v>253</v>
      </c>
      <c r="G16" s="26">
        <v>933</v>
      </c>
      <c r="H16" s="28"/>
      <c r="I16" s="26">
        <v>566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s="29" customFormat="1" ht="41.25" hidden="1" customHeight="1" x14ac:dyDescent="0.25">
      <c r="A17" s="26">
        <v>13</v>
      </c>
      <c r="B17" s="26" t="s">
        <v>191</v>
      </c>
      <c r="C17" s="27" t="s">
        <v>258</v>
      </c>
      <c r="D17" s="26" t="s">
        <v>259</v>
      </c>
      <c r="E17" s="26" t="s">
        <v>252</v>
      </c>
      <c r="F17" s="26" t="s">
        <v>253</v>
      </c>
      <c r="G17" s="26">
        <v>933</v>
      </c>
      <c r="H17" s="28"/>
      <c r="I17" s="26">
        <v>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s="29" customFormat="1" ht="41.25" hidden="1" customHeight="1" x14ac:dyDescent="0.25">
      <c r="A18" s="26">
        <v>14</v>
      </c>
      <c r="B18" s="26" t="s">
        <v>191</v>
      </c>
      <c r="C18" s="27" t="s">
        <v>258</v>
      </c>
      <c r="D18" s="26" t="s">
        <v>260</v>
      </c>
      <c r="E18" s="26" t="s">
        <v>252</v>
      </c>
      <c r="F18" s="26" t="s">
        <v>261</v>
      </c>
      <c r="G18" s="26">
        <v>933</v>
      </c>
      <c r="H18" s="28"/>
      <c r="I18" s="26">
        <v>0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s="29" customFormat="1" ht="41.25" hidden="1" customHeight="1" x14ac:dyDescent="0.25">
      <c r="A19" s="26">
        <v>15</v>
      </c>
      <c r="B19" s="26" t="s">
        <v>191</v>
      </c>
      <c r="C19" s="27" t="s">
        <v>262</v>
      </c>
      <c r="D19" s="26" t="s">
        <v>263</v>
      </c>
      <c r="E19" s="26" t="s">
        <v>255</v>
      </c>
      <c r="F19" s="26" t="s">
        <v>253</v>
      </c>
      <c r="G19" s="26">
        <v>933</v>
      </c>
      <c r="H19" s="28"/>
      <c r="I19" s="26">
        <v>933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s="29" customFormat="1" ht="41.25" hidden="1" customHeight="1" x14ac:dyDescent="0.25">
      <c r="A20" s="26">
        <v>16</v>
      </c>
      <c r="B20" s="26" t="s">
        <v>191</v>
      </c>
      <c r="C20" s="27" t="s">
        <v>262</v>
      </c>
      <c r="D20" s="26" t="s">
        <v>264</v>
      </c>
      <c r="E20" s="26" t="s">
        <v>255</v>
      </c>
      <c r="F20" s="26" t="s">
        <v>261</v>
      </c>
      <c r="G20" s="26">
        <v>933</v>
      </c>
      <c r="H20" s="28"/>
      <c r="I20" s="26">
        <v>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s="29" customFormat="1" ht="41.25" hidden="1" customHeight="1" x14ac:dyDescent="0.25">
      <c r="A21" s="26">
        <v>17</v>
      </c>
      <c r="B21" s="26" t="s">
        <v>192</v>
      </c>
      <c r="C21" s="27" t="s">
        <v>250</v>
      </c>
      <c r="D21" s="26" t="s">
        <v>251</v>
      </c>
      <c r="E21" s="26" t="s">
        <v>252</v>
      </c>
      <c r="F21" s="26" t="s">
        <v>253</v>
      </c>
      <c r="G21" s="26">
        <v>851</v>
      </c>
      <c r="H21" s="28"/>
      <c r="I21" s="26">
        <v>851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s="29" customFormat="1" ht="41.25" hidden="1" customHeight="1" x14ac:dyDescent="0.25">
      <c r="A22" s="26">
        <v>18</v>
      </c>
      <c r="B22" s="26" t="s">
        <v>192</v>
      </c>
      <c r="C22" s="27" t="s">
        <v>254</v>
      </c>
      <c r="D22" s="26" t="s">
        <v>251</v>
      </c>
      <c r="E22" s="26" t="s">
        <v>255</v>
      </c>
      <c r="F22" s="26" t="s">
        <v>253</v>
      </c>
      <c r="G22" s="26">
        <v>851</v>
      </c>
      <c r="H22" s="28"/>
      <c r="I22" s="26">
        <v>851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s="29" customFormat="1" ht="41.25" hidden="1" customHeight="1" x14ac:dyDescent="0.25">
      <c r="A23" s="26">
        <v>19</v>
      </c>
      <c r="B23" s="26" t="s">
        <v>192</v>
      </c>
      <c r="C23" s="27" t="s">
        <v>256</v>
      </c>
      <c r="D23" s="26" t="s">
        <v>251</v>
      </c>
      <c r="E23" s="26" t="s">
        <v>252</v>
      </c>
      <c r="F23" s="26" t="s">
        <v>253</v>
      </c>
      <c r="G23" s="26">
        <v>851</v>
      </c>
      <c r="H23" s="28"/>
      <c r="I23" s="26">
        <v>648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s="29" customFormat="1" ht="41.25" hidden="1" customHeight="1" x14ac:dyDescent="0.25">
      <c r="A24" s="26">
        <v>20</v>
      </c>
      <c r="B24" s="26" t="s">
        <v>192</v>
      </c>
      <c r="C24" s="27" t="s">
        <v>257</v>
      </c>
      <c r="D24" s="26" t="s">
        <v>251</v>
      </c>
      <c r="E24" s="26" t="s">
        <v>255</v>
      </c>
      <c r="F24" s="26" t="s">
        <v>253</v>
      </c>
      <c r="G24" s="26">
        <v>851</v>
      </c>
      <c r="H24" s="28"/>
      <c r="I24" s="26">
        <v>851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s="29" customFormat="1" ht="41.25" hidden="1" customHeight="1" x14ac:dyDescent="0.25">
      <c r="A25" s="26">
        <v>21</v>
      </c>
      <c r="B25" s="26" t="s">
        <v>192</v>
      </c>
      <c r="C25" s="27" t="s">
        <v>258</v>
      </c>
      <c r="D25" s="26" t="s">
        <v>259</v>
      </c>
      <c r="E25" s="26" t="s">
        <v>252</v>
      </c>
      <c r="F25" s="26" t="s">
        <v>253</v>
      </c>
      <c r="G25" s="26">
        <v>851</v>
      </c>
      <c r="H25" s="28"/>
      <c r="I25" s="26">
        <v>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s="29" customFormat="1" ht="41.25" hidden="1" customHeight="1" x14ac:dyDescent="0.25">
      <c r="A26" s="26">
        <v>22</v>
      </c>
      <c r="B26" s="26" t="s">
        <v>192</v>
      </c>
      <c r="C26" s="27" t="s">
        <v>258</v>
      </c>
      <c r="D26" s="26" t="s">
        <v>260</v>
      </c>
      <c r="E26" s="26" t="s">
        <v>252</v>
      </c>
      <c r="F26" s="26" t="s">
        <v>261</v>
      </c>
      <c r="G26" s="26">
        <v>851</v>
      </c>
      <c r="H26" s="28"/>
      <c r="I26" s="26">
        <v>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s="29" customFormat="1" ht="41.25" hidden="1" customHeight="1" x14ac:dyDescent="0.25">
      <c r="A27" s="26">
        <v>23</v>
      </c>
      <c r="B27" s="26" t="s">
        <v>192</v>
      </c>
      <c r="C27" s="27" t="s">
        <v>262</v>
      </c>
      <c r="D27" s="26" t="s">
        <v>263</v>
      </c>
      <c r="E27" s="26" t="s">
        <v>255</v>
      </c>
      <c r="F27" s="26" t="s">
        <v>253</v>
      </c>
      <c r="G27" s="26">
        <v>851</v>
      </c>
      <c r="H27" s="28"/>
      <c r="I27" s="26">
        <v>0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29" customFormat="1" ht="41.25" hidden="1" customHeight="1" x14ac:dyDescent="0.25">
      <c r="A28" s="26">
        <v>24</v>
      </c>
      <c r="B28" s="26" t="s">
        <v>192</v>
      </c>
      <c r="C28" s="27" t="s">
        <v>262</v>
      </c>
      <c r="D28" s="26" t="s">
        <v>264</v>
      </c>
      <c r="E28" s="26" t="s">
        <v>255</v>
      </c>
      <c r="F28" s="26" t="s">
        <v>261</v>
      </c>
      <c r="G28" s="26">
        <v>851</v>
      </c>
      <c r="H28" s="28"/>
      <c r="I28" s="26">
        <v>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29" customFormat="1" ht="41.25" hidden="1" customHeight="1" x14ac:dyDescent="0.25">
      <c r="A29" s="26">
        <v>25</v>
      </c>
      <c r="B29" s="26" t="s">
        <v>192</v>
      </c>
      <c r="C29" s="27" t="s">
        <v>265</v>
      </c>
      <c r="D29" s="26" t="s">
        <v>259</v>
      </c>
      <c r="E29" s="26" t="s">
        <v>252</v>
      </c>
      <c r="F29" s="26" t="s">
        <v>253</v>
      </c>
      <c r="G29" s="26">
        <v>851</v>
      </c>
      <c r="H29" s="28"/>
      <c r="I29" s="26">
        <v>851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s="29" customFormat="1" ht="41.25" hidden="1" customHeight="1" x14ac:dyDescent="0.25">
      <c r="A30" s="26">
        <v>26</v>
      </c>
      <c r="B30" s="26" t="s">
        <v>192</v>
      </c>
      <c r="C30" s="27" t="s">
        <v>265</v>
      </c>
      <c r="D30" s="26" t="s">
        <v>260</v>
      </c>
      <c r="E30" s="26" t="s">
        <v>252</v>
      </c>
      <c r="F30" s="26" t="s">
        <v>261</v>
      </c>
      <c r="G30" s="26">
        <v>851</v>
      </c>
      <c r="H30" s="28"/>
      <c r="I30" s="26">
        <v>0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s="29" customFormat="1" ht="41.25" hidden="1" customHeight="1" x14ac:dyDescent="0.25">
      <c r="A31" s="26">
        <v>27</v>
      </c>
      <c r="B31" s="26" t="s">
        <v>192</v>
      </c>
      <c r="C31" s="27" t="s">
        <v>266</v>
      </c>
      <c r="D31" s="26" t="s">
        <v>263</v>
      </c>
      <c r="E31" s="26" t="s">
        <v>255</v>
      </c>
      <c r="F31" s="26" t="s">
        <v>253</v>
      </c>
      <c r="G31" s="26">
        <v>851</v>
      </c>
      <c r="H31" s="28"/>
      <c r="I31" s="26">
        <v>851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s="29" customFormat="1" ht="41.25" hidden="1" customHeight="1" x14ac:dyDescent="0.25">
      <c r="A32" s="26">
        <v>28</v>
      </c>
      <c r="B32" s="26" t="s">
        <v>192</v>
      </c>
      <c r="C32" s="27" t="s">
        <v>266</v>
      </c>
      <c r="D32" s="26" t="s">
        <v>264</v>
      </c>
      <c r="E32" s="26" t="s">
        <v>255</v>
      </c>
      <c r="F32" s="26" t="s">
        <v>261</v>
      </c>
      <c r="G32" s="26">
        <v>851</v>
      </c>
      <c r="H32" s="28"/>
      <c r="I32" s="26">
        <v>0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9" customFormat="1" ht="41.25" hidden="1" customHeight="1" x14ac:dyDescent="0.25">
      <c r="A33" s="26">
        <v>29</v>
      </c>
      <c r="B33" s="26" t="s">
        <v>193</v>
      </c>
      <c r="C33" s="27" t="s">
        <v>250</v>
      </c>
      <c r="D33" s="26" t="s">
        <v>251</v>
      </c>
      <c r="E33" s="26" t="s">
        <v>252</v>
      </c>
      <c r="F33" s="26" t="s">
        <v>253</v>
      </c>
      <c r="G33" s="26">
        <v>1089</v>
      </c>
      <c r="H33" s="28"/>
      <c r="I33" s="26">
        <v>1089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9" customFormat="1" ht="41.25" hidden="1" customHeight="1" x14ac:dyDescent="0.25">
      <c r="A34" s="26">
        <v>30</v>
      </c>
      <c r="B34" s="26" t="s">
        <v>193</v>
      </c>
      <c r="C34" s="27" t="s">
        <v>254</v>
      </c>
      <c r="D34" s="26" t="s">
        <v>251</v>
      </c>
      <c r="E34" s="26" t="s">
        <v>255</v>
      </c>
      <c r="F34" s="26" t="s">
        <v>253</v>
      </c>
      <c r="G34" s="26">
        <v>1089</v>
      </c>
      <c r="H34" s="28"/>
      <c r="I34" s="26">
        <v>281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9" customFormat="1" ht="41.25" hidden="1" customHeight="1" x14ac:dyDescent="0.25">
      <c r="A35" s="26">
        <v>31</v>
      </c>
      <c r="B35" s="26" t="s">
        <v>193</v>
      </c>
      <c r="C35" s="27" t="s">
        <v>256</v>
      </c>
      <c r="D35" s="26" t="s">
        <v>251</v>
      </c>
      <c r="E35" s="26" t="s">
        <v>252</v>
      </c>
      <c r="F35" s="26" t="s">
        <v>253</v>
      </c>
      <c r="G35" s="26">
        <v>1089</v>
      </c>
      <c r="H35" s="28"/>
      <c r="I35" s="26">
        <v>1089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9" customFormat="1" ht="41.25" hidden="1" customHeight="1" x14ac:dyDescent="0.25">
      <c r="A36" s="26">
        <v>32</v>
      </c>
      <c r="B36" s="26" t="s">
        <v>193</v>
      </c>
      <c r="C36" s="27" t="s">
        <v>257</v>
      </c>
      <c r="D36" s="26" t="s">
        <v>251</v>
      </c>
      <c r="E36" s="26" t="s">
        <v>255</v>
      </c>
      <c r="F36" s="26" t="s">
        <v>253</v>
      </c>
      <c r="G36" s="26">
        <v>1089</v>
      </c>
      <c r="H36" s="28"/>
      <c r="I36" s="26">
        <v>1089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9" customFormat="1" ht="41.25" hidden="1" customHeight="1" x14ac:dyDescent="0.25">
      <c r="A37" s="26">
        <v>33</v>
      </c>
      <c r="B37" s="26" t="s">
        <v>193</v>
      </c>
      <c r="C37" s="27" t="s">
        <v>258</v>
      </c>
      <c r="D37" s="26" t="s">
        <v>259</v>
      </c>
      <c r="E37" s="26" t="s">
        <v>252</v>
      </c>
      <c r="F37" s="26" t="s">
        <v>253</v>
      </c>
      <c r="G37" s="26">
        <v>1089</v>
      </c>
      <c r="H37" s="28"/>
      <c r="I37" s="26">
        <v>0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9" customFormat="1" ht="41.25" hidden="1" customHeight="1" x14ac:dyDescent="0.25">
      <c r="A38" s="26">
        <v>34</v>
      </c>
      <c r="B38" s="26" t="s">
        <v>193</v>
      </c>
      <c r="C38" s="27" t="s">
        <v>258</v>
      </c>
      <c r="D38" s="26" t="s">
        <v>260</v>
      </c>
      <c r="E38" s="26" t="s">
        <v>252</v>
      </c>
      <c r="F38" s="26" t="s">
        <v>261</v>
      </c>
      <c r="G38" s="26">
        <v>1089</v>
      </c>
      <c r="H38" s="28"/>
      <c r="I38" s="26">
        <v>0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9" customFormat="1" ht="41.25" hidden="1" customHeight="1" x14ac:dyDescent="0.25">
      <c r="A39" s="26">
        <v>35</v>
      </c>
      <c r="B39" s="26" t="s">
        <v>193</v>
      </c>
      <c r="C39" s="27" t="s">
        <v>262</v>
      </c>
      <c r="D39" s="26" t="s">
        <v>263</v>
      </c>
      <c r="E39" s="26" t="s">
        <v>255</v>
      </c>
      <c r="F39" s="26" t="s">
        <v>253</v>
      </c>
      <c r="G39" s="26">
        <v>1089</v>
      </c>
      <c r="H39" s="28"/>
      <c r="I39" s="26">
        <v>0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9" customFormat="1" ht="41.25" hidden="1" customHeight="1" x14ac:dyDescent="0.25">
      <c r="A40" s="26">
        <v>36</v>
      </c>
      <c r="B40" s="26" t="s">
        <v>193</v>
      </c>
      <c r="C40" s="27" t="s">
        <v>262</v>
      </c>
      <c r="D40" s="26" t="s">
        <v>264</v>
      </c>
      <c r="E40" s="26" t="s">
        <v>255</v>
      </c>
      <c r="F40" s="26" t="s">
        <v>261</v>
      </c>
      <c r="G40" s="26">
        <v>1089</v>
      </c>
      <c r="H40" s="28"/>
      <c r="I40" s="26">
        <v>0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9" customFormat="1" ht="41.25" hidden="1" customHeight="1" x14ac:dyDescent="0.25">
      <c r="A41" s="26">
        <v>37</v>
      </c>
      <c r="B41" s="26" t="s">
        <v>193</v>
      </c>
      <c r="C41" s="27" t="s">
        <v>265</v>
      </c>
      <c r="D41" s="26" t="s">
        <v>259</v>
      </c>
      <c r="E41" s="26" t="s">
        <v>252</v>
      </c>
      <c r="F41" s="26" t="s">
        <v>253</v>
      </c>
      <c r="G41" s="26">
        <v>1089</v>
      </c>
      <c r="H41" s="28"/>
      <c r="I41" s="26">
        <v>1089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9" customFormat="1" ht="41.25" hidden="1" customHeight="1" x14ac:dyDescent="0.25">
      <c r="A42" s="26">
        <v>38</v>
      </c>
      <c r="B42" s="26" t="s">
        <v>193</v>
      </c>
      <c r="C42" s="27" t="s">
        <v>265</v>
      </c>
      <c r="D42" s="26" t="s">
        <v>260</v>
      </c>
      <c r="E42" s="26" t="s">
        <v>252</v>
      </c>
      <c r="F42" s="26" t="s">
        <v>261</v>
      </c>
      <c r="G42" s="26">
        <v>1089</v>
      </c>
      <c r="H42" s="28"/>
      <c r="I42" s="26">
        <v>0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9" customFormat="1" ht="41.25" hidden="1" customHeight="1" x14ac:dyDescent="0.25">
      <c r="A43" s="26">
        <v>39</v>
      </c>
      <c r="B43" s="26" t="s">
        <v>193</v>
      </c>
      <c r="C43" s="27" t="s">
        <v>266</v>
      </c>
      <c r="D43" s="26" t="s">
        <v>263</v>
      </c>
      <c r="E43" s="26" t="s">
        <v>255</v>
      </c>
      <c r="F43" s="26" t="s">
        <v>253</v>
      </c>
      <c r="G43" s="26">
        <v>1089</v>
      </c>
      <c r="H43" s="28"/>
      <c r="I43" s="26">
        <v>0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9" customFormat="1" ht="41.25" hidden="1" customHeight="1" x14ac:dyDescent="0.25">
      <c r="A44" s="26">
        <v>40</v>
      </c>
      <c r="B44" s="26" t="s">
        <v>193</v>
      </c>
      <c r="C44" s="27" t="s">
        <v>266</v>
      </c>
      <c r="D44" s="26" t="s">
        <v>264</v>
      </c>
      <c r="E44" s="26" t="s">
        <v>255</v>
      </c>
      <c r="F44" s="26" t="s">
        <v>261</v>
      </c>
      <c r="G44" s="26">
        <v>1089</v>
      </c>
      <c r="H44" s="28"/>
      <c r="I44" s="26">
        <v>0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9" customFormat="1" ht="41.25" hidden="1" customHeight="1" x14ac:dyDescent="0.25">
      <c r="A45" s="26">
        <v>41</v>
      </c>
      <c r="B45" s="26" t="s">
        <v>194</v>
      </c>
      <c r="C45" s="27" t="s">
        <v>250</v>
      </c>
      <c r="D45" s="26" t="s">
        <v>251</v>
      </c>
      <c r="E45" s="26" t="s">
        <v>252</v>
      </c>
      <c r="F45" s="26" t="s">
        <v>253</v>
      </c>
      <c r="G45" s="26">
        <v>1078</v>
      </c>
      <c r="H45" s="28"/>
      <c r="I45" s="26">
        <v>1078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9" customFormat="1" ht="41.25" hidden="1" customHeight="1" x14ac:dyDescent="0.25">
      <c r="A46" s="26">
        <v>42</v>
      </c>
      <c r="B46" s="26" t="s">
        <v>194</v>
      </c>
      <c r="C46" s="27" t="s">
        <v>254</v>
      </c>
      <c r="D46" s="26" t="s">
        <v>251</v>
      </c>
      <c r="E46" s="26" t="s">
        <v>255</v>
      </c>
      <c r="F46" s="26" t="s">
        <v>253</v>
      </c>
      <c r="G46" s="26">
        <v>1078</v>
      </c>
      <c r="H46" s="28"/>
      <c r="I46" s="26">
        <v>238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9" customFormat="1" ht="41.25" hidden="1" customHeight="1" x14ac:dyDescent="0.25">
      <c r="A47" s="26">
        <v>43</v>
      </c>
      <c r="B47" s="26" t="s">
        <v>194</v>
      </c>
      <c r="C47" s="27" t="s">
        <v>256</v>
      </c>
      <c r="D47" s="26" t="s">
        <v>251</v>
      </c>
      <c r="E47" s="26" t="s">
        <v>252</v>
      </c>
      <c r="F47" s="26" t="s">
        <v>253</v>
      </c>
      <c r="G47" s="26">
        <v>1078</v>
      </c>
      <c r="H47" s="28"/>
      <c r="I47" s="26">
        <v>463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9" customFormat="1" ht="41.25" hidden="1" customHeight="1" x14ac:dyDescent="0.25">
      <c r="A48" s="26">
        <v>44</v>
      </c>
      <c r="B48" s="26" t="s">
        <v>194</v>
      </c>
      <c r="C48" s="27" t="s">
        <v>257</v>
      </c>
      <c r="D48" s="26" t="s">
        <v>251</v>
      </c>
      <c r="E48" s="26" t="s">
        <v>255</v>
      </c>
      <c r="F48" s="26" t="s">
        <v>253</v>
      </c>
      <c r="G48" s="26">
        <v>1078</v>
      </c>
      <c r="H48" s="28"/>
      <c r="I48" s="26">
        <v>378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9" customFormat="1" ht="41.25" hidden="1" customHeight="1" x14ac:dyDescent="0.25">
      <c r="A49" s="26">
        <v>45</v>
      </c>
      <c r="B49" s="26" t="s">
        <v>194</v>
      </c>
      <c r="C49" s="27" t="s">
        <v>258</v>
      </c>
      <c r="D49" s="26" t="s">
        <v>259</v>
      </c>
      <c r="E49" s="26" t="s">
        <v>252</v>
      </c>
      <c r="F49" s="26" t="s">
        <v>253</v>
      </c>
      <c r="G49" s="26">
        <v>1078</v>
      </c>
      <c r="H49" s="28"/>
      <c r="I49" s="26">
        <v>0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9" customFormat="1" ht="41.25" hidden="1" customHeight="1" x14ac:dyDescent="0.25">
      <c r="A50" s="26">
        <v>46</v>
      </c>
      <c r="B50" s="26" t="s">
        <v>194</v>
      </c>
      <c r="C50" s="27" t="s">
        <v>258</v>
      </c>
      <c r="D50" s="26" t="s">
        <v>260</v>
      </c>
      <c r="E50" s="26" t="s">
        <v>252</v>
      </c>
      <c r="F50" s="26" t="s">
        <v>261</v>
      </c>
      <c r="G50" s="26">
        <v>1078</v>
      </c>
      <c r="H50" s="28"/>
      <c r="I50" s="26">
        <v>0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9" customFormat="1" ht="41.25" hidden="1" customHeight="1" x14ac:dyDescent="0.25">
      <c r="A51" s="26">
        <v>47</v>
      </c>
      <c r="B51" s="26" t="s">
        <v>194</v>
      </c>
      <c r="C51" s="27" t="s">
        <v>262</v>
      </c>
      <c r="D51" s="26" t="s">
        <v>263</v>
      </c>
      <c r="E51" s="26" t="s">
        <v>255</v>
      </c>
      <c r="F51" s="26" t="s">
        <v>253</v>
      </c>
      <c r="G51" s="26">
        <v>1078</v>
      </c>
      <c r="H51" s="28"/>
      <c r="I51" s="26">
        <v>1078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s="29" customFormat="1" ht="41.25" hidden="1" customHeight="1" x14ac:dyDescent="0.25">
      <c r="A52" s="26">
        <v>48</v>
      </c>
      <c r="B52" s="26" t="s">
        <v>194</v>
      </c>
      <c r="C52" s="27" t="s">
        <v>262</v>
      </c>
      <c r="D52" s="26" t="s">
        <v>264</v>
      </c>
      <c r="E52" s="26" t="s">
        <v>255</v>
      </c>
      <c r="F52" s="26" t="s">
        <v>261</v>
      </c>
      <c r="G52" s="26">
        <v>1078</v>
      </c>
      <c r="H52" s="28"/>
      <c r="I52" s="26">
        <v>0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s="29" customFormat="1" ht="41.25" hidden="1" customHeight="1" x14ac:dyDescent="0.25">
      <c r="A53" s="26">
        <v>49</v>
      </c>
      <c r="B53" s="26" t="s">
        <v>194</v>
      </c>
      <c r="C53" s="27" t="s">
        <v>265</v>
      </c>
      <c r="D53" s="26" t="s">
        <v>259</v>
      </c>
      <c r="E53" s="26" t="s">
        <v>252</v>
      </c>
      <c r="F53" s="26" t="s">
        <v>253</v>
      </c>
      <c r="G53" s="26">
        <v>1078</v>
      </c>
      <c r="H53" s="28"/>
      <c r="I53" s="26">
        <v>0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s="29" customFormat="1" ht="41.25" hidden="1" customHeight="1" x14ac:dyDescent="0.25">
      <c r="A54" s="26">
        <v>50</v>
      </c>
      <c r="B54" s="26" t="s">
        <v>194</v>
      </c>
      <c r="C54" s="27" t="s">
        <v>265</v>
      </c>
      <c r="D54" s="26" t="s">
        <v>260</v>
      </c>
      <c r="E54" s="26" t="s">
        <v>252</v>
      </c>
      <c r="F54" s="26" t="s">
        <v>261</v>
      </c>
      <c r="G54" s="26">
        <v>1078</v>
      </c>
      <c r="H54" s="28"/>
      <c r="I54" s="26">
        <v>0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s="29" customFormat="1" ht="41.25" hidden="1" customHeight="1" x14ac:dyDescent="0.25">
      <c r="A55" s="26">
        <v>51</v>
      </c>
      <c r="B55" s="26" t="s">
        <v>194</v>
      </c>
      <c r="C55" s="27" t="s">
        <v>266</v>
      </c>
      <c r="D55" s="26" t="s">
        <v>263</v>
      </c>
      <c r="E55" s="26" t="s">
        <v>255</v>
      </c>
      <c r="F55" s="26" t="s">
        <v>253</v>
      </c>
      <c r="G55" s="26">
        <v>1078</v>
      </c>
      <c r="H55" s="28"/>
      <c r="I55" s="26">
        <v>0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s="29" customFormat="1" ht="41.25" hidden="1" customHeight="1" x14ac:dyDescent="0.25">
      <c r="A56" s="26">
        <v>52</v>
      </c>
      <c r="B56" s="26" t="s">
        <v>194</v>
      </c>
      <c r="C56" s="27" t="s">
        <v>266</v>
      </c>
      <c r="D56" s="26" t="s">
        <v>264</v>
      </c>
      <c r="E56" s="26" t="s">
        <v>255</v>
      </c>
      <c r="F56" s="26" t="s">
        <v>261</v>
      </c>
      <c r="G56" s="26">
        <v>1078</v>
      </c>
      <c r="H56" s="28"/>
      <c r="I56" s="26">
        <v>0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s="29" customFormat="1" ht="41.25" customHeight="1" x14ac:dyDescent="0.25">
      <c r="A57" s="26">
        <v>53</v>
      </c>
      <c r="B57" s="26" t="s">
        <v>195</v>
      </c>
      <c r="C57" s="27" t="s">
        <v>250</v>
      </c>
      <c r="D57" s="26" t="s">
        <v>251</v>
      </c>
      <c r="E57" s="26" t="s">
        <v>252</v>
      </c>
      <c r="F57" s="26" t="s">
        <v>253</v>
      </c>
      <c r="G57" s="26">
        <v>939</v>
      </c>
      <c r="H57" s="28"/>
      <c r="I57" s="26">
        <v>104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s="29" customFormat="1" ht="41.25" customHeight="1" x14ac:dyDescent="0.25">
      <c r="A58" s="26">
        <v>54</v>
      </c>
      <c r="B58" s="26" t="s">
        <v>195</v>
      </c>
      <c r="C58" s="27" t="s">
        <v>267</v>
      </c>
      <c r="D58" s="26" t="s">
        <v>251</v>
      </c>
      <c r="E58" s="26" t="s">
        <v>252</v>
      </c>
      <c r="F58" s="26" t="s">
        <v>253</v>
      </c>
      <c r="G58" s="26">
        <v>939</v>
      </c>
      <c r="H58" s="28"/>
      <c r="I58" s="26">
        <v>70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s="29" customFormat="1" ht="41.25" customHeight="1" x14ac:dyDescent="0.25">
      <c r="A59" s="26">
        <v>55</v>
      </c>
      <c r="B59" s="26" t="s">
        <v>195</v>
      </c>
      <c r="C59" s="27" t="s">
        <v>256</v>
      </c>
      <c r="D59" s="26" t="s">
        <v>251</v>
      </c>
      <c r="E59" s="26" t="s">
        <v>252</v>
      </c>
      <c r="F59" s="26" t="s">
        <v>253</v>
      </c>
      <c r="G59" s="26">
        <v>939</v>
      </c>
      <c r="H59" s="28"/>
      <c r="I59" s="26">
        <v>0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s="29" customFormat="1" ht="41.25" customHeight="1" x14ac:dyDescent="0.25">
      <c r="A60" s="26">
        <v>56</v>
      </c>
      <c r="B60" s="26" t="s">
        <v>195</v>
      </c>
      <c r="C60" s="27" t="s">
        <v>268</v>
      </c>
      <c r="D60" s="26" t="s">
        <v>251</v>
      </c>
      <c r="E60" s="26" t="s">
        <v>252</v>
      </c>
      <c r="F60" s="26" t="s">
        <v>253</v>
      </c>
      <c r="G60" s="26">
        <v>939</v>
      </c>
      <c r="H60" s="28"/>
      <c r="I60" s="26">
        <v>0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s="29" customFormat="1" ht="41.25" customHeight="1" x14ac:dyDescent="0.25">
      <c r="A61" s="26">
        <v>57</v>
      </c>
      <c r="B61" s="26" t="s">
        <v>195</v>
      </c>
      <c r="C61" s="27" t="s">
        <v>269</v>
      </c>
      <c r="D61" s="26" t="s">
        <v>259</v>
      </c>
      <c r="E61" s="26" t="s">
        <v>252</v>
      </c>
      <c r="F61" s="26" t="s">
        <v>253</v>
      </c>
      <c r="G61" s="26">
        <v>939</v>
      </c>
      <c r="H61" s="28"/>
      <c r="I61" s="26">
        <v>0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s="29" customFormat="1" ht="41.25" customHeight="1" x14ac:dyDescent="0.25">
      <c r="A62" s="26">
        <v>58</v>
      </c>
      <c r="B62" s="26" t="s">
        <v>195</v>
      </c>
      <c r="C62" s="27" t="s">
        <v>269</v>
      </c>
      <c r="D62" s="26" t="s">
        <v>260</v>
      </c>
      <c r="E62" s="26" t="s">
        <v>252</v>
      </c>
      <c r="F62" s="26" t="s">
        <v>261</v>
      </c>
      <c r="G62" s="26">
        <v>939</v>
      </c>
      <c r="H62" s="28"/>
      <c r="I62" s="26">
        <v>0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s="29" customFormat="1" ht="41.25" customHeight="1" x14ac:dyDescent="0.25">
      <c r="A63" s="26">
        <v>59</v>
      </c>
      <c r="B63" s="26" t="s">
        <v>195</v>
      </c>
      <c r="C63" s="27" t="s">
        <v>270</v>
      </c>
      <c r="D63" s="26" t="s">
        <v>259</v>
      </c>
      <c r="E63" s="26" t="s">
        <v>252</v>
      </c>
      <c r="F63" s="26" t="s">
        <v>253</v>
      </c>
      <c r="G63" s="26">
        <v>939</v>
      </c>
      <c r="H63" s="28"/>
      <c r="I63" s="26">
        <v>0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s="29" customFormat="1" ht="41.25" customHeight="1" x14ac:dyDescent="0.25">
      <c r="A64" s="26">
        <v>60</v>
      </c>
      <c r="B64" s="26" t="s">
        <v>195</v>
      </c>
      <c r="C64" s="27" t="s">
        <v>270</v>
      </c>
      <c r="D64" s="26" t="s">
        <v>260</v>
      </c>
      <c r="E64" s="26" t="s">
        <v>252</v>
      </c>
      <c r="F64" s="26" t="s">
        <v>261</v>
      </c>
      <c r="G64" s="26">
        <v>939</v>
      </c>
      <c r="H64" s="28"/>
      <c r="I64" s="26">
        <v>0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s="29" customFormat="1" ht="41.25" customHeight="1" x14ac:dyDescent="0.25">
      <c r="A65" s="26">
        <v>61</v>
      </c>
      <c r="B65" s="26" t="s">
        <v>195</v>
      </c>
      <c r="C65" s="27" t="s">
        <v>271</v>
      </c>
      <c r="D65" s="26" t="s">
        <v>259</v>
      </c>
      <c r="E65" s="26" t="s">
        <v>252</v>
      </c>
      <c r="F65" s="26" t="s">
        <v>253</v>
      </c>
      <c r="G65" s="26">
        <v>939</v>
      </c>
      <c r="H65" s="28"/>
      <c r="I65" s="26">
        <v>106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s="29" customFormat="1" ht="41.25" customHeight="1" x14ac:dyDescent="0.25">
      <c r="A66" s="26">
        <v>62</v>
      </c>
      <c r="B66" s="26" t="s">
        <v>195</v>
      </c>
      <c r="C66" s="27" t="s">
        <v>271</v>
      </c>
      <c r="D66" s="26" t="s">
        <v>260</v>
      </c>
      <c r="E66" s="26" t="s">
        <v>252</v>
      </c>
      <c r="F66" s="26" t="s">
        <v>261</v>
      </c>
      <c r="G66" s="26">
        <v>939</v>
      </c>
      <c r="H66" s="28"/>
      <c r="I66" s="26">
        <v>0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s="29" customFormat="1" ht="41.25" customHeight="1" x14ac:dyDescent="0.25">
      <c r="A67" s="26">
        <v>63</v>
      </c>
      <c r="B67" s="26" t="s">
        <v>195</v>
      </c>
      <c r="C67" s="27" t="s">
        <v>272</v>
      </c>
      <c r="D67" s="26" t="s">
        <v>273</v>
      </c>
      <c r="E67" s="26" t="s">
        <v>252</v>
      </c>
      <c r="F67" s="26" t="s">
        <v>253</v>
      </c>
      <c r="G67" s="26">
        <v>939</v>
      </c>
      <c r="H67" s="28"/>
      <c r="I67" s="26">
        <v>0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s="29" customFormat="1" ht="41.25" customHeight="1" x14ac:dyDescent="0.25">
      <c r="A68" s="26">
        <v>64</v>
      </c>
      <c r="B68" s="26" t="s">
        <v>196</v>
      </c>
      <c r="C68" s="27" t="s">
        <v>250</v>
      </c>
      <c r="D68" s="26" t="s">
        <v>274</v>
      </c>
      <c r="E68" s="26" t="s">
        <v>252</v>
      </c>
      <c r="F68" s="26" t="s">
        <v>253</v>
      </c>
      <c r="G68" s="26">
        <v>929</v>
      </c>
      <c r="H68" s="28"/>
      <c r="I68" s="26">
        <v>58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s="29" customFormat="1" ht="41.25" customHeight="1" x14ac:dyDescent="0.25">
      <c r="A69" s="26">
        <v>65</v>
      </c>
      <c r="B69" s="26" t="s">
        <v>196</v>
      </c>
      <c r="C69" s="27" t="s">
        <v>267</v>
      </c>
      <c r="D69" s="26" t="s">
        <v>251</v>
      </c>
      <c r="E69" s="26" t="s">
        <v>252</v>
      </c>
      <c r="F69" s="26" t="s">
        <v>253</v>
      </c>
      <c r="G69" s="26">
        <v>929</v>
      </c>
      <c r="H69" s="28"/>
      <c r="I69" s="26">
        <v>213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s="29" customFormat="1" ht="41.25" customHeight="1" x14ac:dyDescent="0.25">
      <c r="A70" s="26">
        <v>66</v>
      </c>
      <c r="B70" s="26" t="s">
        <v>196</v>
      </c>
      <c r="C70" s="27" t="s">
        <v>256</v>
      </c>
      <c r="D70" s="26" t="s">
        <v>251</v>
      </c>
      <c r="E70" s="26" t="s">
        <v>252</v>
      </c>
      <c r="F70" s="26" t="s">
        <v>253</v>
      </c>
      <c r="G70" s="26">
        <v>929</v>
      </c>
      <c r="H70" s="28"/>
      <c r="I70" s="26">
        <v>0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s="29" customFormat="1" ht="41.25" customHeight="1" x14ac:dyDescent="0.25">
      <c r="A71" s="26">
        <v>67</v>
      </c>
      <c r="B71" s="26" t="s">
        <v>196</v>
      </c>
      <c r="C71" s="27" t="s">
        <v>268</v>
      </c>
      <c r="D71" s="26" t="s">
        <v>251</v>
      </c>
      <c r="E71" s="26" t="s">
        <v>252</v>
      </c>
      <c r="F71" s="26" t="s">
        <v>253</v>
      </c>
      <c r="G71" s="26">
        <v>929</v>
      </c>
      <c r="H71" s="28"/>
      <c r="I71" s="26">
        <v>0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s="29" customFormat="1" ht="41.25" customHeight="1" x14ac:dyDescent="0.25">
      <c r="A72" s="26">
        <v>68</v>
      </c>
      <c r="B72" s="26" t="s">
        <v>196</v>
      </c>
      <c r="C72" s="27" t="s">
        <v>269</v>
      </c>
      <c r="D72" s="26" t="s">
        <v>259</v>
      </c>
      <c r="E72" s="26" t="s">
        <v>252</v>
      </c>
      <c r="F72" s="26" t="s">
        <v>253</v>
      </c>
      <c r="G72" s="26">
        <v>929</v>
      </c>
      <c r="H72" s="28"/>
      <c r="I72" s="26">
        <v>0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s="29" customFormat="1" ht="41.25" customHeight="1" x14ac:dyDescent="0.25">
      <c r="A73" s="26">
        <v>69</v>
      </c>
      <c r="B73" s="26" t="s">
        <v>196</v>
      </c>
      <c r="C73" s="27" t="s">
        <v>269</v>
      </c>
      <c r="D73" s="26" t="s">
        <v>260</v>
      </c>
      <c r="E73" s="26" t="s">
        <v>252</v>
      </c>
      <c r="F73" s="26" t="s">
        <v>261</v>
      </c>
      <c r="G73" s="26">
        <v>929</v>
      </c>
      <c r="H73" s="28"/>
      <c r="I73" s="26">
        <v>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s="29" customFormat="1" ht="41.25" customHeight="1" x14ac:dyDescent="0.25">
      <c r="A74" s="26">
        <v>70</v>
      </c>
      <c r="B74" s="26" t="s">
        <v>196</v>
      </c>
      <c r="C74" s="27" t="s">
        <v>270</v>
      </c>
      <c r="D74" s="26" t="s">
        <v>259</v>
      </c>
      <c r="E74" s="26" t="s">
        <v>252</v>
      </c>
      <c r="F74" s="26" t="s">
        <v>253</v>
      </c>
      <c r="G74" s="26">
        <v>929</v>
      </c>
      <c r="H74" s="28"/>
      <c r="I74" s="26">
        <v>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s="29" customFormat="1" ht="41.25" customHeight="1" x14ac:dyDescent="0.25">
      <c r="A75" s="26">
        <v>71</v>
      </c>
      <c r="B75" s="26" t="s">
        <v>196</v>
      </c>
      <c r="C75" s="27" t="s">
        <v>270</v>
      </c>
      <c r="D75" s="26" t="s">
        <v>260</v>
      </c>
      <c r="E75" s="26" t="s">
        <v>252</v>
      </c>
      <c r="F75" s="26" t="s">
        <v>261</v>
      </c>
      <c r="G75" s="26">
        <v>929</v>
      </c>
      <c r="H75" s="28"/>
      <c r="I75" s="26">
        <v>0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s="29" customFormat="1" ht="41.25" customHeight="1" x14ac:dyDescent="0.25">
      <c r="A76" s="26">
        <v>72</v>
      </c>
      <c r="B76" s="26" t="s">
        <v>196</v>
      </c>
      <c r="C76" s="27" t="s">
        <v>271</v>
      </c>
      <c r="D76" s="26" t="s">
        <v>259</v>
      </c>
      <c r="E76" s="26" t="s">
        <v>252</v>
      </c>
      <c r="F76" s="26" t="s">
        <v>253</v>
      </c>
      <c r="G76" s="26">
        <v>929</v>
      </c>
      <c r="H76" s="28"/>
      <c r="I76" s="26">
        <v>166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s="29" customFormat="1" ht="41.25" customHeight="1" x14ac:dyDescent="0.25">
      <c r="A77" s="26">
        <v>73</v>
      </c>
      <c r="B77" s="26" t="s">
        <v>196</v>
      </c>
      <c r="C77" s="27" t="s">
        <v>271</v>
      </c>
      <c r="D77" s="26" t="s">
        <v>260</v>
      </c>
      <c r="E77" s="26" t="s">
        <v>252</v>
      </c>
      <c r="F77" s="26" t="s">
        <v>261</v>
      </c>
      <c r="G77" s="26">
        <v>929</v>
      </c>
      <c r="H77" s="28"/>
      <c r="I77" s="26">
        <v>0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s="29" customFormat="1" ht="41.25" customHeight="1" x14ac:dyDescent="0.25">
      <c r="A78" s="26">
        <v>74</v>
      </c>
      <c r="B78" s="26" t="s">
        <v>196</v>
      </c>
      <c r="C78" s="27" t="s">
        <v>272</v>
      </c>
      <c r="D78" s="26" t="s">
        <v>273</v>
      </c>
      <c r="E78" s="26" t="s">
        <v>252</v>
      </c>
      <c r="F78" s="26" t="s">
        <v>253</v>
      </c>
      <c r="G78" s="26">
        <v>929</v>
      </c>
      <c r="H78" s="28"/>
      <c r="I78" s="26">
        <v>0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s="29" customFormat="1" ht="41.25" customHeight="1" x14ac:dyDescent="0.25">
      <c r="A79" s="26">
        <v>75</v>
      </c>
      <c r="B79" s="26" t="s">
        <v>197</v>
      </c>
      <c r="C79" s="27" t="s">
        <v>250</v>
      </c>
      <c r="D79" s="26" t="s">
        <v>274</v>
      </c>
      <c r="E79" s="26" t="s">
        <v>252</v>
      </c>
      <c r="F79" s="26" t="s">
        <v>253</v>
      </c>
      <c r="G79" s="26">
        <v>876</v>
      </c>
      <c r="H79" s="28"/>
      <c r="I79" s="26">
        <v>876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s="29" customFormat="1" ht="41.25" customHeight="1" x14ac:dyDescent="0.25">
      <c r="A80" s="26">
        <v>76</v>
      </c>
      <c r="B80" s="26" t="s">
        <v>197</v>
      </c>
      <c r="C80" s="27" t="s">
        <v>267</v>
      </c>
      <c r="D80" s="26" t="s">
        <v>251</v>
      </c>
      <c r="E80" s="26" t="s">
        <v>252</v>
      </c>
      <c r="F80" s="26" t="s">
        <v>253</v>
      </c>
      <c r="G80" s="26">
        <v>876</v>
      </c>
      <c r="H80" s="28"/>
      <c r="I80" s="26">
        <v>876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s="29" customFormat="1" ht="41.25" customHeight="1" x14ac:dyDescent="0.25">
      <c r="A81" s="26">
        <v>77</v>
      </c>
      <c r="B81" s="26" t="s">
        <v>197</v>
      </c>
      <c r="C81" s="27" t="s">
        <v>256</v>
      </c>
      <c r="D81" s="26" t="s">
        <v>251</v>
      </c>
      <c r="E81" s="26" t="s">
        <v>252</v>
      </c>
      <c r="F81" s="26" t="s">
        <v>253</v>
      </c>
      <c r="G81" s="26">
        <v>876</v>
      </c>
      <c r="H81" s="28"/>
      <c r="I81" s="26">
        <v>876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s="29" customFormat="1" ht="41.25" customHeight="1" x14ac:dyDescent="0.25">
      <c r="A82" s="26">
        <v>78</v>
      </c>
      <c r="B82" s="26" t="s">
        <v>197</v>
      </c>
      <c r="C82" s="27" t="s">
        <v>268</v>
      </c>
      <c r="D82" s="26" t="s">
        <v>251</v>
      </c>
      <c r="E82" s="26" t="s">
        <v>252</v>
      </c>
      <c r="F82" s="26" t="s">
        <v>253</v>
      </c>
      <c r="G82" s="26">
        <v>876</v>
      </c>
      <c r="H82" s="28"/>
      <c r="I82" s="26">
        <v>70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s="29" customFormat="1" ht="41.25" customHeight="1" x14ac:dyDescent="0.25">
      <c r="A83" s="26">
        <v>79</v>
      </c>
      <c r="B83" s="26" t="s">
        <v>197</v>
      </c>
      <c r="C83" s="27" t="s">
        <v>269</v>
      </c>
      <c r="D83" s="26" t="s">
        <v>259</v>
      </c>
      <c r="E83" s="26" t="s">
        <v>252</v>
      </c>
      <c r="F83" s="26" t="s">
        <v>253</v>
      </c>
      <c r="G83" s="26">
        <v>876</v>
      </c>
      <c r="H83" s="28"/>
      <c r="I83" s="26">
        <v>270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s="29" customFormat="1" ht="41.25" customHeight="1" x14ac:dyDescent="0.25">
      <c r="A84" s="26">
        <v>80</v>
      </c>
      <c r="B84" s="26" t="s">
        <v>197</v>
      </c>
      <c r="C84" s="27" t="s">
        <v>269</v>
      </c>
      <c r="D84" s="26" t="s">
        <v>260</v>
      </c>
      <c r="E84" s="26" t="s">
        <v>252</v>
      </c>
      <c r="F84" s="26" t="s">
        <v>261</v>
      </c>
      <c r="G84" s="26">
        <v>876</v>
      </c>
      <c r="H84" s="28"/>
      <c r="I84" s="26">
        <v>0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s="29" customFormat="1" ht="41.25" customHeight="1" x14ac:dyDescent="0.25">
      <c r="A85" s="26">
        <v>81</v>
      </c>
      <c r="B85" s="26" t="s">
        <v>197</v>
      </c>
      <c r="C85" s="27" t="s">
        <v>277</v>
      </c>
      <c r="D85" s="26" t="s">
        <v>259</v>
      </c>
      <c r="E85" s="26" t="s">
        <v>252</v>
      </c>
      <c r="F85" s="26" t="s">
        <v>253</v>
      </c>
      <c r="G85" s="26">
        <v>876</v>
      </c>
      <c r="H85" s="28"/>
      <c r="I85" s="26">
        <v>876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s="29" customFormat="1" ht="41.25" customHeight="1" x14ac:dyDescent="0.25">
      <c r="A86" s="26">
        <v>82</v>
      </c>
      <c r="B86" s="26" t="s">
        <v>197</v>
      </c>
      <c r="C86" s="27" t="s">
        <v>277</v>
      </c>
      <c r="D86" s="26" t="s">
        <v>260</v>
      </c>
      <c r="E86" s="26" t="s">
        <v>252</v>
      </c>
      <c r="F86" s="26" t="s">
        <v>261</v>
      </c>
      <c r="G86" s="26">
        <v>876</v>
      </c>
      <c r="H86" s="28"/>
      <c r="I86" s="26">
        <v>0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s="29" customFormat="1" ht="41.25" customHeight="1" x14ac:dyDescent="0.25">
      <c r="A87" s="26">
        <v>83</v>
      </c>
      <c r="B87" s="26" t="s">
        <v>197</v>
      </c>
      <c r="C87" s="27" t="s">
        <v>278</v>
      </c>
      <c r="D87" s="26" t="s">
        <v>259</v>
      </c>
      <c r="E87" s="26" t="s">
        <v>252</v>
      </c>
      <c r="F87" s="26" t="s">
        <v>253</v>
      </c>
      <c r="G87" s="26">
        <v>876</v>
      </c>
      <c r="H87" s="28"/>
      <c r="I87" s="26">
        <v>876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s="29" customFormat="1" ht="41.25" customHeight="1" x14ac:dyDescent="0.25">
      <c r="A88" s="26">
        <v>84</v>
      </c>
      <c r="B88" s="26" t="s">
        <v>197</v>
      </c>
      <c r="C88" s="27" t="s">
        <v>278</v>
      </c>
      <c r="D88" s="26" t="s">
        <v>260</v>
      </c>
      <c r="E88" s="26" t="s">
        <v>252</v>
      </c>
      <c r="F88" s="26" t="s">
        <v>261</v>
      </c>
      <c r="G88" s="26">
        <v>876</v>
      </c>
      <c r="H88" s="28"/>
      <c r="I88" s="26">
        <v>0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s="29" customFormat="1" ht="41.25" customHeight="1" x14ac:dyDescent="0.25">
      <c r="A89" s="26">
        <v>85</v>
      </c>
      <c r="B89" s="26" t="s">
        <v>197</v>
      </c>
      <c r="C89" s="27" t="s">
        <v>271</v>
      </c>
      <c r="D89" s="26" t="s">
        <v>279</v>
      </c>
      <c r="E89" s="26" t="s">
        <v>252</v>
      </c>
      <c r="F89" s="26" t="s">
        <v>253</v>
      </c>
      <c r="G89" s="26">
        <v>876</v>
      </c>
      <c r="H89" s="28"/>
      <c r="I89" s="26">
        <v>270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s="29" customFormat="1" ht="41.25" customHeight="1" x14ac:dyDescent="0.25">
      <c r="A90" s="26">
        <v>86</v>
      </c>
      <c r="B90" s="26" t="s">
        <v>197</v>
      </c>
      <c r="C90" s="27" t="s">
        <v>271</v>
      </c>
      <c r="D90" s="26" t="s">
        <v>280</v>
      </c>
      <c r="E90" s="26" t="s">
        <v>252</v>
      </c>
      <c r="F90" s="26" t="s">
        <v>253</v>
      </c>
      <c r="G90" s="26">
        <v>876</v>
      </c>
      <c r="H90" s="28"/>
      <c r="I90" s="26">
        <v>270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s="29" customFormat="1" ht="41.25" customHeight="1" x14ac:dyDescent="0.25">
      <c r="A91" s="26">
        <v>87</v>
      </c>
      <c r="B91" s="26" t="s">
        <v>197</v>
      </c>
      <c r="C91" s="27" t="s">
        <v>271</v>
      </c>
      <c r="D91" s="26" t="s">
        <v>281</v>
      </c>
      <c r="E91" s="26" t="s">
        <v>252</v>
      </c>
      <c r="F91" s="26" t="s">
        <v>253</v>
      </c>
      <c r="G91" s="26">
        <v>876</v>
      </c>
      <c r="H91" s="28"/>
      <c r="I91" s="26">
        <v>876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s="29" customFormat="1" ht="41.25" customHeight="1" x14ac:dyDescent="0.25">
      <c r="A92" s="26">
        <v>88</v>
      </c>
      <c r="B92" s="26" t="s">
        <v>197</v>
      </c>
      <c r="C92" s="27" t="s">
        <v>272</v>
      </c>
      <c r="D92" s="26" t="s">
        <v>273</v>
      </c>
      <c r="E92" s="26" t="s">
        <v>252</v>
      </c>
      <c r="F92" s="26" t="s">
        <v>253</v>
      </c>
      <c r="G92" s="26">
        <v>876</v>
      </c>
      <c r="H92" s="28"/>
      <c r="I92" s="26">
        <v>0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s="29" customFormat="1" ht="41.25" customHeight="1" x14ac:dyDescent="0.25">
      <c r="A93" s="26">
        <v>89</v>
      </c>
      <c r="B93" s="26" t="s">
        <v>198</v>
      </c>
      <c r="C93" s="27" t="s">
        <v>250</v>
      </c>
      <c r="D93" s="26" t="s">
        <v>274</v>
      </c>
      <c r="E93" s="26" t="s">
        <v>252</v>
      </c>
      <c r="F93" s="26" t="s">
        <v>253</v>
      </c>
      <c r="G93" s="26">
        <v>863</v>
      </c>
      <c r="H93" s="28"/>
      <c r="I93" s="26">
        <v>0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s="29" customFormat="1" ht="41.25" customHeight="1" x14ac:dyDescent="0.25">
      <c r="A94" s="26">
        <v>90</v>
      </c>
      <c r="B94" s="26" t="s">
        <v>198</v>
      </c>
      <c r="C94" s="27" t="s">
        <v>282</v>
      </c>
      <c r="D94" s="26" t="s">
        <v>274</v>
      </c>
      <c r="E94" s="26" t="s">
        <v>252</v>
      </c>
      <c r="F94" s="26" t="s">
        <v>253</v>
      </c>
      <c r="G94" s="26">
        <v>863</v>
      </c>
      <c r="H94" s="28"/>
      <c r="I94" s="26">
        <v>0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s="29" customFormat="1" ht="41.25" customHeight="1" x14ac:dyDescent="0.25">
      <c r="A95" s="26">
        <v>91</v>
      </c>
      <c r="B95" s="26" t="s">
        <v>198</v>
      </c>
      <c r="C95" s="27" t="s">
        <v>267</v>
      </c>
      <c r="D95" s="26" t="s">
        <v>251</v>
      </c>
      <c r="E95" s="26" t="s">
        <v>252</v>
      </c>
      <c r="F95" s="26" t="s">
        <v>253</v>
      </c>
      <c r="G95" s="26">
        <v>863</v>
      </c>
      <c r="H95" s="28"/>
      <c r="I95" s="26">
        <v>0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s="29" customFormat="1" ht="41.25" customHeight="1" x14ac:dyDescent="0.25">
      <c r="A96" s="26">
        <v>92</v>
      </c>
      <c r="B96" s="26" t="s">
        <v>198</v>
      </c>
      <c r="C96" s="27" t="s">
        <v>283</v>
      </c>
      <c r="D96" s="26" t="s">
        <v>251</v>
      </c>
      <c r="E96" s="26" t="s">
        <v>252</v>
      </c>
      <c r="F96" s="26" t="s">
        <v>253</v>
      </c>
      <c r="G96" s="26">
        <v>863</v>
      </c>
      <c r="H96" s="28"/>
      <c r="I96" s="26">
        <v>0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s="29" customFormat="1" ht="41.25" customHeight="1" x14ac:dyDescent="0.25">
      <c r="A97" s="26">
        <v>93</v>
      </c>
      <c r="B97" s="26" t="s">
        <v>198</v>
      </c>
      <c r="C97" s="27" t="s">
        <v>256</v>
      </c>
      <c r="D97" s="26" t="s">
        <v>251</v>
      </c>
      <c r="E97" s="26" t="s">
        <v>252</v>
      </c>
      <c r="F97" s="26" t="s">
        <v>253</v>
      </c>
      <c r="G97" s="26">
        <v>863</v>
      </c>
      <c r="H97" s="28"/>
      <c r="I97" s="26">
        <v>0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s="29" customFormat="1" ht="41.25" customHeight="1" x14ac:dyDescent="0.25">
      <c r="A98" s="26">
        <v>94</v>
      </c>
      <c r="B98" s="26" t="s">
        <v>198</v>
      </c>
      <c r="C98" s="27" t="s">
        <v>284</v>
      </c>
      <c r="D98" s="26" t="s">
        <v>251</v>
      </c>
      <c r="E98" s="26" t="s">
        <v>252</v>
      </c>
      <c r="F98" s="26" t="s">
        <v>253</v>
      </c>
      <c r="G98" s="26">
        <v>863</v>
      </c>
      <c r="H98" s="28"/>
      <c r="I98" s="26">
        <v>0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s="29" customFormat="1" ht="41.25" customHeight="1" x14ac:dyDescent="0.25">
      <c r="A99" s="26">
        <v>95</v>
      </c>
      <c r="B99" s="26" t="s">
        <v>198</v>
      </c>
      <c r="C99" s="27" t="s">
        <v>285</v>
      </c>
      <c r="D99" s="26" t="s">
        <v>251</v>
      </c>
      <c r="E99" s="26" t="s">
        <v>255</v>
      </c>
      <c r="F99" s="26" t="s">
        <v>253</v>
      </c>
      <c r="G99" s="26">
        <v>863</v>
      </c>
      <c r="H99" s="28"/>
      <c r="I99" s="26">
        <v>0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s="29" customFormat="1" ht="41.25" customHeight="1" x14ac:dyDescent="0.25">
      <c r="A100" s="26">
        <v>96</v>
      </c>
      <c r="B100" s="26" t="s">
        <v>198</v>
      </c>
      <c r="C100" s="27" t="s">
        <v>269</v>
      </c>
      <c r="D100" s="26" t="s">
        <v>259</v>
      </c>
      <c r="E100" s="26" t="s">
        <v>252</v>
      </c>
      <c r="F100" s="26" t="s">
        <v>253</v>
      </c>
      <c r="G100" s="26">
        <v>863</v>
      </c>
      <c r="H100" s="28"/>
      <c r="I100" s="26">
        <v>0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s="29" customFormat="1" ht="41.25" customHeight="1" x14ac:dyDescent="0.25">
      <c r="A101" s="26">
        <v>97</v>
      </c>
      <c r="B101" s="26" t="s">
        <v>198</v>
      </c>
      <c r="C101" s="27" t="s">
        <v>269</v>
      </c>
      <c r="D101" s="26" t="s">
        <v>260</v>
      </c>
      <c r="E101" s="26" t="s">
        <v>252</v>
      </c>
      <c r="F101" s="26" t="s">
        <v>261</v>
      </c>
      <c r="G101" s="26">
        <v>863</v>
      </c>
      <c r="H101" s="28"/>
      <c r="I101" s="26">
        <v>0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s="29" customFormat="1" ht="41.25" customHeight="1" x14ac:dyDescent="0.25">
      <c r="A102" s="26">
        <v>98</v>
      </c>
      <c r="B102" s="26" t="s">
        <v>198</v>
      </c>
      <c r="C102" s="27" t="s">
        <v>277</v>
      </c>
      <c r="D102" s="26" t="s">
        <v>259</v>
      </c>
      <c r="E102" s="26" t="s">
        <v>252</v>
      </c>
      <c r="F102" s="26" t="s">
        <v>253</v>
      </c>
      <c r="G102" s="26">
        <v>863</v>
      </c>
      <c r="H102" s="28"/>
      <c r="I102" s="26">
        <v>0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s="29" customFormat="1" ht="41.25" customHeight="1" x14ac:dyDescent="0.25">
      <c r="A103" s="26">
        <v>99</v>
      </c>
      <c r="B103" s="26" t="s">
        <v>198</v>
      </c>
      <c r="C103" s="27" t="s">
        <v>278</v>
      </c>
      <c r="D103" s="26" t="s">
        <v>259</v>
      </c>
      <c r="E103" s="26" t="s">
        <v>252</v>
      </c>
      <c r="F103" s="26" t="s">
        <v>253</v>
      </c>
      <c r="G103" s="26">
        <v>863</v>
      </c>
      <c r="H103" s="28"/>
      <c r="I103" s="26">
        <v>0</v>
      </c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s="29" customFormat="1" ht="41.25" customHeight="1" x14ac:dyDescent="0.25">
      <c r="A104" s="26">
        <v>100</v>
      </c>
      <c r="B104" s="26" t="s">
        <v>198</v>
      </c>
      <c r="C104" s="27" t="s">
        <v>278</v>
      </c>
      <c r="D104" s="26" t="s">
        <v>260</v>
      </c>
      <c r="E104" s="26" t="s">
        <v>252</v>
      </c>
      <c r="F104" s="26" t="s">
        <v>261</v>
      </c>
      <c r="G104" s="26">
        <v>863</v>
      </c>
      <c r="H104" s="28"/>
      <c r="I104" s="26">
        <v>0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s="29" customFormat="1" ht="41.25" customHeight="1" x14ac:dyDescent="0.25">
      <c r="A105" s="26">
        <v>101</v>
      </c>
      <c r="B105" s="26" t="s">
        <v>198</v>
      </c>
      <c r="C105" s="27" t="s">
        <v>271</v>
      </c>
      <c r="D105" s="26" t="s">
        <v>286</v>
      </c>
      <c r="E105" s="26" t="s">
        <v>252</v>
      </c>
      <c r="F105" s="26" t="s">
        <v>253</v>
      </c>
      <c r="G105" s="26">
        <v>863</v>
      </c>
      <c r="H105" s="28"/>
      <c r="I105" s="26">
        <v>0</v>
      </c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s="29" customFormat="1" ht="41.25" customHeight="1" x14ac:dyDescent="0.25">
      <c r="A106" s="26">
        <v>102</v>
      </c>
      <c r="B106" s="26" t="s">
        <v>198</v>
      </c>
      <c r="C106" s="27" t="s">
        <v>271</v>
      </c>
      <c r="D106" s="26" t="s">
        <v>287</v>
      </c>
      <c r="E106" s="26" t="s">
        <v>252</v>
      </c>
      <c r="F106" s="26" t="s">
        <v>253</v>
      </c>
      <c r="G106" s="26">
        <v>863</v>
      </c>
      <c r="H106" s="28"/>
      <c r="I106" s="26">
        <v>0</v>
      </c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s="29" customFormat="1" ht="41.25" customHeight="1" x14ac:dyDescent="0.25">
      <c r="A107" s="26">
        <v>103</v>
      </c>
      <c r="B107" s="26" t="s">
        <v>198</v>
      </c>
      <c r="C107" s="27" t="s">
        <v>271</v>
      </c>
      <c r="D107" s="26" t="s">
        <v>288</v>
      </c>
      <c r="E107" s="26" t="s">
        <v>252</v>
      </c>
      <c r="F107" s="26" t="s">
        <v>253</v>
      </c>
      <c r="G107" s="26">
        <v>863</v>
      </c>
      <c r="H107" s="28"/>
      <c r="I107" s="26">
        <v>0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s="29" customFormat="1" ht="41.25" customHeight="1" x14ac:dyDescent="0.25">
      <c r="A108" s="26">
        <v>104</v>
      </c>
      <c r="B108" s="26" t="s">
        <v>198</v>
      </c>
      <c r="C108" s="27" t="s">
        <v>271</v>
      </c>
      <c r="D108" s="26" t="s">
        <v>289</v>
      </c>
      <c r="E108" s="26" t="s">
        <v>252</v>
      </c>
      <c r="F108" s="26" t="s">
        <v>253</v>
      </c>
      <c r="G108" s="26">
        <v>863</v>
      </c>
      <c r="H108" s="28"/>
      <c r="I108" s="26">
        <v>0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s="29" customFormat="1" ht="41.25" customHeight="1" x14ac:dyDescent="0.25">
      <c r="A109" s="26">
        <v>105</v>
      </c>
      <c r="B109" s="26" t="s">
        <v>198</v>
      </c>
      <c r="C109" s="27" t="s">
        <v>272</v>
      </c>
      <c r="D109" s="26" t="s">
        <v>273</v>
      </c>
      <c r="E109" s="26" t="s">
        <v>252</v>
      </c>
      <c r="F109" s="26" t="s">
        <v>253</v>
      </c>
      <c r="G109" s="26">
        <v>863</v>
      </c>
      <c r="H109" s="28"/>
      <c r="I109" s="26">
        <v>0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s="29" customFormat="1" ht="41.25" customHeight="1" x14ac:dyDescent="0.25">
      <c r="A110" s="26">
        <v>106</v>
      </c>
      <c r="B110" s="26" t="s">
        <v>199</v>
      </c>
      <c r="C110" s="27" t="s">
        <v>290</v>
      </c>
      <c r="D110" s="26" t="s">
        <v>274</v>
      </c>
      <c r="E110" s="26" t="s">
        <v>252</v>
      </c>
      <c r="F110" s="26" t="s">
        <v>253</v>
      </c>
      <c r="G110" s="26">
        <v>751</v>
      </c>
      <c r="H110" s="28"/>
      <c r="I110" s="26">
        <v>751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s="29" customFormat="1" ht="41.25" customHeight="1" x14ac:dyDescent="0.25">
      <c r="A111" s="26">
        <v>107</v>
      </c>
      <c r="B111" s="26" t="s">
        <v>199</v>
      </c>
      <c r="C111" s="27" t="s">
        <v>267</v>
      </c>
      <c r="D111" s="26" t="s">
        <v>251</v>
      </c>
      <c r="E111" s="26" t="s">
        <v>252</v>
      </c>
      <c r="F111" s="26" t="s">
        <v>253</v>
      </c>
      <c r="G111" s="26">
        <v>751</v>
      </c>
      <c r="H111" s="28"/>
      <c r="I111" s="26">
        <v>751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s="29" customFormat="1" ht="41.25" customHeight="1" x14ac:dyDescent="0.25">
      <c r="A112" s="26">
        <v>108</v>
      </c>
      <c r="B112" s="26" t="s">
        <v>199</v>
      </c>
      <c r="C112" s="27" t="s">
        <v>256</v>
      </c>
      <c r="D112" s="26" t="s">
        <v>251</v>
      </c>
      <c r="E112" s="26" t="s">
        <v>252</v>
      </c>
      <c r="F112" s="26" t="s">
        <v>253</v>
      </c>
      <c r="G112" s="26">
        <v>751</v>
      </c>
      <c r="H112" s="28"/>
      <c r="I112" s="26">
        <v>751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s="29" customFormat="1" ht="41.25" customHeight="1" x14ac:dyDescent="0.25">
      <c r="A113" s="26">
        <v>109</v>
      </c>
      <c r="B113" s="26" t="s">
        <v>199</v>
      </c>
      <c r="C113" s="27" t="s">
        <v>269</v>
      </c>
      <c r="D113" s="26" t="s">
        <v>275</v>
      </c>
      <c r="E113" s="26" t="s">
        <v>252</v>
      </c>
      <c r="F113" s="26" t="s">
        <v>253</v>
      </c>
      <c r="G113" s="26">
        <v>463</v>
      </c>
      <c r="H113" s="28"/>
      <c r="I113" s="26">
        <v>463</v>
      </c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s="29" customFormat="1" ht="41.25" customHeight="1" x14ac:dyDescent="0.25">
      <c r="A114" s="26">
        <v>110</v>
      </c>
      <c r="B114" s="26" t="s">
        <v>199</v>
      </c>
      <c r="C114" s="27" t="s">
        <v>269</v>
      </c>
      <c r="D114" s="26" t="s">
        <v>276</v>
      </c>
      <c r="E114" s="26" t="s">
        <v>252</v>
      </c>
      <c r="F114" s="26" t="s">
        <v>253</v>
      </c>
      <c r="G114" s="26">
        <v>288</v>
      </c>
      <c r="H114" s="28"/>
      <c r="I114" s="26">
        <v>288</v>
      </c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s="29" customFormat="1" ht="41.25" customHeight="1" x14ac:dyDescent="0.25">
      <c r="A115" s="26">
        <v>111</v>
      </c>
      <c r="B115" s="26" t="s">
        <v>199</v>
      </c>
      <c r="C115" s="27" t="s">
        <v>277</v>
      </c>
      <c r="D115" s="26" t="s">
        <v>275</v>
      </c>
      <c r="E115" s="26" t="s">
        <v>252</v>
      </c>
      <c r="F115" s="26" t="s">
        <v>253</v>
      </c>
      <c r="G115" s="26">
        <v>463</v>
      </c>
      <c r="H115" s="28"/>
      <c r="I115" s="26">
        <v>463</v>
      </c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s="29" customFormat="1" ht="41.25" customHeight="1" x14ac:dyDescent="0.25">
      <c r="A116" s="26">
        <v>112</v>
      </c>
      <c r="B116" s="26" t="s">
        <v>199</v>
      </c>
      <c r="C116" s="27" t="s">
        <v>277</v>
      </c>
      <c r="D116" s="26" t="s">
        <v>276</v>
      </c>
      <c r="E116" s="26" t="s">
        <v>252</v>
      </c>
      <c r="F116" s="26" t="s">
        <v>253</v>
      </c>
      <c r="G116" s="26">
        <v>288</v>
      </c>
      <c r="H116" s="28"/>
      <c r="I116" s="26">
        <v>288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s="29" customFormat="1" ht="41.25" customHeight="1" x14ac:dyDescent="0.25">
      <c r="A117" s="26">
        <v>113</v>
      </c>
      <c r="B117" s="26" t="s">
        <v>199</v>
      </c>
      <c r="C117" s="27" t="s">
        <v>278</v>
      </c>
      <c r="D117" s="26" t="s">
        <v>275</v>
      </c>
      <c r="E117" s="26" t="s">
        <v>252</v>
      </c>
      <c r="F117" s="26" t="s">
        <v>253</v>
      </c>
      <c r="G117" s="26">
        <v>463</v>
      </c>
      <c r="H117" s="28"/>
      <c r="I117" s="26">
        <v>463</v>
      </c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s="29" customFormat="1" ht="41.25" customHeight="1" x14ac:dyDescent="0.25">
      <c r="A118" s="26">
        <v>114</v>
      </c>
      <c r="B118" s="26" t="s">
        <v>199</v>
      </c>
      <c r="C118" s="27" t="s">
        <v>278</v>
      </c>
      <c r="D118" s="26" t="s">
        <v>276</v>
      </c>
      <c r="E118" s="26" t="s">
        <v>252</v>
      </c>
      <c r="F118" s="26" t="s">
        <v>253</v>
      </c>
      <c r="G118" s="26">
        <v>288</v>
      </c>
      <c r="H118" s="28"/>
      <c r="I118" s="26">
        <v>288</v>
      </c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s="29" customFormat="1" ht="41.25" customHeight="1" x14ac:dyDescent="0.25">
      <c r="A119" s="26">
        <v>115</v>
      </c>
      <c r="B119" s="26" t="s">
        <v>199</v>
      </c>
      <c r="C119" s="27" t="s">
        <v>271</v>
      </c>
      <c r="D119" s="26" t="s">
        <v>275</v>
      </c>
      <c r="E119" s="26" t="s">
        <v>252</v>
      </c>
      <c r="F119" s="26" t="s">
        <v>253</v>
      </c>
      <c r="G119" s="26">
        <v>463</v>
      </c>
      <c r="H119" s="28"/>
      <c r="I119" s="26">
        <v>463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s="29" customFormat="1" ht="41.25" customHeight="1" x14ac:dyDescent="0.25">
      <c r="A120" s="26">
        <v>116</v>
      </c>
      <c r="B120" s="26" t="s">
        <v>199</v>
      </c>
      <c r="C120" s="27" t="s">
        <v>271</v>
      </c>
      <c r="D120" s="26" t="s">
        <v>276</v>
      </c>
      <c r="E120" s="26" t="s">
        <v>252</v>
      </c>
      <c r="F120" s="26" t="s">
        <v>253</v>
      </c>
      <c r="G120" s="26">
        <v>288</v>
      </c>
      <c r="H120" s="28"/>
      <c r="I120" s="26">
        <v>288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s="29" customFormat="1" ht="41.25" customHeight="1" x14ac:dyDescent="0.25">
      <c r="A121" s="26">
        <v>117</v>
      </c>
      <c r="B121" s="26" t="s">
        <v>199</v>
      </c>
      <c r="C121" s="27" t="s">
        <v>272</v>
      </c>
      <c r="D121" s="26" t="s">
        <v>275</v>
      </c>
      <c r="E121" s="26" t="s">
        <v>252</v>
      </c>
      <c r="F121" s="26" t="s">
        <v>253</v>
      </c>
      <c r="G121" s="26">
        <v>463</v>
      </c>
      <c r="H121" s="28"/>
      <c r="I121" s="26">
        <v>0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s="29" customFormat="1" ht="41.25" customHeight="1" x14ac:dyDescent="0.25">
      <c r="A122" s="26">
        <v>118</v>
      </c>
      <c r="B122" s="26" t="s">
        <v>199</v>
      </c>
      <c r="C122" s="27" t="s">
        <v>272</v>
      </c>
      <c r="D122" s="26" t="s">
        <v>276</v>
      </c>
      <c r="E122" s="26" t="s">
        <v>252</v>
      </c>
      <c r="F122" s="26" t="s">
        <v>253</v>
      </c>
      <c r="G122" s="26">
        <v>288</v>
      </c>
      <c r="H122" s="28"/>
      <c r="I122" s="26">
        <v>288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s="32" customFormat="1" ht="41.25" hidden="1" customHeight="1" x14ac:dyDescent="0.25">
      <c r="A123" s="30"/>
      <c r="B123" s="140" t="s">
        <v>185</v>
      </c>
      <c r="C123" s="140"/>
      <c r="D123" s="140"/>
      <c r="E123" s="140"/>
      <c r="F123" s="140"/>
      <c r="G123" s="31">
        <f>SUM(G5:G122)</f>
        <v>104635</v>
      </c>
      <c r="H123" s="30"/>
      <c r="I123" s="31">
        <f>SUM(I5:I122)</f>
        <v>33203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5" spans="1:27" ht="31.5" customHeight="1" x14ac:dyDescent="0.25">
      <c r="E125" s="132" t="s">
        <v>218</v>
      </c>
      <c r="F125" s="133"/>
      <c r="G125" s="133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</row>
    <row r="126" spans="1:27" ht="31.5" customHeight="1" x14ac:dyDescent="0.25">
      <c r="E126" s="132" t="s">
        <v>219</v>
      </c>
      <c r="F126" s="132"/>
      <c r="G126" s="132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</row>
    <row r="127" spans="1:27" ht="31.5" customHeight="1" x14ac:dyDescent="0.25">
      <c r="E127" s="132" t="s">
        <v>223</v>
      </c>
      <c r="F127" s="132"/>
      <c r="G127" s="132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</row>
    <row r="128" spans="1:27" ht="31.5" customHeight="1" x14ac:dyDescent="0.25">
      <c r="E128" s="132" t="s">
        <v>224</v>
      </c>
      <c r="F128" s="132"/>
      <c r="G128" s="132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</row>
    <row r="129" spans="5:27" ht="31.5" customHeight="1" x14ac:dyDescent="0.25">
      <c r="E129" s="132" t="s">
        <v>220</v>
      </c>
      <c r="F129" s="132"/>
      <c r="G129" s="132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</row>
    <row r="130" spans="5:27" ht="31.5" customHeight="1" x14ac:dyDescent="0.25">
      <c r="E130" s="132" t="s">
        <v>221</v>
      </c>
      <c r="F130" s="132"/>
      <c r="G130" s="132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</row>
    <row r="131" spans="5:27" ht="31.5" customHeight="1" x14ac:dyDescent="0.25">
      <c r="E131" s="132" t="s">
        <v>222</v>
      </c>
      <c r="F131" s="132"/>
      <c r="G131" s="132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</row>
  </sheetData>
  <autoFilter ref="A4:BG123" xr:uid="{693739B5-02FE-4B84-BE3B-D13F38FA0A51}">
    <filterColumn colId="1">
      <filters>
        <filter val="IX"/>
        <filter val="VI"/>
        <filter val="VII"/>
        <filter val="VIII"/>
        <filter val="X"/>
      </filters>
    </filterColumn>
  </autoFilter>
  <mergeCells count="57">
    <mergeCell ref="X131:AA131"/>
    <mergeCell ref="T129:W129"/>
    <mergeCell ref="P130:S130"/>
    <mergeCell ref="T130:W130"/>
    <mergeCell ref="P131:S131"/>
    <mergeCell ref="T131:W131"/>
    <mergeCell ref="X126:AA126"/>
    <mergeCell ref="X127:AA127"/>
    <mergeCell ref="X128:AA128"/>
    <mergeCell ref="X129:AA129"/>
    <mergeCell ref="X130:AA130"/>
    <mergeCell ref="L131:O131"/>
    <mergeCell ref="P125:S125"/>
    <mergeCell ref="T125:W125"/>
    <mergeCell ref="P126:S126"/>
    <mergeCell ref="T126:W126"/>
    <mergeCell ref="P127:S127"/>
    <mergeCell ref="T127:W127"/>
    <mergeCell ref="P128:S128"/>
    <mergeCell ref="T128:W128"/>
    <mergeCell ref="P129:S129"/>
    <mergeCell ref="L125:O125"/>
    <mergeCell ref="L126:O126"/>
    <mergeCell ref="L127:O127"/>
    <mergeCell ref="L128:O128"/>
    <mergeCell ref="L129:O129"/>
    <mergeCell ref="L130:O130"/>
    <mergeCell ref="G3:G4"/>
    <mergeCell ref="E129:G129"/>
    <mergeCell ref="E130:G130"/>
    <mergeCell ref="E131:G131"/>
    <mergeCell ref="H125:K125"/>
    <mergeCell ref="H126:K126"/>
    <mergeCell ref="H127:K127"/>
    <mergeCell ref="H128:K128"/>
    <mergeCell ref="H129:K129"/>
    <mergeCell ref="H130:K130"/>
    <mergeCell ref="H131:K131"/>
    <mergeCell ref="E126:G126"/>
    <mergeCell ref="E127:G127"/>
    <mergeCell ref="E128:G128"/>
    <mergeCell ref="A1:AA1"/>
    <mergeCell ref="A2:AA2"/>
    <mergeCell ref="E125:G125"/>
    <mergeCell ref="T3:W3"/>
    <mergeCell ref="X3:AA3"/>
    <mergeCell ref="A3:A4"/>
    <mergeCell ref="B3:B4"/>
    <mergeCell ref="C3:C4"/>
    <mergeCell ref="D3:D4"/>
    <mergeCell ref="X125:AA125"/>
    <mergeCell ref="L3:O3"/>
    <mergeCell ref="P3:S3"/>
    <mergeCell ref="E3:E4"/>
    <mergeCell ref="F3:F4"/>
    <mergeCell ref="B123:F123"/>
    <mergeCell ref="H3:K3"/>
  </mergeCells>
  <printOptions horizontalCentered="1"/>
  <pageMargins left="0.25" right="0.25" top="0.31" bottom="0.33" header="0.3" footer="0.3"/>
  <pageSetup paperSize="9"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BFEC-E31E-45D7-A6C0-4544F173C388}">
  <sheetPr>
    <pageSetUpPr fitToPage="1"/>
  </sheetPr>
  <dimension ref="A1:I58"/>
  <sheetViews>
    <sheetView workbookViewId="0">
      <selection activeCell="Y10" sqref="Y10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8" width="9" style="44" customWidth="1"/>
    <col min="9" max="9" width="9.140625" style="44"/>
  </cols>
  <sheetData>
    <row r="1" spans="1:9" ht="15.75" customHeight="1" thickBot="1" x14ac:dyDescent="0.3">
      <c r="A1" s="128" t="s">
        <v>314</v>
      </c>
      <c r="B1" s="128"/>
      <c r="C1" s="128"/>
      <c r="D1" s="128"/>
      <c r="E1" s="129" t="s">
        <v>315</v>
      </c>
      <c r="F1" s="129"/>
      <c r="G1" s="130"/>
      <c r="H1" s="130"/>
      <c r="I1" s="130"/>
    </row>
    <row r="2" spans="1:9" ht="23.25" customHeight="1" thickBot="1" x14ac:dyDescent="0.3">
      <c r="A2" s="128"/>
      <c r="B2" s="128"/>
      <c r="C2" s="128"/>
      <c r="D2" s="128"/>
      <c r="E2" s="129" t="s">
        <v>312</v>
      </c>
      <c r="F2" s="129"/>
      <c r="G2" s="130"/>
      <c r="H2" s="130"/>
      <c r="I2" s="130"/>
    </row>
    <row r="3" spans="1:9" ht="23.25" customHeight="1" thickBot="1" x14ac:dyDescent="0.3">
      <c r="A3" s="128"/>
      <c r="B3" s="128"/>
      <c r="C3" s="128"/>
      <c r="D3" s="128"/>
      <c r="E3" s="129" t="s">
        <v>313</v>
      </c>
      <c r="F3" s="129"/>
      <c r="G3" s="131"/>
      <c r="H3" s="131"/>
      <c r="I3" s="131"/>
    </row>
    <row r="4" spans="1:9" ht="8.25" customHeight="1" x14ac:dyDescent="0.25">
      <c r="A4" s="61"/>
      <c r="B4" s="61"/>
      <c r="C4" s="61"/>
      <c r="D4" s="61"/>
      <c r="E4" s="62"/>
      <c r="F4" s="62"/>
      <c r="G4" s="60"/>
      <c r="H4" s="60"/>
      <c r="I4" s="60"/>
    </row>
    <row r="5" spans="1:9" s="52" customFormat="1" ht="1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47" t="s">
        <v>214</v>
      </c>
      <c r="H5" s="47" t="s">
        <v>294</v>
      </c>
      <c r="I5" s="47" t="s">
        <v>295</v>
      </c>
    </row>
    <row r="6" spans="1:9" ht="24.75" customHeight="1" x14ac:dyDescent="0.25">
      <c r="A6" s="33">
        <v>1</v>
      </c>
      <c r="B6" s="33" t="s">
        <v>190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</row>
    <row r="7" spans="1:9" s="12" customFormat="1" ht="24.75" customHeight="1" x14ac:dyDescent="0.25">
      <c r="A7" s="20">
        <v>2</v>
      </c>
      <c r="B7" s="20" t="s">
        <v>190</v>
      </c>
      <c r="C7" s="45" t="s">
        <v>254</v>
      </c>
      <c r="D7" s="45" t="s">
        <v>251</v>
      </c>
      <c r="E7" s="45" t="s">
        <v>255</v>
      </c>
      <c r="F7" s="45" t="s">
        <v>253</v>
      </c>
      <c r="G7" s="45"/>
      <c r="H7" s="45"/>
      <c r="I7" s="45"/>
    </row>
    <row r="8" spans="1:9" s="12" customFormat="1" ht="24.75" customHeight="1" x14ac:dyDescent="0.25">
      <c r="A8" s="20">
        <v>3</v>
      </c>
      <c r="B8" s="20" t="s">
        <v>190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</row>
    <row r="9" spans="1:9" s="40" customFormat="1" ht="24.75" customHeight="1" x14ac:dyDescent="0.25">
      <c r="A9" s="20">
        <v>4</v>
      </c>
      <c r="B9" s="20" t="s">
        <v>190</v>
      </c>
      <c r="C9" s="45" t="s">
        <v>257</v>
      </c>
      <c r="D9" s="45" t="s">
        <v>251</v>
      </c>
      <c r="E9" s="45" t="s">
        <v>255</v>
      </c>
      <c r="F9" s="45" t="s">
        <v>253</v>
      </c>
      <c r="G9" s="45"/>
      <c r="H9" s="45"/>
      <c r="I9" s="45"/>
    </row>
    <row r="10" spans="1:9" ht="24.75" customHeight="1" x14ac:dyDescent="0.25">
      <c r="A10" s="33">
        <v>5</v>
      </c>
      <c r="B10" s="33" t="s">
        <v>190</v>
      </c>
      <c r="C10" s="50" t="s">
        <v>258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</row>
    <row r="11" spans="1:9" ht="24.75" customHeight="1" x14ac:dyDescent="0.25">
      <c r="A11" s="33">
        <v>6</v>
      </c>
      <c r="B11" s="33" t="s">
        <v>190</v>
      </c>
      <c r="C11" s="50" t="s">
        <v>258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</row>
    <row r="12" spans="1:9" ht="24.75" customHeight="1" x14ac:dyDescent="0.25">
      <c r="A12" s="33">
        <v>7</v>
      </c>
      <c r="B12" s="33" t="s">
        <v>190</v>
      </c>
      <c r="C12" s="50" t="s">
        <v>262</v>
      </c>
      <c r="D12" s="50" t="s">
        <v>263</v>
      </c>
      <c r="E12" s="50" t="s">
        <v>255</v>
      </c>
      <c r="F12" s="50" t="s">
        <v>253</v>
      </c>
      <c r="G12" s="50"/>
      <c r="H12" s="50"/>
      <c r="I12" s="50"/>
    </row>
    <row r="13" spans="1:9" ht="24.75" customHeight="1" x14ac:dyDescent="0.25">
      <c r="A13" s="33">
        <v>8</v>
      </c>
      <c r="B13" s="33" t="s">
        <v>190</v>
      </c>
      <c r="C13" s="50" t="s">
        <v>262</v>
      </c>
      <c r="D13" s="50" t="s">
        <v>264</v>
      </c>
      <c r="E13" s="50" t="s">
        <v>255</v>
      </c>
      <c r="F13" s="65" t="s">
        <v>261</v>
      </c>
      <c r="G13" s="50"/>
      <c r="H13" s="50"/>
      <c r="I13" s="50"/>
    </row>
    <row r="14" spans="1:9" ht="24.75" customHeight="1" x14ac:dyDescent="0.25">
      <c r="A14" s="33">
        <v>9</v>
      </c>
      <c r="B14" s="33" t="s">
        <v>191</v>
      </c>
      <c r="C14" s="50" t="s">
        <v>250</v>
      </c>
      <c r="D14" s="50" t="s">
        <v>251</v>
      </c>
      <c r="E14" s="50" t="s">
        <v>252</v>
      </c>
      <c r="F14" s="50" t="s">
        <v>253</v>
      </c>
      <c r="G14" s="50"/>
      <c r="H14" s="50"/>
      <c r="I14" s="50"/>
    </row>
    <row r="15" spans="1:9" ht="24.75" customHeight="1" x14ac:dyDescent="0.25">
      <c r="A15" s="33">
        <v>10</v>
      </c>
      <c r="B15" s="33" t="s">
        <v>191</v>
      </c>
      <c r="C15" s="50" t="s">
        <v>254</v>
      </c>
      <c r="D15" s="50" t="s">
        <v>251</v>
      </c>
      <c r="E15" s="50" t="s">
        <v>255</v>
      </c>
      <c r="F15" s="50" t="s">
        <v>253</v>
      </c>
      <c r="G15" s="50"/>
      <c r="H15" s="50"/>
      <c r="I15" s="50"/>
    </row>
    <row r="16" spans="1:9" ht="24.75" customHeight="1" x14ac:dyDescent="0.25">
      <c r="A16" s="33">
        <v>11</v>
      </c>
      <c r="B16" s="33" t="s">
        <v>191</v>
      </c>
      <c r="C16" s="50" t="s">
        <v>256</v>
      </c>
      <c r="D16" s="50" t="s">
        <v>251</v>
      </c>
      <c r="E16" s="50" t="s">
        <v>252</v>
      </c>
      <c r="F16" s="50" t="s">
        <v>253</v>
      </c>
      <c r="G16" s="50"/>
      <c r="H16" s="50"/>
      <c r="I16" s="50"/>
    </row>
    <row r="17" spans="1:9" ht="24.75" customHeight="1" x14ac:dyDescent="0.25">
      <c r="A17" s="33">
        <v>12</v>
      </c>
      <c r="B17" s="33" t="s">
        <v>191</v>
      </c>
      <c r="C17" s="50" t="s">
        <v>257</v>
      </c>
      <c r="D17" s="50" t="s">
        <v>251</v>
      </c>
      <c r="E17" s="50" t="s">
        <v>255</v>
      </c>
      <c r="F17" s="50" t="s">
        <v>253</v>
      </c>
      <c r="G17" s="50"/>
      <c r="H17" s="50"/>
      <c r="I17" s="50"/>
    </row>
    <row r="18" spans="1:9" ht="24.75" customHeight="1" x14ac:dyDescent="0.25">
      <c r="A18" s="33">
        <v>13</v>
      </c>
      <c r="B18" s="33" t="s">
        <v>191</v>
      </c>
      <c r="C18" s="50" t="s">
        <v>258</v>
      </c>
      <c r="D18" s="50" t="s">
        <v>259</v>
      </c>
      <c r="E18" s="50" t="s">
        <v>252</v>
      </c>
      <c r="F18" s="50" t="s">
        <v>253</v>
      </c>
      <c r="G18" s="50"/>
      <c r="H18" s="50"/>
      <c r="I18" s="50"/>
    </row>
    <row r="19" spans="1:9" ht="24.75" customHeight="1" x14ac:dyDescent="0.25">
      <c r="A19" s="33">
        <v>14</v>
      </c>
      <c r="B19" s="33" t="s">
        <v>191</v>
      </c>
      <c r="C19" s="50" t="s">
        <v>258</v>
      </c>
      <c r="D19" s="50" t="s">
        <v>260</v>
      </c>
      <c r="E19" s="50" t="s">
        <v>252</v>
      </c>
      <c r="F19" s="65" t="s">
        <v>261</v>
      </c>
      <c r="G19" s="50"/>
      <c r="H19" s="50"/>
      <c r="I19" s="50"/>
    </row>
    <row r="20" spans="1:9" ht="24.75" customHeight="1" x14ac:dyDescent="0.25">
      <c r="A20" s="33">
        <v>15</v>
      </c>
      <c r="B20" s="33" t="s">
        <v>191</v>
      </c>
      <c r="C20" s="50" t="s">
        <v>262</v>
      </c>
      <c r="D20" s="50" t="s">
        <v>263</v>
      </c>
      <c r="E20" s="50" t="s">
        <v>255</v>
      </c>
      <c r="F20" s="50" t="s">
        <v>253</v>
      </c>
      <c r="G20" s="50"/>
      <c r="H20" s="50"/>
      <c r="I20" s="50"/>
    </row>
    <row r="21" spans="1:9" s="40" customFormat="1" ht="24.75" customHeight="1" x14ac:dyDescent="0.25">
      <c r="A21" s="20">
        <v>16</v>
      </c>
      <c r="B21" s="20" t="s">
        <v>191</v>
      </c>
      <c r="C21" s="45" t="s">
        <v>262</v>
      </c>
      <c r="D21" s="45" t="s">
        <v>264</v>
      </c>
      <c r="E21" s="45" t="s">
        <v>255</v>
      </c>
      <c r="F21" s="66" t="s">
        <v>261</v>
      </c>
      <c r="G21" s="45"/>
      <c r="H21" s="45"/>
      <c r="I21" s="45"/>
    </row>
    <row r="22" spans="1:9" s="40" customFormat="1" ht="24.75" customHeight="1" x14ac:dyDescent="0.25">
      <c r="A22" s="20">
        <v>17</v>
      </c>
      <c r="B22" s="20" t="s">
        <v>192</v>
      </c>
      <c r="C22" s="45" t="s">
        <v>250</v>
      </c>
      <c r="D22" s="45" t="s">
        <v>251</v>
      </c>
      <c r="E22" s="45" t="s">
        <v>252</v>
      </c>
      <c r="F22" s="45" t="s">
        <v>253</v>
      </c>
      <c r="G22" s="45"/>
      <c r="H22" s="45"/>
      <c r="I22" s="45"/>
    </row>
    <row r="23" spans="1:9" ht="24.75" customHeight="1" x14ac:dyDescent="0.25">
      <c r="A23" s="33">
        <v>18</v>
      </c>
      <c r="B23" s="33" t="s">
        <v>192</v>
      </c>
      <c r="C23" s="50" t="s">
        <v>254</v>
      </c>
      <c r="D23" s="50" t="s">
        <v>251</v>
      </c>
      <c r="E23" s="50" t="s">
        <v>255</v>
      </c>
      <c r="F23" s="50" t="s">
        <v>253</v>
      </c>
      <c r="G23" s="50"/>
      <c r="H23" s="50"/>
      <c r="I23" s="50"/>
    </row>
    <row r="24" spans="1:9" ht="24.75" customHeight="1" x14ac:dyDescent="0.25">
      <c r="A24" s="33">
        <v>19</v>
      </c>
      <c r="B24" s="33" t="s">
        <v>192</v>
      </c>
      <c r="C24" s="50" t="s">
        <v>256</v>
      </c>
      <c r="D24" s="50" t="s">
        <v>251</v>
      </c>
      <c r="E24" s="50" t="s">
        <v>252</v>
      </c>
      <c r="F24" s="50" t="s">
        <v>253</v>
      </c>
      <c r="G24" s="50"/>
      <c r="H24" s="50"/>
      <c r="I24" s="50"/>
    </row>
    <row r="25" spans="1:9" ht="24.75" customHeight="1" x14ac:dyDescent="0.25">
      <c r="A25" s="33">
        <v>20</v>
      </c>
      <c r="B25" s="33" t="s">
        <v>192</v>
      </c>
      <c r="C25" s="50" t="s">
        <v>257</v>
      </c>
      <c r="D25" s="50" t="s">
        <v>251</v>
      </c>
      <c r="E25" s="50" t="s">
        <v>255</v>
      </c>
      <c r="F25" s="50" t="s">
        <v>253</v>
      </c>
      <c r="G25" s="50"/>
      <c r="H25" s="50"/>
      <c r="I25" s="50"/>
    </row>
    <row r="26" spans="1:9" ht="24.75" customHeight="1" x14ac:dyDescent="0.25">
      <c r="A26" s="33">
        <v>21</v>
      </c>
      <c r="B26" s="33" t="s">
        <v>192</v>
      </c>
      <c r="C26" s="50" t="s">
        <v>258</v>
      </c>
      <c r="D26" s="50" t="s">
        <v>259</v>
      </c>
      <c r="E26" s="50" t="s">
        <v>252</v>
      </c>
      <c r="F26" s="50" t="s">
        <v>253</v>
      </c>
      <c r="G26" s="50"/>
      <c r="H26" s="50"/>
      <c r="I26" s="50"/>
    </row>
    <row r="27" spans="1:9" ht="24.75" customHeight="1" x14ac:dyDescent="0.25">
      <c r="A27" s="33">
        <v>22</v>
      </c>
      <c r="B27" s="33" t="s">
        <v>192</v>
      </c>
      <c r="C27" s="50" t="s">
        <v>258</v>
      </c>
      <c r="D27" s="50" t="s">
        <v>260</v>
      </c>
      <c r="E27" s="50" t="s">
        <v>252</v>
      </c>
      <c r="F27" s="65" t="s">
        <v>261</v>
      </c>
      <c r="G27" s="50"/>
      <c r="H27" s="50"/>
      <c r="I27" s="50"/>
    </row>
    <row r="28" spans="1:9" ht="24.75" customHeight="1" x14ac:dyDescent="0.25">
      <c r="A28" s="33">
        <v>23</v>
      </c>
      <c r="B28" s="33" t="s">
        <v>192</v>
      </c>
      <c r="C28" s="50" t="s">
        <v>262</v>
      </c>
      <c r="D28" s="50" t="s">
        <v>263</v>
      </c>
      <c r="E28" s="50" t="s">
        <v>255</v>
      </c>
      <c r="F28" s="50" t="s">
        <v>253</v>
      </c>
      <c r="G28" s="50"/>
      <c r="H28" s="50"/>
      <c r="I28" s="50"/>
    </row>
    <row r="29" spans="1:9" ht="24.75" customHeight="1" x14ac:dyDescent="0.25">
      <c r="A29" s="33">
        <v>24</v>
      </c>
      <c r="B29" s="33" t="s">
        <v>192</v>
      </c>
      <c r="C29" s="50" t="s">
        <v>262</v>
      </c>
      <c r="D29" s="50" t="s">
        <v>264</v>
      </c>
      <c r="E29" s="50" t="s">
        <v>255</v>
      </c>
      <c r="F29" s="65" t="s">
        <v>261</v>
      </c>
      <c r="G29" s="50"/>
      <c r="H29" s="50"/>
      <c r="I29" s="50"/>
    </row>
    <row r="30" spans="1:9" ht="24.75" customHeight="1" x14ac:dyDescent="0.25">
      <c r="A30" s="33">
        <v>25</v>
      </c>
      <c r="B30" s="33" t="s">
        <v>192</v>
      </c>
      <c r="C30" s="50" t="s">
        <v>265</v>
      </c>
      <c r="D30" s="50" t="s">
        <v>259</v>
      </c>
      <c r="E30" s="50" t="s">
        <v>252</v>
      </c>
      <c r="F30" s="50" t="s">
        <v>253</v>
      </c>
      <c r="G30" s="50"/>
      <c r="H30" s="50"/>
      <c r="I30" s="50"/>
    </row>
    <row r="31" spans="1:9" ht="24.75" customHeight="1" x14ac:dyDescent="0.25">
      <c r="A31" s="33">
        <v>26</v>
      </c>
      <c r="B31" s="33" t="s">
        <v>192</v>
      </c>
      <c r="C31" s="50" t="s">
        <v>265</v>
      </c>
      <c r="D31" s="50" t="s">
        <v>260</v>
      </c>
      <c r="E31" s="50" t="s">
        <v>252</v>
      </c>
      <c r="F31" s="65" t="s">
        <v>261</v>
      </c>
      <c r="G31" s="50"/>
      <c r="H31" s="50"/>
      <c r="I31" s="50"/>
    </row>
    <row r="32" spans="1:9" ht="24.75" customHeight="1" x14ac:dyDescent="0.25">
      <c r="A32" s="33">
        <v>27</v>
      </c>
      <c r="B32" s="33" t="s">
        <v>192</v>
      </c>
      <c r="C32" s="50" t="s">
        <v>266</v>
      </c>
      <c r="D32" s="50" t="s">
        <v>263</v>
      </c>
      <c r="E32" s="50" t="s">
        <v>255</v>
      </c>
      <c r="F32" s="50" t="s">
        <v>253</v>
      </c>
      <c r="G32" s="50"/>
      <c r="H32" s="50"/>
      <c r="I32" s="50"/>
    </row>
    <row r="33" spans="1:9" ht="24.75" customHeight="1" x14ac:dyDescent="0.25">
      <c r="A33" s="33">
        <v>28</v>
      </c>
      <c r="B33" s="33" t="s">
        <v>192</v>
      </c>
      <c r="C33" s="50" t="s">
        <v>266</v>
      </c>
      <c r="D33" s="50" t="s">
        <v>264</v>
      </c>
      <c r="E33" s="50" t="s">
        <v>255</v>
      </c>
      <c r="F33" s="65" t="s">
        <v>261</v>
      </c>
      <c r="G33" s="50"/>
      <c r="H33" s="50"/>
      <c r="I33" s="50"/>
    </row>
    <row r="34" spans="1:9" ht="27.75" customHeight="1" x14ac:dyDescent="0.25">
      <c r="A34" s="33">
        <v>29</v>
      </c>
      <c r="B34" s="33" t="s">
        <v>193</v>
      </c>
      <c r="C34" s="50" t="s">
        <v>250</v>
      </c>
      <c r="D34" s="50" t="s">
        <v>251</v>
      </c>
      <c r="E34" s="50" t="s">
        <v>252</v>
      </c>
      <c r="F34" s="50" t="s">
        <v>253</v>
      </c>
      <c r="G34" s="50"/>
      <c r="H34" s="50"/>
      <c r="I34" s="50"/>
    </row>
    <row r="35" spans="1:9" ht="27.75" customHeight="1" x14ac:dyDescent="0.25">
      <c r="A35" s="33">
        <v>30</v>
      </c>
      <c r="B35" s="33" t="s">
        <v>193</v>
      </c>
      <c r="C35" s="50" t="s">
        <v>254</v>
      </c>
      <c r="D35" s="50" t="s">
        <v>251</v>
      </c>
      <c r="E35" s="50" t="s">
        <v>255</v>
      </c>
      <c r="F35" s="50" t="s">
        <v>253</v>
      </c>
      <c r="G35" s="50"/>
      <c r="H35" s="50"/>
      <c r="I35" s="50"/>
    </row>
    <row r="36" spans="1:9" ht="27.75" customHeight="1" x14ac:dyDescent="0.25">
      <c r="A36" s="33">
        <v>31</v>
      </c>
      <c r="B36" s="33" t="s">
        <v>193</v>
      </c>
      <c r="C36" s="50" t="s">
        <v>256</v>
      </c>
      <c r="D36" s="50" t="s">
        <v>251</v>
      </c>
      <c r="E36" s="50" t="s">
        <v>252</v>
      </c>
      <c r="F36" s="50" t="s">
        <v>253</v>
      </c>
      <c r="G36" s="50"/>
      <c r="H36" s="50"/>
      <c r="I36" s="50"/>
    </row>
    <row r="37" spans="1:9" ht="27.75" customHeight="1" x14ac:dyDescent="0.25">
      <c r="A37" s="33">
        <v>32</v>
      </c>
      <c r="B37" s="33" t="s">
        <v>193</v>
      </c>
      <c r="C37" s="50" t="s">
        <v>257</v>
      </c>
      <c r="D37" s="50" t="s">
        <v>251</v>
      </c>
      <c r="E37" s="50" t="s">
        <v>255</v>
      </c>
      <c r="F37" s="50" t="s">
        <v>253</v>
      </c>
      <c r="G37" s="50"/>
      <c r="H37" s="50"/>
      <c r="I37" s="50"/>
    </row>
    <row r="38" spans="1:9" ht="27.75" customHeight="1" x14ac:dyDescent="0.25">
      <c r="A38" s="33">
        <v>33</v>
      </c>
      <c r="B38" s="33" t="s">
        <v>193</v>
      </c>
      <c r="C38" s="50" t="s">
        <v>258</v>
      </c>
      <c r="D38" s="50" t="s">
        <v>259</v>
      </c>
      <c r="E38" s="50" t="s">
        <v>252</v>
      </c>
      <c r="F38" s="50" t="s">
        <v>253</v>
      </c>
      <c r="G38" s="50"/>
      <c r="H38" s="50"/>
      <c r="I38" s="50"/>
    </row>
    <row r="39" spans="1:9" ht="24" customHeight="1" x14ac:dyDescent="0.25">
      <c r="A39" s="33">
        <v>34</v>
      </c>
      <c r="B39" s="33" t="s">
        <v>193</v>
      </c>
      <c r="C39" s="50" t="s">
        <v>258</v>
      </c>
      <c r="D39" s="50" t="s">
        <v>260</v>
      </c>
      <c r="E39" s="50" t="s">
        <v>252</v>
      </c>
      <c r="F39" s="65" t="s">
        <v>261</v>
      </c>
      <c r="G39" s="50"/>
      <c r="H39" s="50"/>
      <c r="I39" s="50"/>
    </row>
    <row r="40" spans="1:9" ht="24" customHeight="1" x14ac:dyDescent="0.25">
      <c r="A40" s="33">
        <v>35</v>
      </c>
      <c r="B40" s="33" t="s">
        <v>193</v>
      </c>
      <c r="C40" s="50" t="s">
        <v>262</v>
      </c>
      <c r="D40" s="50" t="s">
        <v>263</v>
      </c>
      <c r="E40" s="50" t="s">
        <v>255</v>
      </c>
      <c r="F40" s="50" t="s">
        <v>253</v>
      </c>
      <c r="G40" s="50"/>
      <c r="H40" s="50"/>
      <c r="I40" s="50"/>
    </row>
    <row r="41" spans="1:9" ht="24" customHeight="1" x14ac:dyDescent="0.25">
      <c r="A41" s="33">
        <v>36</v>
      </c>
      <c r="B41" s="33" t="s">
        <v>193</v>
      </c>
      <c r="C41" s="50" t="s">
        <v>262</v>
      </c>
      <c r="D41" s="50" t="s">
        <v>264</v>
      </c>
      <c r="E41" s="50" t="s">
        <v>255</v>
      </c>
      <c r="F41" s="65" t="s">
        <v>261</v>
      </c>
      <c r="G41" s="50"/>
      <c r="H41" s="50"/>
      <c r="I41" s="50"/>
    </row>
    <row r="42" spans="1:9" ht="24" customHeight="1" x14ac:dyDescent="0.25">
      <c r="A42" s="33">
        <v>37</v>
      </c>
      <c r="B42" s="33" t="s">
        <v>193</v>
      </c>
      <c r="C42" s="50" t="s">
        <v>265</v>
      </c>
      <c r="D42" s="50" t="s">
        <v>259</v>
      </c>
      <c r="E42" s="50" t="s">
        <v>252</v>
      </c>
      <c r="F42" s="50" t="s">
        <v>253</v>
      </c>
      <c r="G42" s="50"/>
      <c r="H42" s="50"/>
      <c r="I42" s="50"/>
    </row>
    <row r="43" spans="1:9" ht="24" customHeight="1" x14ac:dyDescent="0.25">
      <c r="A43" s="33">
        <v>38</v>
      </c>
      <c r="B43" s="33" t="s">
        <v>193</v>
      </c>
      <c r="C43" s="50" t="s">
        <v>265</v>
      </c>
      <c r="D43" s="50" t="s">
        <v>260</v>
      </c>
      <c r="E43" s="50" t="s">
        <v>252</v>
      </c>
      <c r="F43" s="65" t="s">
        <v>261</v>
      </c>
      <c r="G43" s="50"/>
      <c r="H43" s="50"/>
      <c r="I43" s="50"/>
    </row>
    <row r="44" spans="1:9" ht="24" customHeight="1" x14ac:dyDescent="0.25">
      <c r="A44" s="33">
        <v>39</v>
      </c>
      <c r="B44" s="33" t="s">
        <v>193</v>
      </c>
      <c r="C44" s="50" t="s">
        <v>266</v>
      </c>
      <c r="D44" s="50" t="s">
        <v>263</v>
      </c>
      <c r="E44" s="50" t="s">
        <v>255</v>
      </c>
      <c r="F44" s="50" t="s">
        <v>253</v>
      </c>
      <c r="G44" s="50"/>
      <c r="H44" s="50"/>
      <c r="I44" s="50"/>
    </row>
    <row r="45" spans="1:9" ht="24" customHeight="1" x14ac:dyDescent="0.25">
      <c r="A45" s="33">
        <v>40</v>
      </c>
      <c r="B45" s="33" t="s">
        <v>193</v>
      </c>
      <c r="C45" s="50" t="s">
        <v>266</v>
      </c>
      <c r="D45" s="50" t="s">
        <v>264</v>
      </c>
      <c r="E45" s="50" t="s">
        <v>255</v>
      </c>
      <c r="F45" s="65" t="s">
        <v>261</v>
      </c>
      <c r="G45" s="50"/>
      <c r="H45" s="50"/>
      <c r="I45" s="50"/>
    </row>
    <row r="46" spans="1:9" ht="24" customHeight="1" x14ac:dyDescent="0.25">
      <c r="A46" s="33">
        <v>41</v>
      </c>
      <c r="B46" s="33" t="s">
        <v>194</v>
      </c>
      <c r="C46" s="50" t="s">
        <v>250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</row>
    <row r="47" spans="1:9" ht="24" customHeight="1" x14ac:dyDescent="0.25">
      <c r="A47" s="33">
        <v>42</v>
      </c>
      <c r="B47" s="33" t="s">
        <v>194</v>
      </c>
      <c r="C47" s="50" t="s">
        <v>254</v>
      </c>
      <c r="D47" s="50" t="s">
        <v>251</v>
      </c>
      <c r="E47" s="50" t="s">
        <v>255</v>
      </c>
      <c r="F47" s="50" t="s">
        <v>253</v>
      </c>
      <c r="G47" s="50"/>
      <c r="H47" s="50"/>
      <c r="I47" s="50"/>
    </row>
    <row r="48" spans="1:9" ht="24" customHeight="1" x14ac:dyDescent="0.25">
      <c r="A48" s="33">
        <v>43</v>
      </c>
      <c r="B48" s="33" t="s">
        <v>194</v>
      </c>
      <c r="C48" s="50" t="s">
        <v>256</v>
      </c>
      <c r="D48" s="50" t="s">
        <v>251</v>
      </c>
      <c r="E48" s="50" t="s">
        <v>252</v>
      </c>
      <c r="F48" s="50" t="s">
        <v>253</v>
      </c>
      <c r="G48" s="50"/>
      <c r="H48" s="50"/>
      <c r="I48" s="50"/>
    </row>
    <row r="49" spans="1:9" ht="24" customHeight="1" x14ac:dyDescent="0.25">
      <c r="A49" s="33">
        <v>44</v>
      </c>
      <c r="B49" s="33" t="s">
        <v>194</v>
      </c>
      <c r="C49" s="50" t="s">
        <v>257</v>
      </c>
      <c r="D49" s="50" t="s">
        <v>251</v>
      </c>
      <c r="E49" s="50" t="s">
        <v>255</v>
      </c>
      <c r="F49" s="50" t="s">
        <v>253</v>
      </c>
      <c r="G49" s="50"/>
      <c r="H49" s="50"/>
      <c r="I49" s="50"/>
    </row>
    <row r="50" spans="1:9" ht="24" customHeight="1" x14ac:dyDescent="0.25">
      <c r="A50" s="33">
        <v>45</v>
      </c>
      <c r="B50" s="33" t="s">
        <v>194</v>
      </c>
      <c r="C50" s="50" t="s">
        <v>258</v>
      </c>
      <c r="D50" s="50" t="s">
        <v>259</v>
      </c>
      <c r="E50" s="50" t="s">
        <v>252</v>
      </c>
      <c r="F50" s="50" t="s">
        <v>253</v>
      </c>
      <c r="G50" s="50"/>
      <c r="H50" s="50"/>
      <c r="I50" s="50"/>
    </row>
    <row r="51" spans="1:9" ht="24" customHeight="1" x14ac:dyDescent="0.25">
      <c r="A51" s="33">
        <v>46</v>
      </c>
      <c r="B51" s="33" t="s">
        <v>194</v>
      </c>
      <c r="C51" s="50" t="s">
        <v>258</v>
      </c>
      <c r="D51" s="50" t="s">
        <v>260</v>
      </c>
      <c r="E51" s="50" t="s">
        <v>252</v>
      </c>
      <c r="F51" s="65" t="s">
        <v>261</v>
      </c>
      <c r="G51" s="50"/>
      <c r="H51" s="50"/>
      <c r="I51" s="50"/>
    </row>
    <row r="52" spans="1:9" ht="24" customHeight="1" x14ac:dyDescent="0.25">
      <c r="A52" s="33">
        <v>47</v>
      </c>
      <c r="B52" s="33" t="s">
        <v>194</v>
      </c>
      <c r="C52" s="50" t="s">
        <v>262</v>
      </c>
      <c r="D52" s="50" t="s">
        <v>263</v>
      </c>
      <c r="E52" s="50" t="s">
        <v>255</v>
      </c>
      <c r="F52" s="50" t="s">
        <v>253</v>
      </c>
      <c r="G52" s="50"/>
      <c r="H52" s="50"/>
      <c r="I52" s="50"/>
    </row>
    <row r="53" spans="1:9" ht="24" customHeight="1" x14ac:dyDescent="0.25">
      <c r="A53" s="33">
        <v>48</v>
      </c>
      <c r="B53" s="33" t="s">
        <v>194</v>
      </c>
      <c r="C53" s="50" t="s">
        <v>262</v>
      </c>
      <c r="D53" s="50" t="s">
        <v>264</v>
      </c>
      <c r="E53" s="50" t="s">
        <v>255</v>
      </c>
      <c r="F53" s="65" t="s">
        <v>261</v>
      </c>
      <c r="G53" s="50"/>
      <c r="H53" s="50"/>
      <c r="I53" s="50"/>
    </row>
    <row r="54" spans="1:9" ht="24" customHeight="1" x14ac:dyDescent="0.25">
      <c r="A54" s="33">
        <v>49</v>
      </c>
      <c r="B54" s="33" t="s">
        <v>194</v>
      </c>
      <c r="C54" s="50" t="s">
        <v>265</v>
      </c>
      <c r="D54" s="50" t="s">
        <v>259</v>
      </c>
      <c r="E54" s="50" t="s">
        <v>252</v>
      </c>
      <c r="F54" s="50" t="s">
        <v>253</v>
      </c>
      <c r="G54" s="50"/>
      <c r="H54" s="50"/>
      <c r="I54" s="50"/>
    </row>
    <row r="55" spans="1:9" ht="24" customHeight="1" x14ac:dyDescent="0.25">
      <c r="A55" s="33">
        <v>50</v>
      </c>
      <c r="B55" s="33" t="s">
        <v>194</v>
      </c>
      <c r="C55" s="50" t="s">
        <v>265</v>
      </c>
      <c r="D55" s="50" t="s">
        <v>260</v>
      </c>
      <c r="E55" s="50" t="s">
        <v>252</v>
      </c>
      <c r="F55" s="65" t="s">
        <v>261</v>
      </c>
      <c r="G55" s="50"/>
      <c r="H55" s="50"/>
      <c r="I55" s="50"/>
    </row>
    <row r="56" spans="1:9" ht="24" customHeight="1" x14ac:dyDescent="0.25">
      <c r="A56" s="33">
        <v>51</v>
      </c>
      <c r="B56" s="33" t="s">
        <v>194</v>
      </c>
      <c r="C56" s="50" t="s">
        <v>266</v>
      </c>
      <c r="D56" s="50" t="s">
        <v>263</v>
      </c>
      <c r="E56" s="50" t="s">
        <v>255</v>
      </c>
      <c r="F56" s="50" t="s">
        <v>253</v>
      </c>
      <c r="G56" s="50"/>
      <c r="H56" s="50"/>
      <c r="I56" s="50"/>
    </row>
    <row r="57" spans="1:9" ht="24" customHeight="1" x14ac:dyDescent="0.25">
      <c r="A57" s="33">
        <v>52</v>
      </c>
      <c r="B57" s="33" t="s">
        <v>194</v>
      </c>
      <c r="C57" s="50" t="s">
        <v>266</v>
      </c>
      <c r="D57" s="50" t="s">
        <v>264</v>
      </c>
      <c r="E57" s="50" t="s">
        <v>255</v>
      </c>
      <c r="F57" s="65" t="s">
        <v>261</v>
      </c>
      <c r="G57" s="50"/>
      <c r="H57" s="50"/>
      <c r="I57" s="50"/>
    </row>
    <row r="58" spans="1:9" s="59" customFormat="1" ht="24" customHeight="1" x14ac:dyDescent="0.25">
      <c r="A58" s="141" t="s">
        <v>311</v>
      </c>
      <c r="B58" s="141"/>
      <c r="C58" s="141"/>
      <c r="D58" s="141"/>
      <c r="E58" s="141"/>
      <c r="F58" s="141"/>
      <c r="G58" s="58"/>
      <c r="H58" s="58"/>
      <c r="I58" s="58"/>
    </row>
  </sheetData>
  <autoFilter ref="A5:I58" xr:uid="{94A2BFEC-E31E-45D7-A6C0-4544F173C388}"/>
  <mergeCells count="8">
    <mergeCell ref="G1:I1"/>
    <mergeCell ref="A58:F58"/>
    <mergeCell ref="E3:F3"/>
    <mergeCell ref="E2:F2"/>
    <mergeCell ref="G3:I3"/>
    <mergeCell ref="G2:I2"/>
    <mergeCell ref="A1:D3"/>
    <mergeCell ref="E1:F1"/>
  </mergeCells>
  <printOptions horizontalCentered="1"/>
  <pageMargins left="0.25" right="0.25" top="0.33" bottom="0.32" header="0.3" footer="0.3"/>
  <pageSetup scale="99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D028-E35F-4331-82B3-E5D46B57E8D0}">
  <sheetPr>
    <pageSetUpPr fitToPage="1"/>
  </sheetPr>
  <dimension ref="A2:O65"/>
  <sheetViews>
    <sheetView topLeftCell="A30" workbookViewId="0">
      <selection activeCell="P43" sqref="P43"/>
    </sheetView>
  </sheetViews>
  <sheetFormatPr defaultRowHeight="15" x14ac:dyDescent="0.25"/>
  <cols>
    <col min="1" max="1" width="9.140625" style="46"/>
    <col min="2" max="13" width="8.28515625" style="41" customWidth="1"/>
    <col min="14" max="16384" width="9.140625" style="41"/>
  </cols>
  <sheetData>
    <row r="2" spans="1:13" ht="21" x14ac:dyDescent="0.35">
      <c r="A2" s="55" t="s">
        <v>303</v>
      </c>
      <c r="B2" s="54"/>
    </row>
    <row r="3" spans="1:13" s="49" customFormat="1" x14ac:dyDescent="0.25">
      <c r="A3" s="104" t="s">
        <v>217</v>
      </c>
      <c r="B3" s="104" t="s">
        <v>298</v>
      </c>
      <c r="C3" s="104"/>
      <c r="D3" s="104"/>
      <c r="E3" s="104" t="s">
        <v>299</v>
      </c>
      <c r="F3" s="104"/>
      <c r="G3" s="104"/>
      <c r="H3" s="104" t="s">
        <v>300</v>
      </c>
      <c r="I3" s="104"/>
      <c r="J3" s="104"/>
      <c r="K3" s="104" t="s">
        <v>301</v>
      </c>
      <c r="L3" s="104"/>
      <c r="M3" s="104"/>
    </row>
    <row r="4" spans="1:13" s="49" customFormat="1" x14ac:dyDescent="0.25">
      <c r="A4" s="104"/>
      <c r="B4" s="47" t="s">
        <v>214</v>
      </c>
      <c r="C4" s="47" t="s">
        <v>294</v>
      </c>
      <c r="D4" s="47" t="s">
        <v>295</v>
      </c>
      <c r="E4" s="47" t="s">
        <v>214</v>
      </c>
      <c r="F4" s="47" t="s">
        <v>294</v>
      </c>
      <c r="G4" s="47" t="s">
        <v>295</v>
      </c>
      <c r="H4" s="47" t="s">
        <v>214</v>
      </c>
      <c r="I4" s="47" t="s">
        <v>294</v>
      </c>
      <c r="J4" s="47" t="s">
        <v>295</v>
      </c>
      <c r="K4" s="47" t="s">
        <v>214</v>
      </c>
      <c r="L4" s="47" t="s">
        <v>294</v>
      </c>
      <c r="M4" s="47" t="s">
        <v>295</v>
      </c>
    </row>
    <row r="5" spans="1:13" s="49" customFormat="1" ht="17.25" customHeight="1" x14ac:dyDescent="0.25">
      <c r="A5" s="47">
        <v>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s="49" customFormat="1" ht="17.25" customHeight="1" x14ac:dyDescent="0.25">
      <c r="A6" s="47">
        <v>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s="49" customFormat="1" ht="17.25" customHeight="1" x14ac:dyDescent="0.25">
      <c r="A7" s="47">
        <v>3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s="49" customFormat="1" ht="17.25" customHeight="1" x14ac:dyDescent="0.25">
      <c r="A8" s="47">
        <v>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1:13" s="49" customFormat="1" ht="17.25" customHeight="1" x14ac:dyDescent="0.25">
      <c r="A9" s="47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s="49" customFormat="1" ht="17.25" customHeight="1" x14ac:dyDescent="0.25">
      <c r="A10" s="47">
        <v>6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s="49" customFormat="1" ht="17.25" customHeight="1" x14ac:dyDescent="0.25">
      <c r="A11" s="47">
        <v>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s="49" customFormat="1" ht="17.25" customHeight="1" x14ac:dyDescent="0.25">
      <c r="A12" s="47">
        <v>8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s="49" customFormat="1" ht="17.25" customHeight="1" x14ac:dyDescent="0.25">
      <c r="A13" s="47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s="49" customFormat="1" ht="17.25" customHeight="1" x14ac:dyDescent="0.25">
      <c r="A14" s="47">
        <v>10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s="49" customFormat="1" ht="17.25" customHeight="1" x14ac:dyDescent="0.25">
      <c r="A15" s="47" t="s">
        <v>302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7" spans="1:15" ht="21" x14ac:dyDescent="0.35">
      <c r="A17" s="55" t="s">
        <v>304</v>
      </c>
      <c r="B17" s="54"/>
    </row>
    <row r="18" spans="1:15" x14ac:dyDescent="0.25">
      <c r="A18" s="104" t="s">
        <v>217</v>
      </c>
      <c r="B18" s="104" t="s">
        <v>296</v>
      </c>
      <c r="C18" s="104"/>
      <c r="D18" s="104"/>
      <c r="E18" s="104" t="s">
        <v>297</v>
      </c>
      <c r="F18" s="104"/>
      <c r="G18" s="104"/>
      <c r="H18" s="104" t="s">
        <v>302</v>
      </c>
      <c r="I18" s="104"/>
      <c r="J18" s="104"/>
      <c r="K18" s="142"/>
      <c r="L18" s="142"/>
      <c r="M18" s="142"/>
    </row>
    <row r="19" spans="1:15" x14ac:dyDescent="0.25">
      <c r="A19" s="104"/>
      <c r="B19" s="47" t="s">
        <v>214</v>
      </c>
      <c r="C19" s="47" t="s">
        <v>294</v>
      </c>
      <c r="D19" s="47" t="s">
        <v>295</v>
      </c>
      <c r="E19" s="47" t="s">
        <v>214</v>
      </c>
      <c r="F19" s="47" t="s">
        <v>294</v>
      </c>
      <c r="G19" s="47" t="s">
        <v>295</v>
      </c>
      <c r="H19" s="47" t="s">
        <v>214</v>
      </c>
      <c r="I19" s="47" t="s">
        <v>294</v>
      </c>
      <c r="J19" s="47" t="s">
        <v>295</v>
      </c>
      <c r="K19" s="56"/>
      <c r="L19" s="56"/>
      <c r="M19" s="56"/>
    </row>
    <row r="20" spans="1:15" x14ac:dyDescent="0.25">
      <c r="A20" s="47">
        <v>1</v>
      </c>
      <c r="B20" s="51"/>
      <c r="C20" s="51"/>
      <c r="D20" s="51"/>
      <c r="E20" s="51"/>
      <c r="F20" s="51"/>
      <c r="G20" s="51"/>
      <c r="H20" s="51"/>
      <c r="I20" s="51"/>
      <c r="J20" s="51"/>
      <c r="K20" s="57"/>
      <c r="L20" s="57"/>
      <c r="M20" s="57"/>
    </row>
    <row r="21" spans="1:15" x14ac:dyDescent="0.25">
      <c r="A21" s="47" t="s">
        <v>302</v>
      </c>
      <c r="B21" s="51"/>
      <c r="C21" s="51"/>
      <c r="D21" s="51"/>
      <c r="E21" s="51"/>
      <c r="F21" s="51"/>
      <c r="G21" s="51"/>
      <c r="H21" s="51"/>
      <c r="I21" s="51"/>
      <c r="J21" s="51"/>
      <c r="K21" s="57"/>
      <c r="L21" s="57"/>
      <c r="M21" s="57"/>
    </row>
    <row r="23" spans="1:15" ht="21" x14ac:dyDescent="0.35">
      <c r="A23" s="55" t="s">
        <v>305</v>
      </c>
      <c r="B23" s="54"/>
    </row>
    <row r="24" spans="1:15" x14ac:dyDescent="0.25">
      <c r="A24" s="104" t="s">
        <v>217</v>
      </c>
      <c r="B24" s="104" t="s">
        <v>296</v>
      </c>
      <c r="C24" s="104"/>
      <c r="D24" s="104"/>
      <c r="E24" s="104" t="s">
        <v>297</v>
      </c>
      <c r="F24" s="104"/>
      <c r="G24" s="104"/>
      <c r="H24" s="104" t="s">
        <v>302</v>
      </c>
      <c r="I24" s="104"/>
      <c r="J24" s="104"/>
    </row>
    <row r="25" spans="1:15" x14ac:dyDescent="0.25">
      <c r="A25" s="104"/>
      <c r="B25" s="47" t="s">
        <v>214</v>
      </c>
      <c r="C25" s="47" t="s">
        <v>294</v>
      </c>
      <c r="D25" s="47" t="s">
        <v>295</v>
      </c>
      <c r="E25" s="47" t="s">
        <v>214</v>
      </c>
      <c r="F25" s="47" t="s">
        <v>294</v>
      </c>
      <c r="G25" s="47" t="s">
        <v>295</v>
      </c>
      <c r="H25" s="47" t="s">
        <v>214</v>
      </c>
      <c r="I25" s="47" t="s">
        <v>294</v>
      </c>
      <c r="J25" s="47" t="s">
        <v>295</v>
      </c>
    </row>
    <row r="26" spans="1:15" x14ac:dyDescent="0.25">
      <c r="A26" s="47">
        <v>6</v>
      </c>
      <c r="B26" s="51"/>
      <c r="C26" s="51"/>
      <c r="D26" s="51"/>
      <c r="E26" s="51"/>
      <c r="F26" s="51"/>
      <c r="G26" s="51"/>
      <c r="H26" s="51"/>
      <c r="I26" s="51"/>
      <c r="J26" s="51"/>
    </row>
    <row r="27" spans="1:15" x14ac:dyDescent="0.25">
      <c r="A27" s="47" t="s">
        <v>302</v>
      </c>
      <c r="B27" s="51"/>
      <c r="C27" s="51"/>
      <c r="D27" s="51"/>
      <c r="E27" s="51"/>
      <c r="F27" s="51"/>
      <c r="G27" s="51"/>
      <c r="H27" s="51"/>
      <c r="I27" s="51"/>
      <c r="J27" s="51"/>
    </row>
    <row r="29" spans="1:15" ht="21" x14ac:dyDescent="0.35">
      <c r="A29" s="55" t="s">
        <v>306</v>
      </c>
      <c r="B29" s="54"/>
      <c r="I29" s="55" t="s">
        <v>307</v>
      </c>
      <c r="J29" s="54"/>
    </row>
    <row r="30" spans="1:15" x14ac:dyDescent="0.25">
      <c r="A30" s="104" t="s">
        <v>217</v>
      </c>
      <c r="B30" s="104" t="s">
        <v>296</v>
      </c>
      <c r="C30" s="104"/>
      <c r="D30" s="104"/>
      <c r="E30" s="104" t="s">
        <v>297</v>
      </c>
      <c r="F30" s="104"/>
      <c r="G30" s="104"/>
      <c r="I30" s="104" t="s">
        <v>217</v>
      </c>
      <c r="J30" s="104" t="s">
        <v>296</v>
      </c>
      <c r="K30" s="104"/>
      <c r="L30" s="104"/>
      <c r="M30" s="104" t="s">
        <v>297</v>
      </c>
      <c r="N30" s="104"/>
      <c r="O30" s="104"/>
    </row>
    <row r="31" spans="1:15" x14ac:dyDescent="0.25">
      <c r="A31" s="104"/>
      <c r="B31" s="47" t="s">
        <v>214</v>
      </c>
      <c r="C31" s="47" t="s">
        <v>294</v>
      </c>
      <c r="D31" s="47" t="s">
        <v>295</v>
      </c>
      <c r="E31" s="47" t="s">
        <v>214</v>
      </c>
      <c r="F31" s="47" t="s">
        <v>294</v>
      </c>
      <c r="G31" s="47" t="s">
        <v>295</v>
      </c>
      <c r="I31" s="104"/>
      <c r="J31" s="47" t="s">
        <v>214</v>
      </c>
      <c r="K31" s="47" t="s">
        <v>294</v>
      </c>
      <c r="L31" s="47" t="s">
        <v>295</v>
      </c>
      <c r="M31" s="47" t="s">
        <v>214</v>
      </c>
      <c r="N31" s="47" t="s">
        <v>294</v>
      </c>
      <c r="O31" s="47" t="s">
        <v>295</v>
      </c>
    </row>
    <row r="32" spans="1:15" x14ac:dyDescent="0.25">
      <c r="A32" s="47">
        <v>1</v>
      </c>
      <c r="B32" s="51"/>
      <c r="C32" s="51"/>
      <c r="D32" s="51"/>
      <c r="E32" s="51"/>
      <c r="F32" s="51"/>
      <c r="G32" s="51"/>
      <c r="I32" s="47">
        <v>1</v>
      </c>
      <c r="J32" s="51"/>
      <c r="K32" s="51"/>
      <c r="L32" s="51"/>
      <c r="M32" s="51"/>
      <c r="N32" s="51"/>
      <c r="O32" s="51"/>
    </row>
    <row r="33" spans="1:15" x14ac:dyDescent="0.25">
      <c r="A33" s="47">
        <v>2</v>
      </c>
      <c r="B33" s="51"/>
      <c r="C33" s="51"/>
      <c r="D33" s="51"/>
      <c r="E33" s="51"/>
      <c r="F33" s="51"/>
      <c r="G33" s="51"/>
      <c r="I33" s="47">
        <v>2</v>
      </c>
      <c r="J33" s="51"/>
      <c r="K33" s="51"/>
      <c r="L33" s="51"/>
      <c r="M33" s="51"/>
      <c r="N33" s="51"/>
      <c r="O33" s="51"/>
    </row>
    <row r="34" spans="1:15" x14ac:dyDescent="0.25">
      <c r="A34" s="47">
        <v>3</v>
      </c>
      <c r="B34" s="51"/>
      <c r="C34" s="51"/>
      <c r="D34" s="51"/>
      <c r="E34" s="51"/>
      <c r="F34" s="51"/>
      <c r="G34" s="51"/>
      <c r="I34" s="47">
        <v>3</v>
      </c>
      <c r="J34" s="51"/>
      <c r="K34" s="51"/>
      <c r="L34" s="51"/>
      <c r="M34" s="51"/>
      <c r="N34" s="51"/>
      <c r="O34" s="51"/>
    </row>
    <row r="35" spans="1:15" x14ac:dyDescent="0.25">
      <c r="A35" s="47">
        <v>4</v>
      </c>
      <c r="B35" s="51"/>
      <c r="C35" s="51"/>
      <c r="D35" s="51"/>
      <c r="E35" s="51"/>
      <c r="F35" s="51"/>
      <c r="G35" s="51"/>
      <c r="I35" s="47">
        <v>4</v>
      </c>
      <c r="J35" s="51"/>
      <c r="K35" s="51"/>
      <c r="L35" s="51"/>
      <c r="M35" s="51"/>
      <c r="N35" s="51"/>
      <c r="O35" s="51"/>
    </row>
    <row r="36" spans="1:15" x14ac:dyDescent="0.25">
      <c r="A36" s="47">
        <v>5</v>
      </c>
      <c r="B36" s="51"/>
      <c r="C36" s="51"/>
      <c r="D36" s="51"/>
      <c r="E36" s="51"/>
      <c r="F36" s="51"/>
      <c r="G36" s="51"/>
      <c r="I36" s="47">
        <v>5</v>
      </c>
      <c r="J36" s="51"/>
      <c r="K36" s="51"/>
      <c r="L36" s="51"/>
      <c r="M36" s="51"/>
      <c r="N36" s="51"/>
      <c r="O36" s="51"/>
    </row>
    <row r="37" spans="1:15" x14ac:dyDescent="0.25">
      <c r="A37" s="47">
        <v>6</v>
      </c>
      <c r="B37" s="51"/>
      <c r="C37" s="51"/>
      <c r="D37" s="51"/>
      <c r="E37" s="51"/>
      <c r="F37" s="51"/>
      <c r="G37" s="51"/>
      <c r="I37" s="47">
        <v>6</v>
      </c>
      <c r="J37" s="51"/>
      <c r="K37" s="51"/>
      <c r="L37" s="51"/>
      <c r="M37" s="51"/>
      <c r="N37" s="51"/>
      <c r="O37" s="51"/>
    </row>
    <row r="38" spans="1:15" x14ac:dyDescent="0.25">
      <c r="A38" s="47">
        <v>7</v>
      </c>
      <c r="B38" s="51"/>
      <c r="C38" s="51"/>
      <c r="D38" s="51"/>
      <c r="E38" s="51"/>
      <c r="F38" s="51"/>
      <c r="G38" s="51"/>
      <c r="I38" s="47">
        <v>7</v>
      </c>
      <c r="J38" s="51"/>
      <c r="K38" s="51"/>
      <c r="L38" s="51"/>
      <c r="M38" s="51"/>
      <c r="N38" s="51"/>
      <c r="O38" s="51"/>
    </row>
    <row r="39" spans="1:15" x14ac:dyDescent="0.25">
      <c r="A39" s="47">
        <v>8</v>
      </c>
      <c r="B39" s="51"/>
      <c r="C39" s="51"/>
      <c r="D39" s="51"/>
      <c r="E39" s="51"/>
      <c r="F39" s="51"/>
      <c r="G39" s="51"/>
      <c r="I39" s="47">
        <v>8</v>
      </c>
      <c r="J39" s="51"/>
      <c r="K39" s="51"/>
      <c r="L39" s="51"/>
      <c r="M39" s="51"/>
      <c r="N39" s="51"/>
      <c r="O39" s="51"/>
    </row>
    <row r="40" spans="1:15" x14ac:dyDescent="0.25">
      <c r="A40" s="47">
        <v>9</v>
      </c>
      <c r="B40" s="51"/>
      <c r="C40" s="51"/>
      <c r="D40" s="51"/>
      <c r="E40" s="51"/>
      <c r="F40" s="51"/>
      <c r="G40" s="51"/>
      <c r="I40" s="47">
        <v>9</v>
      </c>
      <c r="J40" s="51"/>
      <c r="K40" s="51"/>
      <c r="L40" s="51"/>
      <c r="M40" s="51"/>
      <c r="N40" s="51"/>
      <c r="O40" s="51"/>
    </row>
    <row r="41" spans="1:15" x14ac:dyDescent="0.25">
      <c r="A41" s="47">
        <v>10</v>
      </c>
      <c r="B41" s="51"/>
      <c r="C41" s="51"/>
      <c r="D41" s="51"/>
      <c r="E41" s="51"/>
      <c r="F41" s="51"/>
      <c r="G41" s="51"/>
      <c r="I41" s="47">
        <v>10</v>
      </c>
      <c r="J41" s="51"/>
      <c r="K41" s="51"/>
      <c r="L41" s="51"/>
      <c r="M41" s="51"/>
      <c r="N41" s="51"/>
      <c r="O41" s="51"/>
    </row>
    <row r="42" spans="1:15" x14ac:dyDescent="0.25">
      <c r="A42" s="47" t="s">
        <v>302</v>
      </c>
      <c r="B42" s="51"/>
      <c r="C42" s="51"/>
      <c r="D42" s="51"/>
      <c r="E42" s="51"/>
      <c r="F42" s="51"/>
      <c r="G42" s="51"/>
      <c r="I42" s="47" t="s">
        <v>302</v>
      </c>
      <c r="J42" s="51"/>
      <c r="K42" s="51"/>
      <c r="L42" s="51"/>
      <c r="M42" s="51"/>
      <c r="N42" s="51"/>
      <c r="O42" s="51"/>
    </row>
    <row r="44" spans="1:15" ht="21" x14ac:dyDescent="0.35">
      <c r="A44" s="55" t="s">
        <v>308</v>
      </c>
      <c r="B44" s="54"/>
      <c r="I44" s="55" t="s">
        <v>309</v>
      </c>
      <c r="J44" s="54"/>
    </row>
    <row r="45" spans="1:15" x14ac:dyDescent="0.25">
      <c r="A45" s="104" t="s">
        <v>217</v>
      </c>
      <c r="B45" s="104" t="s">
        <v>296</v>
      </c>
      <c r="C45" s="104"/>
      <c r="D45" s="104"/>
      <c r="E45" s="104" t="s">
        <v>297</v>
      </c>
      <c r="F45" s="104"/>
      <c r="G45" s="104"/>
      <c r="I45" s="104" t="s">
        <v>310</v>
      </c>
      <c r="J45" s="104" t="s">
        <v>296</v>
      </c>
      <c r="K45" s="104"/>
      <c r="L45" s="104"/>
      <c r="M45" s="104" t="s">
        <v>297</v>
      </c>
      <c r="N45" s="104"/>
      <c r="O45" s="104"/>
    </row>
    <row r="46" spans="1:15" x14ac:dyDescent="0.25">
      <c r="A46" s="104"/>
      <c r="B46" s="47" t="s">
        <v>214</v>
      </c>
      <c r="C46" s="47" t="s">
        <v>294</v>
      </c>
      <c r="D46" s="47" t="s">
        <v>295</v>
      </c>
      <c r="E46" s="47" t="s">
        <v>214</v>
      </c>
      <c r="F46" s="47" t="s">
        <v>294</v>
      </c>
      <c r="G46" s="47" t="s">
        <v>295</v>
      </c>
      <c r="I46" s="104"/>
      <c r="J46" s="47" t="s">
        <v>214</v>
      </c>
      <c r="K46" s="47" t="s">
        <v>294</v>
      </c>
      <c r="L46" s="47" t="s">
        <v>295</v>
      </c>
      <c r="M46" s="47" t="s">
        <v>214</v>
      </c>
      <c r="N46" s="47" t="s">
        <v>294</v>
      </c>
      <c r="O46" s="47" t="s">
        <v>295</v>
      </c>
    </row>
    <row r="47" spans="1:15" x14ac:dyDescent="0.25">
      <c r="A47" s="47">
        <v>1</v>
      </c>
      <c r="B47" s="51"/>
      <c r="C47" s="51"/>
      <c r="D47" s="51"/>
      <c r="E47" s="51"/>
      <c r="F47" s="51"/>
      <c r="G47" s="51"/>
      <c r="I47" s="47">
        <v>15</v>
      </c>
      <c r="J47" s="51"/>
      <c r="K47" s="51"/>
      <c r="L47" s="51"/>
      <c r="M47" s="51"/>
      <c r="N47" s="51"/>
      <c r="O47" s="51"/>
    </row>
    <row r="48" spans="1:15" x14ac:dyDescent="0.25">
      <c r="A48" s="47">
        <v>2</v>
      </c>
      <c r="B48" s="51"/>
      <c r="C48" s="51"/>
      <c r="D48" s="51"/>
      <c r="E48" s="51"/>
      <c r="F48" s="51"/>
      <c r="G48" s="51"/>
      <c r="I48" s="47">
        <v>16</v>
      </c>
      <c r="J48" s="51"/>
      <c r="K48" s="51"/>
      <c r="L48" s="51"/>
      <c r="M48" s="51"/>
      <c r="N48" s="51"/>
      <c r="O48" s="51"/>
    </row>
    <row r="49" spans="1:15" x14ac:dyDescent="0.25">
      <c r="A49" s="47">
        <v>3</v>
      </c>
      <c r="B49" s="51"/>
      <c r="C49" s="51"/>
      <c r="D49" s="51"/>
      <c r="E49" s="51"/>
      <c r="F49" s="51"/>
      <c r="G49" s="51"/>
      <c r="I49" s="47">
        <v>17</v>
      </c>
      <c r="J49" s="51"/>
      <c r="K49" s="51"/>
      <c r="L49" s="51"/>
      <c r="M49" s="51"/>
      <c r="N49" s="51"/>
      <c r="O49" s="51"/>
    </row>
    <row r="50" spans="1:15" x14ac:dyDescent="0.25">
      <c r="A50" s="47">
        <v>4</v>
      </c>
      <c r="B50" s="51"/>
      <c r="C50" s="51"/>
      <c r="D50" s="51"/>
      <c r="E50" s="51"/>
      <c r="F50" s="51"/>
      <c r="G50" s="51"/>
      <c r="I50" s="47">
        <v>18</v>
      </c>
      <c r="J50" s="51"/>
      <c r="K50" s="51"/>
      <c r="L50" s="51"/>
      <c r="M50" s="51"/>
      <c r="N50" s="51"/>
      <c r="O50" s="51"/>
    </row>
    <row r="51" spans="1:15" x14ac:dyDescent="0.25">
      <c r="A51" s="47">
        <v>5</v>
      </c>
      <c r="B51" s="51"/>
      <c r="C51" s="51"/>
      <c r="D51" s="51"/>
      <c r="E51" s="51"/>
      <c r="F51" s="51"/>
      <c r="G51" s="51"/>
      <c r="I51" s="47">
        <v>19</v>
      </c>
      <c r="J51" s="51"/>
      <c r="K51" s="51"/>
      <c r="L51" s="51"/>
      <c r="M51" s="51"/>
      <c r="N51" s="51"/>
      <c r="O51" s="51"/>
    </row>
    <row r="52" spans="1:15" x14ac:dyDescent="0.25">
      <c r="A52" s="47">
        <v>6</v>
      </c>
      <c r="B52" s="51"/>
      <c r="C52" s="51"/>
      <c r="D52" s="51"/>
      <c r="E52" s="51"/>
      <c r="F52" s="51"/>
      <c r="G52" s="51"/>
      <c r="I52" s="47">
        <v>20</v>
      </c>
      <c r="J52" s="51"/>
      <c r="K52" s="51"/>
      <c r="L52" s="51"/>
      <c r="M52" s="51"/>
      <c r="N52" s="51"/>
      <c r="O52" s="51"/>
    </row>
    <row r="53" spans="1:15" x14ac:dyDescent="0.25">
      <c r="A53" s="47">
        <v>7</v>
      </c>
      <c r="B53" s="51"/>
      <c r="C53" s="51"/>
      <c r="D53" s="51"/>
      <c r="E53" s="51"/>
      <c r="F53" s="51"/>
      <c r="G53" s="51"/>
      <c r="I53" s="47">
        <v>21</v>
      </c>
      <c r="J53" s="51"/>
      <c r="K53" s="51"/>
      <c r="L53" s="51"/>
      <c r="M53" s="51"/>
      <c r="N53" s="51"/>
      <c r="O53" s="51"/>
    </row>
    <row r="54" spans="1:15" x14ac:dyDescent="0.25">
      <c r="A54" s="47">
        <v>8</v>
      </c>
      <c r="B54" s="51"/>
      <c r="C54" s="51"/>
      <c r="D54" s="51"/>
      <c r="E54" s="51"/>
      <c r="F54" s="51"/>
      <c r="G54" s="51"/>
      <c r="I54" s="47">
        <v>22</v>
      </c>
      <c r="J54" s="51"/>
      <c r="K54" s="51"/>
      <c r="L54" s="51"/>
      <c r="M54" s="51"/>
      <c r="N54" s="51"/>
      <c r="O54" s="51"/>
    </row>
    <row r="55" spans="1:15" x14ac:dyDescent="0.25">
      <c r="A55" s="47">
        <v>9</v>
      </c>
      <c r="B55" s="51"/>
      <c r="C55" s="51"/>
      <c r="D55" s="51"/>
      <c r="E55" s="51"/>
      <c r="F55" s="51"/>
      <c r="G55" s="51"/>
      <c r="I55" s="47">
        <v>23</v>
      </c>
      <c r="J55" s="51"/>
      <c r="K55" s="51"/>
      <c r="L55" s="51"/>
      <c r="M55" s="51"/>
      <c r="N55" s="51"/>
      <c r="O55" s="51"/>
    </row>
    <row r="56" spans="1:15" x14ac:dyDescent="0.25">
      <c r="A56" s="47">
        <v>10</v>
      </c>
      <c r="B56" s="51"/>
      <c r="C56" s="51"/>
      <c r="D56" s="51"/>
      <c r="E56" s="51"/>
      <c r="F56" s="51"/>
      <c r="G56" s="51"/>
      <c r="I56" s="47">
        <v>24</v>
      </c>
      <c r="J56" s="51"/>
      <c r="K56" s="51"/>
      <c r="L56" s="51"/>
      <c r="M56" s="51"/>
      <c r="N56" s="51"/>
      <c r="O56" s="51"/>
    </row>
    <row r="57" spans="1:15" x14ac:dyDescent="0.25">
      <c r="A57" s="47" t="s">
        <v>302</v>
      </c>
      <c r="B57" s="51"/>
      <c r="C57" s="51"/>
      <c r="D57" s="51"/>
      <c r="E57" s="51"/>
      <c r="F57" s="51"/>
      <c r="G57" s="51"/>
      <c r="I57" s="47">
        <v>25</v>
      </c>
      <c r="J57" s="51"/>
      <c r="K57" s="51"/>
      <c r="L57" s="51"/>
      <c r="M57" s="51"/>
      <c r="N57" s="51"/>
      <c r="O57" s="51"/>
    </row>
    <row r="58" spans="1:15" x14ac:dyDescent="0.25">
      <c r="I58" s="47">
        <v>26</v>
      </c>
      <c r="J58" s="42"/>
      <c r="K58" s="42"/>
      <c r="L58" s="42"/>
      <c r="M58" s="42"/>
      <c r="N58" s="42"/>
      <c r="O58" s="42"/>
    </row>
    <row r="59" spans="1:15" x14ac:dyDescent="0.25">
      <c r="I59" s="47">
        <v>27</v>
      </c>
      <c r="J59" s="42"/>
      <c r="K59" s="42"/>
      <c r="L59" s="42"/>
      <c r="M59" s="42"/>
      <c r="N59" s="42"/>
      <c r="O59" s="42"/>
    </row>
    <row r="60" spans="1:15" x14ac:dyDescent="0.25">
      <c r="I60" s="47">
        <v>28</v>
      </c>
      <c r="J60" s="42"/>
      <c r="K60" s="42"/>
      <c r="L60" s="42"/>
      <c r="M60" s="42"/>
      <c r="N60" s="42"/>
      <c r="O60" s="42"/>
    </row>
    <row r="61" spans="1:15" x14ac:dyDescent="0.25">
      <c r="I61" s="47">
        <v>29</v>
      </c>
      <c r="J61" s="42"/>
      <c r="K61" s="42"/>
      <c r="L61" s="42"/>
      <c r="M61" s="42"/>
      <c r="N61" s="42"/>
      <c r="O61" s="42"/>
    </row>
    <row r="62" spans="1:15" x14ac:dyDescent="0.25">
      <c r="I62" s="47">
        <v>30</v>
      </c>
      <c r="J62" s="42"/>
      <c r="K62" s="42"/>
      <c r="L62" s="42"/>
      <c r="M62" s="42"/>
      <c r="N62" s="42"/>
      <c r="O62" s="42"/>
    </row>
    <row r="63" spans="1:15" x14ac:dyDescent="0.25">
      <c r="I63" s="47">
        <v>31</v>
      </c>
      <c r="J63" s="42"/>
      <c r="K63" s="42"/>
      <c r="L63" s="42"/>
      <c r="M63" s="42"/>
      <c r="N63" s="42"/>
      <c r="O63" s="42"/>
    </row>
    <row r="64" spans="1:15" x14ac:dyDescent="0.25">
      <c r="I64" s="47">
        <v>32</v>
      </c>
      <c r="J64" s="43"/>
      <c r="K64" s="43"/>
      <c r="L64" s="43"/>
      <c r="M64" s="43"/>
      <c r="N64" s="43"/>
      <c r="O64" s="43"/>
    </row>
    <row r="65" spans="9:15" x14ac:dyDescent="0.25">
      <c r="I65" s="43" t="s">
        <v>302</v>
      </c>
      <c r="J65" s="43"/>
      <c r="K65" s="43"/>
      <c r="L65" s="43"/>
      <c r="M65" s="43"/>
      <c r="N65" s="43"/>
      <c r="O65" s="43"/>
    </row>
  </sheetData>
  <mergeCells count="26">
    <mergeCell ref="K3:M3"/>
    <mergeCell ref="A3:A4"/>
    <mergeCell ref="A24:A25"/>
    <mergeCell ref="B24:D24"/>
    <mergeCell ref="E24:G24"/>
    <mergeCell ref="H24:J24"/>
    <mergeCell ref="B3:D3"/>
    <mergeCell ref="E3:G3"/>
    <mergeCell ref="H3:J3"/>
    <mergeCell ref="A18:A19"/>
    <mergeCell ref="B18:D18"/>
    <mergeCell ref="E18:G18"/>
    <mergeCell ref="H18:J18"/>
    <mergeCell ref="K18:M18"/>
    <mergeCell ref="M45:O45"/>
    <mergeCell ref="A30:A31"/>
    <mergeCell ref="B30:D30"/>
    <mergeCell ref="E30:G30"/>
    <mergeCell ref="I30:I31"/>
    <mergeCell ref="J30:L30"/>
    <mergeCell ref="M30:O30"/>
    <mergeCell ref="A45:A46"/>
    <mergeCell ref="B45:D45"/>
    <mergeCell ref="E45:G45"/>
    <mergeCell ref="I45:I46"/>
    <mergeCell ref="J45:L45"/>
  </mergeCells>
  <printOptions horizontalCentered="1"/>
  <pageMargins left="0.25" right="0.25" top="0.31" bottom="0.34" header="0.3" footer="0.3"/>
  <pageSetup paperSize="9" scale="78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6CB5-C653-42C3-90F0-3952B1E0A26C}">
  <dimension ref="A1:F133"/>
  <sheetViews>
    <sheetView view="pageBreakPreview" topLeftCell="A110" zoomScale="130" zoomScaleNormal="70" zoomScaleSheetLayoutView="130" workbookViewId="0">
      <selection activeCell="C115" sqref="C115:C132"/>
    </sheetView>
  </sheetViews>
  <sheetFormatPr defaultRowHeight="15" x14ac:dyDescent="0.25"/>
  <cols>
    <col min="1" max="1" width="6.28515625" style="11" bestFit="1" customWidth="1"/>
    <col min="2" max="2" width="26.42578125" style="11" customWidth="1"/>
    <col min="3" max="3" width="28.42578125" style="68" customWidth="1"/>
    <col min="4" max="6" width="12.28515625" style="11" customWidth="1"/>
    <col min="7" max="16384" width="9.140625" style="14"/>
  </cols>
  <sheetData>
    <row r="1" spans="1:6" ht="15.75" customHeight="1" thickBot="1" x14ac:dyDescent="0.3">
      <c r="A1" s="145" t="s">
        <v>361</v>
      </c>
      <c r="B1" s="145"/>
      <c r="C1" s="74" t="s">
        <v>315</v>
      </c>
      <c r="D1" s="143"/>
      <c r="E1" s="143"/>
      <c r="F1" s="143"/>
    </row>
    <row r="2" spans="1:6" ht="23.25" customHeight="1" thickBot="1" x14ac:dyDescent="0.3">
      <c r="A2" s="145"/>
      <c r="B2" s="145"/>
      <c r="C2" s="74" t="s">
        <v>312</v>
      </c>
      <c r="D2" s="143"/>
      <c r="E2" s="143"/>
      <c r="F2" s="143"/>
    </row>
    <row r="3" spans="1:6" ht="23.25" customHeight="1" thickBot="1" x14ac:dyDescent="0.3">
      <c r="A3" s="145"/>
      <c r="B3" s="145"/>
      <c r="C3" s="74" t="s">
        <v>313</v>
      </c>
      <c r="D3" s="143"/>
      <c r="E3" s="143"/>
      <c r="F3" s="143"/>
    </row>
    <row r="4" spans="1:6" ht="7.5" customHeight="1" x14ac:dyDescent="0.25">
      <c r="A4" s="144"/>
      <c r="B4" s="144"/>
      <c r="C4" s="144"/>
      <c r="D4" s="144"/>
      <c r="E4" s="144"/>
      <c r="F4" s="144"/>
    </row>
    <row r="5" spans="1:6" s="17" customFormat="1" ht="22.5" customHeight="1" x14ac:dyDescent="0.25">
      <c r="A5" s="70" t="s">
        <v>360</v>
      </c>
      <c r="B5" s="70" t="s">
        <v>317</v>
      </c>
      <c r="C5" s="71" t="s">
        <v>316</v>
      </c>
      <c r="D5" s="70" t="s">
        <v>214</v>
      </c>
      <c r="E5" s="70" t="s">
        <v>294</v>
      </c>
      <c r="F5" s="70" t="s">
        <v>295</v>
      </c>
    </row>
    <row r="6" spans="1:6" s="69" customFormat="1" ht="21" customHeight="1" x14ac:dyDescent="0.25">
      <c r="A6" s="72"/>
      <c r="B6" s="72" t="s">
        <v>318</v>
      </c>
      <c r="C6" s="73"/>
      <c r="D6" s="72"/>
      <c r="E6" s="72"/>
      <c r="F6" s="72"/>
    </row>
    <row r="7" spans="1:6" ht="18.75" customHeight="1" x14ac:dyDescent="0.25">
      <c r="A7" s="33">
        <v>1</v>
      </c>
      <c r="B7" s="33" t="s">
        <v>318</v>
      </c>
      <c r="C7" s="75" t="s">
        <v>236</v>
      </c>
      <c r="D7" s="33"/>
      <c r="E7" s="33"/>
      <c r="F7" s="33"/>
    </row>
    <row r="8" spans="1:6" ht="18.75" customHeight="1" x14ac:dyDescent="0.25">
      <c r="A8" s="33">
        <v>2</v>
      </c>
      <c r="B8" s="33" t="s">
        <v>318</v>
      </c>
      <c r="C8" s="75" t="s">
        <v>237</v>
      </c>
      <c r="D8" s="33"/>
      <c r="E8" s="33"/>
      <c r="F8" s="33"/>
    </row>
    <row r="9" spans="1:6" ht="18.75" customHeight="1" x14ac:dyDescent="0.25">
      <c r="A9" s="33">
        <v>3</v>
      </c>
      <c r="B9" s="33" t="s">
        <v>318</v>
      </c>
      <c r="C9" s="75" t="s">
        <v>238</v>
      </c>
      <c r="D9" s="33"/>
      <c r="E9" s="33"/>
      <c r="F9" s="33"/>
    </row>
    <row r="10" spans="1:6" ht="18.75" customHeight="1" x14ac:dyDescent="0.25">
      <c r="A10" s="33">
        <v>4</v>
      </c>
      <c r="B10" s="33" t="s">
        <v>318</v>
      </c>
      <c r="C10" s="75" t="s">
        <v>239</v>
      </c>
      <c r="D10" s="33"/>
      <c r="E10" s="33"/>
      <c r="F10" s="33"/>
    </row>
    <row r="11" spans="1:6" s="49" customFormat="1" ht="21" customHeight="1" x14ac:dyDescent="0.25">
      <c r="A11" s="47"/>
      <c r="B11" s="47"/>
      <c r="C11" s="71" t="s">
        <v>302</v>
      </c>
      <c r="D11" s="47"/>
      <c r="E11" s="47"/>
      <c r="F11" s="47"/>
    </row>
    <row r="12" spans="1:6" s="49" customFormat="1" ht="9.75" customHeight="1" x14ac:dyDescent="0.25">
      <c r="A12" s="52"/>
      <c r="B12" s="52"/>
      <c r="C12" s="67"/>
      <c r="D12" s="52"/>
      <c r="E12" s="52"/>
      <c r="F12" s="52"/>
    </row>
    <row r="13" spans="1:6" s="69" customFormat="1" ht="21" customHeight="1" x14ac:dyDescent="0.25">
      <c r="A13" s="72"/>
      <c r="B13" s="72" t="s">
        <v>362</v>
      </c>
      <c r="C13" s="73"/>
      <c r="D13" s="70" t="s">
        <v>214</v>
      </c>
      <c r="E13" s="70" t="s">
        <v>294</v>
      </c>
      <c r="F13" s="70" t="s">
        <v>295</v>
      </c>
    </row>
    <row r="14" spans="1:6" ht="21" customHeight="1" x14ac:dyDescent="0.25">
      <c r="A14" s="33">
        <v>5</v>
      </c>
      <c r="B14" s="33" t="s">
        <v>319</v>
      </c>
      <c r="C14" s="75" t="s">
        <v>320</v>
      </c>
      <c r="D14" s="33"/>
      <c r="E14" s="33"/>
      <c r="F14" s="33"/>
    </row>
    <row r="15" spans="1:6" ht="21" customHeight="1" x14ac:dyDescent="0.25">
      <c r="A15" s="33">
        <v>6</v>
      </c>
      <c r="B15" s="33" t="s">
        <v>321</v>
      </c>
      <c r="C15" s="75" t="s">
        <v>322</v>
      </c>
      <c r="D15" s="33"/>
      <c r="E15" s="33"/>
      <c r="F15" s="33"/>
    </row>
    <row r="16" spans="1:6" ht="9.75" customHeight="1" x14ac:dyDescent="0.25"/>
    <row r="17" spans="1:6" s="69" customFormat="1" ht="21" customHeight="1" x14ac:dyDescent="0.25">
      <c r="A17" s="72"/>
      <c r="B17" s="72" t="s">
        <v>323</v>
      </c>
      <c r="C17" s="73" t="s">
        <v>217</v>
      </c>
      <c r="D17" s="70" t="s">
        <v>214</v>
      </c>
      <c r="E17" s="70" t="s">
        <v>294</v>
      </c>
      <c r="F17" s="70" t="s">
        <v>295</v>
      </c>
    </row>
    <row r="18" spans="1:6" ht="18.75" customHeight="1" x14ac:dyDescent="0.25">
      <c r="A18" s="33">
        <v>7</v>
      </c>
      <c r="B18" s="33" t="s">
        <v>323</v>
      </c>
      <c r="C18" s="75" t="s">
        <v>325</v>
      </c>
      <c r="D18" s="33"/>
      <c r="E18" s="33"/>
      <c r="F18" s="33"/>
    </row>
    <row r="19" spans="1:6" ht="18.75" customHeight="1" x14ac:dyDescent="0.25">
      <c r="A19" s="33">
        <v>8</v>
      </c>
      <c r="B19" s="33" t="s">
        <v>323</v>
      </c>
      <c r="C19" s="75" t="s">
        <v>326</v>
      </c>
      <c r="D19" s="33"/>
      <c r="E19" s="33"/>
      <c r="F19" s="33"/>
    </row>
    <row r="20" spans="1:6" ht="18.75" customHeight="1" x14ac:dyDescent="0.25">
      <c r="A20" s="33">
        <v>9</v>
      </c>
      <c r="B20" s="33" t="s">
        <v>323</v>
      </c>
      <c r="C20" s="75" t="s">
        <v>327</v>
      </c>
      <c r="D20" s="33"/>
      <c r="E20" s="33"/>
      <c r="F20" s="33"/>
    </row>
    <row r="21" spans="1:6" ht="18.75" customHeight="1" x14ac:dyDescent="0.25">
      <c r="A21" s="33">
        <v>10</v>
      </c>
      <c r="B21" s="33" t="s">
        <v>323</v>
      </c>
      <c r="C21" s="75" t="s">
        <v>328</v>
      </c>
      <c r="D21" s="33"/>
      <c r="E21" s="33"/>
      <c r="F21" s="33"/>
    </row>
    <row r="22" spans="1:6" ht="18.75" customHeight="1" x14ac:dyDescent="0.25">
      <c r="A22" s="33">
        <v>11</v>
      </c>
      <c r="B22" s="33" t="s">
        <v>323</v>
      </c>
      <c r="C22" s="75" t="s">
        <v>329</v>
      </c>
      <c r="D22" s="33"/>
      <c r="E22" s="33"/>
      <c r="F22" s="33"/>
    </row>
    <row r="23" spans="1:6" ht="18.75" customHeight="1" x14ac:dyDescent="0.25">
      <c r="A23" s="33">
        <v>12</v>
      </c>
      <c r="B23" s="33" t="s">
        <v>323</v>
      </c>
      <c r="C23" s="75" t="s">
        <v>330</v>
      </c>
      <c r="D23" s="33"/>
      <c r="E23" s="33"/>
      <c r="F23" s="33"/>
    </row>
    <row r="24" spans="1:6" ht="18.75" customHeight="1" x14ac:dyDescent="0.25">
      <c r="A24" s="33">
        <v>13</v>
      </c>
      <c r="B24" s="33" t="s">
        <v>323</v>
      </c>
      <c r="C24" s="75" t="s">
        <v>331</v>
      </c>
      <c r="D24" s="33"/>
      <c r="E24" s="33"/>
      <c r="F24" s="33"/>
    </row>
    <row r="25" spans="1:6" ht="18.75" customHeight="1" x14ac:dyDescent="0.25">
      <c r="A25" s="33">
        <v>14</v>
      </c>
      <c r="B25" s="33" t="s">
        <v>323</v>
      </c>
      <c r="C25" s="75" t="s">
        <v>332</v>
      </c>
      <c r="D25" s="33"/>
      <c r="E25" s="33"/>
      <c r="F25" s="33"/>
    </row>
    <row r="26" spans="1:6" ht="18.75" customHeight="1" x14ac:dyDescent="0.25">
      <c r="A26" s="33">
        <v>15</v>
      </c>
      <c r="B26" s="33" t="s">
        <v>323</v>
      </c>
      <c r="C26" s="75" t="s">
        <v>333</v>
      </c>
      <c r="D26" s="33"/>
      <c r="E26" s="33"/>
      <c r="F26" s="33"/>
    </row>
    <row r="27" spans="1:6" ht="18.75" customHeight="1" x14ac:dyDescent="0.25">
      <c r="A27" s="33">
        <v>16</v>
      </c>
      <c r="B27" s="33" t="s">
        <v>323</v>
      </c>
      <c r="C27" s="75" t="s">
        <v>334</v>
      </c>
      <c r="D27" s="33"/>
      <c r="E27" s="33"/>
      <c r="F27" s="33"/>
    </row>
    <row r="28" spans="1:6" s="49" customFormat="1" ht="21" customHeight="1" x14ac:dyDescent="0.25">
      <c r="A28" s="33"/>
      <c r="B28" s="47"/>
      <c r="C28" s="71" t="s">
        <v>302</v>
      </c>
      <c r="D28" s="47"/>
      <c r="E28" s="47"/>
      <c r="F28" s="47"/>
    </row>
    <row r="29" spans="1:6" s="49" customFormat="1" ht="9.75" customHeight="1" x14ac:dyDescent="0.25">
      <c r="A29" s="11"/>
      <c r="B29" s="52"/>
      <c r="C29" s="67"/>
      <c r="D29" s="52"/>
      <c r="E29" s="52"/>
      <c r="F29" s="52"/>
    </row>
    <row r="30" spans="1:6" s="69" customFormat="1" ht="21" customHeight="1" x14ac:dyDescent="0.25">
      <c r="A30" s="72"/>
      <c r="B30" s="72" t="s">
        <v>324</v>
      </c>
      <c r="C30" s="73" t="s">
        <v>217</v>
      </c>
      <c r="D30" s="70" t="s">
        <v>214</v>
      </c>
      <c r="E30" s="70" t="s">
        <v>294</v>
      </c>
      <c r="F30" s="70" t="s">
        <v>295</v>
      </c>
    </row>
    <row r="31" spans="1:6" ht="18.75" customHeight="1" x14ac:dyDescent="0.25">
      <c r="A31" s="33">
        <v>17</v>
      </c>
      <c r="B31" s="33" t="s">
        <v>324</v>
      </c>
      <c r="C31" s="75" t="s">
        <v>325</v>
      </c>
      <c r="D31" s="33"/>
      <c r="E31" s="33"/>
      <c r="F31" s="33"/>
    </row>
    <row r="32" spans="1:6" ht="18.75" customHeight="1" x14ac:dyDescent="0.25">
      <c r="A32" s="33">
        <v>18</v>
      </c>
      <c r="B32" s="33" t="s">
        <v>324</v>
      </c>
      <c r="C32" s="75" t="s">
        <v>326</v>
      </c>
      <c r="D32" s="33"/>
      <c r="E32" s="33"/>
      <c r="F32" s="33"/>
    </row>
    <row r="33" spans="1:6" ht="18.75" customHeight="1" x14ac:dyDescent="0.25">
      <c r="A33" s="33">
        <v>19</v>
      </c>
      <c r="B33" s="33" t="s">
        <v>324</v>
      </c>
      <c r="C33" s="75" t="s">
        <v>327</v>
      </c>
      <c r="D33" s="33"/>
      <c r="E33" s="33"/>
      <c r="F33" s="33"/>
    </row>
    <row r="34" spans="1:6" ht="18.75" customHeight="1" x14ac:dyDescent="0.25">
      <c r="A34" s="33">
        <v>20</v>
      </c>
      <c r="B34" s="33" t="s">
        <v>324</v>
      </c>
      <c r="C34" s="75" t="s">
        <v>328</v>
      </c>
      <c r="D34" s="33"/>
      <c r="E34" s="33"/>
      <c r="F34" s="33"/>
    </row>
    <row r="35" spans="1:6" ht="18.75" customHeight="1" x14ac:dyDescent="0.25">
      <c r="A35" s="33">
        <v>21</v>
      </c>
      <c r="B35" s="33" t="s">
        <v>324</v>
      </c>
      <c r="C35" s="75" t="s">
        <v>329</v>
      </c>
      <c r="D35" s="33"/>
      <c r="E35" s="33"/>
      <c r="F35" s="33"/>
    </row>
    <row r="36" spans="1:6" ht="18.75" customHeight="1" x14ac:dyDescent="0.25">
      <c r="A36" s="33">
        <v>22</v>
      </c>
      <c r="B36" s="33" t="s">
        <v>324</v>
      </c>
      <c r="C36" s="75" t="s">
        <v>330</v>
      </c>
      <c r="D36" s="33"/>
      <c r="E36" s="33"/>
      <c r="F36" s="33"/>
    </row>
    <row r="37" spans="1:6" ht="18.75" customHeight="1" x14ac:dyDescent="0.25">
      <c r="A37" s="33">
        <v>23</v>
      </c>
      <c r="B37" s="33" t="s">
        <v>324</v>
      </c>
      <c r="C37" s="75" t="s">
        <v>331</v>
      </c>
      <c r="D37" s="33"/>
      <c r="E37" s="33"/>
      <c r="F37" s="33"/>
    </row>
    <row r="38" spans="1:6" ht="18.75" customHeight="1" x14ac:dyDescent="0.25">
      <c r="A38" s="33">
        <v>24</v>
      </c>
      <c r="B38" s="33" t="s">
        <v>324</v>
      </c>
      <c r="C38" s="75" t="s">
        <v>332</v>
      </c>
      <c r="D38" s="33"/>
      <c r="E38" s="33"/>
      <c r="F38" s="33"/>
    </row>
    <row r="39" spans="1:6" ht="18.75" customHeight="1" x14ac:dyDescent="0.25">
      <c r="A39" s="33">
        <v>25</v>
      </c>
      <c r="B39" s="33" t="s">
        <v>324</v>
      </c>
      <c r="C39" s="75" t="s">
        <v>333</v>
      </c>
      <c r="D39" s="33"/>
      <c r="E39" s="33"/>
      <c r="F39" s="33"/>
    </row>
    <row r="40" spans="1:6" ht="18.75" customHeight="1" x14ac:dyDescent="0.25">
      <c r="A40" s="33">
        <v>26</v>
      </c>
      <c r="B40" s="33" t="s">
        <v>324</v>
      </c>
      <c r="C40" s="75" t="s">
        <v>334</v>
      </c>
      <c r="D40" s="33"/>
      <c r="E40" s="33"/>
      <c r="F40" s="33"/>
    </row>
    <row r="41" spans="1:6" s="49" customFormat="1" ht="21" customHeight="1" x14ac:dyDescent="0.25">
      <c r="A41" s="33"/>
      <c r="B41" s="47"/>
      <c r="C41" s="71" t="s">
        <v>302</v>
      </c>
      <c r="D41" s="47"/>
      <c r="E41" s="47"/>
      <c r="F41" s="47"/>
    </row>
    <row r="42" spans="1:6" s="69" customFormat="1" ht="12.75" customHeight="1" x14ac:dyDescent="0.25">
      <c r="A42" s="72"/>
      <c r="B42" s="72" t="s">
        <v>335</v>
      </c>
      <c r="C42" s="73" t="s">
        <v>217</v>
      </c>
      <c r="D42" s="70" t="s">
        <v>214</v>
      </c>
      <c r="E42" s="70" t="s">
        <v>294</v>
      </c>
      <c r="F42" s="70" t="s">
        <v>295</v>
      </c>
    </row>
    <row r="43" spans="1:6" ht="13.5" customHeight="1" x14ac:dyDescent="0.25">
      <c r="A43" s="33">
        <v>27</v>
      </c>
      <c r="B43" s="33" t="s">
        <v>335</v>
      </c>
      <c r="C43" s="75" t="s">
        <v>325</v>
      </c>
      <c r="D43" s="33"/>
      <c r="E43" s="33"/>
      <c r="F43" s="33"/>
    </row>
    <row r="44" spans="1:6" ht="13.5" customHeight="1" x14ac:dyDescent="0.25">
      <c r="A44" s="33">
        <v>28</v>
      </c>
      <c r="B44" s="33" t="s">
        <v>335</v>
      </c>
      <c r="C44" s="75" t="s">
        <v>326</v>
      </c>
      <c r="D44" s="33"/>
      <c r="E44" s="33"/>
      <c r="F44" s="33"/>
    </row>
    <row r="45" spans="1:6" ht="13.5" customHeight="1" x14ac:dyDescent="0.25">
      <c r="A45" s="33">
        <v>29</v>
      </c>
      <c r="B45" s="33" t="s">
        <v>335</v>
      </c>
      <c r="C45" s="75" t="s">
        <v>327</v>
      </c>
      <c r="D45" s="33"/>
      <c r="E45" s="33"/>
      <c r="F45" s="33"/>
    </row>
    <row r="46" spans="1:6" ht="13.5" customHeight="1" x14ac:dyDescent="0.25">
      <c r="A46" s="33">
        <v>30</v>
      </c>
      <c r="B46" s="33" t="s">
        <v>335</v>
      </c>
      <c r="C46" s="75" t="s">
        <v>328</v>
      </c>
      <c r="D46" s="33"/>
      <c r="E46" s="33"/>
      <c r="F46" s="33"/>
    </row>
    <row r="47" spans="1:6" ht="13.5" customHeight="1" x14ac:dyDescent="0.25">
      <c r="A47" s="33">
        <v>31</v>
      </c>
      <c r="B47" s="33" t="s">
        <v>335</v>
      </c>
      <c r="C47" s="75" t="s">
        <v>329</v>
      </c>
      <c r="D47" s="33"/>
      <c r="E47" s="33"/>
      <c r="F47" s="33"/>
    </row>
    <row r="48" spans="1:6" ht="13.5" customHeight="1" x14ac:dyDescent="0.25">
      <c r="A48" s="33">
        <v>32</v>
      </c>
      <c r="B48" s="33" t="s">
        <v>335</v>
      </c>
      <c r="C48" s="75" t="s">
        <v>330</v>
      </c>
      <c r="D48" s="33"/>
      <c r="E48" s="33"/>
      <c r="F48" s="33"/>
    </row>
    <row r="49" spans="1:6" ht="13.5" customHeight="1" x14ac:dyDescent="0.25">
      <c r="A49" s="33">
        <v>33</v>
      </c>
      <c r="B49" s="33" t="s">
        <v>335</v>
      </c>
      <c r="C49" s="75" t="s">
        <v>331</v>
      </c>
      <c r="D49" s="33"/>
      <c r="E49" s="33"/>
      <c r="F49" s="33"/>
    </row>
    <row r="50" spans="1:6" ht="13.5" customHeight="1" x14ac:dyDescent="0.25">
      <c r="A50" s="33">
        <v>34</v>
      </c>
      <c r="B50" s="33" t="s">
        <v>335</v>
      </c>
      <c r="C50" s="75" t="s">
        <v>332</v>
      </c>
      <c r="D50" s="33"/>
      <c r="E50" s="33"/>
      <c r="F50" s="33"/>
    </row>
    <row r="51" spans="1:6" ht="13.5" customHeight="1" x14ac:dyDescent="0.25">
      <c r="A51" s="33">
        <v>35</v>
      </c>
      <c r="B51" s="33" t="s">
        <v>335</v>
      </c>
      <c r="C51" s="75" t="s">
        <v>333</v>
      </c>
      <c r="D51" s="33"/>
      <c r="E51" s="33"/>
      <c r="F51" s="33"/>
    </row>
    <row r="52" spans="1:6" ht="13.5" customHeight="1" x14ac:dyDescent="0.25">
      <c r="A52" s="33">
        <v>36</v>
      </c>
      <c r="B52" s="33" t="s">
        <v>335</v>
      </c>
      <c r="C52" s="75" t="s">
        <v>334</v>
      </c>
      <c r="D52" s="33"/>
      <c r="E52" s="33"/>
      <c r="F52" s="33"/>
    </row>
    <row r="53" spans="1:6" s="49" customFormat="1" ht="21.75" customHeight="1" x14ac:dyDescent="0.25">
      <c r="A53" s="33"/>
      <c r="B53" s="47"/>
      <c r="C53" s="71" t="s">
        <v>302</v>
      </c>
      <c r="D53" s="47"/>
      <c r="E53" s="47"/>
      <c r="F53" s="47"/>
    </row>
    <row r="54" spans="1:6" ht="6" customHeight="1" x14ac:dyDescent="0.25">
      <c r="A54" s="52"/>
    </row>
    <row r="55" spans="1:6" s="69" customFormat="1" ht="12.75" customHeight="1" x14ac:dyDescent="0.25">
      <c r="A55" s="72"/>
      <c r="B55" s="72" t="s">
        <v>336</v>
      </c>
      <c r="C55" s="73" t="s">
        <v>217</v>
      </c>
      <c r="D55" s="70" t="s">
        <v>214</v>
      </c>
      <c r="E55" s="70" t="s">
        <v>294</v>
      </c>
      <c r="F55" s="70" t="s">
        <v>295</v>
      </c>
    </row>
    <row r="56" spans="1:6" ht="13.5" customHeight="1" x14ac:dyDescent="0.25">
      <c r="A56" s="33">
        <v>37</v>
      </c>
      <c r="B56" s="33" t="s">
        <v>336</v>
      </c>
      <c r="C56" s="75" t="s">
        <v>325</v>
      </c>
      <c r="D56" s="33"/>
      <c r="E56" s="33"/>
      <c r="F56" s="33"/>
    </row>
    <row r="57" spans="1:6" ht="13.5" customHeight="1" x14ac:dyDescent="0.25">
      <c r="A57" s="33">
        <v>38</v>
      </c>
      <c r="B57" s="33" t="s">
        <v>336</v>
      </c>
      <c r="C57" s="75" t="s">
        <v>326</v>
      </c>
      <c r="D57" s="33"/>
      <c r="E57" s="33"/>
      <c r="F57" s="33"/>
    </row>
    <row r="58" spans="1:6" ht="13.5" customHeight="1" x14ac:dyDescent="0.25">
      <c r="A58" s="33">
        <v>39</v>
      </c>
      <c r="B58" s="33" t="s">
        <v>336</v>
      </c>
      <c r="C58" s="75" t="s">
        <v>327</v>
      </c>
      <c r="D58" s="33"/>
      <c r="E58" s="33"/>
      <c r="F58" s="33"/>
    </row>
    <row r="59" spans="1:6" ht="13.5" customHeight="1" x14ac:dyDescent="0.25">
      <c r="A59" s="33">
        <v>40</v>
      </c>
      <c r="B59" s="33" t="s">
        <v>336</v>
      </c>
      <c r="C59" s="75" t="s">
        <v>328</v>
      </c>
      <c r="D59" s="33"/>
      <c r="E59" s="33"/>
      <c r="F59" s="33"/>
    </row>
    <row r="60" spans="1:6" ht="13.5" customHeight="1" x14ac:dyDescent="0.25">
      <c r="A60" s="33">
        <v>41</v>
      </c>
      <c r="B60" s="33" t="s">
        <v>336</v>
      </c>
      <c r="C60" s="75" t="s">
        <v>329</v>
      </c>
      <c r="D60" s="33"/>
      <c r="E60" s="33"/>
      <c r="F60" s="33"/>
    </row>
    <row r="61" spans="1:6" ht="13.5" customHeight="1" x14ac:dyDescent="0.25">
      <c r="A61" s="33">
        <v>42</v>
      </c>
      <c r="B61" s="33" t="s">
        <v>336</v>
      </c>
      <c r="C61" s="75" t="s">
        <v>330</v>
      </c>
      <c r="D61" s="33"/>
      <c r="E61" s="33"/>
      <c r="F61" s="33"/>
    </row>
    <row r="62" spans="1:6" ht="13.5" customHeight="1" x14ac:dyDescent="0.25">
      <c r="A62" s="33">
        <v>43</v>
      </c>
      <c r="B62" s="33" t="s">
        <v>336</v>
      </c>
      <c r="C62" s="75" t="s">
        <v>331</v>
      </c>
      <c r="D62" s="33"/>
      <c r="E62" s="33"/>
      <c r="F62" s="33"/>
    </row>
    <row r="63" spans="1:6" ht="13.5" customHeight="1" x14ac:dyDescent="0.25">
      <c r="A63" s="33">
        <v>44</v>
      </c>
      <c r="B63" s="33" t="s">
        <v>336</v>
      </c>
      <c r="C63" s="75" t="s">
        <v>332</v>
      </c>
      <c r="D63" s="33"/>
      <c r="E63" s="33"/>
      <c r="F63" s="33"/>
    </row>
    <row r="64" spans="1:6" ht="13.5" customHeight="1" x14ac:dyDescent="0.25">
      <c r="A64" s="33">
        <v>45</v>
      </c>
      <c r="B64" s="33" t="s">
        <v>336</v>
      </c>
      <c r="C64" s="75" t="s">
        <v>333</v>
      </c>
      <c r="D64" s="33"/>
      <c r="E64" s="33"/>
      <c r="F64" s="33"/>
    </row>
    <row r="65" spans="1:6" ht="13.5" customHeight="1" x14ac:dyDescent="0.25">
      <c r="A65" s="33">
        <v>46</v>
      </c>
      <c r="B65" s="33" t="s">
        <v>336</v>
      </c>
      <c r="C65" s="75" t="s">
        <v>334</v>
      </c>
      <c r="D65" s="33"/>
      <c r="E65" s="33"/>
      <c r="F65" s="33"/>
    </row>
    <row r="66" spans="1:6" ht="21.75" customHeight="1" x14ac:dyDescent="0.25">
      <c r="A66" s="33"/>
      <c r="B66" s="33"/>
      <c r="C66" s="71" t="s">
        <v>302</v>
      </c>
      <c r="D66" s="33"/>
      <c r="E66" s="33"/>
      <c r="F66" s="33"/>
    </row>
    <row r="67" spans="1:6" ht="6" customHeight="1" x14ac:dyDescent="0.25"/>
    <row r="68" spans="1:6" s="76" customFormat="1" ht="12.75" customHeight="1" x14ac:dyDescent="0.25">
      <c r="A68" s="63"/>
      <c r="B68" s="63" t="s">
        <v>337</v>
      </c>
      <c r="C68" s="73" t="s">
        <v>217</v>
      </c>
      <c r="D68" s="70" t="s">
        <v>214</v>
      </c>
      <c r="E68" s="70" t="s">
        <v>294</v>
      </c>
      <c r="F68" s="70" t="s">
        <v>295</v>
      </c>
    </row>
    <row r="69" spans="1:6" ht="13.5" customHeight="1" x14ac:dyDescent="0.25">
      <c r="A69" s="33">
        <v>47</v>
      </c>
      <c r="B69" s="33" t="s">
        <v>337</v>
      </c>
      <c r="C69" s="75" t="s">
        <v>325</v>
      </c>
      <c r="D69" s="33"/>
      <c r="E69" s="33"/>
      <c r="F69" s="33"/>
    </row>
    <row r="70" spans="1:6" ht="13.5" customHeight="1" x14ac:dyDescent="0.25">
      <c r="A70" s="33">
        <v>48</v>
      </c>
      <c r="B70" s="33" t="s">
        <v>337</v>
      </c>
      <c r="C70" s="75" t="s">
        <v>326</v>
      </c>
      <c r="D70" s="33"/>
      <c r="E70" s="33"/>
      <c r="F70" s="33"/>
    </row>
    <row r="71" spans="1:6" ht="13.5" customHeight="1" x14ac:dyDescent="0.25">
      <c r="A71" s="33">
        <v>49</v>
      </c>
      <c r="B71" s="33" t="s">
        <v>337</v>
      </c>
      <c r="C71" s="75" t="s">
        <v>327</v>
      </c>
      <c r="D71" s="33"/>
      <c r="E71" s="33"/>
      <c r="F71" s="33"/>
    </row>
    <row r="72" spans="1:6" ht="13.5" customHeight="1" x14ac:dyDescent="0.25">
      <c r="A72" s="33">
        <v>50</v>
      </c>
      <c r="B72" s="33" t="s">
        <v>337</v>
      </c>
      <c r="C72" s="75" t="s">
        <v>328</v>
      </c>
      <c r="D72" s="33"/>
      <c r="E72" s="33"/>
      <c r="F72" s="33"/>
    </row>
    <row r="73" spans="1:6" ht="13.5" customHeight="1" x14ac:dyDescent="0.25">
      <c r="A73" s="33">
        <v>51</v>
      </c>
      <c r="B73" s="33" t="s">
        <v>337</v>
      </c>
      <c r="C73" s="75" t="s">
        <v>329</v>
      </c>
      <c r="D73" s="33"/>
      <c r="E73" s="33"/>
      <c r="F73" s="33"/>
    </row>
    <row r="74" spans="1:6" ht="13.5" customHeight="1" x14ac:dyDescent="0.25">
      <c r="A74" s="33">
        <v>52</v>
      </c>
      <c r="B74" s="33" t="s">
        <v>337</v>
      </c>
      <c r="C74" s="75" t="s">
        <v>330</v>
      </c>
      <c r="D74" s="33"/>
      <c r="E74" s="33"/>
      <c r="F74" s="33"/>
    </row>
    <row r="75" spans="1:6" ht="13.5" customHeight="1" x14ac:dyDescent="0.25">
      <c r="A75" s="33">
        <v>53</v>
      </c>
      <c r="B75" s="33" t="s">
        <v>337</v>
      </c>
      <c r="C75" s="75" t="s">
        <v>331</v>
      </c>
      <c r="D75" s="33"/>
      <c r="E75" s="33"/>
      <c r="F75" s="33"/>
    </row>
    <row r="76" spans="1:6" ht="13.5" customHeight="1" x14ac:dyDescent="0.25">
      <c r="A76" s="33">
        <v>54</v>
      </c>
      <c r="B76" s="33" t="s">
        <v>337</v>
      </c>
      <c r="C76" s="75" t="s">
        <v>332</v>
      </c>
      <c r="D76" s="33"/>
      <c r="E76" s="33"/>
      <c r="F76" s="33"/>
    </row>
    <row r="77" spans="1:6" ht="13.5" customHeight="1" x14ac:dyDescent="0.25">
      <c r="A77" s="33">
        <v>55</v>
      </c>
      <c r="B77" s="33" t="s">
        <v>337</v>
      </c>
      <c r="C77" s="75" t="s">
        <v>333</v>
      </c>
      <c r="D77" s="33"/>
      <c r="E77" s="33"/>
      <c r="F77" s="33"/>
    </row>
    <row r="78" spans="1:6" ht="13.5" customHeight="1" x14ac:dyDescent="0.25">
      <c r="A78" s="33">
        <v>56</v>
      </c>
      <c r="B78" s="33" t="s">
        <v>337</v>
      </c>
      <c r="C78" s="75" t="s">
        <v>334</v>
      </c>
      <c r="D78" s="33"/>
      <c r="E78" s="33"/>
      <c r="F78" s="33"/>
    </row>
    <row r="79" spans="1:6" ht="21.75" customHeight="1" x14ac:dyDescent="0.25">
      <c r="A79" s="33"/>
      <c r="B79" s="33"/>
      <c r="C79" s="71" t="s">
        <v>302</v>
      </c>
      <c r="D79" s="33"/>
      <c r="E79" s="33"/>
      <c r="F79" s="33"/>
    </row>
    <row r="80" spans="1:6" ht="6" customHeight="1" x14ac:dyDescent="0.25"/>
    <row r="81" spans="1:6" s="76" customFormat="1" ht="12.75" customHeight="1" x14ac:dyDescent="0.25">
      <c r="A81" s="63"/>
      <c r="B81" s="63" t="s">
        <v>338</v>
      </c>
      <c r="C81" s="73" t="s">
        <v>217</v>
      </c>
      <c r="D81" s="70" t="s">
        <v>214</v>
      </c>
      <c r="E81" s="70" t="s">
        <v>294</v>
      </c>
      <c r="F81" s="70" t="s">
        <v>295</v>
      </c>
    </row>
    <row r="82" spans="1:6" ht="13.5" customHeight="1" x14ac:dyDescent="0.25">
      <c r="A82" s="33">
        <v>57</v>
      </c>
      <c r="B82" s="33" t="s">
        <v>338</v>
      </c>
      <c r="C82" s="75" t="s">
        <v>325</v>
      </c>
      <c r="D82" s="33"/>
      <c r="E82" s="33"/>
      <c r="F82" s="33"/>
    </row>
    <row r="83" spans="1:6" ht="13.5" customHeight="1" x14ac:dyDescent="0.25">
      <c r="A83" s="33">
        <v>58</v>
      </c>
      <c r="B83" s="33" t="s">
        <v>338</v>
      </c>
      <c r="C83" s="75" t="s">
        <v>326</v>
      </c>
      <c r="D83" s="33"/>
      <c r="E83" s="33"/>
      <c r="F83" s="33"/>
    </row>
    <row r="84" spans="1:6" ht="13.5" customHeight="1" x14ac:dyDescent="0.25">
      <c r="A84" s="33">
        <v>59</v>
      </c>
      <c r="B84" s="33" t="s">
        <v>338</v>
      </c>
      <c r="C84" s="75" t="s">
        <v>327</v>
      </c>
      <c r="D84" s="33"/>
      <c r="E84" s="33"/>
      <c r="F84" s="33"/>
    </row>
    <row r="85" spans="1:6" ht="13.5" customHeight="1" x14ac:dyDescent="0.25">
      <c r="A85" s="33">
        <v>60</v>
      </c>
      <c r="B85" s="33" t="s">
        <v>338</v>
      </c>
      <c r="C85" s="75" t="s">
        <v>328</v>
      </c>
      <c r="D85" s="33"/>
      <c r="E85" s="33"/>
      <c r="F85" s="33"/>
    </row>
    <row r="86" spans="1:6" ht="13.5" customHeight="1" x14ac:dyDescent="0.25">
      <c r="A86" s="33">
        <v>61</v>
      </c>
      <c r="B86" s="33" t="s">
        <v>338</v>
      </c>
      <c r="C86" s="75" t="s">
        <v>329</v>
      </c>
      <c r="D86" s="33"/>
      <c r="E86" s="33"/>
      <c r="F86" s="33"/>
    </row>
    <row r="87" spans="1:6" ht="13.5" customHeight="1" x14ac:dyDescent="0.25">
      <c r="A87" s="33">
        <v>62</v>
      </c>
      <c r="B87" s="33" t="s">
        <v>338</v>
      </c>
      <c r="C87" s="75" t="s">
        <v>330</v>
      </c>
      <c r="D87" s="33"/>
      <c r="E87" s="33"/>
      <c r="F87" s="33"/>
    </row>
    <row r="88" spans="1:6" ht="13.5" customHeight="1" x14ac:dyDescent="0.25">
      <c r="A88" s="33">
        <v>63</v>
      </c>
      <c r="B88" s="33" t="s">
        <v>338</v>
      </c>
      <c r="C88" s="75" t="s">
        <v>331</v>
      </c>
      <c r="D88" s="33"/>
      <c r="E88" s="33"/>
      <c r="F88" s="33"/>
    </row>
    <row r="89" spans="1:6" ht="13.5" customHeight="1" x14ac:dyDescent="0.25">
      <c r="A89" s="33">
        <v>64</v>
      </c>
      <c r="B89" s="33" t="s">
        <v>338</v>
      </c>
      <c r="C89" s="75" t="s">
        <v>332</v>
      </c>
      <c r="D89" s="33"/>
      <c r="E89" s="33"/>
      <c r="F89" s="33"/>
    </row>
    <row r="90" spans="1:6" ht="13.5" customHeight="1" x14ac:dyDescent="0.25">
      <c r="A90" s="33">
        <v>65</v>
      </c>
      <c r="B90" s="33" t="s">
        <v>338</v>
      </c>
      <c r="C90" s="75" t="s">
        <v>333</v>
      </c>
      <c r="D90" s="33"/>
      <c r="E90" s="33"/>
      <c r="F90" s="33"/>
    </row>
    <row r="91" spans="1:6" ht="13.5" customHeight="1" x14ac:dyDescent="0.25">
      <c r="A91" s="33">
        <v>66</v>
      </c>
      <c r="B91" s="33" t="s">
        <v>338</v>
      </c>
      <c r="C91" s="75" t="s">
        <v>334</v>
      </c>
      <c r="D91" s="33"/>
      <c r="E91" s="33"/>
      <c r="F91" s="33"/>
    </row>
    <row r="92" spans="1:6" ht="21.75" customHeight="1" x14ac:dyDescent="0.25">
      <c r="A92" s="33"/>
      <c r="B92" s="33"/>
      <c r="C92" s="71" t="s">
        <v>302</v>
      </c>
      <c r="D92" s="33"/>
      <c r="E92" s="33"/>
      <c r="F92" s="33"/>
    </row>
    <row r="93" spans="1:6" s="76" customFormat="1" ht="21" customHeight="1" x14ac:dyDescent="0.25">
      <c r="A93" s="63"/>
      <c r="B93" s="63" t="s">
        <v>358</v>
      </c>
      <c r="C93" s="73" t="s">
        <v>339</v>
      </c>
      <c r="D93" s="70" t="s">
        <v>214</v>
      </c>
      <c r="E93" s="70" t="s">
        <v>294</v>
      </c>
      <c r="F93" s="70" t="s">
        <v>295</v>
      </c>
    </row>
    <row r="94" spans="1:6" ht="18" customHeight="1" x14ac:dyDescent="0.25">
      <c r="A94" s="33">
        <v>67</v>
      </c>
      <c r="B94" s="33" t="s">
        <v>358</v>
      </c>
      <c r="C94" s="75" t="s">
        <v>340</v>
      </c>
      <c r="D94" s="33"/>
      <c r="E94" s="33"/>
      <c r="F94" s="33"/>
    </row>
    <row r="95" spans="1:6" ht="18" customHeight="1" x14ac:dyDescent="0.25">
      <c r="A95" s="33">
        <v>68</v>
      </c>
      <c r="B95" s="33" t="s">
        <v>358</v>
      </c>
      <c r="C95" s="75" t="s">
        <v>341</v>
      </c>
      <c r="D95" s="33"/>
      <c r="E95" s="33"/>
      <c r="F95" s="33"/>
    </row>
    <row r="96" spans="1:6" ht="18" customHeight="1" x14ac:dyDescent="0.25">
      <c r="A96" s="33">
        <v>69</v>
      </c>
      <c r="B96" s="33" t="s">
        <v>358</v>
      </c>
      <c r="C96" s="75" t="s">
        <v>342</v>
      </c>
      <c r="D96" s="33"/>
      <c r="E96" s="33"/>
      <c r="F96" s="33"/>
    </row>
    <row r="97" spans="1:6" ht="18" customHeight="1" x14ac:dyDescent="0.25">
      <c r="A97" s="33">
        <v>70</v>
      </c>
      <c r="B97" s="33" t="s">
        <v>358</v>
      </c>
      <c r="C97" s="75" t="s">
        <v>343</v>
      </c>
      <c r="D97" s="33"/>
      <c r="E97" s="33"/>
      <c r="F97" s="33"/>
    </row>
    <row r="98" spans="1:6" ht="18" customHeight="1" x14ac:dyDescent="0.25">
      <c r="A98" s="33">
        <v>71</v>
      </c>
      <c r="B98" s="33" t="s">
        <v>358</v>
      </c>
      <c r="C98" s="75" t="s">
        <v>344</v>
      </c>
      <c r="D98" s="33"/>
      <c r="E98" s="33"/>
      <c r="F98" s="33"/>
    </row>
    <row r="99" spans="1:6" ht="18" customHeight="1" x14ac:dyDescent="0.25">
      <c r="A99" s="33">
        <v>72</v>
      </c>
      <c r="B99" s="33" t="s">
        <v>358</v>
      </c>
      <c r="C99" s="75" t="s">
        <v>345</v>
      </c>
      <c r="D99" s="33"/>
      <c r="E99" s="33"/>
      <c r="F99" s="33"/>
    </row>
    <row r="100" spans="1:6" ht="18" customHeight="1" x14ac:dyDescent="0.25">
      <c r="A100" s="33">
        <v>73</v>
      </c>
      <c r="B100" s="33" t="s">
        <v>358</v>
      </c>
      <c r="C100" s="75" t="s">
        <v>346</v>
      </c>
      <c r="D100" s="33"/>
      <c r="E100" s="33"/>
      <c r="F100" s="33"/>
    </row>
    <row r="101" spans="1:6" ht="18" customHeight="1" x14ac:dyDescent="0.25">
      <c r="A101" s="33">
        <v>74</v>
      </c>
      <c r="B101" s="33" t="s">
        <v>358</v>
      </c>
      <c r="C101" s="75" t="s">
        <v>347</v>
      </c>
      <c r="D101" s="33"/>
      <c r="E101" s="33"/>
      <c r="F101" s="33"/>
    </row>
    <row r="102" spans="1:6" ht="18" customHeight="1" x14ac:dyDescent="0.25">
      <c r="A102" s="33">
        <v>75</v>
      </c>
      <c r="B102" s="33" t="s">
        <v>358</v>
      </c>
      <c r="C102" s="75" t="s">
        <v>348</v>
      </c>
      <c r="D102" s="33"/>
      <c r="E102" s="33"/>
      <c r="F102" s="33"/>
    </row>
    <row r="103" spans="1:6" ht="18" customHeight="1" x14ac:dyDescent="0.25">
      <c r="A103" s="33">
        <v>76</v>
      </c>
      <c r="B103" s="33" t="s">
        <v>358</v>
      </c>
      <c r="C103" s="75" t="s">
        <v>349</v>
      </c>
      <c r="D103" s="33"/>
      <c r="E103" s="33"/>
      <c r="F103" s="33"/>
    </row>
    <row r="104" spans="1:6" ht="18" customHeight="1" x14ac:dyDescent="0.25">
      <c r="A104" s="33">
        <v>77</v>
      </c>
      <c r="B104" s="33" t="s">
        <v>358</v>
      </c>
      <c r="C104" s="75" t="s">
        <v>350</v>
      </c>
      <c r="D104" s="33"/>
      <c r="E104" s="33"/>
      <c r="F104" s="33"/>
    </row>
    <row r="105" spans="1:6" ht="18" customHeight="1" x14ac:dyDescent="0.25">
      <c r="A105" s="33">
        <v>78</v>
      </c>
      <c r="B105" s="33" t="s">
        <v>358</v>
      </c>
      <c r="C105" s="75" t="s">
        <v>351</v>
      </c>
      <c r="D105" s="33"/>
      <c r="E105" s="33"/>
      <c r="F105" s="33"/>
    </row>
    <row r="106" spans="1:6" ht="18" customHeight="1" x14ac:dyDescent="0.25">
      <c r="A106" s="33">
        <v>79</v>
      </c>
      <c r="B106" s="33" t="s">
        <v>358</v>
      </c>
      <c r="C106" s="75" t="s">
        <v>352</v>
      </c>
      <c r="D106" s="33"/>
      <c r="E106" s="33"/>
      <c r="F106" s="33"/>
    </row>
    <row r="107" spans="1:6" ht="18" customHeight="1" x14ac:dyDescent="0.25">
      <c r="A107" s="33">
        <v>80</v>
      </c>
      <c r="B107" s="33" t="s">
        <v>358</v>
      </c>
      <c r="C107" s="75" t="s">
        <v>353</v>
      </c>
      <c r="D107" s="33"/>
      <c r="E107" s="33"/>
      <c r="F107" s="33"/>
    </row>
    <row r="108" spans="1:6" ht="18" customHeight="1" x14ac:dyDescent="0.25">
      <c r="A108" s="33">
        <v>81</v>
      </c>
      <c r="B108" s="33" t="s">
        <v>358</v>
      </c>
      <c r="C108" s="75" t="s">
        <v>354</v>
      </c>
      <c r="D108" s="33"/>
      <c r="E108" s="33"/>
      <c r="F108" s="33"/>
    </row>
    <row r="109" spans="1:6" ht="18" customHeight="1" x14ac:dyDescent="0.25">
      <c r="A109" s="33">
        <v>82</v>
      </c>
      <c r="B109" s="33" t="s">
        <v>358</v>
      </c>
      <c r="C109" s="75" t="s">
        <v>355</v>
      </c>
      <c r="D109" s="33"/>
      <c r="E109" s="33"/>
      <c r="F109" s="33"/>
    </row>
    <row r="110" spans="1:6" ht="18" customHeight="1" x14ac:dyDescent="0.25">
      <c r="A110" s="33">
        <v>83</v>
      </c>
      <c r="B110" s="33" t="s">
        <v>358</v>
      </c>
      <c r="C110" s="75" t="s">
        <v>356</v>
      </c>
      <c r="D110" s="33"/>
      <c r="E110" s="33"/>
      <c r="F110" s="33"/>
    </row>
    <row r="111" spans="1:6" ht="18" customHeight="1" x14ac:dyDescent="0.25">
      <c r="A111" s="33">
        <v>84</v>
      </c>
      <c r="B111" s="33" t="s">
        <v>358</v>
      </c>
      <c r="C111" s="75" t="s">
        <v>357</v>
      </c>
      <c r="D111" s="33"/>
      <c r="E111" s="33"/>
      <c r="F111" s="33"/>
    </row>
    <row r="112" spans="1:6" ht="18" customHeight="1" x14ac:dyDescent="0.25">
      <c r="A112" s="33"/>
      <c r="B112" s="33"/>
      <c r="C112" s="71" t="s">
        <v>302</v>
      </c>
      <c r="D112" s="33"/>
      <c r="E112" s="33"/>
      <c r="F112" s="33"/>
    </row>
    <row r="113" spans="1:6" ht="9" customHeight="1" x14ac:dyDescent="0.25"/>
    <row r="114" spans="1:6" s="76" customFormat="1" ht="18" customHeight="1" x14ac:dyDescent="0.25">
      <c r="A114" s="63"/>
      <c r="B114" s="63" t="s">
        <v>359</v>
      </c>
      <c r="C114" s="73" t="s">
        <v>339</v>
      </c>
      <c r="D114" s="70" t="s">
        <v>214</v>
      </c>
      <c r="E114" s="70" t="s">
        <v>294</v>
      </c>
      <c r="F114" s="70" t="s">
        <v>295</v>
      </c>
    </row>
    <row r="115" spans="1:6" ht="15.75" customHeight="1" x14ac:dyDescent="0.25">
      <c r="A115" s="33">
        <v>85</v>
      </c>
      <c r="B115" s="33" t="s">
        <v>359</v>
      </c>
      <c r="C115" s="75" t="s">
        <v>340</v>
      </c>
      <c r="D115" s="33"/>
      <c r="E115" s="33"/>
      <c r="F115" s="33"/>
    </row>
    <row r="116" spans="1:6" ht="15.75" customHeight="1" x14ac:dyDescent="0.25">
      <c r="A116" s="33">
        <v>86</v>
      </c>
      <c r="B116" s="33" t="s">
        <v>359</v>
      </c>
      <c r="C116" s="75" t="s">
        <v>341</v>
      </c>
      <c r="D116" s="33"/>
      <c r="E116" s="33"/>
      <c r="F116" s="33"/>
    </row>
    <row r="117" spans="1:6" ht="15.75" customHeight="1" x14ac:dyDescent="0.25">
      <c r="A117" s="33">
        <v>87</v>
      </c>
      <c r="B117" s="33" t="s">
        <v>359</v>
      </c>
      <c r="C117" s="75" t="s">
        <v>342</v>
      </c>
      <c r="D117" s="33"/>
      <c r="E117" s="33"/>
      <c r="F117" s="33"/>
    </row>
    <row r="118" spans="1:6" ht="15.75" customHeight="1" x14ac:dyDescent="0.25">
      <c r="A118" s="33">
        <v>88</v>
      </c>
      <c r="B118" s="33" t="s">
        <v>359</v>
      </c>
      <c r="C118" s="75" t="s">
        <v>343</v>
      </c>
      <c r="D118" s="33"/>
      <c r="E118" s="33"/>
      <c r="F118" s="33"/>
    </row>
    <row r="119" spans="1:6" ht="15.75" customHeight="1" x14ac:dyDescent="0.25">
      <c r="A119" s="33">
        <v>89</v>
      </c>
      <c r="B119" s="33" t="s">
        <v>359</v>
      </c>
      <c r="C119" s="75" t="s">
        <v>344</v>
      </c>
      <c r="D119" s="33"/>
      <c r="E119" s="33"/>
      <c r="F119" s="33"/>
    </row>
    <row r="120" spans="1:6" ht="15.75" customHeight="1" x14ac:dyDescent="0.25">
      <c r="A120" s="33">
        <v>90</v>
      </c>
      <c r="B120" s="33" t="s">
        <v>359</v>
      </c>
      <c r="C120" s="75" t="s">
        <v>345</v>
      </c>
      <c r="D120" s="33"/>
      <c r="E120" s="33"/>
      <c r="F120" s="33"/>
    </row>
    <row r="121" spans="1:6" ht="15.75" customHeight="1" x14ac:dyDescent="0.25">
      <c r="A121" s="33">
        <v>91</v>
      </c>
      <c r="B121" s="33" t="s">
        <v>359</v>
      </c>
      <c r="C121" s="75" t="s">
        <v>346</v>
      </c>
      <c r="D121" s="33"/>
      <c r="E121" s="33"/>
      <c r="F121" s="33"/>
    </row>
    <row r="122" spans="1:6" ht="15.75" customHeight="1" x14ac:dyDescent="0.25">
      <c r="A122" s="33">
        <v>92</v>
      </c>
      <c r="B122" s="33" t="s">
        <v>359</v>
      </c>
      <c r="C122" s="75" t="s">
        <v>347</v>
      </c>
      <c r="D122" s="33"/>
      <c r="E122" s="33"/>
      <c r="F122" s="33"/>
    </row>
    <row r="123" spans="1:6" ht="15.75" customHeight="1" x14ac:dyDescent="0.25">
      <c r="A123" s="33">
        <v>93</v>
      </c>
      <c r="B123" s="33" t="s">
        <v>359</v>
      </c>
      <c r="C123" s="75" t="s">
        <v>348</v>
      </c>
      <c r="D123" s="33"/>
      <c r="E123" s="33"/>
      <c r="F123" s="33"/>
    </row>
    <row r="124" spans="1:6" ht="15.75" customHeight="1" x14ac:dyDescent="0.25">
      <c r="A124" s="33">
        <v>94</v>
      </c>
      <c r="B124" s="33" t="s">
        <v>359</v>
      </c>
      <c r="C124" s="75" t="s">
        <v>349</v>
      </c>
      <c r="D124" s="33"/>
      <c r="E124" s="33"/>
      <c r="F124" s="33"/>
    </row>
    <row r="125" spans="1:6" ht="15.75" customHeight="1" x14ac:dyDescent="0.25">
      <c r="A125" s="33">
        <v>95</v>
      </c>
      <c r="B125" s="33" t="s">
        <v>359</v>
      </c>
      <c r="C125" s="75" t="s">
        <v>350</v>
      </c>
      <c r="D125" s="33"/>
      <c r="E125" s="33"/>
      <c r="F125" s="33"/>
    </row>
    <row r="126" spans="1:6" ht="15.75" customHeight="1" x14ac:dyDescent="0.25">
      <c r="A126" s="33">
        <v>96</v>
      </c>
      <c r="B126" s="33" t="s">
        <v>359</v>
      </c>
      <c r="C126" s="75" t="s">
        <v>351</v>
      </c>
      <c r="D126" s="33"/>
      <c r="E126" s="33"/>
      <c r="F126" s="33"/>
    </row>
    <row r="127" spans="1:6" ht="15.75" customHeight="1" x14ac:dyDescent="0.25">
      <c r="A127" s="33">
        <v>97</v>
      </c>
      <c r="B127" s="33" t="s">
        <v>359</v>
      </c>
      <c r="C127" s="75" t="s">
        <v>352</v>
      </c>
      <c r="D127" s="33"/>
      <c r="E127" s="33"/>
      <c r="F127" s="33"/>
    </row>
    <row r="128" spans="1:6" ht="15.75" customHeight="1" x14ac:dyDescent="0.25">
      <c r="A128" s="33">
        <v>98</v>
      </c>
      <c r="B128" s="33" t="s">
        <v>359</v>
      </c>
      <c r="C128" s="75" t="s">
        <v>353</v>
      </c>
      <c r="D128" s="33"/>
      <c r="E128" s="33"/>
      <c r="F128" s="33"/>
    </row>
    <row r="129" spans="1:6" ht="15.75" customHeight="1" x14ac:dyDescent="0.25">
      <c r="A129" s="33">
        <v>99</v>
      </c>
      <c r="B129" s="33" t="s">
        <v>359</v>
      </c>
      <c r="C129" s="75" t="s">
        <v>354</v>
      </c>
      <c r="D129" s="33"/>
      <c r="E129" s="33"/>
      <c r="F129" s="33"/>
    </row>
    <row r="130" spans="1:6" ht="15.75" customHeight="1" x14ac:dyDescent="0.25">
      <c r="A130" s="33">
        <v>100</v>
      </c>
      <c r="B130" s="33" t="s">
        <v>359</v>
      </c>
      <c r="C130" s="75" t="s">
        <v>355</v>
      </c>
      <c r="D130" s="33"/>
      <c r="E130" s="33"/>
      <c r="F130" s="33"/>
    </row>
    <row r="131" spans="1:6" ht="15.75" customHeight="1" x14ac:dyDescent="0.25">
      <c r="A131" s="33">
        <v>101</v>
      </c>
      <c r="B131" s="33" t="s">
        <v>359</v>
      </c>
      <c r="C131" s="75" t="s">
        <v>356</v>
      </c>
      <c r="D131" s="33"/>
      <c r="E131" s="33"/>
      <c r="F131" s="33"/>
    </row>
    <row r="132" spans="1:6" ht="15.75" customHeight="1" x14ac:dyDescent="0.25">
      <c r="A132" s="33">
        <v>102</v>
      </c>
      <c r="B132" s="33" t="s">
        <v>359</v>
      </c>
      <c r="C132" s="75" t="s">
        <v>357</v>
      </c>
      <c r="D132" s="33"/>
      <c r="E132" s="33"/>
      <c r="F132" s="33"/>
    </row>
    <row r="133" spans="1:6" ht="18" customHeight="1" x14ac:dyDescent="0.25">
      <c r="A133" s="33"/>
      <c r="B133" s="33"/>
      <c r="C133" s="71" t="s">
        <v>302</v>
      </c>
      <c r="D133" s="33"/>
      <c r="E133" s="33"/>
      <c r="F133" s="33"/>
    </row>
  </sheetData>
  <mergeCells count="5">
    <mergeCell ref="D1:F1"/>
    <mergeCell ref="D2:F2"/>
    <mergeCell ref="D3:F3"/>
    <mergeCell ref="A4:F4"/>
    <mergeCell ref="A1:B3"/>
  </mergeCells>
  <printOptions horizontalCentered="1"/>
  <pageMargins left="0.25" right="0.25" top="0.24" bottom="0.23" header="0.21" footer="0.3"/>
  <pageSetup orientation="portrait" r:id="rId1"/>
  <rowBreaks count="1" manualBreakCount="1">
    <brk id="4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AE2D-D102-4D6E-9537-E193FB356FAA}">
  <sheetPr>
    <pageSetUpPr fitToPage="1"/>
  </sheetPr>
  <dimension ref="A1:Z39"/>
  <sheetViews>
    <sheetView zoomScaleNormal="100" workbookViewId="0">
      <selection activeCell="H12" sqref="H12"/>
    </sheetView>
  </sheetViews>
  <sheetFormatPr defaultRowHeight="15" x14ac:dyDescent="0.25"/>
  <cols>
    <col min="1" max="1" width="5.5703125" style="39" customWidth="1"/>
    <col min="2" max="2" width="6.140625" customWidth="1"/>
    <col min="3" max="3" width="27.28515625" style="40" customWidth="1"/>
    <col min="4" max="4" width="6.5703125" style="39" bestFit="1" customWidth="1"/>
    <col min="5" max="26" width="6.5703125" style="96" customWidth="1"/>
  </cols>
  <sheetData>
    <row r="1" spans="1:26" s="14" customFormat="1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s="14" customFormat="1" ht="37.5" customHeight="1" x14ac:dyDescent="0.25">
      <c r="A2" s="136" t="s">
        <v>410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03" customFormat="1" ht="54.75" customHeight="1" x14ac:dyDescent="0.25">
      <c r="A3" s="53" t="s">
        <v>200</v>
      </c>
      <c r="B3" s="53" t="s">
        <v>186</v>
      </c>
      <c r="C3" s="36" t="s">
        <v>202</v>
      </c>
      <c r="D3" s="53" t="s">
        <v>363</v>
      </c>
      <c r="E3" s="36" t="s">
        <v>411</v>
      </c>
      <c r="F3" s="36" t="s">
        <v>412</v>
      </c>
      <c r="G3" s="36" t="s">
        <v>413</v>
      </c>
      <c r="H3" s="36" t="s">
        <v>422</v>
      </c>
      <c r="I3" s="36" t="s">
        <v>272</v>
      </c>
      <c r="J3" s="36" t="s">
        <v>406</v>
      </c>
      <c r="K3" s="36" t="s">
        <v>407</v>
      </c>
      <c r="L3" s="36" t="s">
        <v>414</v>
      </c>
      <c r="M3" s="36" t="s">
        <v>416</v>
      </c>
      <c r="N3" s="36" t="s">
        <v>415</v>
      </c>
      <c r="O3" s="36" t="s">
        <v>417</v>
      </c>
      <c r="P3" s="36" t="s">
        <v>425</v>
      </c>
      <c r="Q3" s="36" t="s">
        <v>426</v>
      </c>
      <c r="R3" s="36" t="s">
        <v>427</v>
      </c>
      <c r="S3" s="36" t="s">
        <v>428</v>
      </c>
      <c r="T3" s="36" t="s">
        <v>431</v>
      </c>
      <c r="U3" s="36" t="s">
        <v>432</v>
      </c>
      <c r="V3" s="36" t="s">
        <v>433</v>
      </c>
      <c r="W3" s="36" t="s">
        <v>434</v>
      </c>
      <c r="X3" s="36" t="s">
        <v>420</v>
      </c>
      <c r="Y3" s="36" t="s">
        <v>421</v>
      </c>
      <c r="Z3" s="99" t="s">
        <v>423</v>
      </c>
    </row>
    <row r="4" spans="1:26" s="14" customFormat="1" ht="19.5" customHeight="1" x14ac:dyDescent="0.25">
      <c r="A4" s="110"/>
      <c r="B4" s="110"/>
      <c r="C4" s="107"/>
      <c r="D4" s="35">
        <v>6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46"/>
      <c r="Q4" s="147"/>
      <c r="R4" s="147"/>
      <c r="S4" s="147"/>
      <c r="T4" s="147"/>
      <c r="U4" s="147"/>
      <c r="V4" s="147"/>
      <c r="W4" s="147"/>
      <c r="X4" s="147"/>
      <c r="Y4" s="147"/>
      <c r="Z4" s="148"/>
    </row>
    <row r="5" spans="1:26" s="14" customFormat="1" ht="19.5" customHeight="1" x14ac:dyDescent="0.25">
      <c r="A5" s="110"/>
      <c r="B5" s="110"/>
      <c r="C5" s="108"/>
      <c r="D5" s="35">
        <v>7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49"/>
      <c r="Q5" s="150"/>
      <c r="R5" s="150"/>
      <c r="S5" s="150"/>
      <c r="T5" s="150"/>
      <c r="U5" s="150"/>
      <c r="V5" s="150"/>
      <c r="W5" s="150"/>
      <c r="X5" s="150"/>
      <c r="Y5" s="150"/>
      <c r="Z5" s="151"/>
    </row>
    <row r="6" spans="1:26" s="14" customFormat="1" ht="19.5" customHeight="1" x14ac:dyDescent="0.25">
      <c r="A6" s="110"/>
      <c r="B6" s="110"/>
      <c r="C6" s="108"/>
      <c r="D6" s="35">
        <v>8</v>
      </c>
      <c r="E6" s="102"/>
      <c r="F6" s="102"/>
      <c r="G6" s="102"/>
      <c r="H6" s="102"/>
      <c r="I6" s="102"/>
      <c r="J6" s="102"/>
      <c r="K6" s="102"/>
      <c r="L6" s="146"/>
      <c r="M6" s="147"/>
      <c r="N6" s="147"/>
      <c r="O6" s="148"/>
      <c r="P6" s="102"/>
      <c r="Q6" s="102"/>
      <c r="R6" s="102"/>
      <c r="S6" s="102"/>
      <c r="T6" s="102"/>
      <c r="U6" s="102"/>
      <c r="V6" s="102"/>
      <c r="W6" s="154"/>
      <c r="X6" s="155"/>
      <c r="Y6" s="155"/>
      <c r="Z6" s="156"/>
    </row>
    <row r="7" spans="1:26" s="14" customFormat="1" ht="19.5" customHeight="1" x14ac:dyDescent="0.25">
      <c r="A7" s="110"/>
      <c r="B7" s="110"/>
      <c r="C7" s="109"/>
      <c r="D7" s="35">
        <v>9</v>
      </c>
      <c r="E7" s="102"/>
      <c r="F7" s="102"/>
      <c r="G7" s="102"/>
      <c r="H7" s="102"/>
      <c r="I7" s="102"/>
      <c r="J7" s="102"/>
      <c r="K7" s="102"/>
      <c r="L7" s="149"/>
      <c r="M7" s="150"/>
      <c r="N7" s="150"/>
      <c r="O7" s="151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s="14" customFormat="1" ht="19.5" customHeight="1" x14ac:dyDescent="0.25">
      <c r="A8" s="110"/>
      <c r="B8" s="110"/>
      <c r="C8" s="107"/>
      <c r="D8" s="35">
        <v>10</v>
      </c>
      <c r="E8" s="102"/>
      <c r="F8" s="102"/>
      <c r="G8" s="102"/>
      <c r="H8" s="146"/>
      <c r="I8" s="148"/>
      <c r="J8" s="102"/>
      <c r="K8" s="146"/>
      <c r="L8" s="147"/>
      <c r="M8" s="148"/>
      <c r="N8" s="102"/>
      <c r="O8" s="152"/>
      <c r="P8" s="102"/>
      <c r="Q8" s="102"/>
      <c r="R8" s="146"/>
      <c r="S8" s="147"/>
      <c r="T8" s="147"/>
      <c r="U8" s="147"/>
      <c r="V8" s="147"/>
      <c r="W8" s="147"/>
      <c r="X8" s="147"/>
      <c r="Y8" s="147"/>
      <c r="Z8" s="148"/>
    </row>
    <row r="9" spans="1:26" s="14" customFormat="1" ht="19.5" customHeight="1" x14ac:dyDescent="0.25">
      <c r="A9" s="110"/>
      <c r="B9" s="110"/>
      <c r="C9" s="108"/>
      <c r="D9" s="35" t="s">
        <v>424</v>
      </c>
      <c r="E9" s="102"/>
      <c r="F9" s="102"/>
      <c r="G9" s="102"/>
      <c r="H9" s="149"/>
      <c r="I9" s="151"/>
      <c r="J9" s="102"/>
      <c r="K9" s="149"/>
      <c r="L9" s="150"/>
      <c r="M9" s="151"/>
      <c r="N9" s="102"/>
      <c r="O9" s="153"/>
      <c r="P9" s="102"/>
      <c r="Q9" s="102"/>
      <c r="R9" s="149"/>
      <c r="S9" s="150"/>
      <c r="T9" s="150"/>
      <c r="U9" s="150"/>
      <c r="V9" s="150"/>
      <c r="W9" s="150"/>
      <c r="X9" s="150"/>
      <c r="Y9" s="150"/>
      <c r="Z9" s="151"/>
    </row>
    <row r="10" spans="1:26" s="14" customFormat="1" ht="19.5" customHeight="1" x14ac:dyDescent="0.25">
      <c r="A10" s="110"/>
      <c r="B10" s="110"/>
      <c r="C10" s="109"/>
      <c r="D10" s="98" t="s">
        <v>185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20"/>
      <c r="T10" s="20"/>
      <c r="U10" s="20"/>
      <c r="V10" s="20"/>
      <c r="W10" s="20"/>
      <c r="X10" s="20"/>
      <c r="Y10" s="20"/>
      <c r="Z10" s="20"/>
    </row>
    <row r="11" spans="1:26" s="14" customFormat="1" ht="19.5" customHeight="1" x14ac:dyDescent="0.25">
      <c r="A11" s="110"/>
      <c r="B11" s="110"/>
      <c r="C11" s="107"/>
      <c r="D11" s="35">
        <v>6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46"/>
      <c r="Q11" s="147"/>
      <c r="R11" s="147"/>
      <c r="S11" s="147"/>
      <c r="T11" s="147"/>
      <c r="U11" s="147"/>
      <c r="V11" s="147"/>
      <c r="W11" s="147"/>
      <c r="X11" s="147"/>
      <c r="Y11" s="147"/>
      <c r="Z11" s="148"/>
    </row>
    <row r="12" spans="1:26" s="14" customFormat="1" ht="19.5" customHeight="1" x14ac:dyDescent="0.25">
      <c r="A12" s="110"/>
      <c r="B12" s="110"/>
      <c r="C12" s="108"/>
      <c r="D12" s="35">
        <v>7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49"/>
      <c r="Q12" s="150"/>
      <c r="R12" s="150"/>
      <c r="S12" s="150"/>
      <c r="T12" s="150"/>
      <c r="U12" s="150"/>
      <c r="V12" s="150"/>
      <c r="W12" s="150"/>
      <c r="X12" s="150"/>
      <c r="Y12" s="150"/>
      <c r="Z12" s="151"/>
    </row>
    <row r="13" spans="1:26" s="14" customFormat="1" ht="19.5" customHeight="1" x14ac:dyDescent="0.25">
      <c r="A13" s="110"/>
      <c r="B13" s="110"/>
      <c r="C13" s="108"/>
      <c r="D13" s="35">
        <v>8</v>
      </c>
      <c r="E13" s="102"/>
      <c r="F13" s="102"/>
      <c r="G13" s="102"/>
      <c r="H13" s="102"/>
      <c r="I13" s="102"/>
      <c r="J13" s="102"/>
      <c r="K13" s="102"/>
      <c r="L13" s="146"/>
      <c r="M13" s="147"/>
      <c r="N13" s="147"/>
      <c r="O13" s="148"/>
      <c r="P13" s="102"/>
      <c r="Q13" s="102"/>
      <c r="R13" s="102"/>
      <c r="S13" s="102"/>
      <c r="T13" s="102"/>
      <c r="U13" s="102"/>
      <c r="V13" s="102"/>
      <c r="W13" s="154"/>
      <c r="X13" s="155"/>
      <c r="Y13" s="155"/>
      <c r="Z13" s="156"/>
    </row>
    <row r="14" spans="1:26" s="14" customFormat="1" ht="19.5" customHeight="1" x14ac:dyDescent="0.25">
      <c r="A14" s="110"/>
      <c r="B14" s="110"/>
      <c r="C14" s="109"/>
      <c r="D14" s="35">
        <v>9</v>
      </c>
      <c r="E14" s="102"/>
      <c r="F14" s="102"/>
      <c r="G14" s="102"/>
      <c r="H14" s="102"/>
      <c r="I14" s="102"/>
      <c r="J14" s="102"/>
      <c r="K14" s="102"/>
      <c r="L14" s="149"/>
      <c r="M14" s="150"/>
      <c r="N14" s="150"/>
      <c r="O14" s="151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s="14" customFormat="1" ht="19.5" customHeight="1" x14ac:dyDescent="0.25">
      <c r="A15" s="110"/>
      <c r="B15" s="110"/>
      <c r="C15" s="107"/>
      <c r="D15" s="35">
        <v>10</v>
      </c>
      <c r="E15" s="102"/>
      <c r="F15" s="102"/>
      <c r="G15" s="102"/>
      <c r="H15" s="146"/>
      <c r="I15" s="148"/>
      <c r="J15" s="102"/>
      <c r="K15" s="146"/>
      <c r="L15" s="147"/>
      <c r="M15" s="148"/>
      <c r="N15" s="102"/>
      <c r="O15" s="152"/>
      <c r="P15" s="102"/>
      <c r="Q15" s="102"/>
      <c r="R15" s="146"/>
      <c r="S15" s="147"/>
      <c r="T15" s="147"/>
      <c r="U15" s="147"/>
      <c r="V15" s="147"/>
      <c r="W15" s="147"/>
      <c r="X15" s="147"/>
      <c r="Y15" s="147"/>
      <c r="Z15" s="148"/>
    </row>
    <row r="16" spans="1:26" s="14" customFormat="1" ht="19.5" customHeight="1" x14ac:dyDescent="0.25">
      <c r="A16" s="110"/>
      <c r="B16" s="110"/>
      <c r="C16" s="108"/>
      <c r="D16" s="35" t="s">
        <v>424</v>
      </c>
      <c r="E16" s="102"/>
      <c r="F16" s="102"/>
      <c r="G16" s="102"/>
      <c r="H16" s="149"/>
      <c r="I16" s="151"/>
      <c r="J16" s="102"/>
      <c r="K16" s="149"/>
      <c r="L16" s="150"/>
      <c r="M16" s="151"/>
      <c r="N16" s="102"/>
      <c r="O16" s="153"/>
      <c r="P16" s="102"/>
      <c r="Q16" s="102"/>
      <c r="R16" s="149"/>
      <c r="S16" s="150"/>
      <c r="T16" s="150"/>
      <c r="U16" s="150"/>
      <c r="V16" s="150"/>
      <c r="W16" s="150"/>
      <c r="X16" s="150"/>
      <c r="Y16" s="150"/>
      <c r="Z16" s="151"/>
    </row>
    <row r="17" spans="1:26" s="14" customFormat="1" ht="19.5" customHeight="1" x14ac:dyDescent="0.25">
      <c r="A17" s="110"/>
      <c r="B17" s="110"/>
      <c r="C17" s="109"/>
      <c r="D17" s="98" t="s">
        <v>185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20"/>
      <c r="T17" s="20"/>
      <c r="U17" s="20"/>
      <c r="V17" s="20"/>
      <c r="W17" s="20"/>
      <c r="X17" s="20"/>
      <c r="Y17" s="20"/>
      <c r="Z17" s="20"/>
    </row>
    <row r="18" spans="1:26" s="14" customFormat="1" ht="19.5" customHeight="1" x14ac:dyDescent="0.25">
      <c r="A18" s="110"/>
      <c r="B18" s="110"/>
      <c r="C18" s="107"/>
      <c r="D18" s="35">
        <v>6</v>
      </c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46"/>
      <c r="Q18" s="147"/>
      <c r="R18" s="147"/>
      <c r="S18" s="147"/>
      <c r="T18" s="147"/>
      <c r="U18" s="147"/>
      <c r="V18" s="147"/>
      <c r="W18" s="147"/>
      <c r="X18" s="147"/>
      <c r="Y18" s="147"/>
      <c r="Z18" s="148"/>
    </row>
    <row r="19" spans="1:26" s="14" customFormat="1" ht="19.5" customHeight="1" x14ac:dyDescent="0.25">
      <c r="A19" s="110"/>
      <c r="B19" s="110"/>
      <c r="C19" s="108"/>
      <c r="D19" s="35">
        <v>7</v>
      </c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49"/>
      <c r="Q19" s="150"/>
      <c r="R19" s="150"/>
      <c r="S19" s="150"/>
      <c r="T19" s="150"/>
      <c r="U19" s="150"/>
      <c r="V19" s="150"/>
      <c r="W19" s="150"/>
      <c r="X19" s="150"/>
      <c r="Y19" s="150"/>
      <c r="Z19" s="151"/>
    </row>
    <row r="20" spans="1:26" s="14" customFormat="1" ht="19.5" customHeight="1" x14ac:dyDescent="0.25">
      <c r="A20" s="110"/>
      <c r="B20" s="110"/>
      <c r="C20" s="108"/>
      <c r="D20" s="35">
        <v>8</v>
      </c>
      <c r="E20" s="102"/>
      <c r="F20" s="102"/>
      <c r="G20" s="102"/>
      <c r="H20" s="102"/>
      <c r="I20" s="102"/>
      <c r="J20" s="102"/>
      <c r="K20" s="102"/>
      <c r="L20" s="146"/>
      <c r="M20" s="147"/>
      <c r="N20" s="147"/>
      <c r="O20" s="148"/>
      <c r="P20" s="102"/>
      <c r="Q20" s="102"/>
      <c r="R20" s="102"/>
      <c r="S20" s="102"/>
      <c r="T20" s="102"/>
      <c r="U20" s="102"/>
      <c r="V20" s="102"/>
      <c r="W20" s="154"/>
      <c r="X20" s="155"/>
      <c r="Y20" s="155"/>
      <c r="Z20" s="156"/>
    </row>
    <row r="21" spans="1:26" s="14" customFormat="1" ht="19.5" customHeight="1" x14ac:dyDescent="0.25">
      <c r="A21" s="110"/>
      <c r="B21" s="110"/>
      <c r="C21" s="109"/>
      <c r="D21" s="35">
        <v>9</v>
      </c>
      <c r="E21" s="102"/>
      <c r="F21" s="102"/>
      <c r="G21" s="102"/>
      <c r="H21" s="102"/>
      <c r="I21" s="102"/>
      <c r="J21" s="102"/>
      <c r="K21" s="102"/>
      <c r="L21" s="149"/>
      <c r="M21" s="150"/>
      <c r="N21" s="150"/>
      <c r="O21" s="151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s="14" customFormat="1" ht="19.5" customHeight="1" x14ac:dyDescent="0.25">
      <c r="A22" s="110"/>
      <c r="B22" s="110"/>
      <c r="C22" s="107"/>
      <c r="D22" s="35">
        <v>10</v>
      </c>
      <c r="E22" s="102"/>
      <c r="F22" s="102"/>
      <c r="G22" s="102"/>
      <c r="H22" s="146"/>
      <c r="I22" s="148"/>
      <c r="J22" s="102"/>
      <c r="K22" s="146"/>
      <c r="L22" s="147"/>
      <c r="M22" s="148"/>
      <c r="N22" s="102"/>
      <c r="O22" s="152"/>
      <c r="P22" s="102"/>
      <c r="Q22" s="102"/>
      <c r="R22" s="146"/>
      <c r="S22" s="147"/>
      <c r="T22" s="147"/>
      <c r="U22" s="147"/>
      <c r="V22" s="147"/>
      <c r="W22" s="147"/>
      <c r="X22" s="147"/>
      <c r="Y22" s="147"/>
      <c r="Z22" s="148"/>
    </row>
    <row r="23" spans="1:26" s="14" customFormat="1" ht="19.5" customHeight="1" x14ac:dyDescent="0.25">
      <c r="A23" s="110"/>
      <c r="B23" s="110"/>
      <c r="C23" s="108"/>
      <c r="D23" s="35" t="s">
        <v>424</v>
      </c>
      <c r="E23" s="102"/>
      <c r="F23" s="102"/>
      <c r="G23" s="102"/>
      <c r="H23" s="149"/>
      <c r="I23" s="151"/>
      <c r="J23" s="102"/>
      <c r="K23" s="149"/>
      <c r="L23" s="150"/>
      <c r="M23" s="151"/>
      <c r="N23" s="102"/>
      <c r="O23" s="153"/>
      <c r="P23" s="102"/>
      <c r="Q23" s="102"/>
      <c r="R23" s="149"/>
      <c r="S23" s="150"/>
      <c r="T23" s="150"/>
      <c r="U23" s="150"/>
      <c r="V23" s="150"/>
      <c r="W23" s="150"/>
      <c r="X23" s="150"/>
      <c r="Y23" s="150"/>
      <c r="Z23" s="151"/>
    </row>
    <row r="24" spans="1:26" s="14" customFormat="1" ht="19.5" customHeight="1" x14ac:dyDescent="0.25">
      <c r="A24" s="110"/>
      <c r="B24" s="110"/>
      <c r="C24" s="109"/>
      <c r="D24" s="98" t="s">
        <v>185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20"/>
      <c r="T24" s="20"/>
      <c r="U24" s="20"/>
      <c r="V24" s="20"/>
      <c r="W24" s="20"/>
      <c r="X24" s="20"/>
      <c r="Y24" s="20"/>
      <c r="Z24" s="20"/>
    </row>
    <row r="25" spans="1:26" s="14" customFormat="1" ht="19.5" customHeight="1" x14ac:dyDescent="0.25">
      <c r="A25" s="110"/>
      <c r="B25" s="110"/>
      <c r="C25" s="107"/>
      <c r="D25" s="35">
        <v>6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46"/>
      <c r="Q25" s="147"/>
      <c r="R25" s="147"/>
      <c r="S25" s="147"/>
      <c r="T25" s="147"/>
      <c r="U25" s="147"/>
      <c r="V25" s="147"/>
      <c r="W25" s="147"/>
      <c r="X25" s="147"/>
      <c r="Y25" s="147"/>
      <c r="Z25" s="148"/>
    </row>
    <row r="26" spans="1:26" s="14" customFormat="1" ht="19.5" customHeight="1" x14ac:dyDescent="0.25">
      <c r="A26" s="110"/>
      <c r="B26" s="110"/>
      <c r="C26" s="108"/>
      <c r="D26" s="35">
        <v>7</v>
      </c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49"/>
      <c r="Q26" s="150"/>
      <c r="R26" s="150"/>
      <c r="S26" s="150"/>
      <c r="T26" s="150"/>
      <c r="U26" s="150"/>
      <c r="V26" s="150"/>
      <c r="W26" s="150"/>
      <c r="X26" s="150"/>
      <c r="Y26" s="150"/>
      <c r="Z26" s="151"/>
    </row>
    <row r="27" spans="1:26" s="14" customFormat="1" ht="19.5" customHeight="1" x14ac:dyDescent="0.25">
      <c r="A27" s="110"/>
      <c r="B27" s="110"/>
      <c r="C27" s="108"/>
      <c r="D27" s="35">
        <v>8</v>
      </c>
      <c r="E27" s="102"/>
      <c r="F27" s="102"/>
      <c r="G27" s="102"/>
      <c r="H27" s="102"/>
      <c r="I27" s="102"/>
      <c r="J27" s="102"/>
      <c r="K27" s="102"/>
      <c r="L27" s="146"/>
      <c r="M27" s="147"/>
      <c r="N27" s="147"/>
      <c r="O27" s="148"/>
      <c r="P27" s="102"/>
      <c r="Q27" s="102"/>
      <c r="R27" s="102"/>
      <c r="S27" s="102"/>
      <c r="T27" s="102"/>
      <c r="U27" s="102"/>
      <c r="V27" s="102"/>
      <c r="W27" s="154"/>
      <c r="X27" s="155"/>
      <c r="Y27" s="155"/>
      <c r="Z27" s="156"/>
    </row>
    <row r="28" spans="1:26" s="14" customFormat="1" ht="19.5" customHeight="1" x14ac:dyDescent="0.25">
      <c r="A28" s="110"/>
      <c r="B28" s="110"/>
      <c r="C28" s="109"/>
      <c r="D28" s="35">
        <v>9</v>
      </c>
      <c r="E28" s="102"/>
      <c r="F28" s="102"/>
      <c r="G28" s="102"/>
      <c r="H28" s="102"/>
      <c r="I28" s="102"/>
      <c r="J28" s="102"/>
      <c r="K28" s="102"/>
      <c r="L28" s="149"/>
      <c r="M28" s="150"/>
      <c r="N28" s="150"/>
      <c r="O28" s="151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s="14" customFormat="1" ht="19.5" customHeight="1" x14ac:dyDescent="0.25">
      <c r="A29" s="110"/>
      <c r="B29" s="110"/>
      <c r="C29" s="107"/>
      <c r="D29" s="35">
        <v>10</v>
      </c>
      <c r="E29" s="102"/>
      <c r="F29" s="102"/>
      <c r="G29" s="102"/>
      <c r="H29" s="146"/>
      <c r="I29" s="148"/>
      <c r="J29" s="102"/>
      <c r="K29" s="146"/>
      <c r="L29" s="147"/>
      <c r="M29" s="148"/>
      <c r="N29" s="102"/>
      <c r="O29" s="152"/>
      <c r="P29" s="102"/>
      <c r="Q29" s="102"/>
      <c r="R29" s="146"/>
      <c r="S29" s="147"/>
      <c r="T29" s="147"/>
      <c r="U29" s="147"/>
      <c r="V29" s="147"/>
      <c r="W29" s="147"/>
      <c r="X29" s="147"/>
      <c r="Y29" s="147"/>
      <c r="Z29" s="148"/>
    </row>
    <row r="30" spans="1:26" s="14" customFormat="1" ht="19.5" customHeight="1" x14ac:dyDescent="0.25">
      <c r="A30" s="110"/>
      <c r="B30" s="110"/>
      <c r="C30" s="108"/>
      <c r="D30" s="35" t="s">
        <v>424</v>
      </c>
      <c r="E30" s="102"/>
      <c r="F30" s="102"/>
      <c r="G30" s="102"/>
      <c r="H30" s="149"/>
      <c r="I30" s="151"/>
      <c r="J30" s="102"/>
      <c r="K30" s="149"/>
      <c r="L30" s="150"/>
      <c r="M30" s="151"/>
      <c r="N30" s="102"/>
      <c r="O30" s="153"/>
      <c r="P30" s="102"/>
      <c r="Q30" s="102"/>
      <c r="R30" s="149"/>
      <c r="S30" s="150"/>
      <c r="T30" s="150"/>
      <c r="U30" s="150"/>
      <c r="V30" s="150"/>
      <c r="W30" s="150"/>
      <c r="X30" s="150"/>
      <c r="Y30" s="150"/>
      <c r="Z30" s="151"/>
    </row>
    <row r="31" spans="1:26" s="14" customFormat="1" ht="19.5" customHeight="1" x14ac:dyDescent="0.25">
      <c r="A31" s="110"/>
      <c r="B31" s="110"/>
      <c r="C31" s="109"/>
      <c r="D31" s="98" t="s">
        <v>185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0"/>
      <c r="T31" s="20"/>
      <c r="U31" s="20"/>
      <c r="V31" s="20"/>
      <c r="W31" s="20"/>
      <c r="X31" s="20"/>
      <c r="Y31" s="20"/>
      <c r="Z31" s="20"/>
    </row>
    <row r="32" spans="1:26" s="14" customFormat="1" ht="19.5" customHeight="1" x14ac:dyDescent="0.25">
      <c r="A32" s="110"/>
      <c r="B32" s="110"/>
      <c r="C32" s="107"/>
      <c r="D32" s="35">
        <v>6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46"/>
      <c r="Q32" s="147"/>
      <c r="R32" s="147"/>
      <c r="S32" s="147"/>
      <c r="T32" s="147"/>
      <c r="U32" s="147"/>
      <c r="V32" s="147"/>
      <c r="W32" s="147"/>
      <c r="X32" s="147"/>
      <c r="Y32" s="147"/>
      <c r="Z32" s="148"/>
    </row>
    <row r="33" spans="1:26" s="14" customFormat="1" ht="19.5" customHeight="1" x14ac:dyDescent="0.25">
      <c r="A33" s="110"/>
      <c r="B33" s="110"/>
      <c r="C33" s="108"/>
      <c r="D33" s="35">
        <v>7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49"/>
      <c r="Q33" s="150"/>
      <c r="R33" s="150"/>
      <c r="S33" s="150"/>
      <c r="T33" s="150"/>
      <c r="U33" s="150"/>
      <c r="V33" s="150"/>
      <c r="W33" s="150"/>
      <c r="X33" s="150"/>
      <c r="Y33" s="150"/>
      <c r="Z33" s="151"/>
    </row>
    <row r="34" spans="1:26" s="14" customFormat="1" ht="19.5" customHeight="1" x14ac:dyDescent="0.25">
      <c r="A34" s="110"/>
      <c r="B34" s="110"/>
      <c r="C34" s="108"/>
      <c r="D34" s="35">
        <v>8</v>
      </c>
      <c r="E34" s="102"/>
      <c r="F34" s="102"/>
      <c r="G34" s="102"/>
      <c r="H34" s="102"/>
      <c r="I34" s="102"/>
      <c r="J34" s="102"/>
      <c r="K34" s="102"/>
      <c r="L34" s="146"/>
      <c r="M34" s="147"/>
      <c r="N34" s="147"/>
      <c r="O34" s="148"/>
      <c r="P34" s="102"/>
      <c r="Q34" s="102"/>
      <c r="R34" s="102"/>
      <c r="S34" s="102"/>
      <c r="T34" s="102"/>
      <c r="U34" s="102"/>
      <c r="V34" s="102"/>
      <c r="W34" s="154"/>
      <c r="X34" s="155"/>
      <c r="Y34" s="155"/>
      <c r="Z34" s="156"/>
    </row>
    <row r="35" spans="1:26" s="14" customFormat="1" ht="19.5" customHeight="1" x14ac:dyDescent="0.25">
      <c r="A35" s="110"/>
      <c r="B35" s="110"/>
      <c r="C35" s="109"/>
      <c r="D35" s="35">
        <v>9</v>
      </c>
      <c r="E35" s="102"/>
      <c r="F35" s="102"/>
      <c r="G35" s="102"/>
      <c r="H35" s="102"/>
      <c r="I35" s="102"/>
      <c r="J35" s="102"/>
      <c r="K35" s="102"/>
      <c r="L35" s="149"/>
      <c r="M35" s="150"/>
      <c r="N35" s="150"/>
      <c r="O35" s="151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s="14" customFormat="1" ht="19.5" customHeight="1" x14ac:dyDescent="0.25">
      <c r="A36" s="110"/>
      <c r="B36" s="110"/>
      <c r="C36" s="107"/>
      <c r="D36" s="35">
        <v>10</v>
      </c>
      <c r="E36" s="102"/>
      <c r="F36" s="102"/>
      <c r="G36" s="102"/>
      <c r="H36" s="146"/>
      <c r="I36" s="148"/>
      <c r="J36" s="102"/>
      <c r="K36" s="146"/>
      <c r="L36" s="147"/>
      <c r="M36" s="148"/>
      <c r="N36" s="102"/>
      <c r="O36" s="152"/>
      <c r="P36" s="102"/>
      <c r="Q36" s="102"/>
      <c r="R36" s="146"/>
      <c r="S36" s="147"/>
      <c r="T36" s="147"/>
      <c r="U36" s="147"/>
      <c r="V36" s="147"/>
      <c r="W36" s="147"/>
      <c r="X36" s="147"/>
      <c r="Y36" s="147"/>
      <c r="Z36" s="148"/>
    </row>
    <row r="37" spans="1:26" s="14" customFormat="1" ht="19.5" customHeight="1" x14ac:dyDescent="0.25">
      <c r="A37" s="110"/>
      <c r="B37" s="110"/>
      <c r="C37" s="108"/>
      <c r="D37" s="35" t="s">
        <v>424</v>
      </c>
      <c r="E37" s="102"/>
      <c r="F37" s="102"/>
      <c r="G37" s="102"/>
      <c r="H37" s="149"/>
      <c r="I37" s="151"/>
      <c r="J37" s="102"/>
      <c r="K37" s="149"/>
      <c r="L37" s="150"/>
      <c r="M37" s="151"/>
      <c r="N37" s="102"/>
      <c r="O37" s="153"/>
      <c r="P37" s="102"/>
      <c r="Q37" s="102"/>
      <c r="R37" s="149"/>
      <c r="S37" s="150"/>
      <c r="T37" s="150"/>
      <c r="U37" s="150"/>
      <c r="V37" s="150"/>
      <c r="W37" s="150"/>
      <c r="X37" s="150"/>
      <c r="Y37" s="150"/>
      <c r="Z37" s="151"/>
    </row>
    <row r="38" spans="1:26" s="14" customFormat="1" ht="19.5" customHeight="1" x14ac:dyDescent="0.25">
      <c r="A38" s="110"/>
      <c r="B38" s="110"/>
      <c r="C38" s="109"/>
      <c r="D38" s="98" t="s">
        <v>185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</row>
  </sheetData>
  <mergeCells count="57">
    <mergeCell ref="R22:Z23"/>
    <mergeCell ref="P25:Z26"/>
    <mergeCell ref="H36:I37"/>
    <mergeCell ref="K36:M37"/>
    <mergeCell ref="O36:O37"/>
    <mergeCell ref="R36:Z37"/>
    <mergeCell ref="H29:I30"/>
    <mergeCell ref="K29:M30"/>
    <mergeCell ref="O29:O30"/>
    <mergeCell ref="R29:Z30"/>
    <mergeCell ref="P32:Z33"/>
    <mergeCell ref="L34:O35"/>
    <mergeCell ref="W34:Z34"/>
    <mergeCell ref="H8:I9"/>
    <mergeCell ref="R8:Z9"/>
    <mergeCell ref="W6:Z6"/>
    <mergeCell ref="P11:Z12"/>
    <mergeCell ref="L27:O28"/>
    <mergeCell ref="W27:Z27"/>
    <mergeCell ref="H15:I16"/>
    <mergeCell ref="K15:M16"/>
    <mergeCell ref="O15:O16"/>
    <mergeCell ref="R15:Z16"/>
    <mergeCell ref="P18:Z19"/>
    <mergeCell ref="L20:O21"/>
    <mergeCell ref="W20:Z20"/>
    <mergeCell ref="H22:I23"/>
    <mergeCell ref="K22:M23"/>
    <mergeCell ref="O22:O23"/>
    <mergeCell ref="A32:A38"/>
    <mergeCell ref="B32:B38"/>
    <mergeCell ref="C32:C35"/>
    <mergeCell ref="C36:C38"/>
    <mergeCell ref="A18:A24"/>
    <mergeCell ref="B18:B24"/>
    <mergeCell ref="C18:C21"/>
    <mergeCell ref="C22:C24"/>
    <mergeCell ref="A25:A31"/>
    <mergeCell ref="B25:B31"/>
    <mergeCell ref="C25:C28"/>
    <mergeCell ref="C29:C31"/>
    <mergeCell ref="C11:C14"/>
    <mergeCell ref="C15:C17"/>
    <mergeCell ref="A1:Z1"/>
    <mergeCell ref="A2:Z2"/>
    <mergeCell ref="P4:Z5"/>
    <mergeCell ref="O8:O9"/>
    <mergeCell ref="K8:M9"/>
    <mergeCell ref="A4:A10"/>
    <mergeCell ref="B4:B10"/>
    <mergeCell ref="C4:C7"/>
    <mergeCell ref="C8:C10"/>
    <mergeCell ref="L13:O14"/>
    <mergeCell ref="W13:Z13"/>
    <mergeCell ref="A11:A17"/>
    <mergeCell ref="B11:B17"/>
    <mergeCell ref="L6:O7"/>
  </mergeCells>
  <printOptions horizontalCentered="1"/>
  <pageMargins left="0.25" right="0.25" top="0.39" bottom="0.36" header="0.3" footer="0.3"/>
  <pageSetup scale="7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76DD-262F-489D-BA67-EB73635046CF}">
  <sheetPr>
    <pageSetUpPr fitToPage="1"/>
  </sheetPr>
  <dimension ref="A1:L23"/>
  <sheetViews>
    <sheetView zoomScaleNormal="100" workbookViewId="0">
      <selection activeCell="D4" sqref="D4:E22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1" width="10.42578125" style="39" customWidth="1"/>
    <col min="12" max="12" width="23.140625" customWidth="1"/>
  </cols>
  <sheetData>
    <row r="1" spans="1:12" s="14" customFormat="1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 s="14" customFormat="1" ht="37.5" customHeight="1" x14ac:dyDescent="0.25">
      <c r="A2" s="106" t="s">
        <v>400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2" s="49" customFormat="1" x14ac:dyDescent="0.25">
      <c r="A3" s="104" t="s">
        <v>200</v>
      </c>
      <c r="B3" s="104" t="s">
        <v>201</v>
      </c>
      <c r="C3" s="111" t="s">
        <v>202</v>
      </c>
      <c r="D3" s="112" t="s">
        <v>364</v>
      </c>
      <c r="E3" s="113"/>
      <c r="F3" s="104" t="s">
        <v>398</v>
      </c>
      <c r="G3" s="104"/>
      <c r="H3" s="104"/>
      <c r="I3" s="104" t="s">
        <v>399</v>
      </c>
      <c r="J3" s="104"/>
      <c r="K3" s="104"/>
      <c r="L3" s="111" t="s">
        <v>373</v>
      </c>
    </row>
    <row r="4" spans="1:12" s="94" customFormat="1" ht="22.5" customHeight="1" x14ac:dyDescent="0.25">
      <c r="A4" s="104"/>
      <c r="B4" s="104"/>
      <c r="C4" s="111"/>
      <c r="D4" s="93">
        <v>1</v>
      </c>
      <c r="E4" s="93">
        <v>6</v>
      </c>
      <c r="F4" s="93" t="s">
        <v>365</v>
      </c>
      <c r="G4" s="93" t="s">
        <v>372</v>
      </c>
      <c r="H4" s="93" t="s">
        <v>371</v>
      </c>
      <c r="I4" s="93" t="s">
        <v>365</v>
      </c>
      <c r="J4" s="93" t="s">
        <v>372</v>
      </c>
      <c r="K4" s="93" t="s">
        <v>371</v>
      </c>
      <c r="L4" s="111"/>
    </row>
    <row r="5" spans="1:12" s="14" customFormat="1" ht="27.7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67</v>
      </c>
      <c r="F5" s="35">
        <f>D5</f>
        <v>0</v>
      </c>
      <c r="G5" s="35">
        <v>0</v>
      </c>
      <c r="H5" s="35">
        <f>E5</f>
        <v>67</v>
      </c>
      <c r="I5" s="35">
        <f>E5</f>
        <v>67</v>
      </c>
      <c r="J5" s="35">
        <f>ROUND(I5/24,0)</f>
        <v>3</v>
      </c>
      <c r="K5" s="35">
        <f>I5-(J5*24)</f>
        <v>-5</v>
      </c>
      <c r="L5" s="89"/>
    </row>
    <row r="6" spans="1:12" s="14" customFormat="1" ht="27.7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80</v>
      </c>
      <c r="F6" s="35">
        <f t="shared" ref="F6:F22" si="0">D6</f>
        <v>0</v>
      </c>
      <c r="G6" s="35">
        <v>0</v>
      </c>
      <c r="H6" s="35">
        <f t="shared" ref="H6:H22" si="1">E6</f>
        <v>80</v>
      </c>
      <c r="I6" s="35">
        <f t="shared" ref="I6:I22" si="2">E6</f>
        <v>80</v>
      </c>
      <c r="J6" s="35">
        <f t="shared" ref="J6:J22" si="3">ROUND(I6/24,0)</f>
        <v>3</v>
      </c>
      <c r="K6" s="35">
        <f t="shared" ref="K6:K22" si="4">I6-(J6*24)</f>
        <v>8</v>
      </c>
      <c r="L6" s="89"/>
    </row>
    <row r="7" spans="1:12" s="14" customFormat="1" ht="27.7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11</v>
      </c>
      <c r="F7" s="35">
        <f t="shared" si="0"/>
        <v>0</v>
      </c>
      <c r="G7" s="35">
        <v>0</v>
      </c>
      <c r="H7" s="35">
        <f t="shared" si="1"/>
        <v>11</v>
      </c>
      <c r="I7" s="35">
        <f t="shared" si="2"/>
        <v>11</v>
      </c>
      <c r="J7" s="35">
        <f t="shared" si="3"/>
        <v>0</v>
      </c>
      <c r="K7" s="35">
        <f t="shared" si="4"/>
        <v>11</v>
      </c>
      <c r="L7" s="89"/>
    </row>
    <row r="8" spans="1:12" s="14" customFormat="1" ht="27.7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17</v>
      </c>
      <c r="F8" s="35">
        <f t="shared" si="0"/>
        <v>0</v>
      </c>
      <c r="G8" s="35">
        <v>0</v>
      </c>
      <c r="H8" s="35">
        <f t="shared" si="1"/>
        <v>17</v>
      </c>
      <c r="I8" s="35">
        <f t="shared" si="2"/>
        <v>17</v>
      </c>
      <c r="J8" s="35">
        <f t="shared" si="3"/>
        <v>1</v>
      </c>
      <c r="K8" s="35">
        <f t="shared" si="4"/>
        <v>-7</v>
      </c>
      <c r="L8" s="89"/>
    </row>
    <row r="9" spans="1:12" s="14" customFormat="1" ht="27.7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35</v>
      </c>
      <c r="F9" s="35">
        <f t="shared" si="0"/>
        <v>0</v>
      </c>
      <c r="G9" s="35">
        <v>0</v>
      </c>
      <c r="H9" s="35">
        <f t="shared" si="1"/>
        <v>35</v>
      </c>
      <c r="I9" s="35">
        <f t="shared" si="2"/>
        <v>35</v>
      </c>
      <c r="J9" s="35">
        <f t="shared" si="3"/>
        <v>1</v>
      </c>
      <c r="K9" s="35">
        <f t="shared" si="4"/>
        <v>11</v>
      </c>
      <c r="L9" s="89"/>
    </row>
    <row r="10" spans="1:12" s="14" customFormat="1" ht="27.7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23</v>
      </c>
      <c r="F10" s="35">
        <f t="shared" si="0"/>
        <v>0</v>
      </c>
      <c r="G10" s="35">
        <v>0</v>
      </c>
      <c r="H10" s="35">
        <f t="shared" si="1"/>
        <v>23</v>
      </c>
      <c r="I10" s="35">
        <f t="shared" si="2"/>
        <v>23</v>
      </c>
      <c r="J10" s="35">
        <f t="shared" si="3"/>
        <v>1</v>
      </c>
      <c r="K10" s="35">
        <f t="shared" si="4"/>
        <v>-1</v>
      </c>
      <c r="L10" s="89"/>
    </row>
    <row r="11" spans="1:12" s="14" customFormat="1" ht="27.7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32</v>
      </c>
      <c r="F11" s="35">
        <f t="shared" si="0"/>
        <v>0</v>
      </c>
      <c r="G11" s="35">
        <v>0</v>
      </c>
      <c r="H11" s="35">
        <f t="shared" si="1"/>
        <v>32</v>
      </c>
      <c r="I11" s="35">
        <f t="shared" si="2"/>
        <v>32</v>
      </c>
      <c r="J11" s="35">
        <f t="shared" si="3"/>
        <v>1</v>
      </c>
      <c r="K11" s="35">
        <f t="shared" si="4"/>
        <v>8</v>
      </c>
      <c r="L11" s="89"/>
    </row>
    <row r="12" spans="1:12" s="14" customFormat="1" ht="27.7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37</v>
      </c>
      <c r="F12" s="35">
        <f t="shared" si="0"/>
        <v>0</v>
      </c>
      <c r="G12" s="35">
        <v>0</v>
      </c>
      <c r="H12" s="35">
        <f t="shared" si="1"/>
        <v>37</v>
      </c>
      <c r="I12" s="35">
        <f t="shared" si="2"/>
        <v>37</v>
      </c>
      <c r="J12" s="35">
        <f t="shared" si="3"/>
        <v>2</v>
      </c>
      <c r="K12" s="35">
        <f t="shared" si="4"/>
        <v>-11</v>
      </c>
      <c r="L12" s="89"/>
    </row>
    <row r="13" spans="1:12" s="14" customFormat="1" ht="27.7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48</v>
      </c>
      <c r="F13" s="35">
        <f t="shared" si="0"/>
        <v>0</v>
      </c>
      <c r="G13" s="35">
        <v>0</v>
      </c>
      <c r="H13" s="35">
        <f t="shared" si="1"/>
        <v>48</v>
      </c>
      <c r="I13" s="35">
        <f t="shared" si="2"/>
        <v>48</v>
      </c>
      <c r="J13" s="35">
        <f t="shared" si="3"/>
        <v>2</v>
      </c>
      <c r="K13" s="35">
        <f t="shared" si="4"/>
        <v>0</v>
      </c>
      <c r="L13" s="89"/>
    </row>
    <row r="14" spans="1:12" s="14" customFormat="1" ht="27.7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22</v>
      </c>
      <c r="F14" s="35">
        <f t="shared" si="0"/>
        <v>0</v>
      </c>
      <c r="G14" s="35">
        <v>0</v>
      </c>
      <c r="H14" s="35">
        <f t="shared" si="1"/>
        <v>22</v>
      </c>
      <c r="I14" s="35">
        <f t="shared" si="2"/>
        <v>22</v>
      </c>
      <c r="J14" s="35">
        <f t="shared" si="3"/>
        <v>1</v>
      </c>
      <c r="K14" s="35">
        <f t="shared" si="4"/>
        <v>-2</v>
      </c>
      <c r="L14" s="89"/>
    </row>
    <row r="15" spans="1:12" s="14" customFormat="1" ht="27.7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21</v>
      </c>
      <c r="F15" s="35">
        <f t="shared" si="0"/>
        <v>6</v>
      </c>
      <c r="G15" s="35">
        <v>0</v>
      </c>
      <c r="H15" s="35">
        <f t="shared" si="1"/>
        <v>21</v>
      </c>
      <c r="I15" s="35">
        <f t="shared" si="2"/>
        <v>21</v>
      </c>
      <c r="J15" s="35">
        <f t="shared" si="3"/>
        <v>1</v>
      </c>
      <c r="K15" s="35">
        <f t="shared" si="4"/>
        <v>-3</v>
      </c>
      <c r="L15" s="89"/>
    </row>
    <row r="16" spans="1:12" s="14" customFormat="1" ht="27.7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29</v>
      </c>
      <c r="F16" s="35">
        <f t="shared" si="0"/>
        <v>0</v>
      </c>
      <c r="G16" s="35">
        <v>0</v>
      </c>
      <c r="H16" s="35">
        <f t="shared" si="1"/>
        <v>29</v>
      </c>
      <c r="I16" s="35">
        <f t="shared" si="2"/>
        <v>29</v>
      </c>
      <c r="J16" s="35">
        <f t="shared" si="3"/>
        <v>1</v>
      </c>
      <c r="K16" s="35">
        <f t="shared" si="4"/>
        <v>5</v>
      </c>
      <c r="L16" s="89"/>
    </row>
    <row r="17" spans="1:12" s="14" customFormat="1" ht="27.7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8</v>
      </c>
      <c r="F17" s="35">
        <f t="shared" si="0"/>
        <v>0</v>
      </c>
      <c r="G17" s="35">
        <v>0</v>
      </c>
      <c r="H17" s="35">
        <f t="shared" si="1"/>
        <v>8</v>
      </c>
      <c r="I17" s="35">
        <f t="shared" si="2"/>
        <v>8</v>
      </c>
      <c r="J17" s="35">
        <f t="shared" si="3"/>
        <v>0</v>
      </c>
      <c r="K17" s="35">
        <f t="shared" si="4"/>
        <v>8</v>
      </c>
      <c r="L17" s="89"/>
    </row>
    <row r="18" spans="1:12" s="14" customFormat="1" ht="27.7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5</v>
      </c>
      <c r="F18" s="35">
        <f t="shared" si="0"/>
        <v>0</v>
      </c>
      <c r="G18" s="35">
        <v>0</v>
      </c>
      <c r="H18" s="35">
        <f t="shared" si="1"/>
        <v>5</v>
      </c>
      <c r="I18" s="35">
        <f t="shared" si="2"/>
        <v>5</v>
      </c>
      <c r="J18" s="35">
        <f t="shared" si="3"/>
        <v>0</v>
      </c>
      <c r="K18" s="35">
        <f t="shared" si="4"/>
        <v>5</v>
      </c>
      <c r="L18" s="89"/>
    </row>
    <row r="19" spans="1:12" s="14" customFormat="1" ht="27.7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5</v>
      </c>
      <c r="F19" s="35">
        <f t="shared" si="0"/>
        <v>0</v>
      </c>
      <c r="G19" s="35">
        <v>0</v>
      </c>
      <c r="H19" s="35">
        <f t="shared" si="1"/>
        <v>5</v>
      </c>
      <c r="I19" s="35">
        <f t="shared" si="2"/>
        <v>5</v>
      </c>
      <c r="J19" s="35">
        <f t="shared" si="3"/>
        <v>0</v>
      </c>
      <c r="K19" s="35">
        <f t="shared" si="4"/>
        <v>5</v>
      </c>
      <c r="L19" s="89"/>
    </row>
    <row r="20" spans="1:12" s="14" customFormat="1" ht="27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f t="shared" si="0"/>
        <v>0</v>
      </c>
      <c r="G20" s="35">
        <v>0</v>
      </c>
      <c r="H20" s="35">
        <f t="shared" si="1"/>
        <v>0</v>
      </c>
      <c r="I20" s="35">
        <f t="shared" si="2"/>
        <v>0</v>
      </c>
      <c r="J20" s="35">
        <f t="shared" si="3"/>
        <v>0</v>
      </c>
      <c r="K20" s="35">
        <f t="shared" si="4"/>
        <v>0</v>
      </c>
      <c r="L20" s="89"/>
    </row>
    <row r="21" spans="1:12" s="14" customFormat="1" ht="27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f t="shared" si="0"/>
        <v>0</v>
      </c>
      <c r="G21" s="35">
        <v>0</v>
      </c>
      <c r="H21" s="35">
        <f t="shared" si="1"/>
        <v>0</v>
      </c>
      <c r="I21" s="35">
        <f t="shared" si="2"/>
        <v>0</v>
      </c>
      <c r="J21" s="35">
        <f t="shared" si="3"/>
        <v>0</v>
      </c>
      <c r="K21" s="35">
        <f t="shared" si="4"/>
        <v>0</v>
      </c>
      <c r="L21" s="89"/>
    </row>
    <row r="22" spans="1:12" s="14" customFormat="1" ht="27.7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13</v>
      </c>
      <c r="F22" s="35">
        <f t="shared" si="0"/>
        <v>10</v>
      </c>
      <c r="G22" s="35">
        <v>0</v>
      </c>
      <c r="H22" s="35">
        <f t="shared" si="1"/>
        <v>13</v>
      </c>
      <c r="I22" s="35">
        <f t="shared" si="2"/>
        <v>13</v>
      </c>
      <c r="J22" s="35">
        <f t="shared" si="3"/>
        <v>1</v>
      </c>
      <c r="K22" s="35">
        <f t="shared" si="4"/>
        <v>-11</v>
      </c>
      <c r="L22" s="89"/>
    </row>
    <row r="23" spans="1:12" s="76" customFormat="1" ht="26.25" customHeight="1" x14ac:dyDescent="0.25">
      <c r="A23" s="63"/>
      <c r="B23" s="90"/>
      <c r="C23" s="92"/>
      <c r="D23" s="63">
        <f>SUM(D5:D22)</f>
        <v>16</v>
      </c>
      <c r="E23" s="63">
        <f t="shared" ref="E23:K23" si="5">SUM(E5:E22)</f>
        <v>453</v>
      </c>
      <c r="F23" s="63">
        <f t="shared" si="5"/>
        <v>16</v>
      </c>
      <c r="G23" s="63">
        <f t="shared" si="5"/>
        <v>0</v>
      </c>
      <c r="H23" s="63">
        <f t="shared" si="5"/>
        <v>453</v>
      </c>
      <c r="I23" s="63">
        <f t="shared" si="5"/>
        <v>453</v>
      </c>
      <c r="J23" s="63">
        <f t="shared" si="5"/>
        <v>18</v>
      </c>
      <c r="K23" s="63">
        <f t="shared" si="5"/>
        <v>21</v>
      </c>
      <c r="L23" s="90"/>
    </row>
  </sheetData>
  <mergeCells count="9">
    <mergeCell ref="L3:L4"/>
    <mergeCell ref="A1:L1"/>
    <mergeCell ref="A2:L2"/>
    <mergeCell ref="A3:A4"/>
    <mergeCell ref="B3:B4"/>
    <mergeCell ref="C3:C4"/>
    <mergeCell ref="D3:E3"/>
    <mergeCell ref="F3:H3"/>
    <mergeCell ref="I3:K3"/>
  </mergeCells>
  <conditionalFormatting sqref="I5:I22 F5:F22">
    <cfRule type="cellIs" dxfId="23" priority="16" operator="lessThan">
      <formula>0</formula>
    </cfRule>
  </conditionalFormatting>
  <conditionalFormatting sqref="G5:H22">
    <cfRule type="cellIs" dxfId="22" priority="9" operator="lessThan">
      <formula>0</formula>
    </cfRule>
  </conditionalFormatting>
  <conditionalFormatting sqref="J5:K22">
    <cfRule type="cellIs" dxfId="21" priority="8" operator="lessThan">
      <formula>0</formula>
    </cfRule>
  </conditionalFormatting>
  <printOptions horizontalCentered="1"/>
  <pageMargins left="0.25" right="0.25" top="0.39" bottom="0.36" header="0.3" footer="0.3"/>
  <pageSetup scale="9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10DE-6385-4D51-96D1-EE64230E74C4}">
  <dimension ref="A1:W6"/>
  <sheetViews>
    <sheetView workbookViewId="0">
      <selection activeCell="S38" sqref="S38"/>
    </sheetView>
  </sheetViews>
  <sheetFormatPr defaultRowHeight="15" x14ac:dyDescent="0.25"/>
  <cols>
    <col min="1" max="1" width="9.140625" style="39"/>
    <col min="2" max="23" width="6.28515625" style="39" customWidth="1"/>
    <col min="24" max="16384" width="9.140625" style="39"/>
  </cols>
  <sheetData>
    <row r="1" spans="1:23" x14ac:dyDescent="0.25">
      <c r="B1" s="39" t="s">
        <v>411</v>
      </c>
      <c r="C1" s="39" t="s">
        <v>412</v>
      </c>
      <c r="D1" s="39" t="s">
        <v>413</v>
      </c>
      <c r="E1" s="39" t="s">
        <v>422</v>
      </c>
      <c r="F1" s="39" t="s">
        <v>272</v>
      </c>
      <c r="G1" s="39" t="s">
        <v>403</v>
      </c>
      <c r="H1" s="39" t="s">
        <v>429</v>
      </c>
      <c r="I1" s="39" t="s">
        <v>403</v>
      </c>
      <c r="J1" s="39" t="s">
        <v>429</v>
      </c>
      <c r="K1" s="39" t="s">
        <v>430</v>
      </c>
      <c r="L1" s="39" t="s">
        <v>430</v>
      </c>
      <c r="M1" s="39" t="s">
        <v>418</v>
      </c>
      <c r="N1" s="39" t="s">
        <v>419</v>
      </c>
      <c r="O1" s="39" t="s">
        <v>418</v>
      </c>
      <c r="P1" s="39" t="s">
        <v>419</v>
      </c>
      <c r="Q1" s="39">
        <v>1</v>
      </c>
      <c r="R1" s="39">
        <v>2</v>
      </c>
      <c r="S1" s="39">
        <v>3</v>
      </c>
      <c r="T1" s="39">
        <v>4</v>
      </c>
      <c r="U1" s="39" t="s">
        <v>420</v>
      </c>
      <c r="V1" s="39" t="s">
        <v>421</v>
      </c>
      <c r="W1" s="39" t="s">
        <v>423</v>
      </c>
    </row>
    <row r="2" spans="1:23" x14ac:dyDescent="0.25">
      <c r="A2" s="39">
        <v>6</v>
      </c>
      <c r="B2" s="39">
        <v>1</v>
      </c>
      <c r="C2" s="39">
        <v>2</v>
      </c>
      <c r="D2" s="39">
        <v>3</v>
      </c>
      <c r="E2" s="39">
        <v>4</v>
      </c>
      <c r="F2" s="39">
        <v>5</v>
      </c>
      <c r="G2" s="39">
        <v>6</v>
      </c>
      <c r="H2" s="39">
        <v>8</v>
      </c>
      <c r="I2" s="39">
        <v>9</v>
      </c>
      <c r="J2" s="39">
        <v>11</v>
      </c>
      <c r="K2" s="39">
        <v>10</v>
      </c>
      <c r="L2" s="39">
        <v>7</v>
      </c>
    </row>
    <row r="3" spans="1:23" x14ac:dyDescent="0.25">
      <c r="A3" s="39">
        <v>7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8</v>
      </c>
      <c r="I3" s="39">
        <v>9</v>
      </c>
      <c r="J3" s="39">
        <v>11</v>
      </c>
      <c r="K3" s="39">
        <v>10</v>
      </c>
      <c r="L3" s="39">
        <v>7</v>
      </c>
    </row>
    <row r="4" spans="1:23" x14ac:dyDescent="0.25">
      <c r="A4" s="39">
        <v>8</v>
      </c>
    </row>
    <row r="5" spans="1:23" x14ac:dyDescent="0.25">
      <c r="A5" s="39">
        <v>9</v>
      </c>
    </row>
    <row r="6" spans="1:23" x14ac:dyDescent="0.25">
      <c r="A6" s="3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7E5D-53A7-44D6-9ED7-84F44BBB994F}">
  <sheetPr>
    <pageSetUpPr fitToPage="1"/>
  </sheetPr>
  <dimension ref="A1:AW51"/>
  <sheetViews>
    <sheetView topLeftCell="L1" zoomScaleNormal="100" workbookViewId="0">
      <selection activeCell="V38" sqref="V3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42578125" style="39" customWidth="1"/>
    <col min="9" max="23" width="5.42578125" style="39" customWidth="1"/>
    <col min="24" max="24" width="23.140625" customWidth="1"/>
    <col min="26" max="26" width="5.42578125" style="39" customWidth="1"/>
    <col min="27" max="27" width="12" bestFit="1" customWidth="1"/>
    <col min="28" max="28" width="25.5703125" style="40" customWidth="1"/>
    <col min="29" max="33" width="4.42578125" style="39" customWidth="1"/>
    <col min="34" max="48" width="5.42578125" style="39" customWidth="1"/>
    <col min="49" max="49" width="23.140625" customWidth="1"/>
  </cols>
  <sheetData>
    <row r="1" spans="1:49" s="14" customFormat="1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Z1" s="105" t="s">
        <v>205</v>
      </c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</row>
    <row r="2" spans="1:49" s="14" customFormat="1" ht="37.5" customHeight="1" x14ac:dyDescent="0.25">
      <c r="A2" s="106" t="s">
        <v>394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Z2" s="106" t="s">
        <v>395</v>
      </c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</row>
    <row r="3" spans="1:49" s="49" customFormat="1" x14ac:dyDescent="0.25">
      <c r="A3" s="104" t="s">
        <v>200</v>
      </c>
      <c r="B3" s="104" t="s">
        <v>201</v>
      </c>
      <c r="C3" s="111" t="s">
        <v>202</v>
      </c>
      <c r="D3" s="112" t="s">
        <v>364</v>
      </c>
      <c r="E3" s="113"/>
      <c r="F3" s="113"/>
      <c r="G3" s="113"/>
      <c r="H3" s="113"/>
      <c r="I3" s="104" t="s">
        <v>384</v>
      </c>
      <c r="J3" s="104"/>
      <c r="K3" s="104"/>
      <c r="L3" s="104" t="s">
        <v>385</v>
      </c>
      <c r="M3" s="104"/>
      <c r="N3" s="104"/>
      <c r="O3" s="104" t="s">
        <v>386</v>
      </c>
      <c r="P3" s="104"/>
      <c r="Q3" s="104"/>
      <c r="R3" s="104" t="s">
        <v>387</v>
      </c>
      <c r="S3" s="104"/>
      <c r="T3" s="104"/>
      <c r="U3" s="104" t="s">
        <v>388</v>
      </c>
      <c r="V3" s="104"/>
      <c r="W3" s="104"/>
      <c r="X3" s="111" t="s">
        <v>373</v>
      </c>
      <c r="Z3" s="104" t="s">
        <v>200</v>
      </c>
      <c r="AA3" s="104" t="s">
        <v>201</v>
      </c>
      <c r="AB3" s="111" t="s">
        <v>202</v>
      </c>
      <c r="AC3" s="113" t="s">
        <v>364</v>
      </c>
      <c r="AD3" s="113"/>
      <c r="AE3" s="113"/>
      <c r="AF3" s="113"/>
      <c r="AG3" s="114"/>
      <c r="AH3" s="104" t="s">
        <v>389</v>
      </c>
      <c r="AI3" s="104"/>
      <c r="AJ3" s="104"/>
      <c r="AK3" s="104" t="s">
        <v>390</v>
      </c>
      <c r="AL3" s="104"/>
      <c r="AM3" s="104"/>
      <c r="AN3" s="104" t="s">
        <v>391</v>
      </c>
      <c r="AO3" s="104"/>
      <c r="AP3" s="104"/>
      <c r="AQ3" s="104" t="s">
        <v>392</v>
      </c>
      <c r="AR3" s="104"/>
      <c r="AS3" s="104"/>
      <c r="AT3" s="104" t="s">
        <v>393</v>
      </c>
      <c r="AU3" s="104"/>
      <c r="AV3" s="104"/>
      <c r="AW3" s="111" t="s">
        <v>373</v>
      </c>
    </row>
    <row r="4" spans="1:49" s="94" customFormat="1" ht="22.5" customHeight="1" x14ac:dyDescent="0.25">
      <c r="A4" s="104"/>
      <c r="B4" s="104"/>
      <c r="C4" s="111"/>
      <c r="D4" s="93">
        <v>1</v>
      </c>
      <c r="E4" s="93">
        <v>2</v>
      </c>
      <c r="F4" s="93">
        <v>3</v>
      </c>
      <c r="G4" s="93">
        <v>4</v>
      </c>
      <c r="H4" s="93">
        <v>5</v>
      </c>
      <c r="I4" s="93" t="s">
        <v>365</v>
      </c>
      <c r="J4" s="93" t="s">
        <v>372</v>
      </c>
      <c r="K4" s="93" t="s">
        <v>371</v>
      </c>
      <c r="L4" s="93" t="s">
        <v>365</v>
      </c>
      <c r="M4" s="93" t="s">
        <v>372</v>
      </c>
      <c r="N4" s="93" t="s">
        <v>371</v>
      </c>
      <c r="O4" s="93" t="s">
        <v>365</v>
      </c>
      <c r="P4" s="93" t="s">
        <v>372</v>
      </c>
      <c r="Q4" s="93" t="s">
        <v>371</v>
      </c>
      <c r="R4" s="93" t="s">
        <v>365</v>
      </c>
      <c r="S4" s="93" t="s">
        <v>372</v>
      </c>
      <c r="T4" s="93" t="s">
        <v>371</v>
      </c>
      <c r="U4" s="93" t="s">
        <v>365</v>
      </c>
      <c r="V4" s="93" t="s">
        <v>372</v>
      </c>
      <c r="W4" s="93" t="s">
        <v>371</v>
      </c>
      <c r="X4" s="111"/>
      <c r="Z4" s="104"/>
      <c r="AA4" s="104"/>
      <c r="AB4" s="111"/>
      <c r="AC4" s="93">
        <v>6</v>
      </c>
      <c r="AD4" s="93">
        <v>7</v>
      </c>
      <c r="AE4" s="93">
        <v>8</v>
      </c>
      <c r="AF4" s="93">
        <v>9</v>
      </c>
      <c r="AG4" s="93">
        <v>10</v>
      </c>
      <c r="AH4" s="93" t="s">
        <v>365</v>
      </c>
      <c r="AI4" s="93" t="s">
        <v>372</v>
      </c>
      <c r="AJ4" s="93" t="s">
        <v>371</v>
      </c>
      <c r="AK4" s="93" t="s">
        <v>365</v>
      </c>
      <c r="AL4" s="93" t="s">
        <v>372</v>
      </c>
      <c r="AM4" s="93" t="s">
        <v>371</v>
      </c>
      <c r="AN4" s="93" t="s">
        <v>365</v>
      </c>
      <c r="AO4" s="93" t="s">
        <v>372</v>
      </c>
      <c r="AP4" s="93" t="s">
        <v>371</v>
      </c>
      <c r="AQ4" s="93" t="s">
        <v>365</v>
      </c>
      <c r="AR4" s="93" t="s">
        <v>372</v>
      </c>
      <c r="AS4" s="93" t="s">
        <v>371</v>
      </c>
      <c r="AT4" s="93" t="s">
        <v>365</v>
      </c>
      <c r="AU4" s="93" t="s">
        <v>372</v>
      </c>
      <c r="AV4" s="93" t="s">
        <v>371</v>
      </c>
      <c r="AW4" s="111"/>
    </row>
    <row r="5" spans="1:49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f t="shared" ref="I5:I22" si="0">D5</f>
        <v>0</v>
      </c>
      <c r="J5" s="35">
        <f>ROUND(I5/40,0)</f>
        <v>0</v>
      </c>
      <c r="K5" s="35">
        <f>I5-(J5*40)</f>
        <v>0</v>
      </c>
      <c r="L5" s="35">
        <f t="shared" ref="L5:L22" si="1">E5</f>
        <v>0</v>
      </c>
      <c r="M5" s="35">
        <f>ROUND(L5/40,0)</f>
        <v>0</v>
      </c>
      <c r="N5" s="35">
        <f>L5-(M5*40)</f>
        <v>0</v>
      </c>
      <c r="O5" s="35">
        <f t="shared" ref="O5:O22" si="2">F5</f>
        <v>0</v>
      </c>
      <c r="P5" s="35">
        <f>ROUND(O5/40,0)</f>
        <v>0</v>
      </c>
      <c r="Q5" s="35">
        <f>O5-(P5*40)</f>
        <v>0</v>
      </c>
      <c r="R5" s="35">
        <f t="shared" ref="R5:R22" si="3">G5</f>
        <v>0</v>
      </c>
      <c r="S5" s="35">
        <f>ROUND(R5/40,0)</f>
        <v>0</v>
      </c>
      <c r="T5" s="35">
        <f>R5-(S5*40)</f>
        <v>0</v>
      </c>
      <c r="U5" s="35">
        <f>H5</f>
        <v>0</v>
      </c>
      <c r="V5" s="35">
        <f>ROUND(U5/40,0)</f>
        <v>0</v>
      </c>
      <c r="W5" s="35">
        <f>U5-(V5*40)</f>
        <v>0</v>
      </c>
      <c r="X5" s="89"/>
      <c r="Z5" s="35">
        <v>1</v>
      </c>
      <c r="AA5" s="88">
        <v>28120207506</v>
      </c>
      <c r="AB5" s="91" t="s">
        <v>111</v>
      </c>
      <c r="AC5" s="35">
        <v>64</v>
      </c>
      <c r="AD5" s="35">
        <v>73</v>
      </c>
      <c r="AE5" s="35">
        <v>74</v>
      </c>
      <c r="AF5" s="35">
        <v>73</v>
      </c>
      <c r="AG5" s="35">
        <v>78</v>
      </c>
      <c r="AH5" s="35">
        <f>AC5</f>
        <v>64</v>
      </c>
      <c r="AI5" s="35">
        <f>ROUND(AH5/40,0)</f>
        <v>2</v>
      </c>
      <c r="AJ5" s="35">
        <f>AH5-(AI5*40)</f>
        <v>-16</v>
      </c>
      <c r="AK5" s="35">
        <f>AD5</f>
        <v>73</v>
      </c>
      <c r="AL5" s="35">
        <f>ROUND(AK5/40,0)</f>
        <v>2</v>
      </c>
      <c r="AM5" s="35">
        <f>AK5-(AL5*40)</f>
        <v>-7</v>
      </c>
      <c r="AN5" s="35">
        <f>AE5</f>
        <v>74</v>
      </c>
      <c r="AO5" s="35">
        <f>ROUND(AN5/40,0)</f>
        <v>2</v>
      </c>
      <c r="AP5" s="35">
        <f>AN5-(AO5*40)</f>
        <v>-6</v>
      </c>
      <c r="AQ5" s="35">
        <f>AF5</f>
        <v>73</v>
      </c>
      <c r="AR5" s="35">
        <f>ROUND(AQ5/40,0)</f>
        <v>2</v>
      </c>
      <c r="AS5" s="35">
        <f>AQ5-(AR5*40)</f>
        <v>-7</v>
      </c>
      <c r="AT5" s="35">
        <f>AG5</f>
        <v>78</v>
      </c>
      <c r="AU5" s="35">
        <f>ROUND(AT5/40,0)</f>
        <v>2</v>
      </c>
      <c r="AV5" s="35">
        <f>AT5-(AU5*40)</f>
        <v>-2</v>
      </c>
      <c r="AW5" s="89"/>
    </row>
    <row r="6" spans="1:49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2</v>
      </c>
      <c r="H6" s="35">
        <v>0</v>
      </c>
      <c r="I6" s="35">
        <f t="shared" si="0"/>
        <v>0</v>
      </c>
      <c r="J6" s="35">
        <f t="shared" ref="J6:J22" si="4">ROUND(I6/40,0)</f>
        <v>0</v>
      </c>
      <c r="K6" s="35">
        <f t="shared" ref="K6:K22" si="5">I6-(J6*40)</f>
        <v>0</v>
      </c>
      <c r="L6" s="35">
        <f t="shared" si="1"/>
        <v>0</v>
      </c>
      <c r="M6" s="35">
        <f t="shared" ref="M6:M22" si="6">ROUND(L6/40,0)</f>
        <v>0</v>
      </c>
      <c r="N6" s="35">
        <f t="shared" ref="N6:N22" si="7">L6-(M6*40)</f>
        <v>0</v>
      </c>
      <c r="O6" s="35">
        <f t="shared" si="2"/>
        <v>0</v>
      </c>
      <c r="P6" s="35">
        <f t="shared" ref="P6:P22" si="8">ROUND(O6/40,0)</f>
        <v>0</v>
      </c>
      <c r="Q6" s="35">
        <f t="shared" ref="Q6:Q22" si="9">O6-(P6*40)</f>
        <v>0</v>
      </c>
      <c r="R6" s="35">
        <f t="shared" si="3"/>
        <v>2</v>
      </c>
      <c r="S6" s="35">
        <f t="shared" ref="S6:S22" si="10">ROUND(R6/40,0)</f>
        <v>0</v>
      </c>
      <c r="T6" s="35">
        <f t="shared" ref="T6:T22" si="11">R6-(S6*40)</f>
        <v>2</v>
      </c>
      <c r="U6" s="35">
        <f t="shared" ref="U6:U22" si="12">H6</f>
        <v>0</v>
      </c>
      <c r="V6" s="35">
        <f t="shared" ref="V6:V22" si="13">ROUND(U6/40,0)</f>
        <v>0</v>
      </c>
      <c r="W6" s="35">
        <f t="shared" ref="W6:W22" si="14">U6-(V6*40)</f>
        <v>0</v>
      </c>
      <c r="X6" s="89"/>
      <c r="Z6" s="35">
        <v>2</v>
      </c>
      <c r="AA6" s="89">
        <v>28120207507</v>
      </c>
      <c r="AB6" s="91" t="s">
        <v>112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f t="shared" ref="AH6:AH22" si="15">AC6</f>
        <v>0</v>
      </c>
      <c r="AI6" s="35">
        <f t="shared" ref="AI6:AI22" si="16">ROUND(AH6/40,0)</f>
        <v>0</v>
      </c>
      <c r="AJ6" s="35">
        <f t="shared" ref="AJ6:AJ22" si="17">AH6-(AI6*40)</f>
        <v>0</v>
      </c>
      <c r="AK6" s="35">
        <f t="shared" ref="AK6:AK22" si="18">AD6</f>
        <v>0</v>
      </c>
      <c r="AL6" s="35">
        <f t="shared" ref="AL6:AL22" si="19">ROUND(AK6/40,0)</f>
        <v>0</v>
      </c>
      <c r="AM6" s="35">
        <f t="shared" ref="AM6:AM22" si="20">AK6-(AL6*40)</f>
        <v>0</v>
      </c>
      <c r="AN6" s="35">
        <f t="shared" ref="AN6:AN22" si="21">AE6</f>
        <v>0</v>
      </c>
      <c r="AO6" s="35">
        <f t="shared" ref="AO6:AO22" si="22">ROUND(AN6/40,0)</f>
        <v>0</v>
      </c>
      <c r="AP6" s="35">
        <f t="shared" ref="AP6:AP22" si="23">AN6-(AO6*40)</f>
        <v>0</v>
      </c>
      <c r="AQ6" s="35">
        <f t="shared" ref="AQ6:AQ22" si="24">AF6</f>
        <v>0</v>
      </c>
      <c r="AR6" s="35">
        <f t="shared" ref="AR6:AR22" si="25">ROUND(AQ6/40,0)</f>
        <v>0</v>
      </c>
      <c r="AS6" s="35">
        <f t="shared" ref="AS6:AS22" si="26">AQ6-(AR6*40)</f>
        <v>0</v>
      </c>
      <c r="AT6" s="35">
        <f t="shared" ref="AT6:AT22" si="27">AG6</f>
        <v>0</v>
      </c>
      <c r="AU6" s="35">
        <f t="shared" ref="AU6:AU22" si="28">ROUND(AT6/40,0)</f>
        <v>0</v>
      </c>
      <c r="AV6" s="35">
        <f t="shared" ref="AV6:AV22" si="29">AT6-(AU6*40)</f>
        <v>0</v>
      </c>
      <c r="AW6" s="89"/>
    </row>
    <row r="7" spans="1:49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f t="shared" si="0"/>
        <v>0</v>
      </c>
      <c r="J7" s="35">
        <f t="shared" si="4"/>
        <v>0</v>
      </c>
      <c r="K7" s="35">
        <f t="shared" si="5"/>
        <v>0</v>
      </c>
      <c r="L7" s="35">
        <f t="shared" si="1"/>
        <v>0</v>
      </c>
      <c r="M7" s="35">
        <f t="shared" si="6"/>
        <v>0</v>
      </c>
      <c r="N7" s="35">
        <f t="shared" si="7"/>
        <v>0</v>
      </c>
      <c r="O7" s="35">
        <f t="shared" si="2"/>
        <v>0</v>
      </c>
      <c r="P7" s="35">
        <f t="shared" si="8"/>
        <v>0</v>
      </c>
      <c r="Q7" s="35">
        <f t="shared" si="9"/>
        <v>0</v>
      </c>
      <c r="R7" s="35">
        <f t="shared" si="3"/>
        <v>6</v>
      </c>
      <c r="S7" s="35">
        <f t="shared" si="10"/>
        <v>0</v>
      </c>
      <c r="T7" s="35">
        <f t="shared" si="11"/>
        <v>6</v>
      </c>
      <c r="U7" s="35">
        <f t="shared" si="12"/>
        <v>6</v>
      </c>
      <c r="V7" s="35">
        <f t="shared" si="13"/>
        <v>0</v>
      </c>
      <c r="W7" s="35">
        <f t="shared" si="14"/>
        <v>6</v>
      </c>
      <c r="X7" s="89"/>
      <c r="Z7" s="35">
        <v>3</v>
      </c>
      <c r="AA7" s="89">
        <v>28120207604</v>
      </c>
      <c r="AB7" s="91" t="s">
        <v>116</v>
      </c>
      <c r="AC7" s="35">
        <v>4</v>
      </c>
      <c r="AD7" s="35">
        <v>20</v>
      </c>
      <c r="AE7" s="35">
        <v>42</v>
      </c>
      <c r="AF7" s="35">
        <v>25</v>
      </c>
      <c r="AG7" s="35">
        <v>32</v>
      </c>
      <c r="AH7" s="35">
        <f t="shared" si="15"/>
        <v>4</v>
      </c>
      <c r="AI7" s="35">
        <f t="shared" si="16"/>
        <v>0</v>
      </c>
      <c r="AJ7" s="35">
        <f t="shared" si="17"/>
        <v>4</v>
      </c>
      <c r="AK7" s="35">
        <f t="shared" si="18"/>
        <v>20</v>
      </c>
      <c r="AL7" s="35">
        <f t="shared" si="19"/>
        <v>1</v>
      </c>
      <c r="AM7" s="35">
        <f t="shared" si="20"/>
        <v>-20</v>
      </c>
      <c r="AN7" s="35">
        <f t="shared" si="21"/>
        <v>42</v>
      </c>
      <c r="AO7" s="35">
        <f t="shared" si="22"/>
        <v>1</v>
      </c>
      <c r="AP7" s="35">
        <f t="shared" si="23"/>
        <v>2</v>
      </c>
      <c r="AQ7" s="35">
        <f t="shared" si="24"/>
        <v>25</v>
      </c>
      <c r="AR7" s="35">
        <f t="shared" si="25"/>
        <v>1</v>
      </c>
      <c r="AS7" s="35">
        <f t="shared" si="26"/>
        <v>-15</v>
      </c>
      <c r="AT7" s="35">
        <f t="shared" si="27"/>
        <v>32</v>
      </c>
      <c r="AU7" s="35">
        <f t="shared" si="28"/>
        <v>1</v>
      </c>
      <c r="AV7" s="35">
        <f t="shared" si="29"/>
        <v>-8</v>
      </c>
      <c r="AW7" s="89"/>
    </row>
    <row r="8" spans="1:49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f t="shared" si="0"/>
        <v>0</v>
      </c>
      <c r="J8" s="35">
        <f t="shared" si="4"/>
        <v>0</v>
      </c>
      <c r="K8" s="35">
        <f t="shared" si="5"/>
        <v>0</v>
      </c>
      <c r="L8" s="35">
        <f t="shared" si="1"/>
        <v>0</v>
      </c>
      <c r="M8" s="35">
        <f t="shared" si="6"/>
        <v>0</v>
      </c>
      <c r="N8" s="35">
        <f t="shared" si="7"/>
        <v>0</v>
      </c>
      <c r="O8" s="35">
        <f t="shared" si="2"/>
        <v>0</v>
      </c>
      <c r="P8" s="35">
        <f t="shared" si="8"/>
        <v>0</v>
      </c>
      <c r="Q8" s="35">
        <f t="shared" si="9"/>
        <v>0</v>
      </c>
      <c r="R8" s="35">
        <f t="shared" si="3"/>
        <v>0</v>
      </c>
      <c r="S8" s="35">
        <f t="shared" si="10"/>
        <v>0</v>
      </c>
      <c r="T8" s="35">
        <f t="shared" si="11"/>
        <v>0</v>
      </c>
      <c r="U8" s="35">
        <f t="shared" si="12"/>
        <v>0</v>
      </c>
      <c r="V8" s="35">
        <f t="shared" si="13"/>
        <v>0</v>
      </c>
      <c r="W8" s="35">
        <f t="shared" si="14"/>
        <v>0</v>
      </c>
      <c r="X8" s="89"/>
      <c r="Z8" s="35">
        <v>4</v>
      </c>
      <c r="AA8" s="89">
        <v>28120201205</v>
      </c>
      <c r="AB8" s="91" t="s">
        <v>27</v>
      </c>
      <c r="AC8" s="35">
        <v>0</v>
      </c>
      <c r="AD8" s="35">
        <v>2</v>
      </c>
      <c r="AE8" s="35">
        <v>0</v>
      </c>
      <c r="AF8" s="35">
        <v>0</v>
      </c>
      <c r="AG8" s="35">
        <v>0</v>
      </c>
      <c r="AH8" s="35">
        <f t="shared" si="15"/>
        <v>0</v>
      </c>
      <c r="AI8" s="35">
        <f t="shared" si="16"/>
        <v>0</v>
      </c>
      <c r="AJ8" s="35">
        <f t="shared" si="17"/>
        <v>0</v>
      </c>
      <c r="AK8" s="35">
        <f t="shared" si="18"/>
        <v>2</v>
      </c>
      <c r="AL8" s="35">
        <f t="shared" si="19"/>
        <v>0</v>
      </c>
      <c r="AM8" s="35">
        <f t="shared" si="20"/>
        <v>2</v>
      </c>
      <c r="AN8" s="35">
        <f t="shared" si="21"/>
        <v>0</v>
      </c>
      <c r="AO8" s="35">
        <f t="shared" si="22"/>
        <v>0</v>
      </c>
      <c r="AP8" s="35">
        <f t="shared" si="23"/>
        <v>0</v>
      </c>
      <c r="AQ8" s="35">
        <f t="shared" si="24"/>
        <v>0</v>
      </c>
      <c r="AR8" s="35">
        <f t="shared" si="25"/>
        <v>0</v>
      </c>
      <c r="AS8" s="35">
        <f t="shared" si="26"/>
        <v>0</v>
      </c>
      <c r="AT8" s="35">
        <f t="shared" si="27"/>
        <v>0</v>
      </c>
      <c r="AU8" s="35">
        <f t="shared" si="28"/>
        <v>0</v>
      </c>
      <c r="AV8" s="35">
        <f t="shared" si="29"/>
        <v>0</v>
      </c>
      <c r="AW8" s="89"/>
    </row>
    <row r="9" spans="1:49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f t="shared" si="0"/>
        <v>0</v>
      </c>
      <c r="J9" s="35">
        <f t="shared" si="4"/>
        <v>0</v>
      </c>
      <c r="K9" s="35">
        <f t="shared" si="5"/>
        <v>0</v>
      </c>
      <c r="L9" s="35">
        <f t="shared" si="1"/>
        <v>0</v>
      </c>
      <c r="M9" s="35">
        <f t="shared" si="6"/>
        <v>0</v>
      </c>
      <c r="N9" s="35">
        <f t="shared" si="7"/>
        <v>0</v>
      </c>
      <c r="O9" s="35">
        <f t="shared" si="2"/>
        <v>0</v>
      </c>
      <c r="P9" s="35">
        <f t="shared" si="8"/>
        <v>0</v>
      </c>
      <c r="Q9" s="35">
        <f t="shared" si="9"/>
        <v>0</v>
      </c>
      <c r="R9" s="35">
        <f t="shared" si="3"/>
        <v>43</v>
      </c>
      <c r="S9" s="35">
        <f t="shared" si="10"/>
        <v>1</v>
      </c>
      <c r="T9" s="35">
        <f t="shared" si="11"/>
        <v>3</v>
      </c>
      <c r="U9" s="35">
        <f t="shared" si="12"/>
        <v>28</v>
      </c>
      <c r="V9" s="35">
        <f t="shared" si="13"/>
        <v>1</v>
      </c>
      <c r="W9" s="35">
        <f t="shared" si="14"/>
        <v>-12</v>
      </c>
      <c r="X9" s="89"/>
      <c r="Z9" s="35">
        <v>5</v>
      </c>
      <c r="AA9" s="89">
        <v>28120201803</v>
      </c>
      <c r="AB9" s="91" t="s">
        <v>37</v>
      </c>
      <c r="AC9" s="35">
        <v>35</v>
      </c>
      <c r="AD9" s="35">
        <v>67</v>
      </c>
      <c r="AE9" s="35">
        <v>64</v>
      </c>
      <c r="AF9" s="35">
        <v>81</v>
      </c>
      <c r="AG9" s="35">
        <v>44</v>
      </c>
      <c r="AH9" s="35">
        <f t="shared" si="15"/>
        <v>35</v>
      </c>
      <c r="AI9" s="35">
        <f t="shared" si="16"/>
        <v>1</v>
      </c>
      <c r="AJ9" s="35">
        <f t="shared" si="17"/>
        <v>-5</v>
      </c>
      <c r="AK9" s="35">
        <f t="shared" si="18"/>
        <v>67</v>
      </c>
      <c r="AL9" s="35">
        <f t="shared" si="19"/>
        <v>2</v>
      </c>
      <c r="AM9" s="35">
        <f t="shared" si="20"/>
        <v>-13</v>
      </c>
      <c r="AN9" s="35">
        <f t="shared" si="21"/>
        <v>64</v>
      </c>
      <c r="AO9" s="35">
        <f t="shared" si="22"/>
        <v>2</v>
      </c>
      <c r="AP9" s="35">
        <f t="shared" si="23"/>
        <v>-16</v>
      </c>
      <c r="AQ9" s="35">
        <f t="shared" si="24"/>
        <v>81</v>
      </c>
      <c r="AR9" s="35">
        <f t="shared" si="25"/>
        <v>2</v>
      </c>
      <c r="AS9" s="35">
        <f t="shared" si="26"/>
        <v>1</v>
      </c>
      <c r="AT9" s="35">
        <f t="shared" si="27"/>
        <v>44</v>
      </c>
      <c r="AU9" s="35">
        <f t="shared" si="28"/>
        <v>1</v>
      </c>
      <c r="AV9" s="35">
        <f t="shared" si="29"/>
        <v>4</v>
      </c>
      <c r="AW9" s="89"/>
    </row>
    <row r="10" spans="1:49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f t="shared" si="0"/>
        <v>0</v>
      </c>
      <c r="J10" s="35">
        <f t="shared" si="4"/>
        <v>0</v>
      </c>
      <c r="K10" s="35">
        <f t="shared" si="5"/>
        <v>0</v>
      </c>
      <c r="L10" s="35">
        <f t="shared" si="1"/>
        <v>0</v>
      </c>
      <c r="M10" s="35">
        <f t="shared" si="6"/>
        <v>0</v>
      </c>
      <c r="N10" s="35">
        <f t="shared" si="7"/>
        <v>0</v>
      </c>
      <c r="O10" s="35">
        <f t="shared" si="2"/>
        <v>0</v>
      </c>
      <c r="P10" s="35">
        <f t="shared" si="8"/>
        <v>0</v>
      </c>
      <c r="Q10" s="35">
        <f t="shared" si="9"/>
        <v>0</v>
      </c>
      <c r="R10" s="35">
        <f t="shared" si="3"/>
        <v>10</v>
      </c>
      <c r="S10" s="35">
        <f t="shared" si="10"/>
        <v>0</v>
      </c>
      <c r="T10" s="35">
        <f t="shared" si="11"/>
        <v>10</v>
      </c>
      <c r="U10" s="35">
        <f t="shared" si="12"/>
        <v>18</v>
      </c>
      <c r="V10" s="35">
        <f t="shared" si="13"/>
        <v>0</v>
      </c>
      <c r="W10" s="35">
        <f t="shared" si="14"/>
        <v>18</v>
      </c>
      <c r="X10" s="89"/>
      <c r="Z10" s="35">
        <v>6</v>
      </c>
      <c r="AA10" s="89">
        <v>28120202803</v>
      </c>
      <c r="AB10" s="91" t="s">
        <v>51</v>
      </c>
      <c r="AC10" s="35">
        <v>23</v>
      </c>
      <c r="AD10" s="35">
        <v>46</v>
      </c>
      <c r="AE10" s="35">
        <v>42</v>
      </c>
      <c r="AF10" s="35">
        <v>59</v>
      </c>
      <c r="AG10" s="35">
        <v>39</v>
      </c>
      <c r="AH10" s="35">
        <f t="shared" si="15"/>
        <v>23</v>
      </c>
      <c r="AI10" s="35">
        <f t="shared" si="16"/>
        <v>1</v>
      </c>
      <c r="AJ10" s="35">
        <f t="shared" si="17"/>
        <v>-17</v>
      </c>
      <c r="AK10" s="35">
        <f t="shared" si="18"/>
        <v>46</v>
      </c>
      <c r="AL10" s="35">
        <f t="shared" si="19"/>
        <v>1</v>
      </c>
      <c r="AM10" s="35">
        <f t="shared" si="20"/>
        <v>6</v>
      </c>
      <c r="AN10" s="35">
        <f t="shared" si="21"/>
        <v>42</v>
      </c>
      <c r="AO10" s="35">
        <f t="shared" si="22"/>
        <v>1</v>
      </c>
      <c r="AP10" s="35">
        <f t="shared" si="23"/>
        <v>2</v>
      </c>
      <c r="AQ10" s="35">
        <f t="shared" si="24"/>
        <v>59</v>
      </c>
      <c r="AR10" s="35">
        <f t="shared" si="25"/>
        <v>1</v>
      </c>
      <c r="AS10" s="35">
        <f t="shared" si="26"/>
        <v>19</v>
      </c>
      <c r="AT10" s="35">
        <f t="shared" si="27"/>
        <v>39</v>
      </c>
      <c r="AU10" s="35">
        <f t="shared" si="28"/>
        <v>1</v>
      </c>
      <c r="AV10" s="35">
        <f t="shared" si="29"/>
        <v>-1</v>
      </c>
      <c r="AW10" s="89"/>
    </row>
    <row r="11" spans="1:49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0</v>
      </c>
      <c r="H11" s="35">
        <v>1</v>
      </c>
      <c r="I11" s="35">
        <f t="shared" si="0"/>
        <v>0</v>
      </c>
      <c r="J11" s="35">
        <f t="shared" si="4"/>
        <v>0</v>
      </c>
      <c r="K11" s="35">
        <f t="shared" si="5"/>
        <v>0</v>
      </c>
      <c r="L11" s="35">
        <f t="shared" si="1"/>
        <v>0</v>
      </c>
      <c r="M11" s="35">
        <f t="shared" si="6"/>
        <v>0</v>
      </c>
      <c r="N11" s="35">
        <f t="shared" si="7"/>
        <v>0</v>
      </c>
      <c r="O11" s="35">
        <f t="shared" si="2"/>
        <v>0</v>
      </c>
      <c r="P11" s="35">
        <f t="shared" si="8"/>
        <v>0</v>
      </c>
      <c r="Q11" s="35">
        <f t="shared" si="9"/>
        <v>0</v>
      </c>
      <c r="R11" s="35">
        <f t="shared" si="3"/>
        <v>0</v>
      </c>
      <c r="S11" s="35">
        <f t="shared" si="10"/>
        <v>0</v>
      </c>
      <c r="T11" s="35">
        <f t="shared" si="11"/>
        <v>0</v>
      </c>
      <c r="U11" s="35">
        <f t="shared" si="12"/>
        <v>1</v>
      </c>
      <c r="V11" s="35">
        <f t="shared" si="13"/>
        <v>0</v>
      </c>
      <c r="W11" s="35">
        <f t="shared" si="14"/>
        <v>1</v>
      </c>
      <c r="X11" s="89"/>
      <c r="Z11" s="35">
        <v>7</v>
      </c>
      <c r="AA11" s="89">
        <v>28120207615</v>
      </c>
      <c r="AB11" s="91" t="s">
        <v>118</v>
      </c>
      <c r="AC11" s="35">
        <v>1</v>
      </c>
      <c r="AD11" s="35">
        <v>5</v>
      </c>
      <c r="AE11" s="35">
        <v>0</v>
      </c>
      <c r="AF11" s="35">
        <v>0</v>
      </c>
      <c r="AG11" s="35">
        <v>0</v>
      </c>
      <c r="AH11" s="35">
        <f t="shared" si="15"/>
        <v>1</v>
      </c>
      <c r="AI11" s="35">
        <f t="shared" si="16"/>
        <v>0</v>
      </c>
      <c r="AJ11" s="35">
        <f t="shared" si="17"/>
        <v>1</v>
      </c>
      <c r="AK11" s="35">
        <f t="shared" si="18"/>
        <v>5</v>
      </c>
      <c r="AL11" s="35">
        <f t="shared" si="19"/>
        <v>0</v>
      </c>
      <c r="AM11" s="35">
        <f t="shared" si="20"/>
        <v>5</v>
      </c>
      <c r="AN11" s="35">
        <f t="shared" si="21"/>
        <v>0</v>
      </c>
      <c r="AO11" s="35">
        <f t="shared" si="22"/>
        <v>0</v>
      </c>
      <c r="AP11" s="35">
        <f t="shared" si="23"/>
        <v>0</v>
      </c>
      <c r="AQ11" s="35">
        <f t="shared" si="24"/>
        <v>0</v>
      </c>
      <c r="AR11" s="35">
        <f t="shared" si="25"/>
        <v>0</v>
      </c>
      <c r="AS11" s="35">
        <f t="shared" si="26"/>
        <v>0</v>
      </c>
      <c r="AT11" s="35">
        <f t="shared" si="27"/>
        <v>0</v>
      </c>
      <c r="AU11" s="35">
        <f t="shared" si="28"/>
        <v>0</v>
      </c>
      <c r="AV11" s="35">
        <f t="shared" si="29"/>
        <v>0</v>
      </c>
      <c r="AW11" s="89"/>
    </row>
    <row r="12" spans="1:49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0</v>
      </c>
      <c r="H12" s="35">
        <v>1</v>
      </c>
      <c r="I12" s="35">
        <f t="shared" si="0"/>
        <v>0</v>
      </c>
      <c r="J12" s="35">
        <f t="shared" si="4"/>
        <v>0</v>
      </c>
      <c r="K12" s="35">
        <f t="shared" si="5"/>
        <v>0</v>
      </c>
      <c r="L12" s="35">
        <f t="shared" si="1"/>
        <v>0</v>
      </c>
      <c r="M12" s="35">
        <f t="shared" si="6"/>
        <v>0</v>
      </c>
      <c r="N12" s="35">
        <f t="shared" si="7"/>
        <v>0</v>
      </c>
      <c r="O12" s="35">
        <f t="shared" si="2"/>
        <v>0</v>
      </c>
      <c r="P12" s="35">
        <f t="shared" si="8"/>
        <v>0</v>
      </c>
      <c r="Q12" s="35">
        <f t="shared" si="9"/>
        <v>0</v>
      </c>
      <c r="R12" s="35">
        <f t="shared" si="3"/>
        <v>0</v>
      </c>
      <c r="S12" s="35">
        <f t="shared" si="10"/>
        <v>0</v>
      </c>
      <c r="T12" s="35">
        <f t="shared" si="11"/>
        <v>0</v>
      </c>
      <c r="U12" s="35">
        <f t="shared" si="12"/>
        <v>1</v>
      </c>
      <c r="V12" s="35">
        <f t="shared" si="13"/>
        <v>0</v>
      </c>
      <c r="W12" s="35">
        <f t="shared" si="14"/>
        <v>1</v>
      </c>
      <c r="X12" s="89"/>
      <c r="Z12" s="35">
        <v>8</v>
      </c>
      <c r="AA12" s="89">
        <v>28120210205</v>
      </c>
      <c r="AB12" s="91" t="s">
        <v>148</v>
      </c>
      <c r="AC12" s="35">
        <v>2</v>
      </c>
      <c r="AD12" s="35">
        <v>7</v>
      </c>
      <c r="AE12" s="35">
        <v>0</v>
      </c>
      <c r="AF12" s="35">
        <v>0</v>
      </c>
      <c r="AG12" s="35">
        <v>0</v>
      </c>
      <c r="AH12" s="35">
        <f t="shared" si="15"/>
        <v>2</v>
      </c>
      <c r="AI12" s="35">
        <f t="shared" si="16"/>
        <v>0</v>
      </c>
      <c r="AJ12" s="35">
        <f t="shared" si="17"/>
        <v>2</v>
      </c>
      <c r="AK12" s="35">
        <f t="shared" si="18"/>
        <v>7</v>
      </c>
      <c r="AL12" s="35">
        <f t="shared" si="19"/>
        <v>0</v>
      </c>
      <c r="AM12" s="35">
        <f t="shared" si="20"/>
        <v>7</v>
      </c>
      <c r="AN12" s="35">
        <f t="shared" si="21"/>
        <v>0</v>
      </c>
      <c r="AO12" s="35">
        <f t="shared" si="22"/>
        <v>0</v>
      </c>
      <c r="AP12" s="35">
        <f t="shared" si="23"/>
        <v>0</v>
      </c>
      <c r="AQ12" s="35">
        <f t="shared" si="24"/>
        <v>0</v>
      </c>
      <c r="AR12" s="35">
        <f t="shared" si="25"/>
        <v>0</v>
      </c>
      <c r="AS12" s="35">
        <f t="shared" si="26"/>
        <v>0</v>
      </c>
      <c r="AT12" s="35">
        <f t="shared" si="27"/>
        <v>0</v>
      </c>
      <c r="AU12" s="35">
        <f t="shared" si="28"/>
        <v>0</v>
      </c>
      <c r="AV12" s="35">
        <f t="shared" si="29"/>
        <v>0</v>
      </c>
      <c r="AW12" s="89"/>
    </row>
    <row r="13" spans="1:49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f t="shared" si="0"/>
        <v>0</v>
      </c>
      <c r="J13" s="35">
        <f t="shared" si="4"/>
        <v>0</v>
      </c>
      <c r="K13" s="35">
        <f t="shared" si="5"/>
        <v>0</v>
      </c>
      <c r="L13" s="35">
        <f t="shared" si="1"/>
        <v>0</v>
      </c>
      <c r="M13" s="35">
        <f t="shared" si="6"/>
        <v>0</v>
      </c>
      <c r="N13" s="35">
        <f t="shared" si="7"/>
        <v>0</v>
      </c>
      <c r="O13" s="35">
        <f t="shared" si="2"/>
        <v>0</v>
      </c>
      <c r="P13" s="35">
        <f t="shared" si="8"/>
        <v>0</v>
      </c>
      <c r="Q13" s="35">
        <f t="shared" si="9"/>
        <v>0</v>
      </c>
      <c r="R13" s="35">
        <f t="shared" si="3"/>
        <v>0</v>
      </c>
      <c r="S13" s="35">
        <f t="shared" si="10"/>
        <v>0</v>
      </c>
      <c r="T13" s="35">
        <f t="shared" si="11"/>
        <v>0</v>
      </c>
      <c r="U13" s="35">
        <f t="shared" si="12"/>
        <v>0</v>
      </c>
      <c r="V13" s="35">
        <f t="shared" si="13"/>
        <v>0</v>
      </c>
      <c r="W13" s="35">
        <f t="shared" si="14"/>
        <v>0</v>
      </c>
      <c r="X13" s="89"/>
      <c r="Z13" s="35">
        <v>9</v>
      </c>
      <c r="AA13" s="89">
        <v>28120210804</v>
      </c>
      <c r="AB13" s="91" t="s">
        <v>155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f t="shared" si="15"/>
        <v>0</v>
      </c>
      <c r="AI13" s="35">
        <f t="shared" si="16"/>
        <v>0</v>
      </c>
      <c r="AJ13" s="35">
        <f t="shared" si="17"/>
        <v>0</v>
      </c>
      <c r="AK13" s="35">
        <f t="shared" si="18"/>
        <v>0</v>
      </c>
      <c r="AL13" s="35">
        <f t="shared" si="19"/>
        <v>0</v>
      </c>
      <c r="AM13" s="35">
        <f t="shared" si="20"/>
        <v>0</v>
      </c>
      <c r="AN13" s="35">
        <f t="shared" si="21"/>
        <v>0</v>
      </c>
      <c r="AO13" s="35">
        <f t="shared" si="22"/>
        <v>0</v>
      </c>
      <c r="AP13" s="35">
        <f t="shared" si="23"/>
        <v>0</v>
      </c>
      <c r="AQ13" s="35">
        <f t="shared" si="24"/>
        <v>0</v>
      </c>
      <c r="AR13" s="35">
        <f t="shared" si="25"/>
        <v>0</v>
      </c>
      <c r="AS13" s="35">
        <f t="shared" si="26"/>
        <v>0</v>
      </c>
      <c r="AT13" s="35">
        <f t="shared" si="27"/>
        <v>0</v>
      </c>
      <c r="AU13" s="35">
        <f t="shared" si="28"/>
        <v>0</v>
      </c>
      <c r="AV13" s="35">
        <f t="shared" si="29"/>
        <v>0</v>
      </c>
      <c r="AW13" s="89"/>
    </row>
    <row r="14" spans="1:49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f t="shared" si="0"/>
        <v>0</v>
      </c>
      <c r="J14" s="35">
        <f t="shared" si="4"/>
        <v>0</v>
      </c>
      <c r="K14" s="35">
        <f t="shared" si="5"/>
        <v>0</v>
      </c>
      <c r="L14" s="35">
        <f t="shared" si="1"/>
        <v>0</v>
      </c>
      <c r="M14" s="35">
        <f t="shared" si="6"/>
        <v>0</v>
      </c>
      <c r="N14" s="35">
        <f t="shared" si="7"/>
        <v>0</v>
      </c>
      <c r="O14" s="35">
        <f t="shared" si="2"/>
        <v>0</v>
      </c>
      <c r="P14" s="35">
        <f t="shared" si="8"/>
        <v>0</v>
      </c>
      <c r="Q14" s="35">
        <f t="shared" si="9"/>
        <v>0</v>
      </c>
      <c r="R14" s="35">
        <f t="shared" si="3"/>
        <v>13</v>
      </c>
      <c r="S14" s="35">
        <f t="shared" si="10"/>
        <v>0</v>
      </c>
      <c r="T14" s="35">
        <f t="shared" si="11"/>
        <v>13</v>
      </c>
      <c r="U14" s="35">
        <f t="shared" si="12"/>
        <v>16</v>
      </c>
      <c r="V14" s="35">
        <f t="shared" si="13"/>
        <v>0</v>
      </c>
      <c r="W14" s="35">
        <f t="shared" si="14"/>
        <v>16</v>
      </c>
      <c r="X14" s="89"/>
      <c r="Z14" s="35">
        <v>10</v>
      </c>
      <c r="AA14" s="89">
        <v>28120212104</v>
      </c>
      <c r="AB14" s="91" t="s">
        <v>168</v>
      </c>
      <c r="AC14" s="35">
        <v>22</v>
      </c>
      <c r="AD14" s="35">
        <v>38</v>
      </c>
      <c r="AE14" s="35">
        <v>28</v>
      </c>
      <c r="AF14" s="35">
        <v>25</v>
      </c>
      <c r="AG14" s="35">
        <v>34</v>
      </c>
      <c r="AH14" s="35">
        <f t="shared" si="15"/>
        <v>22</v>
      </c>
      <c r="AI14" s="35">
        <f t="shared" si="16"/>
        <v>1</v>
      </c>
      <c r="AJ14" s="35">
        <f t="shared" si="17"/>
        <v>-18</v>
      </c>
      <c r="AK14" s="35">
        <f t="shared" si="18"/>
        <v>38</v>
      </c>
      <c r="AL14" s="35">
        <f t="shared" si="19"/>
        <v>1</v>
      </c>
      <c r="AM14" s="35">
        <f t="shared" si="20"/>
        <v>-2</v>
      </c>
      <c r="AN14" s="35">
        <f t="shared" si="21"/>
        <v>28</v>
      </c>
      <c r="AO14" s="35">
        <f t="shared" si="22"/>
        <v>1</v>
      </c>
      <c r="AP14" s="35">
        <f t="shared" si="23"/>
        <v>-12</v>
      </c>
      <c r="AQ14" s="35">
        <f t="shared" si="24"/>
        <v>25</v>
      </c>
      <c r="AR14" s="35">
        <f t="shared" si="25"/>
        <v>1</v>
      </c>
      <c r="AS14" s="35">
        <f t="shared" si="26"/>
        <v>-15</v>
      </c>
      <c r="AT14" s="35">
        <f t="shared" si="27"/>
        <v>34</v>
      </c>
      <c r="AU14" s="35">
        <f t="shared" si="28"/>
        <v>1</v>
      </c>
      <c r="AV14" s="35">
        <f t="shared" si="29"/>
        <v>-6</v>
      </c>
      <c r="AW14" s="89"/>
    </row>
    <row r="15" spans="1:49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1</v>
      </c>
      <c r="E15" s="35">
        <v>1</v>
      </c>
      <c r="F15" s="35">
        <v>3</v>
      </c>
      <c r="G15" s="35">
        <v>2</v>
      </c>
      <c r="H15" s="35">
        <v>20</v>
      </c>
      <c r="I15" s="35">
        <f t="shared" si="0"/>
        <v>1</v>
      </c>
      <c r="J15" s="35">
        <f t="shared" si="4"/>
        <v>0</v>
      </c>
      <c r="K15" s="35">
        <f t="shared" si="5"/>
        <v>1</v>
      </c>
      <c r="L15" s="35">
        <f t="shared" si="1"/>
        <v>1</v>
      </c>
      <c r="M15" s="35">
        <f t="shared" si="6"/>
        <v>0</v>
      </c>
      <c r="N15" s="35">
        <f t="shared" si="7"/>
        <v>1</v>
      </c>
      <c r="O15" s="35">
        <f t="shared" si="2"/>
        <v>3</v>
      </c>
      <c r="P15" s="35">
        <f t="shared" si="8"/>
        <v>0</v>
      </c>
      <c r="Q15" s="35">
        <f t="shared" si="9"/>
        <v>3</v>
      </c>
      <c r="R15" s="35">
        <f t="shared" si="3"/>
        <v>2</v>
      </c>
      <c r="S15" s="35">
        <f t="shared" si="10"/>
        <v>0</v>
      </c>
      <c r="T15" s="35">
        <f t="shared" si="11"/>
        <v>2</v>
      </c>
      <c r="U15" s="35">
        <f t="shared" si="12"/>
        <v>20</v>
      </c>
      <c r="V15" s="35">
        <f t="shared" si="13"/>
        <v>1</v>
      </c>
      <c r="W15" s="35">
        <f t="shared" si="14"/>
        <v>-20</v>
      </c>
      <c r="X15" s="89"/>
      <c r="Z15" s="35">
        <v>11</v>
      </c>
      <c r="AA15" s="89">
        <v>28120212206</v>
      </c>
      <c r="AB15" s="91" t="s">
        <v>174</v>
      </c>
      <c r="AC15" s="35">
        <v>19</v>
      </c>
      <c r="AD15" s="35">
        <v>38</v>
      </c>
      <c r="AE15" s="35">
        <v>37</v>
      </c>
      <c r="AF15" s="35">
        <v>40</v>
      </c>
      <c r="AG15" s="35">
        <v>21</v>
      </c>
      <c r="AH15" s="35">
        <f t="shared" si="15"/>
        <v>19</v>
      </c>
      <c r="AI15" s="35">
        <f t="shared" si="16"/>
        <v>0</v>
      </c>
      <c r="AJ15" s="35">
        <f t="shared" si="17"/>
        <v>19</v>
      </c>
      <c r="AK15" s="35">
        <f t="shared" si="18"/>
        <v>38</v>
      </c>
      <c r="AL15" s="35">
        <f t="shared" si="19"/>
        <v>1</v>
      </c>
      <c r="AM15" s="35">
        <f t="shared" si="20"/>
        <v>-2</v>
      </c>
      <c r="AN15" s="35">
        <f t="shared" si="21"/>
        <v>37</v>
      </c>
      <c r="AO15" s="35">
        <f t="shared" si="22"/>
        <v>1</v>
      </c>
      <c r="AP15" s="35">
        <f t="shared" si="23"/>
        <v>-3</v>
      </c>
      <c r="AQ15" s="35">
        <f t="shared" si="24"/>
        <v>40</v>
      </c>
      <c r="AR15" s="35">
        <f t="shared" si="25"/>
        <v>1</v>
      </c>
      <c r="AS15" s="35">
        <f t="shared" si="26"/>
        <v>0</v>
      </c>
      <c r="AT15" s="35">
        <f t="shared" si="27"/>
        <v>21</v>
      </c>
      <c r="AU15" s="35">
        <f t="shared" si="28"/>
        <v>1</v>
      </c>
      <c r="AV15" s="35">
        <f t="shared" si="29"/>
        <v>-19</v>
      </c>
      <c r="AW15" s="89"/>
    </row>
    <row r="16" spans="1:49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29</v>
      </c>
      <c r="H16" s="35">
        <v>37</v>
      </c>
      <c r="I16" s="35">
        <f t="shared" si="0"/>
        <v>0</v>
      </c>
      <c r="J16" s="35">
        <f t="shared" si="4"/>
        <v>0</v>
      </c>
      <c r="K16" s="35">
        <f t="shared" si="5"/>
        <v>0</v>
      </c>
      <c r="L16" s="35">
        <f t="shared" si="1"/>
        <v>0</v>
      </c>
      <c r="M16" s="35">
        <f t="shared" si="6"/>
        <v>0</v>
      </c>
      <c r="N16" s="35">
        <f t="shared" si="7"/>
        <v>0</v>
      </c>
      <c r="O16" s="35">
        <f t="shared" si="2"/>
        <v>0</v>
      </c>
      <c r="P16" s="35">
        <f t="shared" si="8"/>
        <v>0</v>
      </c>
      <c r="Q16" s="35">
        <f t="shared" si="9"/>
        <v>0</v>
      </c>
      <c r="R16" s="35">
        <f t="shared" si="3"/>
        <v>29</v>
      </c>
      <c r="S16" s="35">
        <f t="shared" si="10"/>
        <v>1</v>
      </c>
      <c r="T16" s="35">
        <f t="shared" si="11"/>
        <v>-11</v>
      </c>
      <c r="U16" s="35">
        <f t="shared" si="12"/>
        <v>37</v>
      </c>
      <c r="V16" s="35">
        <f t="shared" si="13"/>
        <v>1</v>
      </c>
      <c r="W16" s="35">
        <f t="shared" si="14"/>
        <v>-3</v>
      </c>
      <c r="X16" s="89"/>
      <c r="Z16" s="35">
        <v>12</v>
      </c>
      <c r="AA16" s="89">
        <v>28120212403</v>
      </c>
      <c r="AB16" s="91" t="s">
        <v>180</v>
      </c>
      <c r="AC16" s="35">
        <v>28</v>
      </c>
      <c r="AD16" s="35">
        <v>79</v>
      </c>
      <c r="AE16" s="35">
        <v>69</v>
      </c>
      <c r="AF16" s="35">
        <v>69</v>
      </c>
      <c r="AG16" s="35">
        <v>65</v>
      </c>
      <c r="AH16" s="35">
        <f t="shared" si="15"/>
        <v>28</v>
      </c>
      <c r="AI16" s="35">
        <f t="shared" si="16"/>
        <v>1</v>
      </c>
      <c r="AJ16" s="35">
        <f t="shared" si="17"/>
        <v>-12</v>
      </c>
      <c r="AK16" s="35">
        <f t="shared" si="18"/>
        <v>79</v>
      </c>
      <c r="AL16" s="35">
        <f t="shared" si="19"/>
        <v>2</v>
      </c>
      <c r="AM16" s="35">
        <f t="shared" si="20"/>
        <v>-1</v>
      </c>
      <c r="AN16" s="35">
        <f t="shared" si="21"/>
        <v>69</v>
      </c>
      <c r="AO16" s="35">
        <f t="shared" si="22"/>
        <v>2</v>
      </c>
      <c r="AP16" s="35">
        <f t="shared" si="23"/>
        <v>-11</v>
      </c>
      <c r="AQ16" s="35">
        <f t="shared" si="24"/>
        <v>69</v>
      </c>
      <c r="AR16" s="35">
        <f t="shared" si="25"/>
        <v>2</v>
      </c>
      <c r="AS16" s="35">
        <f t="shared" si="26"/>
        <v>-11</v>
      </c>
      <c r="AT16" s="35">
        <f t="shared" si="27"/>
        <v>65</v>
      </c>
      <c r="AU16" s="35">
        <f t="shared" si="28"/>
        <v>2</v>
      </c>
      <c r="AV16" s="35">
        <f t="shared" si="29"/>
        <v>-15</v>
      </c>
      <c r="AW16" s="89"/>
    </row>
    <row r="17" spans="1:49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f t="shared" si="0"/>
        <v>0</v>
      </c>
      <c r="J17" s="35">
        <f t="shared" si="4"/>
        <v>0</v>
      </c>
      <c r="K17" s="35">
        <f t="shared" si="5"/>
        <v>0</v>
      </c>
      <c r="L17" s="35">
        <f t="shared" si="1"/>
        <v>0</v>
      </c>
      <c r="M17" s="35">
        <f t="shared" si="6"/>
        <v>0</v>
      </c>
      <c r="N17" s="35">
        <f t="shared" si="7"/>
        <v>0</v>
      </c>
      <c r="O17" s="35">
        <f t="shared" si="2"/>
        <v>0</v>
      </c>
      <c r="P17" s="35">
        <f t="shared" si="8"/>
        <v>0</v>
      </c>
      <c r="Q17" s="35">
        <f t="shared" si="9"/>
        <v>0</v>
      </c>
      <c r="R17" s="35">
        <f t="shared" si="3"/>
        <v>7</v>
      </c>
      <c r="S17" s="35">
        <f t="shared" si="10"/>
        <v>0</v>
      </c>
      <c r="T17" s="35">
        <f t="shared" si="11"/>
        <v>7</v>
      </c>
      <c r="U17" s="35">
        <f t="shared" si="12"/>
        <v>7</v>
      </c>
      <c r="V17" s="35">
        <f t="shared" si="13"/>
        <v>0</v>
      </c>
      <c r="W17" s="35">
        <f t="shared" si="14"/>
        <v>7</v>
      </c>
      <c r="X17" s="89"/>
      <c r="Z17" s="35">
        <v>13</v>
      </c>
      <c r="AA17" s="89">
        <v>28120201603</v>
      </c>
      <c r="AB17" s="91" t="s">
        <v>33</v>
      </c>
      <c r="AC17" s="35">
        <v>8</v>
      </c>
      <c r="AD17" s="35">
        <v>18</v>
      </c>
      <c r="AE17" s="35">
        <v>12</v>
      </c>
      <c r="AF17" s="35">
        <v>19</v>
      </c>
      <c r="AG17" s="35">
        <v>1</v>
      </c>
      <c r="AH17" s="35">
        <f t="shared" si="15"/>
        <v>8</v>
      </c>
      <c r="AI17" s="35">
        <f t="shared" si="16"/>
        <v>0</v>
      </c>
      <c r="AJ17" s="35">
        <f t="shared" si="17"/>
        <v>8</v>
      </c>
      <c r="AK17" s="35">
        <f t="shared" si="18"/>
        <v>18</v>
      </c>
      <c r="AL17" s="35">
        <f t="shared" si="19"/>
        <v>0</v>
      </c>
      <c r="AM17" s="35">
        <f t="shared" si="20"/>
        <v>18</v>
      </c>
      <c r="AN17" s="35">
        <f t="shared" si="21"/>
        <v>12</v>
      </c>
      <c r="AO17" s="35">
        <f t="shared" si="22"/>
        <v>0</v>
      </c>
      <c r="AP17" s="35">
        <f t="shared" si="23"/>
        <v>12</v>
      </c>
      <c r="AQ17" s="35">
        <f t="shared" si="24"/>
        <v>19</v>
      </c>
      <c r="AR17" s="35">
        <f t="shared" si="25"/>
        <v>0</v>
      </c>
      <c r="AS17" s="35">
        <f t="shared" si="26"/>
        <v>19</v>
      </c>
      <c r="AT17" s="35">
        <f t="shared" si="27"/>
        <v>1</v>
      </c>
      <c r="AU17" s="35">
        <f t="shared" si="28"/>
        <v>0</v>
      </c>
      <c r="AV17" s="35">
        <f t="shared" si="29"/>
        <v>1</v>
      </c>
      <c r="AW17" s="89"/>
    </row>
    <row r="18" spans="1:49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2</v>
      </c>
      <c r="I18" s="35">
        <f t="shared" si="0"/>
        <v>0</v>
      </c>
      <c r="J18" s="35">
        <f t="shared" si="4"/>
        <v>0</v>
      </c>
      <c r="K18" s="35">
        <f t="shared" si="5"/>
        <v>0</v>
      </c>
      <c r="L18" s="35">
        <f t="shared" si="1"/>
        <v>0</v>
      </c>
      <c r="M18" s="35">
        <f t="shared" si="6"/>
        <v>0</v>
      </c>
      <c r="N18" s="35">
        <f t="shared" si="7"/>
        <v>0</v>
      </c>
      <c r="O18" s="35">
        <f t="shared" si="2"/>
        <v>0</v>
      </c>
      <c r="P18" s="35">
        <f t="shared" si="8"/>
        <v>0</v>
      </c>
      <c r="Q18" s="35">
        <f t="shared" si="9"/>
        <v>0</v>
      </c>
      <c r="R18" s="35">
        <f t="shared" si="3"/>
        <v>5</v>
      </c>
      <c r="S18" s="35">
        <f t="shared" si="10"/>
        <v>0</v>
      </c>
      <c r="T18" s="35">
        <f t="shared" si="11"/>
        <v>5</v>
      </c>
      <c r="U18" s="35">
        <f t="shared" si="12"/>
        <v>2</v>
      </c>
      <c r="V18" s="35">
        <f t="shared" si="13"/>
        <v>0</v>
      </c>
      <c r="W18" s="35">
        <f t="shared" si="14"/>
        <v>2</v>
      </c>
      <c r="X18" s="89"/>
      <c r="Z18" s="35">
        <v>14</v>
      </c>
      <c r="AA18" s="89">
        <v>28120205202</v>
      </c>
      <c r="AB18" s="91" t="s">
        <v>81</v>
      </c>
      <c r="AC18" s="35">
        <v>5</v>
      </c>
      <c r="AD18" s="35">
        <v>5</v>
      </c>
      <c r="AE18" s="35">
        <v>12</v>
      </c>
      <c r="AF18" s="35">
        <v>15</v>
      </c>
      <c r="AG18" s="35">
        <v>0</v>
      </c>
      <c r="AH18" s="35">
        <f t="shared" si="15"/>
        <v>5</v>
      </c>
      <c r="AI18" s="35">
        <f t="shared" si="16"/>
        <v>0</v>
      </c>
      <c r="AJ18" s="35">
        <f t="shared" si="17"/>
        <v>5</v>
      </c>
      <c r="AK18" s="35">
        <f t="shared" si="18"/>
        <v>5</v>
      </c>
      <c r="AL18" s="35">
        <f t="shared" si="19"/>
        <v>0</v>
      </c>
      <c r="AM18" s="35">
        <f t="shared" si="20"/>
        <v>5</v>
      </c>
      <c r="AN18" s="35">
        <f t="shared" si="21"/>
        <v>12</v>
      </c>
      <c r="AO18" s="35">
        <f t="shared" si="22"/>
        <v>0</v>
      </c>
      <c r="AP18" s="35">
        <f t="shared" si="23"/>
        <v>12</v>
      </c>
      <c r="AQ18" s="35">
        <f t="shared" si="24"/>
        <v>15</v>
      </c>
      <c r="AR18" s="35">
        <f t="shared" si="25"/>
        <v>0</v>
      </c>
      <c r="AS18" s="35">
        <f t="shared" si="26"/>
        <v>15</v>
      </c>
      <c r="AT18" s="35">
        <f t="shared" si="27"/>
        <v>0</v>
      </c>
      <c r="AU18" s="35">
        <f t="shared" si="28"/>
        <v>0</v>
      </c>
      <c r="AV18" s="35">
        <f t="shared" si="29"/>
        <v>0</v>
      </c>
      <c r="AW18" s="89"/>
    </row>
    <row r="19" spans="1:49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f t="shared" si="0"/>
        <v>0</v>
      </c>
      <c r="J19" s="35">
        <f t="shared" si="4"/>
        <v>0</v>
      </c>
      <c r="K19" s="35">
        <f t="shared" si="5"/>
        <v>0</v>
      </c>
      <c r="L19" s="35">
        <f t="shared" si="1"/>
        <v>0</v>
      </c>
      <c r="M19" s="35">
        <f t="shared" si="6"/>
        <v>0</v>
      </c>
      <c r="N19" s="35">
        <f t="shared" si="7"/>
        <v>0</v>
      </c>
      <c r="O19" s="35">
        <f t="shared" si="2"/>
        <v>0</v>
      </c>
      <c r="P19" s="35">
        <f t="shared" si="8"/>
        <v>0</v>
      </c>
      <c r="Q19" s="35">
        <f t="shared" si="9"/>
        <v>0</v>
      </c>
      <c r="R19" s="35">
        <f t="shared" si="3"/>
        <v>4</v>
      </c>
      <c r="S19" s="35">
        <f t="shared" si="10"/>
        <v>0</v>
      </c>
      <c r="T19" s="35">
        <f t="shared" si="11"/>
        <v>4</v>
      </c>
      <c r="U19" s="35">
        <f t="shared" si="12"/>
        <v>10</v>
      </c>
      <c r="V19" s="35">
        <f t="shared" si="13"/>
        <v>0</v>
      </c>
      <c r="W19" s="35">
        <f t="shared" si="14"/>
        <v>10</v>
      </c>
      <c r="X19" s="89"/>
      <c r="Z19" s="35">
        <v>15</v>
      </c>
      <c r="AA19" s="89">
        <v>28120210003</v>
      </c>
      <c r="AB19" s="91" t="s">
        <v>145</v>
      </c>
      <c r="AC19" s="35">
        <v>5</v>
      </c>
      <c r="AD19" s="35">
        <v>18</v>
      </c>
      <c r="AE19" s="35">
        <v>19</v>
      </c>
      <c r="AF19" s="35">
        <v>22</v>
      </c>
      <c r="AG19" s="35">
        <v>0</v>
      </c>
      <c r="AH19" s="35">
        <f t="shared" si="15"/>
        <v>5</v>
      </c>
      <c r="AI19" s="35">
        <f t="shared" si="16"/>
        <v>0</v>
      </c>
      <c r="AJ19" s="35">
        <f t="shared" si="17"/>
        <v>5</v>
      </c>
      <c r="AK19" s="35">
        <f t="shared" si="18"/>
        <v>18</v>
      </c>
      <c r="AL19" s="35">
        <f t="shared" si="19"/>
        <v>0</v>
      </c>
      <c r="AM19" s="35">
        <f t="shared" si="20"/>
        <v>18</v>
      </c>
      <c r="AN19" s="35">
        <f t="shared" si="21"/>
        <v>19</v>
      </c>
      <c r="AO19" s="35">
        <f t="shared" si="22"/>
        <v>0</v>
      </c>
      <c r="AP19" s="35">
        <f t="shared" si="23"/>
        <v>19</v>
      </c>
      <c r="AQ19" s="35">
        <f t="shared" si="24"/>
        <v>22</v>
      </c>
      <c r="AR19" s="35">
        <f t="shared" si="25"/>
        <v>1</v>
      </c>
      <c r="AS19" s="35">
        <f t="shared" si="26"/>
        <v>-18</v>
      </c>
      <c r="AT19" s="35">
        <f t="shared" si="27"/>
        <v>0</v>
      </c>
      <c r="AU19" s="35">
        <f t="shared" si="28"/>
        <v>0</v>
      </c>
      <c r="AV19" s="35">
        <f t="shared" si="29"/>
        <v>0</v>
      </c>
      <c r="AW19" s="89"/>
    </row>
    <row r="20" spans="1:49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f t="shared" si="0"/>
        <v>0</v>
      </c>
      <c r="J20" s="35">
        <f t="shared" si="4"/>
        <v>0</v>
      </c>
      <c r="K20" s="35">
        <f t="shared" si="5"/>
        <v>0</v>
      </c>
      <c r="L20" s="35">
        <f t="shared" si="1"/>
        <v>0</v>
      </c>
      <c r="M20" s="35">
        <f t="shared" si="6"/>
        <v>0</v>
      </c>
      <c r="N20" s="35">
        <f t="shared" si="7"/>
        <v>0</v>
      </c>
      <c r="O20" s="35">
        <f t="shared" si="2"/>
        <v>0</v>
      </c>
      <c r="P20" s="35">
        <f t="shared" si="8"/>
        <v>0</v>
      </c>
      <c r="Q20" s="35">
        <f t="shared" si="9"/>
        <v>0</v>
      </c>
      <c r="R20" s="35">
        <f t="shared" si="3"/>
        <v>0</v>
      </c>
      <c r="S20" s="35">
        <f t="shared" si="10"/>
        <v>0</v>
      </c>
      <c r="T20" s="35">
        <f t="shared" si="11"/>
        <v>0</v>
      </c>
      <c r="U20" s="35">
        <f t="shared" si="12"/>
        <v>0</v>
      </c>
      <c r="V20" s="35">
        <f t="shared" si="13"/>
        <v>0</v>
      </c>
      <c r="W20" s="35">
        <f t="shared" si="14"/>
        <v>0</v>
      </c>
      <c r="X20" s="89"/>
      <c r="Z20" s="35">
        <v>16</v>
      </c>
      <c r="AA20" s="89">
        <v>28120207003</v>
      </c>
      <c r="AB20" s="91" t="s">
        <v>98</v>
      </c>
      <c r="AC20" s="35">
        <v>0</v>
      </c>
      <c r="AD20" s="35">
        <v>27</v>
      </c>
      <c r="AE20" s="35">
        <v>31</v>
      </c>
      <c r="AF20" s="35">
        <v>27</v>
      </c>
      <c r="AG20" s="35">
        <v>29</v>
      </c>
      <c r="AH20" s="35">
        <f t="shared" si="15"/>
        <v>0</v>
      </c>
      <c r="AI20" s="35">
        <f t="shared" si="16"/>
        <v>0</v>
      </c>
      <c r="AJ20" s="35">
        <f t="shared" si="17"/>
        <v>0</v>
      </c>
      <c r="AK20" s="35">
        <f t="shared" si="18"/>
        <v>27</v>
      </c>
      <c r="AL20" s="35">
        <f t="shared" si="19"/>
        <v>1</v>
      </c>
      <c r="AM20" s="35">
        <f t="shared" si="20"/>
        <v>-13</v>
      </c>
      <c r="AN20" s="35">
        <f t="shared" si="21"/>
        <v>31</v>
      </c>
      <c r="AO20" s="35">
        <f t="shared" si="22"/>
        <v>1</v>
      </c>
      <c r="AP20" s="35">
        <f t="shared" si="23"/>
        <v>-9</v>
      </c>
      <c r="AQ20" s="35">
        <f t="shared" si="24"/>
        <v>27</v>
      </c>
      <c r="AR20" s="35">
        <f t="shared" si="25"/>
        <v>1</v>
      </c>
      <c r="AS20" s="35">
        <f t="shared" si="26"/>
        <v>-13</v>
      </c>
      <c r="AT20" s="35">
        <f t="shared" si="27"/>
        <v>29</v>
      </c>
      <c r="AU20" s="35">
        <f t="shared" si="28"/>
        <v>1</v>
      </c>
      <c r="AV20" s="35">
        <f t="shared" si="29"/>
        <v>-11</v>
      </c>
      <c r="AW20" s="89"/>
    </row>
    <row r="21" spans="1:49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f t="shared" si="0"/>
        <v>0</v>
      </c>
      <c r="J21" s="35">
        <f t="shared" si="4"/>
        <v>0</v>
      </c>
      <c r="K21" s="35">
        <f t="shared" si="5"/>
        <v>0</v>
      </c>
      <c r="L21" s="35">
        <f t="shared" si="1"/>
        <v>0</v>
      </c>
      <c r="M21" s="35">
        <f t="shared" si="6"/>
        <v>0</v>
      </c>
      <c r="N21" s="35">
        <f t="shared" si="7"/>
        <v>0</v>
      </c>
      <c r="O21" s="35">
        <f t="shared" si="2"/>
        <v>0</v>
      </c>
      <c r="P21" s="35">
        <f t="shared" si="8"/>
        <v>0</v>
      </c>
      <c r="Q21" s="35">
        <f t="shared" si="9"/>
        <v>0</v>
      </c>
      <c r="R21" s="35">
        <f t="shared" si="3"/>
        <v>0</v>
      </c>
      <c r="S21" s="35">
        <f t="shared" si="10"/>
        <v>0</v>
      </c>
      <c r="T21" s="35">
        <f t="shared" si="11"/>
        <v>0</v>
      </c>
      <c r="U21" s="35">
        <f t="shared" si="12"/>
        <v>0</v>
      </c>
      <c r="V21" s="35">
        <f t="shared" si="13"/>
        <v>0</v>
      </c>
      <c r="W21" s="35">
        <f t="shared" si="14"/>
        <v>0</v>
      </c>
      <c r="X21" s="89"/>
      <c r="Z21" s="35">
        <v>17</v>
      </c>
      <c r="AA21" s="89">
        <v>28120207607</v>
      </c>
      <c r="AB21" s="91" t="s">
        <v>117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f t="shared" si="15"/>
        <v>0</v>
      </c>
      <c r="AI21" s="35">
        <f t="shared" si="16"/>
        <v>0</v>
      </c>
      <c r="AJ21" s="35">
        <f t="shared" si="17"/>
        <v>0</v>
      </c>
      <c r="AK21" s="35">
        <f t="shared" si="18"/>
        <v>0</v>
      </c>
      <c r="AL21" s="35">
        <f t="shared" si="19"/>
        <v>0</v>
      </c>
      <c r="AM21" s="35">
        <f t="shared" si="20"/>
        <v>0</v>
      </c>
      <c r="AN21" s="35">
        <f t="shared" si="21"/>
        <v>0</v>
      </c>
      <c r="AO21" s="35">
        <f t="shared" si="22"/>
        <v>0</v>
      </c>
      <c r="AP21" s="35">
        <f t="shared" si="23"/>
        <v>0</v>
      </c>
      <c r="AQ21" s="35">
        <f t="shared" si="24"/>
        <v>0</v>
      </c>
      <c r="AR21" s="35">
        <f t="shared" si="25"/>
        <v>0</v>
      </c>
      <c r="AS21" s="35">
        <f t="shared" si="26"/>
        <v>0</v>
      </c>
      <c r="AT21" s="35">
        <f t="shared" si="27"/>
        <v>0</v>
      </c>
      <c r="AU21" s="35">
        <f t="shared" si="28"/>
        <v>0</v>
      </c>
      <c r="AV21" s="35">
        <f t="shared" si="29"/>
        <v>0</v>
      </c>
      <c r="AW21" s="89"/>
    </row>
    <row r="22" spans="1:49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2</v>
      </c>
      <c r="E22" s="35">
        <v>2</v>
      </c>
      <c r="F22" s="35">
        <v>6</v>
      </c>
      <c r="G22" s="35">
        <v>3</v>
      </c>
      <c r="H22" s="35">
        <v>9</v>
      </c>
      <c r="I22" s="35">
        <f t="shared" si="0"/>
        <v>2</v>
      </c>
      <c r="J22" s="35">
        <f t="shared" si="4"/>
        <v>0</v>
      </c>
      <c r="K22" s="35">
        <f t="shared" si="5"/>
        <v>2</v>
      </c>
      <c r="L22" s="35">
        <f t="shared" si="1"/>
        <v>2</v>
      </c>
      <c r="M22" s="35">
        <f t="shared" si="6"/>
        <v>0</v>
      </c>
      <c r="N22" s="35">
        <f t="shared" si="7"/>
        <v>2</v>
      </c>
      <c r="O22" s="35">
        <f t="shared" si="2"/>
        <v>6</v>
      </c>
      <c r="P22" s="35">
        <f t="shared" si="8"/>
        <v>0</v>
      </c>
      <c r="Q22" s="35">
        <f t="shared" si="9"/>
        <v>6</v>
      </c>
      <c r="R22" s="35">
        <f t="shared" si="3"/>
        <v>3</v>
      </c>
      <c r="S22" s="35">
        <f t="shared" si="10"/>
        <v>0</v>
      </c>
      <c r="T22" s="35">
        <f t="shared" si="11"/>
        <v>3</v>
      </c>
      <c r="U22" s="35">
        <f t="shared" si="12"/>
        <v>9</v>
      </c>
      <c r="V22" s="35">
        <f t="shared" si="13"/>
        <v>0</v>
      </c>
      <c r="W22" s="35">
        <f t="shared" si="14"/>
        <v>9</v>
      </c>
      <c r="X22" s="89"/>
      <c r="Z22" s="35">
        <v>18</v>
      </c>
      <c r="AA22" s="89">
        <v>28120201204</v>
      </c>
      <c r="AB22" s="91" t="s">
        <v>26</v>
      </c>
      <c r="AC22" s="35">
        <v>9</v>
      </c>
      <c r="AD22" s="35">
        <v>5</v>
      </c>
      <c r="AE22" s="35">
        <v>5</v>
      </c>
      <c r="AF22" s="35">
        <v>0</v>
      </c>
      <c r="AG22" s="35">
        <v>0</v>
      </c>
      <c r="AH22" s="35">
        <f t="shared" si="15"/>
        <v>9</v>
      </c>
      <c r="AI22" s="35">
        <f t="shared" si="16"/>
        <v>0</v>
      </c>
      <c r="AJ22" s="35">
        <f t="shared" si="17"/>
        <v>9</v>
      </c>
      <c r="AK22" s="35">
        <f t="shared" si="18"/>
        <v>5</v>
      </c>
      <c r="AL22" s="35">
        <f t="shared" si="19"/>
        <v>0</v>
      </c>
      <c r="AM22" s="35">
        <f t="shared" si="20"/>
        <v>5</v>
      </c>
      <c r="AN22" s="35">
        <f t="shared" si="21"/>
        <v>5</v>
      </c>
      <c r="AO22" s="35">
        <f t="shared" si="22"/>
        <v>0</v>
      </c>
      <c r="AP22" s="35">
        <f t="shared" si="23"/>
        <v>5</v>
      </c>
      <c r="AQ22" s="35">
        <f t="shared" si="24"/>
        <v>0</v>
      </c>
      <c r="AR22" s="35">
        <f t="shared" si="25"/>
        <v>0</v>
      </c>
      <c r="AS22" s="35">
        <f t="shared" si="26"/>
        <v>0</v>
      </c>
      <c r="AT22" s="35">
        <f t="shared" si="27"/>
        <v>0</v>
      </c>
      <c r="AU22" s="35">
        <f t="shared" si="28"/>
        <v>0</v>
      </c>
      <c r="AV22" s="35">
        <f t="shared" si="29"/>
        <v>0</v>
      </c>
      <c r="AW22" s="89"/>
    </row>
    <row r="23" spans="1:49" s="76" customFormat="1" ht="26.25" customHeight="1" x14ac:dyDescent="0.25">
      <c r="A23" s="63"/>
      <c r="B23" s="90"/>
      <c r="C23" s="92"/>
      <c r="D23" s="63">
        <f t="shared" ref="D23:I23" si="30">SUM(D5:D22)</f>
        <v>3</v>
      </c>
      <c r="E23" s="63">
        <f t="shared" si="30"/>
        <v>3</v>
      </c>
      <c r="F23" s="63">
        <f t="shared" si="30"/>
        <v>9</v>
      </c>
      <c r="G23" s="63">
        <f t="shared" si="30"/>
        <v>124</v>
      </c>
      <c r="H23" s="63">
        <f t="shared" si="30"/>
        <v>155</v>
      </c>
      <c r="I23" s="63">
        <f t="shared" si="30"/>
        <v>3</v>
      </c>
      <c r="J23" s="63"/>
      <c r="K23" s="63"/>
      <c r="L23" s="63">
        <f>SUM(L5:L22)</f>
        <v>3</v>
      </c>
      <c r="M23" s="63"/>
      <c r="N23" s="63"/>
      <c r="O23" s="63">
        <f>SUM(O5:O22)</f>
        <v>9</v>
      </c>
      <c r="P23" s="63"/>
      <c r="Q23" s="63"/>
      <c r="R23" s="63">
        <f>SUM(R5:R22)</f>
        <v>124</v>
      </c>
      <c r="S23" s="63"/>
      <c r="T23" s="63"/>
      <c r="U23" s="63">
        <f>SUM(U5:U22)</f>
        <v>155</v>
      </c>
      <c r="V23" s="63"/>
      <c r="W23" s="63"/>
      <c r="X23" s="90"/>
      <c r="Z23" s="63"/>
      <c r="AA23" s="90"/>
      <c r="AB23" s="92"/>
      <c r="AC23" s="63">
        <f t="shared" ref="AC23:AH23" si="31">SUM(AC5:AC22)</f>
        <v>225</v>
      </c>
      <c r="AD23" s="63">
        <f t="shared" si="31"/>
        <v>448</v>
      </c>
      <c r="AE23" s="63">
        <f t="shared" si="31"/>
        <v>435</v>
      </c>
      <c r="AF23" s="63">
        <f t="shared" si="31"/>
        <v>455</v>
      </c>
      <c r="AG23" s="63">
        <f t="shared" si="31"/>
        <v>343</v>
      </c>
      <c r="AH23" s="63">
        <f t="shared" si="31"/>
        <v>225</v>
      </c>
      <c r="AI23" s="63"/>
      <c r="AJ23" s="63"/>
      <c r="AK23" s="63">
        <f>SUM(AK5:AK22)</f>
        <v>448</v>
      </c>
      <c r="AL23" s="63"/>
      <c r="AM23" s="63"/>
      <c r="AN23" s="63">
        <f>SUM(AN5:AN22)</f>
        <v>435</v>
      </c>
      <c r="AO23" s="63"/>
      <c r="AP23" s="63"/>
      <c r="AQ23" s="63">
        <f>SUM(AQ5:AQ22)</f>
        <v>455</v>
      </c>
      <c r="AR23" s="63"/>
      <c r="AS23" s="63"/>
      <c r="AT23" s="63">
        <f>SUM(AT5:AT22)</f>
        <v>343</v>
      </c>
      <c r="AU23" s="63"/>
      <c r="AV23" s="63"/>
      <c r="AW23" s="90"/>
    </row>
    <row r="29" spans="1:49" s="14" customFormat="1" ht="31.5" x14ac:dyDescent="0.25">
      <c r="A29" s="105" t="s">
        <v>205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Z29" s="105" t="s">
        <v>205</v>
      </c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</row>
    <row r="30" spans="1:49" s="14" customFormat="1" ht="37.5" customHeight="1" x14ac:dyDescent="0.25">
      <c r="A30" s="106" t="s">
        <v>396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Z30" s="106" t="s">
        <v>397</v>
      </c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</row>
    <row r="31" spans="1:49" s="49" customFormat="1" x14ac:dyDescent="0.25">
      <c r="A31" s="104" t="s">
        <v>200</v>
      </c>
      <c r="B31" s="104" t="s">
        <v>201</v>
      </c>
      <c r="C31" s="111" t="s">
        <v>202</v>
      </c>
      <c r="D31" s="112" t="s">
        <v>364</v>
      </c>
      <c r="E31" s="113"/>
      <c r="F31" s="113"/>
      <c r="G31" s="113"/>
      <c r="H31" s="113"/>
      <c r="I31" s="104" t="s">
        <v>384</v>
      </c>
      <c r="J31" s="104"/>
      <c r="K31" s="104"/>
      <c r="L31" s="104" t="s">
        <v>385</v>
      </c>
      <c r="M31" s="104"/>
      <c r="N31" s="104"/>
      <c r="O31" s="104" t="s">
        <v>386</v>
      </c>
      <c r="P31" s="104"/>
      <c r="Q31" s="104"/>
      <c r="R31" s="104" t="s">
        <v>387</v>
      </c>
      <c r="S31" s="104"/>
      <c r="T31" s="104"/>
      <c r="U31" s="104" t="s">
        <v>388</v>
      </c>
      <c r="V31" s="104"/>
      <c r="W31" s="104"/>
      <c r="X31" s="111" t="s">
        <v>373</v>
      </c>
      <c r="Z31" s="104" t="s">
        <v>200</v>
      </c>
      <c r="AA31" s="104" t="s">
        <v>201</v>
      </c>
      <c r="AB31" s="111" t="s">
        <v>202</v>
      </c>
      <c r="AC31" s="113" t="s">
        <v>364</v>
      </c>
      <c r="AD31" s="113"/>
      <c r="AE31" s="113"/>
      <c r="AF31" s="113"/>
      <c r="AG31" s="114"/>
      <c r="AH31" s="104" t="s">
        <v>389</v>
      </c>
      <c r="AI31" s="104"/>
      <c r="AJ31" s="104"/>
      <c r="AK31" s="104" t="s">
        <v>390</v>
      </c>
      <c r="AL31" s="104"/>
      <c r="AM31" s="104"/>
      <c r="AN31" s="104" t="s">
        <v>391</v>
      </c>
      <c r="AO31" s="104"/>
      <c r="AP31" s="104"/>
      <c r="AQ31" s="104" t="s">
        <v>392</v>
      </c>
      <c r="AR31" s="104"/>
      <c r="AS31" s="104"/>
      <c r="AT31" s="104" t="s">
        <v>393</v>
      </c>
      <c r="AU31" s="104"/>
      <c r="AV31" s="104"/>
      <c r="AW31" s="111" t="s">
        <v>373</v>
      </c>
    </row>
    <row r="32" spans="1:49" s="94" customFormat="1" ht="22.5" customHeight="1" x14ac:dyDescent="0.25">
      <c r="A32" s="104"/>
      <c r="B32" s="104"/>
      <c r="C32" s="111"/>
      <c r="D32" s="93">
        <v>1</v>
      </c>
      <c r="E32" s="93">
        <v>2</v>
      </c>
      <c r="F32" s="93">
        <v>3</v>
      </c>
      <c r="G32" s="93">
        <v>4</v>
      </c>
      <c r="H32" s="93">
        <v>5</v>
      </c>
      <c r="I32" s="93" t="s">
        <v>365</v>
      </c>
      <c r="J32" s="93" t="s">
        <v>372</v>
      </c>
      <c r="K32" s="93" t="s">
        <v>371</v>
      </c>
      <c r="L32" s="93" t="s">
        <v>365</v>
      </c>
      <c r="M32" s="93" t="s">
        <v>372</v>
      </c>
      <c r="N32" s="93" t="s">
        <v>371</v>
      </c>
      <c r="O32" s="93" t="s">
        <v>365</v>
      </c>
      <c r="P32" s="93" t="s">
        <v>372</v>
      </c>
      <c r="Q32" s="93" t="s">
        <v>371</v>
      </c>
      <c r="R32" s="93" t="s">
        <v>365</v>
      </c>
      <c r="S32" s="93" t="s">
        <v>372</v>
      </c>
      <c r="T32" s="93" t="s">
        <v>371</v>
      </c>
      <c r="U32" s="93" t="s">
        <v>365</v>
      </c>
      <c r="V32" s="93" t="s">
        <v>372</v>
      </c>
      <c r="W32" s="93" t="s">
        <v>371</v>
      </c>
      <c r="X32" s="111"/>
      <c r="Z32" s="104"/>
      <c r="AA32" s="104"/>
      <c r="AB32" s="111"/>
      <c r="AC32" s="93">
        <v>6</v>
      </c>
      <c r="AD32" s="93">
        <v>7</v>
      </c>
      <c r="AE32" s="93">
        <v>8</v>
      </c>
      <c r="AF32" s="93">
        <v>9</v>
      </c>
      <c r="AG32" s="93">
        <v>10</v>
      </c>
      <c r="AH32" s="93" t="s">
        <v>365</v>
      </c>
      <c r="AI32" s="93" t="s">
        <v>372</v>
      </c>
      <c r="AJ32" s="93" t="s">
        <v>371</v>
      </c>
      <c r="AK32" s="93" t="s">
        <v>365</v>
      </c>
      <c r="AL32" s="93" t="s">
        <v>372</v>
      </c>
      <c r="AM32" s="93" t="s">
        <v>371</v>
      </c>
      <c r="AN32" s="93" t="s">
        <v>365</v>
      </c>
      <c r="AO32" s="93" t="s">
        <v>372</v>
      </c>
      <c r="AP32" s="93" t="s">
        <v>371</v>
      </c>
      <c r="AQ32" s="93" t="s">
        <v>365</v>
      </c>
      <c r="AR32" s="93" t="s">
        <v>372</v>
      </c>
      <c r="AS32" s="93" t="s">
        <v>371</v>
      </c>
      <c r="AT32" s="93" t="s">
        <v>365</v>
      </c>
      <c r="AU32" s="93" t="s">
        <v>372</v>
      </c>
      <c r="AV32" s="93" t="s">
        <v>371</v>
      </c>
      <c r="AW32" s="111"/>
    </row>
    <row r="33" spans="1:49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f t="shared" ref="I33:I50" si="32">D33</f>
        <v>0</v>
      </c>
      <c r="J33" s="35">
        <f>ROUND(I33/40,0)</f>
        <v>0</v>
      </c>
      <c r="K33" s="35">
        <f>I33-(J33*40)</f>
        <v>0</v>
      </c>
      <c r="L33" s="35">
        <f t="shared" ref="L33:L50" si="33">E33</f>
        <v>0</v>
      </c>
      <c r="M33" s="35">
        <f>ROUND(L33/40,0)</f>
        <v>0</v>
      </c>
      <c r="N33" s="35">
        <f>L33-(M33*40)</f>
        <v>0</v>
      </c>
      <c r="O33" s="35">
        <f t="shared" ref="O33:O50" si="34">F33</f>
        <v>0</v>
      </c>
      <c r="P33" s="35">
        <f>ROUND(O33/40,0)</f>
        <v>0</v>
      </c>
      <c r="Q33" s="35">
        <f>O33-(P33*40)</f>
        <v>0</v>
      </c>
      <c r="R33" s="35">
        <f t="shared" ref="R33:R50" si="35">G33</f>
        <v>0</v>
      </c>
      <c r="S33" s="35">
        <f>ROUND(R33/40,0)</f>
        <v>0</v>
      </c>
      <c r="T33" s="35">
        <f>R33-(S33*40)</f>
        <v>0</v>
      </c>
      <c r="U33" s="35">
        <f>H33</f>
        <v>0</v>
      </c>
      <c r="V33" s="35">
        <f>ROUND(U33/40,0)</f>
        <v>0</v>
      </c>
      <c r="W33" s="35">
        <f>U33-(V33*40)</f>
        <v>0</v>
      </c>
      <c r="X33" s="89"/>
      <c r="Z33" s="35">
        <v>1</v>
      </c>
      <c r="AA33" s="88">
        <v>28120207506</v>
      </c>
      <c r="AB33" s="91" t="s">
        <v>111</v>
      </c>
      <c r="AC33" s="35">
        <v>3</v>
      </c>
      <c r="AD33" s="35">
        <v>0</v>
      </c>
      <c r="AE33" s="35">
        <v>0</v>
      </c>
      <c r="AF33" s="35">
        <v>0</v>
      </c>
      <c r="AG33" s="35">
        <v>0</v>
      </c>
      <c r="AH33" s="35">
        <f t="shared" ref="AH33:AH50" si="36">AC33</f>
        <v>3</v>
      </c>
      <c r="AI33" s="35">
        <f>ROUND(AH33/40,0)</f>
        <v>0</v>
      </c>
      <c r="AJ33" s="35">
        <f>AH33-(AI33*40)</f>
        <v>3</v>
      </c>
      <c r="AK33" s="35">
        <f t="shared" ref="AK33:AK50" si="37">AD33</f>
        <v>0</v>
      </c>
      <c r="AL33" s="35">
        <f>ROUND(AK33/40,0)</f>
        <v>0</v>
      </c>
      <c r="AM33" s="35">
        <f>AK33-(AL33*40)</f>
        <v>0</v>
      </c>
      <c r="AN33" s="35">
        <f t="shared" ref="AN33:AN50" si="38">AE33</f>
        <v>0</v>
      </c>
      <c r="AO33" s="35">
        <f>ROUND(AN33/40,0)</f>
        <v>0</v>
      </c>
      <c r="AP33" s="35">
        <f>AN33-(AO33*40)</f>
        <v>0</v>
      </c>
      <c r="AQ33" s="35">
        <f t="shared" ref="AQ33:AQ50" si="39">AF33</f>
        <v>0</v>
      </c>
      <c r="AR33" s="35">
        <f>ROUND(AQ33/40,0)</f>
        <v>0</v>
      </c>
      <c r="AS33" s="35">
        <f>AQ33-(AR33*40)</f>
        <v>0</v>
      </c>
      <c r="AT33" s="35">
        <f>AG33</f>
        <v>0</v>
      </c>
      <c r="AU33" s="35">
        <f>ROUND(AT33/40,0)</f>
        <v>0</v>
      </c>
      <c r="AV33" s="35">
        <f>AT33-(AU33*40)</f>
        <v>0</v>
      </c>
      <c r="AW33" s="89"/>
    </row>
    <row r="34" spans="1:49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74</v>
      </c>
      <c r="H34" s="35">
        <v>79</v>
      </c>
      <c r="I34" s="35">
        <f t="shared" si="32"/>
        <v>0</v>
      </c>
      <c r="J34" s="35">
        <f t="shared" ref="J34:J50" si="40">ROUND(I34/40,0)</f>
        <v>0</v>
      </c>
      <c r="K34" s="35">
        <f t="shared" ref="K34:K50" si="41">I34-(J34*40)</f>
        <v>0</v>
      </c>
      <c r="L34" s="35">
        <f t="shared" si="33"/>
        <v>0</v>
      </c>
      <c r="M34" s="35">
        <f t="shared" ref="M34:M50" si="42">ROUND(L34/40,0)</f>
        <v>0</v>
      </c>
      <c r="N34" s="35">
        <f t="shared" ref="N34:N50" si="43">L34-(M34*40)</f>
        <v>0</v>
      </c>
      <c r="O34" s="35">
        <f t="shared" si="34"/>
        <v>0</v>
      </c>
      <c r="P34" s="35">
        <f t="shared" ref="P34:P50" si="44">ROUND(O34/40,0)</f>
        <v>0</v>
      </c>
      <c r="Q34" s="35">
        <f t="shared" ref="Q34:Q50" si="45">O34-(P34*40)</f>
        <v>0</v>
      </c>
      <c r="R34" s="35">
        <f t="shared" si="35"/>
        <v>74</v>
      </c>
      <c r="S34" s="35">
        <f t="shared" ref="S34:S50" si="46">ROUND(R34/40,0)</f>
        <v>2</v>
      </c>
      <c r="T34" s="35">
        <f t="shared" ref="T34:T50" si="47">R34-(S34*40)</f>
        <v>-6</v>
      </c>
      <c r="U34" s="35">
        <f t="shared" ref="U34:U50" si="48">H34</f>
        <v>79</v>
      </c>
      <c r="V34" s="35">
        <f t="shared" ref="V34:V50" si="49">ROUND(U34/40,0)</f>
        <v>2</v>
      </c>
      <c r="W34" s="35">
        <f t="shared" ref="W34:W50" si="50">U34-(V34*40)</f>
        <v>-1</v>
      </c>
      <c r="X34" s="89"/>
      <c r="Z34" s="35">
        <v>2</v>
      </c>
      <c r="AA34" s="89">
        <v>28120207507</v>
      </c>
      <c r="AB34" s="91" t="s">
        <v>112</v>
      </c>
      <c r="AC34" s="35">
        <v>80</v>
      </c>
      <c r="AD34" s="35">
        <v>79</v>
      </c>
      <c r="AE34" s="35">
        <v>80</v>
      </c>
      <c r="AF34" s="35">
        <v>80</v>
      </c>
      <c r="AG34" s="35">
        <v>78</v>
      </c>
      <c r="AH34" s="35">
        <f t="shared" si="36"/>
        <v>80</v>
      </c>
      <c r="AI34" s="35">
        <f t="shared" ref="AI34:AI50" si="51">ROUND(AH34/40,0)</f>
        <v>2</v>
      </c>
      <c r="AJ34" s="35">
        <f t="shared" ref="AJ34:AJ50" si="52">AH34-(AI34*40)</f>
        <v>0</v>
      </c>
      <c r="AK34" s="35">
        <f t="shared" si="37"/>
        <v>79</v>
      </c>
      <c r="AL34" s="35">
        <f t="shared" ref="AL34:AL50" si="53">ROUND(AK34/40,0)</f>
        <v>2</v>
      </c>
      <c r="AM34" s="35">
        <f t="shared" ref="AM34:AM50" si="54">AK34-(AL34*40)</f>
        <v>-1</v>
      </c>
      <c r="AN34" s="35">
        <f t="shared" si="38"/>
        <v>80</v>
      </c>
      <c r="AO34" s="35">
        <f t="shared" ref="AO34:AO50" si="55">ROUND(AN34/40,0)</f>
        <v>2</v>
      </c>
      <c r="AP34" s="35">
        <f t="shared" ref="AP34:AP50" si="56">AN34-(AO34*40)</f>
        <v>0</v>
      </c>
      <c r="AQ34" s="35">
        <f t="shared" si="39"/>
        <v>80</v>
      </c>
      <c r="AR34" s="35">
        <f t="shared" ref="AR34:AR50" si="57">ROUND(AQ34/40,0)</f>
        <v>2</v>
      </c>
      <c r="AS34" s="35">
        <f t="shared" ref="AS34:AS50" si="58">AQ34-(AR34*40)</f>
        <v>0</v>
      </c>
      <c r="AT34" s="35">
        <f t="shared" ref="AT34:AT50" si="59">AG34</f>
        <v>78</v>
      </c>
      <c r="AU34" s="35">
        <f t="shared" ref="AU34:AU50" si="60">ROUND(AT34/40,0)</f>
        <v>2</v>
      </c>
      <c r="AV34" s="35">
        <f t="shared" ref="AV34:AV50" si="61">AT34-(AU34*40)</f>
        <v>-2</v>
      </c>
      <c r="AW34" s="89"/>
    </row>
    <row r="35" spans="1:49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7</v>
      </c>
      <c r="H35" s="35">
        <v>9</v>
      </c>
      <c r="I35" s="35">
        <f t="shared" si="32"/>
        <v>0</v>
      </c>
      <c r="J35" s="35">
        <f t="shared" si="40"/>
        <v>0</v>
      </c>
      <c r="K35" s="35">
        <f t="shared" si="41"/>
        <v>0</v>
      </c>
      <c r="L35" s="35">
        <f t="shared" si="33"/>
        <v>0</v>
      </c>
      <c r="M35" s="35">
        <f t="shared" si="42"/>
        <v>0</v>
      </c>
      <c r="N35" s="35">
        <f t="shared" si="43"/>
        <v>0</v>
      </c>
      <c r="O35" s="35">
        <f t="shared" si="34"/>
        <v>0</v>
      </c>
      <c r="P35" s="35">
        <f t="shared" si="44"/>
        <v>0</v>
      </c>
      <c r="Q35" s="35">
        <f t="shared" si="45"/>
        <v>0</v>
      </c>
      <c r="R35" s="35">
        <f t="shared" si="35"/>
        <v>7</v>
      </c>
      <c r="S35" s="35">
        <f t="shared" si="46"/>
        <v>0</v>
      </c>
      <c r="T35" s="35">
        <f t="shared" si="47"/>
        <v>7</v>
      </c>
      <c r="U35" s="35">
        <f t="shared" si="48"/>
        <v>9</v>
      </c>
      <c r="V35" s="35">
        <f t="shared" si="49"/>
        <v>0</v>
      </c>
      <c r="W35" s="35">
        <f t="shared" si="50"/>
        <v>9</v>
      </c>
      <c r="X35" s="89"/>
      <c r="Z35" s="35">
        <v>3</v>
      </c>
      <c r="AA35" s="89">
        <v>28120207604</v>
      </c>
      <c r="AB35" s="91" t="s">
        <v>116</v>
      </c>
      <c r="AC35" s="35">
        <v>7</v>
      </c>
      <c r="AD35" s="35">
        <v>27</v>
      </c>
      <c r="AE35" s="35">
        <v>36</v>
      </c>
      <c r="AF35" s="35">
        <v>22</v>
      </c>
      <c r="AG35" s="35">
        <v>20</v>
      </c>
      <c r="AH35" s="35">
        <f t="shared" si="36"/>
        <v>7</v>
      </c>
      <c r="AI35" s="35">
        <f t="shared" si="51"/>
        <v>0</v>
      </c>
      <c r="AJ35" s="35">
        <f t="shared" si="52"/>
        <v>7</v>
      </c>
      <c r="AK35" s="35">
        <f t="shared" si="37"/>
        <v>27</v>
      </c>
      <c r="AL35" s="35">
        <f t="shared" si="53"/>
        <v>1</v>
      </c>
      <c r="AM35" s="35">
        <f t="shared" si="54"/>
        <v>-13</v>
      </c>
      <c r="AN35" s="35">
        <f t="shared" si="38"/>
        <v>36</v>
      </c>
      <c r="AO35" s="35">
        <f t="shared" si="55"/>
        <v>1</v>
      </c>
      <c r="AP35" s="35">
        <f t="shared" si="56"/>
        <v>-4</v>
      </c>
      <c r="AQ35" s="35">
        <f t="shared" si="39"/>
        <v>22</v>
      </c>
      <c r="AR35" s="35">
        <f t="shared" si="57"/>
        <v>1</v>
      </c>
      <c r="AS35" s="35">
        <f t="shared" si="58"/>
        <v>-18</v>
      </c>
      <c r="AT35" s="35">
        <f t="shared" si="59"/>
        <v>20</v>
      </c>
      <c r="AU35" s="35">
        <f t="shared" si="60"/>
        <v>1</v>
      </c>
      <c r="AV35" s="35">
        <f t="shared" si="61"/>
        <v>-20</v>
      </c>
      <c r="AW35" s="89"/>
    </row>
    <row r="36" spans="1:49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16</v>
      </c>
      <c r="H36" s="35">
        <v>30</v>
      </c>
      <c r="I36" s="35">
        <f t="shared" si="32"/>
        <v>0</v>
      </c>
      <c r="J36" s="35">
        <f t="shared" si="40"/>
        <v>0</v>
      </c>
      <c r="K36" s="35">
        <f t="shared" si="41"/>
        <v>0</v>
      </c>
      <c r="L36" s="35">
        <f t="shared" si="33"/>
        <v>0</v>
      </c>
      <c r="M36" s="35">
        <f t="shared" si="42"/>
        <v>0</v>
      </c>
      <c r="N36" s="35">
        <f t="shared" si="43"/>
        <v>0</v>
      </c>
      <c r="O36" s="35">
        <f t="shared" si="34"/>
        <v>0</v>
      </c>
      <c r="P36" s="35">
        <f t="shared" si="44"/>
        <v>0</v>
      </c>
      <c r="Q36" s="35">
        <f t="shared" si="45"/>
        <v>0</v>
      </c>
      <c r="R36" s="35">
        <f t="shared" si="35"/>
        <v>16</v>
      </c>
      <c r="S36" s="35">
        <f t="shared" si="46"/>
        <v>0</v>
      </c>
      <c r="T36" s="35">
        <f t="shared" si="47"/>
        <v>16</v>
      </c>
      <c r="U36" s="35">
        <f t="shared" si="48"/>
        <v>30</v>
      </c>
      <c r="V36" s="35">
        <f t="shared" si="49"/>
        <v>1</v>
      </c>
      <c r="W36" s="35">
        <f t="shared" si="50"/>
        <v>-10</v>
      </c>
      <c r="X36" s="89"/>
      <c r="Z36" s="35">
        <v>4</v>
      </c>
      <c r="AA36" s="89">
        <v>28120201205</v>
      </c>
      <c r="AB36" s="91" t="s">
        <v>27</v>
      </c>
      <c r="AC36" s="35">
        <v>17</v>
      </c>
      <c r="AD36" s="35">
        <v>57</v>
      </c>
      <c r="AE36" s="35">
        <v>49</v>
      </c>
      <c r="AF36" s="35">
        <v>47</v>
      </c>
      <c r="AG36" s="35">
        <v>50</v>
      </c>
      <c r="AH36" s="35">
        <f t="shared" si="36"/>
        <v>17</v>
      </c>
      <c r="AI36" s="35">
        <f t="shared" si="51"/>
        <v>0</v>
      </c>
      <c r="AJ36" s="35">
        <f t="shared" si="52"/>
        <v>17</v>
      </c>
      <c r="AK36" s="35">
        <f t="shared" si="37"/>
        <v>57</v>
      </c>
      <c r="AL36" s="35">
        <f t="shared" si="53"/>
        <v>1</v>
      </c>
      <c r="AM36" s="35">
        <f t="shared" si="54"/>
        <v>17</v>
      </c>
      <c r="AN36" s="35">
        <f t="shared" si="38"/>
        <v>49</v>
      </c>
      <c r="AO36" s="35">
        <f t="shared" si="55"/>
        <v>1</v>
      </c>
      <c r="AP36" s="35">
        <f t="shared" si="56"/>
        <v>9</v>
      </c>
      <c r="AQ36" s="35">
        <f t="shared" si="39"/>
        <v>47</v>
      </c>
      <c r="AR36" s="35">
        <f t="shared" si="57"/>
        <v>1</v>
      </c>
      <c r="AS36" s="35">
        <f t="shared" si="58"/>
        <v>7</v>
      </c>
      <c r="AT36" s="35">
        <f t="shared" si="59"/>
        <v>50</v>
      </c>
      <c r="AU36" s="35">
        <f t="shared" si="60"/>
        <v>1</v>
      </c>
      <c r="AV36" s="35">
        <f t="shared" si="61"/>
        <v>10</v>
      </c>
      <c r="AW36" s="89"/>
    </row>
    <row r="37" spans="1:49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f t="shared" si="32"/>
        <v>0</v>
      </c>
      <c r="J37" s="35">
        <f t="shared" si="40"/>
        <v>0</v>
      </c>
      <c r="K37" s="35">
        <f t="shared" si="41"/>
        <v>0</v>
      </c>
      <c r="L37" s="35">
        <f t="shared" si="33"/>
        <v>0</v>
      </c>
      <c r="M37" s="35">
        <f t="shared" si="42"/>
        <v>0</v>
      </c>
      <c r="N37" s="35">
        <f t="shared" si="43"/>
        <v>0</v>
      </c>
      <c r="O37" s="35">
        <f t="shared" si="34"/>
        <v>0</v>
      </c>
      <c r="P37" s="35">
        <f t="shared" si="44"/>
        <v>0</v>
      </c>
      <c r="Q37" s="35">
        <f t="shared" si="45"/>
        <v>0</v>
      </c>
      <c r="R37" s="35">
        <f t="shared" si="35"/>
        <v>0</v>
      </c>
      <c r="S37" s="35">
        <f t="shared" si="46"/>
        <v>0</v>
      </c>
      <c r="T37" s="35">
        <f t="shared" si="47"/>
        <v>0</v>
      </c>
      <c r="U37" s="35">
        <f t="shared" si="48"/>
        <v>0</v>
      </c>
      <c r="V37" s="35">
        <f t="shared" si="49"/>
        <v>0</v>
      </c>
      <c r="W37" s="35">
        <f t="shared" si="50"/>
        <v>0</v>
      </c>
      <c r="X37" s="89"/>
      <c r="Z37" s="35">
        <v>5</v>
      </c>
      <c r="AA37" s="89">
        <v>28120201803</v>
      </c>
      <c r="AB37" s="91" t="s">
        <v>37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f t="shared" si="36"/>
        <v>0</v>
      </c>
      <c r="AI37" s="35">
        <f t="shared" si="51"/>
        <v>0</v>
      </c>
      <c r="AJ37" s="35">
        <f t="shared" si="52"/>
        <v>0</v>
      </c>
      <c r="AK37" s="35">
        <f t="shared" si="37"/>
        <v>0</v>
      </c>
      <c r="AL37" s="35">
        <f t="shared" si="53"/>
        <v>0</v>
      </c>
      <c r="AM37" s="35">
        <f t="shared" si="54"/>
        <v>0</v>
      </c>
      <c r="AN37" s="35">
        <f t="shared" si="38"/>
        <v>0</v>
      </c>
      <c r="AO37" s="35">
        <f t="shared" si="55"/>
        <v>0</v>
      </c>
      <c r="AP37" s="35">
        <f t="shared" si="56"/>
        <v>0</v>
      </c>
      <c r="AQ37" s="35">
        <f t="shared" si="39"/>
        <v>0</v>
      </c>
      <c r="AR37" s="35">
        <f t="shared" si="57"/>
        <v>0</v>
      </c>
      <c r="AS37" s="35">
        <f t="shared" si="58"/>
        <v>0</v>
      </c>
      <c r="AT37" s="35">
        <f t="shared" si="59"/>
        <v>0</v>
      </c>
      <c r="AU37" s="35">
        <f t="shared" si="60"/>
        <v>0</v>
      </c>
      <c r="AV37" s="35">
        <f t="shared" si="61"/>
        <v>0</v>
      </c>
      <c r="AW37" s="89"/>
    </row>
    <row r="38" spans="1:49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f t="shared" si="32"/>
        <v>0</v>
      </c>
      <c r="J38" s="35">
        <f t="shared" si="40"/>
        <v>0</v>
      </c>
      <c r="K38" s="35">
        <f t="shared" si="41"/>
        <v>0</v>
      </c>
      <c r="L38" s="35">
        <f t="shared" si="33"/>
        <v>0</v>
      </c>
      <c r="M38" s="35">
        <f t="shared" si="42"/>
        <v>0</v>
      </c>
      <c r="N38" s="35">
        <f t="shared" si="43"/>
        <v>0</v>
      </c>
      <c r="O38" s="35">
        <f t="shared" si="34"/>
        <v>0</v>
      </c>
      <c r="P38" s="35">
        <f t="shared" si="44"/>
        <v>0</v>
      </c>
      <c r="Q38" s="35">
        <f t="shared" si="45"/>
        <v>0</v>
      </c>
      <c r="R38" s="35">
        <f t="shared" si="35"/>
        <v>0</v>
      </c>
      <c r="S38" s="35">
        <f t="shared" si="46"/>
        <v>0</v>
      </c>
      <c r="T38" s="35">
        <f t="shared" si="47"/>
        <v>0</v>
      </c>
      <c r="U38" s="35">
        <f t="shared" si="48"/>
        <v>0</v>
      </c>
      <c r="V38" s="35">
        <f t="shared" si="49"/>
        <v>0</v>
      </c>
      <c r="W38" s="35">
        <f t="shared" si="50"/>
        <v>0</v>
      </c>
      <c r="X38" s="89"/>
      <c r="Z38" s="35">
        <v>6</v>
      </c>
      <c r="AA38" s="89">
        <v>28120202803</v>
      </c>
      <c r="AB38" s="91" t="s">
        <v>51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f t="shared" si="36"/>
        <v>0</v>
      </c>
      <c r="AI38" s="35">
        <f t="shared" si="51"/>
        <v>0</v>
      </c>
      <c r="AJ38" s="35">
        <f t="shared" si="52"/>
        <v>0</v>
      </c>
      <c r="AK38" s="35">
        <f t="shared" si="37"/>
        <v>0</v>
      </c>
      <c r="AL38" s="35">
        <f t="shared" si="53"/>
        <v>0</v>
      </c>
      <c r="AM38" s="35">
        <f t="shared" si="54"/>
        <v>0</v>
      </c>
      <c r="AN38" s="35">
        <f t="shared" si="38"/>
        <v>0</v>
      </c>
      <c r="AO38" s="35">
        <f t="shared" si="55"/>
        <v>0</v>
      </c>
      <c r="AP38" s="35">
        <f t="shared" si="56"/>
        <v>0</v>
      </c>
      <c r="AQ38" s="35">
        <f t="shared" si="39"/>
        <v>0</v>
      </c>
      <c r="AR38" s="35">
        <f t="shared" si="57"/>
        <v>0</v>
      </c>
      <c r="AS38" s="35">
        <f t="shared" si="58"/>
        <v>0</v>
      </c>
      <c r="AT38" s="35">
        <f t="shared" si="59"/>
        <v>0</v>
      </c>
      <c r="AU38" s="35">
        <f t="shared" si="60"/>
        <v>0</v>
      </c>
      <c r="AV38" s="35">
        <f t="shared" si="61"/>
        <v>0</v>
      </c>
      <c r="AW38" s="89"/>
    </row>
    <row r="39" spans="1:49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13</v>
      </c>
      <c r="H39" s="35">
        <v>48</v>
      </c>
      <c r="I39" s="35">
        <f t="shared" si="32"/>
        <v>0</v>
      </c>
      <c r="J39" s="35">
        <f t="shared" si="40"/>
        <v>0</v>
      </c>
      <c r="K39" s="35">
        <f t="shared" si="41"/>
        <v>0</v>
      </c>
      <c r="L39" s="35">
        <f t="shared" si="33"/>
        <v>0</v>
      </c>
      <c r="M39" s="35">
        <f t="shared" si="42"/>
        <v>0</v>
      </c>
      <c r="N39" s="35">
        <f t="shared" si="43"/>
        <v>0</v>
      </c>
      <c r="O39" s="35">
        <f t="shared" si="34"/>
        <v>0</v>
      </c>
      <c r="P39" s="35">
        <f t="shared" si="44"/>
        <v>0</v>
      </c>
      <c r="Q39" s="35">
        <f t="shared" si="45"/>
        <v>0</v>
      </c>
      <c r="R39" s="35">
        <f t="shared" si="35"/>
        <v>13</v>
      </c>
      <c r="S39" s="35">
        <f t="shared" si="46"/>
        <v>0</v>
      </c>
      <c r="T39" s="35">
        <f t="shared" si="47"/>
        <v>13</v>
      </c>
      <c r="U39" s="35">
        <f t="shared" si="48"/>
        <v>48</v>
      </c>
      <c r="V39" s="35">
        <f t="shared" si="49"/>
        <v>1</v>
      </c>
      <c r="W39" s="35">
        <f t="shared" si="50"/>
        <v>8</v>
      </c>
      <c r="X39" s="89"/>
      <c r="Z39" s="35">
        <v>7</v>
      </c>
      <c r="AA39" s="89">
        <v>28120207615</v>
      </c>
      <c r="AB39" s="91" t="s">
        <v>118</v>
      </c>
      <c r="AC39" s="35">
        <v>31</v>
      </c>
      <c r="AD39" s="35">
        <v>53</v>
      </c>
      <c r="AE39" s="35">
        <v>66</v>
      </c>
      <c r="AF39" s="35">
        <v>48</v>
      </c>
      <c r="AG39" s="35">
        <v>55</v>
      </c>
      <c r="AH39" s="35">
        <f t="shared" si="36"/>
        <v>31</v>
      </c>
      <c r="AI39" s="35">
        <f t="shared" si="51"/>
        <v>1</v>
      </c>
      <c r="AJ39" s="35">
        <f t="shared" si="52"/>
        <v>-9</v>
      </c>
      <c r="AK39" s="35">
        <f t="shared" si="37"/>
        <v>53</v>
      </c>
      <c r="AL39" s="35">
        <f t="shared" si="53"/>
        <v>1</v>
      </c>
      <c r="AM39" s="35">
        <f t="shared" si="54"/>
        <v>13</v>
      </c>
      <c r="AN39" s="35">
        <f t="shared" si="38"/>
        <v>66</v>
      </c>
      <c r="AO39" s="35">
        <f t="shared" si="55"/>
        <v>2</v>
      </c>
      <c r="AP39" s="35">
        <f t="shared" si="56"/>
        <v>-14</v>
      </c>
      <c r="AQ39" s="35">
        <f t="shared" si="39"/>
        <v>48</v>
      </c>
      <c r="AR39" s="35">
        <f t="shared" si="57"/>
        <v>1</v>
      </c>
      <c r="AS39" s="35">
        <f t="shared" si="58"/>
        <v>8</v>
      </c>
      <c r="AT39" s="35">
        <f t="shared" si="59"/>
        <v>55</v>
      </c>
      <c r="AU39" s="35">
        <f t="shared" si="60"/>
        <v>1</v>
      </c>
      <c r="AV39" s="35">
        <f t="shared" si="61"/>
        <v>15</v>
      </c>
      <c r="AW39" s="89"/>
    </row>
    <row r="40" spans="1:49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25</v>
      </c>
      <c r="H40" s="35">
        <v>30</v>
      </c>
      <c r="I40" s="35">
        <f t="shared" si="32"/>
        <v>0</v>
      </c>
      <c r="J40" s="35">
        <f t="shared" si="40"/>
        <v>0</v>
      </c>
      <c r="K40" s="35">
        <f t="shared" si="41"/>
        <v>0</v>
      </c>
      <c r="L40" s="35">
        <f t="shared" si="33"/>
        <v>0</v>
      </c>
      <c r="M40" s="35">
        <f t="shared" si="42"/>
        <v>0</v>
      </c>
      <c r="N40" s="35">
        <f t="shared" si="43"/>
        <v>0</v>
      </c>
      <c r="O40" s="35">
        <f t="shared" si="34"/>
        <v>0</v>
      </c>
      <c r="P40" s="35">
        <f t="shared" si="44"/>
        <v>0</v>
      </c>
      <c r="Q40" s="35">
        <f t="shared" si="45"/>
        <v>0</v>
      </c>
      <c r="R40" s="35">
        <f t="shared" si="35"/>
        <v>25</v>
      </c>
      <c r="S40" s="35">
        <f t="shared" si="46"/>
        <v>1</v>
      </c>
      <c r="T40" s="35">
        <f t="shared" si="47"/>
        <v>-15</v>
      </c>
      <c r="U40" s="35">
        <f t="shared" si="48"/>
        <v>30</v>
      </c>
      <c r="V40" s="35">
        <f t="shared" si="49"/>
        <v>1</v>
      </c>
      <c r="W40" s="35">
        <f t="shared" si="50"/>
        <v>-10</v>
      </c>
      <c r="X40" s="89"/>
      <c r="Z40" s="35">
        <v>8</v>
      </c>
      <c r="AA40" s="89">
        <v>28120210205</v>
      </c>
      <c r="AB40" s="91" t="s">
        <v>148</v>
      </c>
      <c r="AC40" s="35">
        <v>35</v>
      </c>
      <c r="AD40" s="35">
        <v>81</v>
      </c>
      <c r="AE40" s="35">
        <v>65</v>
      </c>
      <c r="AF40" s="35">
        <v>62</v>
      </c>
      <c r="AG40" s="35">
        <v>47</v>
      </c>
      <c r="AH40" s="35">
        <f t="shared" si="36"/>
        <v>35</v>
      </c>
      <c r="AI40" s="35">
        <f t="shared" si="51"/>
        <v>1</v>
      </c>
      <c r="AJ40" s="35">
        <f t="shared" si="52"/>
        <v>-5</v>
      </c>
      <c r="AK40" s="35">
        <f t="shared" si="37"/>
        <v>81</v>
      </c>
      <c r="AL40" s="35">
        <f t="shared" si="53"/>
        <v>2</v>
      </c>
      <c r="AM40" s="35">
        <f t="shared" si="54"/>
        <v>1</v>
      </c>
      <c r="AN40" s="35">
        <f t="shared" si="38"/>
        <v>65</v>
      </c>
      <c r="AO40" s="35">
        <f t="shared" si="55"/>
        <v>2</v>
      </c>
      <c r="AP40" s="35">
        <f t="shared" si="56"/>
        <v>-15</v>
      </c>
      <c r="AQ40" s="35">
        <f t="shared" si="39"/>
        <v>62</v>
      </c>
      <c r="AR40" s="35">
        <f t="shared" si="57"/>
        <v>2</v>
      </c>
      <c r="AS40" s="35">
        <f t="shared" si="58"/>
        <v>-18</v>
      </c>
      <c r="AT40" s="35">
        <f t="shared" si="59"/>
        <v>47</v>
      </c>
      <c r="AU40" s="35">
        <f t="shared" si="60"/>
        <v>1</v>
      </c>
      <c r="AV40" s="35">
        <f t="shared" si="61"/>
        <v>7</v>
      </c>
      <c r="AW40" s="89"/>
    </row>
    <row r="41" spans="1:49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7</v>
      </c>
      <c r="H41" s="35">
        <v>47</v>
      </c>
      <c r="I41" s="35">
        <f t="shared" si="32"/>
        <v>0</v>
      </c>
      <c r="J41" s="35">
        <f t="shared" si="40"/>
        <v>0</v>
      </c>
      <c r="K41" s="35">
        <f t="shared" si="41"/>
        <v>0</v>
      </c>
      <c r="L41" s="35">
        <f t="shared" si="33"/>
        <v>0</v>
      </c>
      <c r="M41" s="35">
        <f t="shared" si="42"/>
        <v>0</v>
      </c>
      <c r="N41" s="35">
        <f t="shared" si="43"/>
        <v>0</v>
      </c>
      <c r="O41" s="35">
        <f t="shared" si="34"/>
        <v>0</v>
      </c>
      <c r="P41" s="35">
        <f t="shared" si="44"/>
        <v>0</v>
      </c>
      <c r="Q41" s="35">
        <f t="shared" si="45"/>
        <v>0</v>
      </c>
      <c r="R41" s="35">
        <f t="shared" si="35"/>
        <v>7</v>
      </c>
      <c r="S41" s="35">
        <f t="shared" si="46"/>
        <v>0</v>
      </c>
      <c r="T41" s="35">
        <f t="shared" si="47"/>
        <v>7</v>
      </c>
      <c r="U41" s="35">
        <f t="shared" si="48"/>
        <v>47</v>
      </c>
      <c r="V41" s="35">
        <f t="shared" si="49"/>
        <v>1</v>
      </c>
      <c r="W41" s="35">
        <f t="shared" si="50"/>
        <v>7</v>
      </c>
      <c r="X41" s="89"/>
      <c r="Z41" s="35">
        <v>9</v>
      </c>
      <c r="AA41" s="89">
        <v>28120210804</v>
      </c>
      <c r="AB41" s="91" t="s">
        <v>155</v>
      </c>
      <c r="AC41" s="35">
        <v>48</v>
      </c>
      <c r="AD41" s="35">
        <v>105</v>
      </c>
      <c r="AE41" s="35">
        <v>76</v>
      </c>
      <c r="AF41" s="35">
        <v>79</v>
      </c>
      <c r="AG41" s="35">
        <v>86</v>
      </c>
      <c r="AH41" s="35">
        <f t="shared" si="36"/>
        <v>48</v>
      </c>
      <c r="AI41" s="35">
        <f t="shared" si="51"/>
        <v>1</v>
      </c>
      <c r="AJ41" s="35">
        <f t="shared" si="52"/>
        <v>8</v>
      </c>
      <c r="AK41" s="35">
        <f t="shared" si="37"/>
        <v>105</v>
      </c>
      <c r="AL41" s="35">
        <f t="shared" si="53"/>
        <v>3</v>
      </c>
      <c r="AM41" s="35">
        <f t="shared" si="54"/>
        <v>-15</v>
      </c>
      <c r="AN41" s="35">
        <f t="shared" si="38"/>
        <v>76</v>
      </c>
      <c r="AO41" s="35">
        <f t="shared" si="55"/>
        <v>2</v>
      </c>
      <c r="AP41" s="35">
        <f t="shared" si="56"/>
        <v>-4</v>
      </c>
      <c r="AQ41" s="35">
        <f t="shared" si="39"/>
        <v>79</v>
      </c>
      <c r="AR41" s="35">
        <f t="shared" si="57"/>
        <v>2</v>
      </c>
      <c r="AS41" s="35">
        <f t="shared" si="58"/>
        <v>-1</v>
      </c>
      <c r="AT41" s="35">
        <f t="shared" si="59"/>
        <v>86</v>
      </c>
      <c r="AU41" s="35">
        <f t="shared" si="60"/>
        <v>2</v>
      </c>
      <c r="AV41" s="35">
        <f t="shared" si="61"/>
        <v>6</v>
      </c>
      <c r="AW41" s="89"/>
    </row>
    <row r="42" spans="1:49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f t="shared" si="32"/>
        <v>0</v>
      </c>
      <c r="J42" s="35">
        <f t="shared" si="40"/>
        <v>0</v>
      </c>
      <c r="K42" s="35">
        <f t="shared" si="41"/>
        <v>0</v>
      </c>
      <c r="L42" s="35">
        <f t="shared" si="33"/>
        <v>0</v>
      </c>
      <c r="M42" s="35">
        <f t="shared" si="42"/>
        <v>0</v>
      </c>
      <c r="N42" s="35">
        <f t="shared" si="43"/>
        <v>0</v>
      </c>
      <c r="O42" s="35">
        <f t="shared" si="34"/>
        <v>0</v>
      </c>
      <c r="P42" s="35">
        <f t="shared" si="44"/>
        <v>0</v>
      </c>
      <c r="Q42" s="35">
        <f t="shared" si="45"/>
        <v>0</v>
      </c>
      <c r="R42" s="35">
        <f t="shared" si="35"/>
        <v>0</v>
      </c>
      <c r="S42" s="35">
        <f t="shared" si="46"/>
        <v>0</v>
      </c>
      <c r="T42" s="35">
        <f t="shared" si="47"/>
        <v>0</v>
      </c>
      <c r="U42" s="35">
        <f t="shared" si="48"/>
        <v>0</v>
      </c>
      <c r="V42" s="35">
        <f t="shared" si="49"/>
        <v>0</v>
      </c>
      <c r="W42" s="35">
        <f t="shared" si="50"/>
        <v>0</v>
      </c>
      <c r="X42" s="89"/>
      <c r="Z42" s="35">
        <v>10</v>
      </c>
      <c r="AA42" s="89">
        <v>28120212104</v>
      </c>
      <c r="AB42" s="91" t="s">
        <v>168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f t="shared" si="36"/>
        <v>0</v>
      </c>
      <c r="AI42" s="35">
        <f t="shared" si="51"/>
        <v>0</v>
      </c>
      <c r="AJ42" s="35">
        <f t="shared" si="52"/>
        <v>0</v>
      </c>
      <c r="AK42" s="35">
        <f t="shared" si="37"/>
        <v>0</v>
      </c>
      <c r="AL42" s="35">
        <f t="shared" si="53"/>
        <v>0</v>
      </c>
      <c r="AM42" s="35">
        <f t="shared" si="54"/>
        <v>0</v>
      </c>
      <c r="AN42" s="35">
        <f t="shared" si="38"/>
        <v>0</v>
      </c>
      <c r="AO42" s="35">
        <f t="shared" si="55"/>
        <v>0</v>
      </c>
      <c r="AP42" s="35">
        <f t="shared" si="56"/>
        <v>0</v>
      </c>
      <c r="AQ42" s="35">
        <f t="shared" si="39"/>
        <v>0</v>
      </c>
      <c r="AR42" s="35">
        <f t="shared" si="57"/>
        <v>0</v>
      </c>
      <c r="AS42" s="35">
        <f t="shared" si="58"/>
        <v>0</v>
      </c>
      <c r="AT42" s="35">
        <f t="shared" si="59"/>
        <v>0</v>
      </c>
      <c r="AU42" s="35">
        <f t="shared" si="60"/>
        <v>0</v>
      </c>
      <c r="AV42" s="35">
        <f t="shared" si="61"/>
        <v>0</v>
      </c>
      <c r="AW42" s="89"/>
    </row>
    <row r="43" spans="1:49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5</v>
      </c>
      <c r="E43" s="35">
        <v>5</v>
      </c>
      <c r="F43" s="35">
        <v>2</v>
      </c>
      <c r="G43" s="35">
        <v>1</v>
      </c>
      <c r="H43" s="35">
        <v>1</v>
      </c>
      <c r="I43" s="35">
        <f t="shared" si="32"/>
        <v>5</v>
      </c>
      <c r="J43" s="35">
        <f t="shared" si="40"/>
        <v>0</v>
      </c>
      <c r="K43" s="35">
        <f t="shared" si="41"/>
        <v>5</v>
      </c>
      <c r="L43" s="35">
        <f t="shared" si="33"/>
        <v>5</v>
      </c>
      <c r="M43" s="35">
        <f t="shared" si="42"/>
        <v>0</v>
      </c>
      <c r="N43" s="35">
        <f t="shared" si="43"/>
        <v>5</v>
      </c>
      <c r="O43" s="35">
        <f t="shared" si="34"/>
        <v>2</v>
      </c>
      <c r="P43" s="35">
        <f t="shared" si="44"/>
        <v>0</v>
      </c>
      <c r="Q43" s="35">
        <f t="shared" si="45"/>
        <v>2</v>
      </c>
      <c r="R43" s="35">
        <f t="shared" si="35"/>
        <v>1</v>
      </c>
      <c r="S43" s="35">
        <f t="shared" si="46"/>
        <v>0</v>
      </c>
      <c r="T43" s="35">
        <f t="shared" si="47"/>
        <v>1</v>
      </c>
      <c r="U43" s="35">
        <f t="shared" si="48"/>
        <v>1</v>
      </c>
      <c r="V43" s="35">
        <f t="shared" si="49"/>
        <v>0</v>
      </c>
      <c r="W43" s="35">
        <f t="shared" si="50"/>
        <v>1</v>
      </c>
      <c r="X43" s="89"/>
      <c r="Z43" s="35">
        <v>11</v>
      </c>
      <c r="AA43" s="89">
        <v>28120212206</v>
      </c>
      <c r="AB43" s="91" t="s">
        <v>174</v>
      </c>
      <c r="AC43" s="35">
        <v>2</v>
      </c>
      <c r="AD43" s="35">
        <v>1</v>
      </c>
      <c r="AE43" s="35">
        <v>0</v>
      </c>
      <c r="AF43" s="35">
        <v>0</v>
      </c>
      <c r="AG43" s="35">
        <v>0</v>
      </c>
      <c r="AH43" s="35">
        <f t="shared" si="36"/>
        <v>2</v>
      </c>
      <c r="AI43" s="35">
        <f t="shared" si="51"/>
        <v>0</v>
      </c>
      <c r="AJ43" s="35">
        <f t="shared" si="52"/>
        <v>2</v>
      </c>
      <c r="AK43" s="35">
        <f t="shared" si="37"/>
        <v>1</v>
      </c>
      <c r="AL43" s="35">
        <f t="shared" si="53"/>
        <v>0</v>
      </c>
      <c r="AM43" s="35">
        <f t="shared" si="54"/>
        <v>1</v>
      </c>
      <c r="AN43" s="35">
        <f t="shared" si="38"/>
        <v>0</v>
      </c>
      <c r="AO43" s="35">
        <f t="shared" si="55"/>
        <v>0</v>
      </c>
      <c r="AP43" s="35">
        <f t="shared" si="56"/>
        <v>0</v>
      </c>
      <c r="AQ43" s="35">
        <f t="shared" si="39"/>
        <v>0</v>
      </c>
      <c r="AR43" s="35">
        <f t="shared" si="57"/>
        <v>0</v>
      </c>
      <c r="AS43" s="35">
        <f t="shared" si="58"/>
        <v>0</v>
      </c>
      <c r="AT43" s="35">
        <f t="shared" si="59"/>
        <v>0</v>
      </c>
      <c r="AU43" s="35">
        <f t="shared" si="60"/>
        <v>0</v>
      </c>
      <c r="AV43" s="35">
        <f t="shared" si="61"/>
        <v>0</v>
      </c>
      <c r="AW43" s="89"/>
    </row>
    <row r="44" spans="1:49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</v>
      </c>
      <c r="H44" s="35">
        <v>0</v>
      </c>
      <c r="I44" s="35">
        <f t="shared" si="32"/>
        <v>0</v>
      </c>
      <c r="J44" s="35">
        <f t="shared" si="40"/>
        <v>0</v>
      </c>
      <c r="K44" s="35">
        <f t="shared" si="41"/>
        <v>0</v>
      </c>
      <c r="L44" s="35">
        <f t="shared" si="33"/>
        <v>0</v>
      </c>
      <c r="M44" s="35">
        <f t="shared" si="42"/>
        <v>0</v>
      </c>
      <c r="N44" s="35">
        <f t="shared" si="43"/>
        <v>0</v>
      </c>
      <c r="O44" s="35">
        <f t="shared" si="34"/>
        <v>0</v>
      </c>
      <c r="P44" s="35">
        <f t="shared" si="44"/>
        <v>0</v>
      </c>
      <c r="Q44" s="35">
        <f t="shared" si="45"/>
        <v>0</v>
      </c>
      <c r="R44" s="35">
        <f t="shared" si="35"/>
        <v>2</v>
      </c>
      <c r="S44" s="35">
        <f t="shared" si="46"/>
        <v>0</v>
      </c>
      <c r="T44" s="35">
        <f t="shared" si="47"/>
        <v>2</v>
      </c>
      <c r="U44" s="35">
        <f t="shared" si="48"/>
        <v>0</v>
      </c>
      <c r="V44" s="35">
        <f t="shared" si="49"/>
        <v>0</v>
      </c>
      <c r="W44" s="35">
        <f t="shared" si="50"/>
        <v>0</v>
      </c>
      <c r="X44" s="89"/>
      <c r="Z44" s="35">
        <v>12</v>
      </c>
      <c r="AA44" s="89">
        <v>28120212403</v>
      </c>
      <c r="AB44" s="91" t="s">
        <v>180</v>
      </c>
      <c r="AC44" s="35">
        <v>1</v>
      </c>
      <c r="AD44" s="35">
        <v>3</v>
      </c>
      <c r="AE44" s="35">
        <v>0</v>
      </c>
      <c r="AF44" s="35">
        <v>0</v>
      </c>
      <c r="AG44" s="35">
        <v>0</v>
      </c>
      <c r="AH44" s="35">
        <f t="shared" si="36"/>
        <v>1</v>
      </c>
      <c r="AI44" s="35">
        <f t="shared" si="51"/>
        <v>0</v>
      </c>
      <c r="AJ44" s="35">
        <f t="shared" si="52"/>
        <v>1</v>
      </c>
      <c r="AK44" s="35">
        <f t="shared" si="37"/>
        <v>3</v>
      </c>
      <c r="AL44" s="35">
        <f t="shared" si="53"/>
        <v>0</v>
      </c>
      <c r="AM44" s="35">
        <f t="shared" si="54"/>
        <v>3</v>
      </c>
      <c r="AN44" s="35">
        <f t="shared" si="38"/>
        <v>0</v>
      </c>
      <c r="AO44" s="35">
        <f t="shared" si="55"/>
        <v>0</v>
      </c>
      <c r="AP44" s="35">
        <f t="shared" si="56"/>
        <v>0</v>
      </c>
      <c r="AQ44" s="35">
        <f t="shared" si="39"/>
        <v>0</v>
      </c>
      <c r="AR44" s="35">
        <f t="shared" si="57"/>
        <v>0</v>
      </c>
      <c r="AS44" s="35">
        <f t="shared" si="58"/>
        <v>0</v>
      </c>
      <c r="AT44" s="35">
        <f t="shared" si="59"/>
        <v>0</v>
      </c>
      <c r="AU44" s="35">
        <f t="shared" si="60"/>
        <v>0</v>
      </c>
      <c r="AV44" s="35">
        <f t="shared" si="61"/>
        <v>0</v>
      </c>
      <c r="AW44" s="89"/>
    </row>
    <row r="45" spans="1:49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f t="shared" si="32"/>
        <v>0</v>
      </c>
      <c r="J45" s="35">
        <f t="shared" si="40"/>
        <v>0</v>
      </c>
      <c r="K45" s="35">
        <f t="shared" si="41"/>
        <v>0</v>
      </c>
      <c r="L45" s="35">
        <f t="shared" si="33"/>
        <v>0</v>
      </c>
      <c r="M45" s="35">
        <f t="shared" si="42"/>
        <v>0</v>
      </c>
      <c r="N45" s="35">
        <f t="shared" si="43"/>
        <v>0</v>
      </c>
      <c r="O45" s="35">
        <f t="shared" si="34"/>
        <v>0</v>
      </c>
      <c r="P45" s="35">
        <f t="shared" si="44"/>
        <v>0</v>
      </c>
      <c r="Q45" s="35">
        <f t="shared" si="45"/>
        <v>0</v>
      </c>
      <c r="R45" s="35">
        <f t="shared" si="35"/>
        <v>0</v>
      </c>
      <c r="S45" s="35">
        <f t="shared" si="46"/>
        <v>0</v>
      </c>
      <c r="T45" s="35">
        <f t="shared" si="47"/>
        <v>0</v>
      </c>
      <c r="U45" s="35">
        <f t="shared" si="48"/>
        <v>0</v>
      </c>
      <c r="V45" s="35">
        <f t="shared" si="49"/>
        <v>0</v>
      </c>
      <c r="W45" s="35">
        <f t="shared" si="50"/>
        <v>0</v>
      </c>
      <c r="X45" s="89"/>
      <c r="Z45" s="35">
        <v>13</v>
      </c>
      <c r="AA45" s="89">
        <v>28120201603</v>
      </c>
      <c r="AB45" s="91" t="s">
        <v>33</v>
      </c>
      <c r="AC45" s="35">
        <v>0</v>
      </c>
      <c r="AD45" s="35">
        <v>1</v>
      </c>
      <c r="AE45" s="35">
        <v>0</v>
      </c>
      <c r="AF45" s="35">
        <v>0</v>
      </c>
      <c r="AG45" s="35">
        <v>0</v>
      </c>
      <c r="AH45" s="35">
        <f t="shared" si="36"/>
        <v>0</v>
      </c>
      <c r="AI45" s="35">
        <f t="shared" si="51"/>
        <v>0</v>
      </c>
      <c r="AJ45" s="35">
        <f t="shared" si="52"/>
        <v>0</v>
      </c>
      <c r="AK45" s="35">
        <f t="shared" si="37"/>
        <v>1</v>
      </c>
      <c r="AL45" s="35">
        <f t="shared" si="53"/>
        <v>0</v>
      </c>
      <c r="AM45" s="35">
        <f t="shared" si="54"/>
        <v>1</v>
      </c>
      <c r="AN45" s="35">
        <f t="shared" si="38"/>
        <v>0</v>
      </c>
      <c r="AO45" s="35">
        <f t="shared" si="55"/>
        <v>0</v>
      </c>
      <c r="AP45" s="35">
        <f t="shared" si="56"/>
        <v>0</v>
      </c>
      <c r="AQ45" s="35">
        <f t="shared" si="39"/>
        <v>0</v>
      </c>
      <c r="AR45" s="35">
        <f t="shared" si="57"/>
        <v>0</v>
      </c>
      <c r="AS45" s="35">
        <f t="shared" si="58"/>
        <v>0</v>
      </c>
      <c r="AT45" s="35">
        <f t="shared" si="59"/>
        <v>0</v>
      </c>
      <c r="AU45" s="35">
        <f t="shared" si="60"/>
        <v>0</v>
      </c>
      <c r="AV45" s="35">
        <f t="shared" si="61"/>
        <v>0</v>
      </c>
      <c r="AW45" s="89"/>
    </row>
    <row r="46" spans="1:49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0</v>
      </c>
      <c r="H46" s="35">
        <v>1</v>
      </c>
      <c r="I46" s="35">
        <f t="shared" si="32"/>
        <v>0</v>
      </c>
      <c r="J46" s="35">
        <f t="shared" si="40"/>
        <v>0</v>
      </c>
      <c r="K46" s="35">
        <f t="shared" si="41"/>
        <v>0</v>
      </c>
      <c r="L46" s="35">
        <f t="shared" si="33"/>
        <v>0</v>
      </c>
      <c r="M46" s="35">
        <f t="shared" si="42"/>
        <v>0</v>
      </c>
      <c r="N46" s="35">
        <f t="shared" si="43"/>
        <v>0</v>
      </c>
      <c r="O46" s="35">
        <f t="shared" si="34"/>
        <v>0</v>
      </c>
      <c r="P46" s="35">
        <f t="shared" si="44"/>
        <v>0</v>
      </c>
      <c r="Q46" s="35">
        <f t="shared" si="45"/>
        <v>0</v>
      </c>
      <c r="R46" s="35">
        <f t="shared" si="35"/>
        <v>0</v>
      </c>
      <c r="S46" s="35">
        <f t="shared" si="46"/>
        <v>0</v>
      </c>
      <c r="T46" s="35">
        <f t="shared" si="47"/>
        <v>0</v>
      </c>
      <c r="U46" s="35">
        <f t="shared" si="48"/>
        <v>1</v>
      </c>
      <c r="V46" s="35">
        <f t="shared" si="49"/>
        <v>0</v>
      </c>
      <c r="W46" s="35">
        <f t="shared" si="50"/>
        <v>1</v>
      </c>
      <c r="X46" s="89"/>
      <c r="Z46" s="35">
        <v>14</v>
      </c>
      <c r="AA46" s="89">
        <v>28120205202</v>
      </c>
      <c r="AB46" s="91" t="s">
        <v>81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f t="shared" si="36"/>
        <v>0</v>
      </c>
      <c r="AI46" s="35">
        <f t="shared" si="51"/>
        <v>0</v>
      </c>
      <c r="AJ46" s="35">
        <f t="shared" si="52"/>
        <v>0</v>
      </c>
      <c r="AK46" s="35">
        <f t="shared" si="37"/>
        <v>0</v>
      </c>
      <c r="AL46" s="35">
        <f t="shared" si="53"/>
        <v>0</v>
      </c>
      <c r="AM46" s="35">
        <f t="shared" si="54"/>
        <v>0</v>
      </c>
      <c r="AN46" s="35">
        <f t="shared" si="38"/>
        <v>0</v>
      </c>
      <c r="AO46" s="35">
        <f t="shared" si="55"/>
        <v>0</v>
      </c>
      <c r="AP46" s="35">
        <f t="shared" si="56"/>
        <v>0</v>
      </c>
      <c r="AQ46" s="35">
        <f t="shared" si="39"/>
        <v>0</v>
      </c>
      <c r="AR46" s="35">
        <f t="shared" si="57"/>
        <v>0</v>
      </c>
      <c r="AS46" s="35">
        <f t="shared" si="58"/>
        <v>0</v>
      </c>
      <c r="AT46" s="35">
        <f t="shared" si="59"/>
        <v>0</v>
      </c>
      <c r="AU46" s="35">
        <f t="shared" si="60"/>
        <v>0</v>
      </c>
      <c r="AV46" s="35">
        <f t="shared" si="61"/>
        <v>0</v>
      </c>
      <c r="AW46" s="89"/>
    </row>
    <row r="47" spans="1:49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f t="shared" si="32"/>
        <v>0</v>
      </c>
      <c r="J47" s="35">
        <f t="shared" si="40"/>
        <v>0</v>
      </c>
      <c r="K47" s="35">
        <f t="shared" si="41"/>
        <v>0</v>
      </c>
      <c r="L47" s="35">
        <f t="shared" si="33"/>
        <v>0</v>
      </c>
      <c r="M47" s="35">
        <f t="shared" si="42"/>
        <v>0</v>
      </c>
      <c r="N47" s="35">
        <f t="shared" si="43"/>
        <v>0</v>
      </c>
      <c r="O47" s="35">
        <f t="shared" si="34"/>
        <v>0</v>
      </c>
      <c r="P47" s="35">
        <f t="shared" si="44"/>
        <v>0</v>
      </c>
      <c r="Q47" s="35">
        <f t="shared" si="45"/>
        <v>0</v>
      </c>
      <c r="R47" s="35">
        <f t="shared" si="35"/>
        <v>0</v>
      </c>
      <c r="S47" s="35">
        <f t="shared" si="46"/>
        <v>0</v>
      </c>
      <c r="T47" s="35">
        <f t="shared" si="47"/>
        <v>0</v>
      </c>
      <c r="U47" s="35">
        <f t="shared" si="48"/>
        <v>0</v>
      </c>
      <c r="V47" s="35">
        <f t="shared" si="49"/>
        <v>0</v>
      </c>
      <c r="W47" s="35">
        <f t="shared" si="50"/>
        <v>0</v>
      </c>
      <c r="X47" s="89"/>
      <c r="Z47" s="35">
        <v>15</v>
      </c>
      <c r="AA47" s="89">
        <v>28120210003</v>
      </c>
      <c r="AB47" s="91" t="s">
        <v>145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f t="shared" si="36"/>
        <v>0</v>
      </c>
      <c r="AI47" s="35">
        <f t="shared" si="51"/>
        <v>0</v>
      </c>
      <c r="AJ47" s="35">
        <f t="shared" si="52"/>
        <v>0</v>
      </c>
      <c r="AK47" s="35">
        <f t="shared" si="37"/>
        <v>0</v>
      </c>
      <c r="AL47" s="35">
        <f t="shared" si="53"/>
        <v>0</v>
      </c>
      <c r="AM47" s="35">
        <f t="shared" si="54"/>
        <v>0</v>
      </c>
      <c r="AN47" s="35">
        <f t="shared" si="38"/>
        <v>0</v>
      </c>
      <c r="AO47" s="35">
        <f t="shared" si="55"/>
        <v>0</v>
      </c>
      <c r="AP47" s="35">
        <f t="shared" si="56"/>
        <v>0</v>
      </c>
      <c r="AQ47" s="35">
        <f t="shared" si="39"/>
        <v>0</v>
      </c>
      <c r="AR47" s="35">
        <f t="shared" si="57"/>
        <v>0</v>
      </c>
      <c r="AS47" s="35">
        <f t="shared" si="58"/>
        <v>0</v>
      </c>
      <c r="AT47" s="35">
        <f t="shared" si="59"/>
        <v>0</v>
      </c>
      <c r="AU47" s="35">
        <f t="shared" si="60"/>
        <v>0</v>
      </c>
      <c r="AV47" s="35">
        <f t="shared" si="61"/>
        <v>0</v>
      </c>
      <c r="AW47" s="89"/>
    </row>
    <row r="48" spans="1:49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f t="shared" si="32"/>
        <v>0</v>
      </c>
      <c r="J48" s="35">
        <f t="shared" si="40"/>
        <v>0</v>
      </c>
      <c r="K48" s="35">
        <f t="shared" si="41"/>
        <v>0</v>
      </c>
      <c r="L48" s="35">
        <f t="shared" si="33"/>
        <v>0</v>
      </c>
      <c r="M48" s="35">
        <f t="shared" si="42"/>
        <v>0</v>
      </c>
      <c r="N48" s="35">
        <f t="shared" si="43"/>
        <v>0</v>
      </c>
      <c r="O48" s="35">
        <f t="shared" si="34"/>
        <v>0</v>
      </c>
      <c r="P48" s="35">
        <f t="shared" si="44"/>
        <v>0</v>
      </c>
      <c r="Q48" s="35">
        <f t="shared" si="45"/>
        <v>0</v>
      </c>
      <c r="R48" s="35">
        <f t="shared" si="35"/>
        <v>0</v>
      </c>
      <c r="S48" s="35">
        <f t="shared" si="46"/>
        <v>0</v>
      </c>
      <c r="T48" s="35">
        <f t="shared" si="47"/>
        <v>0</v>
      </c>
      <c r="U48" s="35">
        <f t="shared" si="48"/>
        <v>0</v>
      </c>
      <c r="V48" s="35">
        <f t="shared" si="49"/>
        <v>0</v>
      </c>
      <c r="W48" s="35">
        <f t="shared" si="50"/>
        <v>0</v>
      </c>
      <c r="X48" s="89"/>
      <c r="Z48" s="35">
        <v>16</v>
      </c>
      <c r="AA48" s="89">
        <v>28120207003</v>
      </c>
      <c r="AB48" s="91" t="s">
        <v>98</v>
      </c>
      <c r="AC48" s="35">
        <v>0</v>
      </c>
      <c r="AD48" s="35">
        <v>27</v>
      </c>
      <c r="AE48" s="35">
        <v>28</v>
      </c>
      <c r="AF48" s="35">
        <v>31</v>
      </c>
      <c r="AG48" s="35">
        <v>30</v>
      </c>
      <c r="AH48" s="35">
        <f t="shared" si="36"/>
        <v>0</v>
      </c>
      <c r="AI48" s="35">
        <f t="shared" si="51"/>
        <v>0</v>
      </c>
      <c r="AJ48" s="35">
        <f t="shared" si="52"/>
        <v>0</v>
      </c>
      <c r="AK48" s="35">
        <f t="shared" si="37"/>
        <v>27</v>
      </c>
      <c r="AL48" s="35">
        <f t="shared" si="53"/>
        <v>1</v>
      </c>
      <c r="AM48" s="35">
        <f t="shared" si="54"/>
        <v>-13</v>
      </c>
      <c r="AN48" s="35">
        <f t="shared" si="38"/>
        <v>28</v>
      </c>
      <c r="AO48" s="35">
        <f t="shared" si="55"/>
        <v>1</v>
      </c>
      <c r="AP48" s="35">
        <f t="shared" si="56"/>
        <v>-12</v>
      </c>
      <c r="AQ48" s="35">
        <f t="shared" si="39"/>
        <v>31</v>
      </c>
      <c r="AR48" s="35">
        <f t="shared" si="57"/>
        <v>1</v>
      </c>
      <c r="AS48" s="35">
        <f t="shared" si="58"/>
        <v>-9</v>
      </c>
      <c r="AT48" s="35">
        <f t="shared" si="59"/>
        <v>30</v>
      </c>
      <c r="AU48" s="35">
        <f t="shared" si="60"/>
        <v>1</v>
      </c>
      <c r="AV48" s="35">
        <f t="shared" si="61"/>
        <v>-10</v>
      </c>
      <c r="AW48" s="89"/>
    </row>
    <row r="49" spans="1:49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f t="shared" si="32"/>
        <v>0</v>
      </c>
      <c r="J49" s="35">
        <f t="shared" si="40"/>
        <v>0</v>
      </c>
      <c r="K49" s="35">
        <f t="shared" si="41"/>
        <v>0</v>
      </c>
      <c r="L49" s="35">
        <f t="shared" si="33"/>
        <v>0</v>
      </c>
      <c r="M49" s="35">
        <f t="shared" si="42"/>
        <v>0</v>
      </c>
      <c r="N49" s="35">
        <f t="shared" si="43"/>
        <v>0</v>
      </c>
      <c r="O49" s="35">
        <f t="shared" si="34"/>
        <v>0</v>
      </c>
      <c r="P49" s="35">
        <f t="shared" si="44"/>
        <v>0</v>
      </c>
      <c r="Q49" s="35">
        <f t="shared" si="45"/>
        <v>0</v>
      </c>
      <c r="R49" s="35">
        <f t="shared" si="35"/>
        <v>0</v>
      </c>
      <c r="S49" s="35">
        <f t="shared" si="46"/>
        <v>0</v>
      </c>
      <c r="T49" s="35">
        <f t="shared" si="47"/>
        <v>0</v>
      </c>
      <c r="U49" s="35">
        <f t="shared" si="48"/>
        <v>0</v>
      </c>
      <c r="V49" s="35">
        <f t="shared" si="49"/>
        <v>0</v>
      </c>
      <c r="W49" s="35">
        <f t="shared" si="50"/>
        <v>0</v>
      </c>
      <c r="X49" s="89"/>
      <c r="Z49" s="35">
        <v>17</v>
      </c>
      <c r="AA49" s="89">
        <v>28120207607</v>
      </c>
      <c r="AB49" s="91" t="s">
        <v>117</v>
      </c>
      <c r="AC49" s="35">
        <v>0</v>
      </c>
      <c r="AD49" s="35">
        <v>46</v>
      </c>
      <c r="AE49" s="35">
        <v>40</v>
      </c>
      <c r="AF49" s="35">
        <v>38</v>
      </c>
      <c r="AG49" s="35">
        <v>42</v>
      </c>
      <c r="AH49" s="35">
        <f t="shared" si="36"/>
        <v>0</v>
      </c>
      <c r="AI49" s="35">
        <f t="shared" si="51"/>
        <v>0</v>
      </c>
      <c r="AJ49" s="35">
        <f t="shared" si="52"/>
        <v>0</v>
      </c>
      <c r="AK49" s="35">
        <f t="shared" si="37"/>
        <v>46</v>
      </c>
      <c r="AL49" s="35">
        <f t="shared" si="53"/>
        <v>1</v>
      </c>
      <c r="AM49" s="35">
        <f t="shared" si="54"/>
        <v>6</v>
      </c>
      <c r="AN49" s="35">
        <f t="shared" si="38"/>
        <v>40</v>
      </c>
      <c r="AO49" s="35">
        <f t="shared" si="55"/>
        <v>1</v>
      </c>
      <c r="AP49" s="35">
        <f t="shared" si="56"/>
        <v>0</v>
      </c>
      <c r="AQ49" s="35">
        <f t="shared" si="39"/>
        <v>38</v>
      </c>
      <c r="AR49" s="35">
        <f t="shared" si="57"/>
        <v>1</v>
      </c>
      <c r="AS49" s="35">
        <f t="shared" si="58"/>
        <v>-2</v>
      </c>
      <c r="AT49" s="35">
        <f t="shared" si="59"/>
        <v>42</v>
      </c>
      <c r="AU49" s="35">
        <f t="shared" si="60"/>
        <v>1</v>
      </c>
      <c r="AV49" s="35">
        <f t="shared" si="61"/>
        <v>2</v>
      </c>
      <c r="AW49" s="89"/>
    </row>
    <row r="50" spans="1:49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8</v>
      </c>
      <c r="E50" s="35">
        <v>8</v>
      </c>
      <c r="F50" s="35">
        <v>11</v>
      </c>
      <c r="G50" s="35">
        <v>10</v>
      </c>
      <c r="H50" s="35">
        <v>13</v>
      </c>
      <c r="I50" s="35">
        <f t="shared" si="32"/>
        <v>8</v>
      </c>
      <c r="J50" s="35">
        <f t="shared" si="40"/>
        <v>0</v>
      </c>
      <c r="K50" s="35">
        <f t="shared" si="41"/>
        <v>8</v>
      </c>
      <c r="L50" s="35">
        <f t="shared" si="33"/>
        <v>8</v>
      </c>
      <c r="M50" s="35">
        <f t="shared" si="42"/>
        <v>0</v>
      </c>
      <c r="N50" s="35">
        <f t="shared" si="43"/>
        <v>8</v>
      </c>
      <c r="O50" s="35">
        <f t="shared" si="34"/>
        <v>11</v>
      </c>
      <c r="P50" s="35">
        <f t="shared" si="44"/>
        <v>0</v>
      </c>
      <c r="Q50" s="35">
        <f t="shared" si="45"/>
        <v>11</v>
      </c>
      <c r="R50" s="35">
        <f t="shared" si="35"/>
        <v>10</v>
      </c>
      <c r="S50" s="35">
        <f t="shared" si="46"/>
        <v>0</v>
      </c>
      <c r="T50" s="35">
        <f t="shared" si="47"/>
        <v>10</v>
      </c>
      <c r="U50" s="35">
        <f t="shared" si="48"/>
        <v>13</v>
      </c>
      <c r="V50" s="35">
        <f t="shared" si="49"/>
        <v>0</v>
      </c>
      <c r="W50" s="35">
        <f t="shared" si="50"/>
        <v>13</v>
      </c>
      <c r="X50" s="89"/>
      <c r="Z50" s="35">
        <v>18</v>
      </c>
      <c r="AA50" s="89">
        <v>28120201204</v>
      </c>
      <c r="AB50" s="91" t="s">
        <v>26</v>
      </c>
      <c r="AC50" s="35">
        <v>4</v>
      </c>
      <c r="AD50" s="35">
        <v>1</v>
      </c>
      <c r="AE50" s="35">
        <v>1</v>
      </c>
      <c r="AF50" s="35">
        <v>0</v>
      </c>
      <c r="AG50" s="35">
        <v>0</v>
      </c>
      <c r="AH50" s="35">
        <f t="shared" si="36"/>
        <v>4</v>
      </c>
      <c r="AI50" s="35">
        <f t="shared" si="51"/>
        <v>0</v>
      </c>
      <c r="AJ50" s="35">
        <f t="shared" si="52"/>
        <v>4</v>
      </c>
      <c r="AK50" s="35">
        <f t="shared" si="37"/>
        <v>1</v>
      </c>
      <c r="AL50" s="35">
        <f t="shared" si="53"/>
        <v>0</v>
      </c>
      <c r="AM50" s="35">
        <f t="shared" si="54"/>
        <v>1</v>
      </c>
      <c r="AN50" s="35">
        <f t="shared" si="38"/>
        <v>1</v>
      </c>
      <c r="AO50" s="35">
        <f t="shared" si="55"/>
        <v>0</v>
      </c>
      <c r="AP50" s="35">
        <f t="shared" si="56"/>
        <v>1</v>
      </c>
      <c r="AQ50" s="35">
        <f t="shared" si="39"/>
        <v>0</v>
      </c>
      <c r="AR50" s="35">
        <f t="shared" si="57"/>
        <v>0</v>
      </c>
      <c r="AS50" s="35">
        <f t="shared" si="58"/>
        <v>0</v>
      </c>
      <c r="AT50" s="35">
        <f t="shared" si="59"/>
        <v>0</v>
      </c>
      <c r="AU50" s="35">
        <f t="shared" si="60"/>
        <v>0</v>
      </c>
      <c r="AV50" s="35">
        <f t="shared" si="61"/>
        <v>0</v>
      </c>
      <c r="AW50" s="89"/>
    </row>
    <row r="51" spans="1:49" s="76" customFormat="1" ht="26.25" customHeight="1" x14ac:dyDescent="0.25">
      <c r="A51" s="63"/>
      <c r="B51" s="90"/>
      <c r="C51" s="92"/>
      <c r="D51" s="63">
        <f t="shared" ref="D51:I51" si="62">SUM(D33:D50)</f>
        <v>13</v>
      </c>
      <c r="E51" s="63">
        <f t="shared" si="62"/>
        <v>13</v>
      </c>
      <c r="F51" s="63">
        <f t="shared" si="62"/>
        <v>13</v>
      </c>
      <c r="G51" s="63">
        <f t="shared" si="62"/>
        <v>155</v>
      </c>
      <c r="H51" s="63">
        <f t="shared" si="62"/>
        <v>258</v>
      </c>
      <c r="I51" s="63">
        <f t="shared" si="62"/>
        <v>13</v>
      </c>
      <c r="J51" s="63"/>
      <c r="K51" s="63"/>
      <c r="L51" s="63">
        <f>SUM(L33:L50)</f>
        <v>13</v>
      </c>
      <c r="M51" s="63"/>
      <c r="N51" s="63"/>
      <c r="O51" s="63">
        <f>SUM(O33:O50)</f>
        <v>13</v>
      </c>
      <c r="P51" s="63"/>
      <c r="Q51" s="63"/>
      <c r="R51" s="63">
        <f>SUM(R33:R50)</f>
        <v>155</v>
      </c>
      <c r="S51" s="63"/>
      <c r="T51" s="63"/>
      <c r="U51" s="63">
        <f>SUM(U33:U50)</f>
        <v>258</v>
      </c>
      <c r="V51" s="63"/>
      <c r="W51" s="63"/>
      <c r="X51" s="90"/>
      <c r="Z51" s="63"/>
      <c r="AA51" s="90"/>
      <c r="AB51" s="92"/>
      <c r="AC51" s="63">
        <f t="shared" ref="AC51:AH51" si="63">SUM(AC33:AC50)</f>
        <v>228</v>
      </c>
      <c r="AD51" s="63">
        <f t="shared" si="63"/>
        <v>481</v>
      </c>
      <c r="AE51" s="63">
        <f t="shared" si="63"/>
        <v>441</v>
      </c>
      <c r="AF51" s="63">
        <f t="shared" si="63"/>
        <v>407</v>
      </c>
      <c r="AG51" s="63">
        <f t="shared" si="63"/>
        <v>408</v>
      </c>
      <c r="AH51" s="63">
        <f t="shared" si="63"/>
        <v>228</v>
      </c>
      <c r="AI51" s="63"/>
      <c r="AJ51" s="63"/>
      <c r="AK51" s="63">
        <f>SUM(AK33:AK50)</f>
        <v>481</v>
      </c>
      <c r="AL51" s="63"/>
      <c r="AM51" s="63"/>
      <c r="AN51" s="63">
        <f>SUM(AN33:AN50)</f>
        <v>441</v>
      </c>
      <c r="AO51" s="63"/>
      <c r="AP51" s="63"/>
      <c r="AQ51" s="63">
        <f>SUM(AQ33:AQ50)</f>
        <v>407</v>
      </c>
      <c r="AR51" s="63"/>
      <c r="AS51" s="63"/>
      <c r="AT51" s="63">
        <f>SUM(AT33:AT50)</f>
        <v>408</v>
      </c>
      <c r="AU51" s="63"/>
      <c r="AV51" s="63"/>
      <c r="AW51" s="90"/>
    </row>
  </sheetData>
  <mergeCells count="48">
    <mergeCell ref="AQ31:AS31"/>
    <mergeCell ref="AT31:AV31"/>
    <mergeCell ref="AW31:AW32"/>
    <mergeCell ref="AW3:AW4"/>
    <mergeCell ref="Z29:AW29"/>
    <mergeCell ref="Z30:AW30"/>
    <mergeCell ref="Z31:Z32"/>
    <mergeCell ref="AA31:AA32"/>
    <mergeCell ref="AB31:AB32"/>
    <mergeCell ref="AC31:AG31"/>
    <mergeCell ref="AH31:AJ31"/>
    <mergeCell ref="AK31:AM31"/>
    <mergeCell ref="AN31:AP31"/>
    <mergeCell ref="AC3:AG3"/>
    <mergeCell ref="AH3:AJ3"/>
    <mergeCell ref="AK3:AM3"/>
    <mergeCell ref="I31:K31"/>
    <mergeCell ref="L31:N31"/>
    <mergeCell ref="O31:Q31"/>
    <mergeCell ref="A29:X29"/>
    <mergeCell ref="A30:X30"/>
    <mergeCell ref="A31:A32"/>
    <mergeCell ref="B31:B32"/>
    <mergeCell ref="C31:C32"/>
    <mergeCell ref="D31:H31"/>
    <mergeCell ref="R31:T31"/>
    <mergeCell ref="U31:W31"/>
    <mergeCell ref="X31:X32"/>
    <mergeCell ref="Z1:AW1"/>
    <mergeCell ref="Z2:AW2"/>
    <mergeCell ref="Z3:Z4"/>
    <mergeCell ref="AA3:AA4"/>
    <mergeCell ref="AB3:AB4"/>
    <mergeCell ref="AN3:AP3"/>
    <mergeCell ref="AQ3:AS3"/>
    <mergeCell ref="AT3:AV3"/>
    <mergeCell ref="A1:X1"/>
    <mergeCell ref="A2:X2"/>
    <mergeCell ref="A3:A4"/>
    <mergeCell ref="B3:B4"/>
    <mergeCell ref="C3:C4"/>
    <mergeCell ref="D3:H3"/>
    <mergeCell ref="R3:T3"/>
    <mergeCell ref="U3:W3"/>
    <mergeCell ref="X3:X4"/>
    <mergeCell ref="I3:K3"/>
    <mergeCell ref="L3:N3"/>
    <mergeCell ref="O3:Q3"/>
  </mergeCells>
  <conditionalFormatting sqref="AI5:AJ22 AL5:AM22 AO5:AP22 AR5:AS22 AU5:AV22">
    <cfRule type="cellIs" dxfId="20" priority="7" operator="lessThan">
      <formula>0</formula>
    </cfRule>
  </conditionalFormatting>
  <conditionalFormatting sqref="R5:R22 U5:U22">
    <cfRule type="cellIs" dxfId="19" priority="21" operator="lessThan">
      <formula>0</formula>
    </cfRule>
  </conditionalFormatting>
  <conditionalFormatting sqref="J33:K50">
    <cfRule type="cellIs" dxfId="18" priority="5" operator="lessThan">
      <formula>0</formula>
    </cfRule>
  </conditionalFormatting>
  <conditionalFormatting sqref="I5:I22 L5:L22 O5:O22">
    <cfRule type="cellIs" dxfId="17" priority="19" operator="lessThan">
      <formula>0</formula>
    </cfRule>
  </conditionalFormatting>
  <conditionalFormatting sqref="P33:Q50">
    <cfRule type="cellIs" dxfId="16" priority="3" operator="lessThan">
      <formula>0</formula>
    </cfRule>
  </conditionalFormatting>
  <conditionalFormatting sqref="AQ5:AQ22 AT5:AT22">
    <cfRule type="cellIs" dxfId="15" priority="17" operator="lessThan">
      <formula>0</formula>
    </cfRule>
  </conditionalFormatting>
  <conditionalFormatting sqref="AH5:AH22 AK5:AK22 AN5:AN22">
    <cfRule type="cellIs" dxfId="14" priority="15" operator="lessThan">
      <formula>0</formula>
    </cfRule>
  </conditionalFormatting>
  <conditionalFormatting sqref="R33:R50 U33:U50">
    <cfRule type="cellIs" dxfId="13" priority="13" operator="lessThan">
      <formula>0</formula>
    </cfRule>
  </conditionalFormatting>
  <conditionalFormatting sqref="I33:I50 L33:L50 O33:O50">
    <cfRule type="cellIs" dxfId="12" priority="12" operator="lessThan">
      <formula>0</formula>
    </cfRule>
  </conditionalFormatting>
  <conditionalFormatting sqref="AQ33:AQ50 AT33:AT50">
    <cfRule type="cellIs" dxfId="11" priority="11" operator="lessThan">
      <formula>0</formula>
    </cfRule>
  </conditionalFormatting>
  <conditionalFormatting sqref="AH33:AH50 AK33:AK50 AN33:AN50">
    <cfRule type="cellIs" dxfId="10" priority="10" operator="lessThan">
      <formula>0</formula>
    </cfRule>
  </conditionalFormatting>
  <conditionalFormatting sqref="J5:K22">
    <cfRule type="cellIs" dxfId="9" priority="9" operator="lessThan">
      <formula>0</formula>
    </cfRule>
  </conditionalFormatting>
  <conditionalFormatting sqref="M5:N22 P5:Q22 S5:T22 V5:W22">
    <cfRule type="cellIs" dxfId="8" priority="8" operator="lessThan">
      <formula>0</formula>
    </cfRule>
  </conditionalFormatting>
  <conditionalFormatting sqref="AI33:AJ50 AL33:AM50 AO33:AP50 AR33:AS50 AU33:AV50">
    <cfRule type="cellIs" dxfId="7" priority="6" operator="lessThan">
      <formula>0</formula>
    </cfRule>
  </conditionalFormatting>
  <conditionalFormatting sqref="M33:N50">
    <cfRule type="cellIs" dxfId="6" priority="4" operator="lessThan">
      <formula>0</formula>
    </cfRule>
  </conditionalFormatting>
  <conditionalFormatting sqref="S33:T50">
    <cfRule type="cellIs" dxfId="5" priority="2" operator="lessThan">
      <formula>0</formula>
    </cfRule>
  </conditionalFormatting>
  <conditionalFormatting sqref="V33:W50">
    <cfRule type="cellIs" dxfId="4" priority="1" operator="lessThan">
      <formula>0</formula>
    </cfRule>
  </conditionalFormatting>
  <printOptions horizontalCentered="1"/>
  <pageMargins left="0.25" right="0.25" top="0.39" bottom="0.36" header="0.3" footer="0.3"/>
  <pageSetup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4D7C-A85A-4092-9E0A-4BE6853C9A3D}">
  <sheetPr>
    <pageSetUpPr fitToPage="1"/>
  </sheetPr>
  <dimension ref="A1:W79"/>
  <sheetViews>
    <sheetView topLeftCell="A63" workbookViewId="0">
      <selection activeCell="N61" sqref="N61:N7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3" width="4.42578125" style="39" customWidth="1"/>
    <col min="14" max="22" width="7.85546875" style="39" customWidth="1"/>
    <col min="23" max="23" width="23.140625" customWidth="1"/>
  </cols>
  <sheetData>
    <row r="1" spans="1:23" s="14" customFormat="1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</row>
    <row r="2" spans="1:23" s="14" customFormat="1" ht="37.5" customHeight="1" x14ac:dyDescent="0.25">
      <c r="A2" s="106" t="s">
        <v>377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</row>
    <row r="3" spans="1:23" s="49" customFormat="1" x14ac:dyDescent="0.25">
      <c r="A3" s="104" t="s">
        <v>200</v>
      </c>
      <c r="B3" s="104" t="s">
        <v>201</v>
      </c>
      <c r="C3" s="111" t="s">
        <v>202</v>
      </c>
      <c r="D3" s="112" t="s">
        <v>364</v>
      </c>
      <c r="E3" s="113"/>
      <c r="F3" s="113"/>
      <c r="G3" s="113"/>
      <c r="H3" s="113"/>
      <c r="I3" s="113"/>
      <c r="J3" s="113"/>
      <c r="K3" s="113"/>
      <c r="L3" s="113"/>
      <c r="M3" s="114"/>
      <c r="N3" s="104" t="s">
        <v>374</v>
      </c>
      <c r="O3" s="104"/>
      <c r="P3" s="104"/>
      <c r="Q3" s="104" t="s">
        <v>375</v>
      </c>
      <c r="R3" s="104"/>
      <c r="S3" s="104"/>
      <c r="T3" s="104" t="s">
        <v>376</v>
      </c>
      <c r="U3" s="104"/>
      <c r="V3" s="104"/>
      <c r="W3" s="111" t="s">
        <v>373</v>
      </c>
    </row>
    <row r="4" spans="1:23" s="49" customFormat="1" x14ac:dyDescent="0.25">
      <c r="A4" s="104"/>
      <c r="B4" s="104"/>
      <c r="C4" s="111"/>
      <c r="D4" s="53">
        <v>1</v>
      </c>
      <c r="E4" s="53">
        <v>2</v>
      </c>
      <c r="F4" s="53">
        <v>3</v>
      </c>
      <c r="G4" s="53">
        <v>4</v>
      </c>
      <c r="H4" s="53">
        <v>5</v>
      </c>
      <c r="I4" s="53">
        <v>6</v>
      </c>
      <c r="J4" s="53">
        <v>7</v>
      </c>
      <c r="K4" s="53">
        <v>8</v>
      </c>
      <c r="L4" s="53">
        <v>9</v>
      </c>
      <c r="M4" s="53">
        <v>10</v>
      </c>
      <c r="N4" s="53" t="s">
        <v>365</v>
      </c>
      <c r="O4" s="53" t="s">
        <v>370</v>
      </c>
      <c r="P4" s="53" t="s">
        <v>371</v>
      </c>
      <c r="Q4" s="53" t="s">
        <v>365</v>
      </c>
      <c r="R4" s="53" t="s">
        <v>370</v>
      </c>
      <c r="S4" s="53" t="s">
        <v>371</v>
      </c>
      <c r="T4" s="53" t="s">
        <v>365</v>
      </c>
      <c r="U4" s="53" t="s">
        <v>370</v>
      </c>
      <c r="V4" s="53" t="s">
        <v>371</v>
      </c>
      <c r="W4" s="111"/>
    </row>
    <row r="5" spans="1:23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67</v>
      </c>
      <c r="J5" s="35">
        <v>73</v>
      </c>
      <c r="K5" s="35">
        <v>74</v>
      </c>
      <c r="L5" s="35">
        <v>73</v>
      </c>
      <c r="M5" s="35">
        <v>78</v>
      </c>
      <c r="N5" s="35">
        <f>D5+E5</f>
        <v>0</v>
      </c>
      <c r="O5" s="35">
        <f>ROUND(N5/50,0)</f>
        <v>0</v>
      </c>
      <c r="P5" s="35">
        <f>N5-(O5*50)</f>
        <v>0</v>
      </c>
      <c r="Q5" s="35">
        <f>F5+G5+H5</f>
        <v>0</v>
      </c>
      <c r="R5" s="35">
        <f>ROUND(Q5/50,0)</f>
        <v>0</v>
      </c>
      <c r="S5" s="35">
        <f>Q5-(R5*50)</f>
        <v>0</v>
      </c>
      <c r="T5" s="35">
        <f>I5+J5+K5+L5+M5</f>
        <v>365</v>
      </c>
      <c r="U5" s="35">
        <f>ROUND(T5/50,0)</f>
        <v>7</v>
      </c>
      <c r="V5" s="35">
        <f>T5-(U5*50)</f>
        <v>15</v>
      </c>
      <c r="W5" s="89"/>
    </row>
    <row r="6" spans="1:23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76</v>
      </c>
      <c r="H6" s="35">
        <v>79</v>
      </c>
      <c r="I6" s="35">
        <v>80</v>
      </c>
      <c r="J6" s="35">
        <v>79</v>
      </c>
      <c r="K6" s="35">
        <v>80</v>
      </c>
      <c r="L6" s="35">
        <v>80</v>
      </c>
      <c r="M6" s="35">
        <v>78</v>
      </c>
      <c r="N6" s="35">
        <f t="shared" ref="N6:N22" si="0">D6+E6</f>
        <v>0</v>
      </c>
      <c r="O6" s="35">
        <f t="shared" ref="O6:O22" si="1">ROUND(N6/50,0)</f>
        <v>0</v>
      </c>
      <c r="P6" s="35">
        <f t="shared" ref="P6:P22" si="2">N6-(O6*50)</f>
        <v>0</v>
      </c>
      <c r="Q6" s="35">
        <f t="shared" ref="Q6:Q22" si="3">F6+G6+H6</f>
        <v>155</v>
      </c>
      <c r="R6" s="35">
        <f t="shared" ref="R6:R22" si="4">ROUND(Q6/50,0)</f>
        <v>3</v>
      </c>
      <c r="S6" s="35">
        <f t="shared" ref="S6:S22" si="5">Q6-(R6*50)</f>
        <v>5</v>
      </c>
      <c r="T6" s="35">
        <f t="shared" ref="T6:T22" si="6">I6+J6+K6+L6+M6</f>
        <v>397</v>
      </c>
      <c r="U6" s="35">
        <f t="shared" ref="U6:U22" si="7">ROUND(T6/50,0)</f>
        <v>8</v>
      </c>
      <c r="V6" s="35">
        <f t="shared" ref="V6:V22" si="8">T6-(U6*50)</f>
        <v>-3</v>
      </c>
      <c r="W6" s="89"/>
    </row>
    <row r="7" spans="1:23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13</v>
      </c>
      <c r="H7" s="35">
        <v>15</v>
      </c>
      <c r="I7" s="35">
        <v>11</v>
      </c>
      <c r="J7" s="35">
        <v>47</v>
      </c>
      <c r="K7" s="35">
        <v>78</v>
      </c>
      <c r="L7" s="35">
        <v>47</v>
      </c>
      <c r="M7" s="35">
        <v>52</v>
      </c>
      <c r="N7" s="35">
        <f t="shared" si="0"/>
        <v>0</v>
      </c>
      <c r="O7" s="35">
        <f t="shared" si="1"/>
        <v>0</v>
      </c>
      <c r="P7" s="35">
        <f t="shared" si="2"/>
        <v>0</v>
      </c>
      <c r="Q7" s="35">
        <f t="shared" si="3"/>
        <v>28</v>
      </c>
      <c r="R7" s="35">
        <f t="shared" si="4"/>
        <v>1</v>
      </c>
      <c r="S7" s="35">
        <f t="shared" si="5"/>
        <v>-22</v>
      </c>
      <c r="T7" s="35">
        <f t="shared" si="6"/>
        <v>235</v>
      </c>
      <c r="U7" s="35">
        <f t="shared" si="7"/>
        <v>5</v>
      </c>
      <c r="V7" s="35">
        <f t="shared" si="8"/>
        <v>-15</v>
      </c>
      <c r="W7" s="89"/>
    </row>
    <row r="8" spans="1:23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16</v>
      </c>
      <c r="H8" s="35">
        <v>30</v>
      </c>
      <c r="I8" s="35">
        <v>17</v>
      </c>
      <c r="J8" s="35">
        <v>59</v>
      </c>
      <c r="K8" s="35">
        <v>49</v>
      </c>
      <c r="L8" s="35">
        <v>47</v>
      </c>
      <c r="M8" s="35">
        <v>50</v>
      </c>
      <c r="N8" s="35">
        <f t="shared" si="0"/>
        <v>0</v>
      </c>
      <c r="O8" s="35">
        <f t="shared" si="1"/>
        <v>0</v>
      </c>
      <c r="P8" s="35">
        <f t="shared" si="2"/>
        <v>0</v>
      </c>
      <c r="Q8" s="35">
        <f t="shared" si="3"/>
        <v>46</v>
      </c>
      <c r="R8" s="35">
        <f t="shared" si="4"/>
        <v>1</v>
      </c>
      <c r="S8" s="35">
        <f t="shared" si="5"/>
        <v>-4</v>
      </c>
      <c r="T8" s="35">
        <f t="shared" si="6"/>
        <v>222</v>
      </c>
      <c r="U8" s="35">
        <f t="shared" si="7"/>
        <v>4</v>
      </c>
      <c r="V8" s="35">
        <f t="shared" si="8"/>
        <v>22</v>
      </c>
      <c r="W8" s="89"/>
    </row>
    <row r="9" spans="1:23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v>35</v>
      </c>
      <c r="J9" s="35">
        <v>67</v>
      </c>
      <c r="K9" s="35">
        <v>64</v>
      </c>
      <c r="L9" s="35">
        <v>81</v>
      </c>
      <c r="M9" s="35">
        <v>44</v>
      </c>
      <c r="N9" s="35">
        <f t="shared" si="0"/>
        <v>0</v>
      </c>
      <c r="O9" s="35">
        <f t="shared" si="1"/>
        <v>0</v>
      </c>
      <c r="P9" s="35">
        <f t="shared" si="2"/>
        <v>0</v>
      </c>
      <c r="Q9" s="35">
        <f t="shared" si="3"/>
        <v>71</v>
      </c>
      <c r="R9" s="35">
        <f t="shared" si="4"/>
        <v>1</v>
      </c>
      <c r="S9" s="35">
        <f t="shared" si="5"/>
        <v>21</v>
      </c>
      <c r="T9" s="35">
        <f t="shared" si="6"/>
        <v>291</v>
      </c>
      <c r="U9" s="35">
        <f t="shared" si="7"/>
        <v>6</v>
      </c>
      <c r="V9" s="35">
        <f t="shared" si="8"/>
        <v>-9</v>
      </c>
      <c r="W9" s="89"/>
    </row>
    <row r="10" spans="1:23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v>23</v>
      </c>
      <c r="J10" s="35">
        <v>46</v>
      </c>
      <c r="K10" s="35">
        <v>42</v>
      </c>
      <c r="L10" s="35">
        <v>59</v>
      </c>
      <c r="M10" s="35">
        <v>39</v>
      </c>
      <c r="N10" s="35">
        <f t="shared" si="0"/>
        <v>0</v>
      </c>
      <c r="O10" s="35">
        <f t="shared" si="1"/>
        <v>0</v>
      </c>
      <c r="P10" s="35">
        <f t="shared" si="2"/>
        <v>0</v>
      </c>
      <c r="Q10" s="35">
        <f t="shared" si="3"/>
        <v>28</v>
      </c>
      <c r="R10" s="35">
        <f t="shared" si="4"/>
        <v>1</v>
      </c>
      <c r="S10" s="35">
        <f t="shared" si="5"/>
        <v>-22</v>
      </c>
      <c r="T10" s="35">
        <f t="shared" si="6"/>
        <v>209</v>
      </c>
      <c r="U10" s="35">
        <f t="shared" si="7"/>
        <v>4</v>
      </c>
      <c r="V10" s="35">
        <f t="shared" si="8"/>
        <v>9</v>
      </c>
      <c r="W10" s="89"/>
    </row>
    <row r="11" spans="1:23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13</v>
      </c>
      <c r="H11" s="35">
        <v>49</v>
      </c>
      <c r="I11" s="35">
        <v>32</v>
      </c>
      <c r="J11" s="35">
        <v>58</v>
      </c>
      <c r="K11" s="35">
        <v>66</v>
      </c>
      <c r="L11" s="35">
        <v>48</v>
      </c>
      <c r="M11" s="35">
        <v>55</v>
      </c>
      <c r="N11" s="35">
        <f t="shared" si="0"/>
        <v>0</v>
      </c>
      <c r="O11" s="35">
        <f t="shared" si="1"/>
        <v>0</v>
      </c>
      <c r="P11" s="35">
        <f t="shared" si="2"/>
        <v>0</v>
      </c>
      <c r="Q11" s="35">
        <f t="shared" si="3"/>
        <v>62</v>
      </c>
      <c r="R11" s="35">
        <f t="shared" si="4"/>
        <v>1</v>
      </c>
      <c r="S11" s="35">
        <f t="shared" si="5"/>
        <v>12</v>
      </c>
      <c r="T11" s="35">
        <f t="shared" si="6"/>
        <v>259</v>
      </c>
      <c r="U11" s="35">
        <f t="shared" si="7"/>
        <v>5</v>
      </c>
      <c r="V11" s="35">
        <f t="shared" si="8"/>
        <v>9</v>
      </c>
      <c r="W11" s="89"/>
    </row>
    <row r="12" spans="1:23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25</v>
      </c>
      <c r="H12" s="35">
        <v>31</v>
      </c>
      <c r="I12" s="35">
        <v>37</v>
      </c>
      <c r="J12" s="35">
        <v>88</v>
      </c>
      <c r="K12" s="35">
        <v>65</v>
      </c>
      <c r="L12" s="35">
        <v>62</v>
      </c>
      <c r="M12" s="35">
        <v>47</v>
      </c>
      <c r="N12" s="35">
        <f t="shared" si="0"/>
        <v>0</v>
      </c>
      <c r="O12" s="35">
        <f t="shared" si="1"/>
        <v>0</v>
      </c>
      <c r="P12" s="35">
        <f t="shared" si="2"/>
        <v>0</v>
      </c>
      <c r="Q12" s="35">
        <f t="shared" si="3"/>
        <v>56</v>
      </c>
      <c r="R12" s="35">
        <f t="shared" si="4"/>
        <v>1</v>
      </c>
      <c r="S12" s="35">
        <f t="shared" si="5"/>
        <v>6</v>
      </c>
      <c r="T12" s="35">
        <f t="shared" si="6"/>
        <v>299</v>
      </c>
      <c r="U12" s="35">
        <f t="shared" si="7"/>
        <v>6</v>
      </c>
      <c r="V12" s="35">
        <f t="shared" si="8"/>
        <v>-1</v>
      </c>
      <c r="W12" s="89"/>
    </row>
    <row r="13" spans="1:23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7</v>
      </c>
      <c r="H13" s="35">
        <v>47</v>
      </c>
      <c r="I13" s="35">
        <v>48</v>
      </c>
      <c r="J13" s="35">
        <v>105</v>
      </c>
      <c r="K13" s="35">
        <v>76</v>
      </c>
      <c r="L13" s="35">
        <v>79</v>
      </c>
      <c r="M13" s="35">
        <v>86</v>
      </c>
      <c r="N13" s="35">
        <f t="shared" si="0"/>
        <v>0</v>
      </c>
      <c r="O13" s="35">
        <f t="shared" si="1"/>
        <v>0</v>
      </c>
      <c r="P13" s="35">
        <f t="shared" si="2"/>
        <v>0</v>
      </c>
      <c r="Q13" s="35">
        <f t="shared" si="3"/>
        <v>54</v>
      </c>
      <c r="R13" s="35">
        <f t="shared" si="4"/>
        <v>1</v>
      </c>
      <c r="S13" s="35">
        <f t="shared" si="5"/>
        <v>4</v>
      </c>
      <c r="T13" s="35">
        <f t="shared" si="6"/>
        <v>394</v>
      </c>
      <c r="U13" s="35">
        <f t="shared" si="7"/>
        <v>8</v>
      </c>
      <c r="V13" s="35">
        <f t="shared" si="8"/>
        <v>-6</v>
      </c>
      <c r="W13" s="89"/>
    </row>
    <row r="14" spans="1:23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v>22</v>
      </c>
      <c r="J14" s="35">
        <v>38</v>
      </c>
      <c r="K14" s="35">
        <v>28</v>
      </c>
      <c r="L14" s="35">
        <v>25</v>
      </c>
      <c r="M14" s="35">
        <v>34</v>
      </c>
      <c r="N14" s="35">
        <f t="shared" si="0"/>
        <v>0</v>
      </c>
      <c r="O14" s="35">
        <f t="shared" si="1"/>
        <v>0</v>
      </c>
      <c r="P14" s="35">
        <f t="shared" si="2"/>
        <v>0</v>
      </c>
      <c r="Q14" s="35">
        <f t="shared" si="3"/>
        <v>29</v>
      </c>
      <c r="R14" s="35">
        <f t="shared" si="4"/>
        <v>1</v>
      </c>
      <c r="S14" s="35">
        <f t="shared" si="5"/>
        <v>-21</v>
      </c>
      <c r="T14" s="35">
        <f t="shared" si="6"/>
        <v>147</v>
      </c>
      <c r="U14" s="35">
        <f t="shared" si="7"/>
        <v>3</v>
      </c>
      <c r="V14" s="35">
        <f t="shared" si="8"/>
        <v>-3</v>
      </c>
      <c r="W14" s="89"/>
    </row>
    <row r="15" spans="1:23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6</v>
      </c>
      <c r="F15" s="35">
        <v>5</v>
      </c>
      <c r="G15" s="35">
        <v>3</v>
      </c>
      <c r="H15" s="35">
        <v>21</v>
      </c>
      <c r="I15" s="35">
        <v>21</v>
      </c>
      <c r="J15" s="35">
        <v>39</v>
      </c>
      <c r="K15" s="35">
        <v>37</v>
      </c>
      <c r="L15" s="35">
        <v>40</v>
      </c>
      <c r="M15" s="35">
        <v>21</v>
      </c>
      <c r="N15" s="35">
        <f t="shared" si="0"/>
        <v>12</v>
      </c>
      <c r="O15" s="35">
        <f t="shared" si="1"/>
        <v>0</v>
      </c>
      <c r="P15" s="35">
        <f t="shared" si="2"/>
        <v>12</v>
      </c>
      <c r="Q15" s="35">
        <f t="shared" si="3"/>
        <v>29</v>
      </c>
      <c r="R15" s="35">
        <f t="shared" si="4"/>
        <v>1</v>
      </c>
      <c r="S15" s="35">
        <f t="shared" si="5"/>
        <v>-21</v>
      </c>
      <c r="T15" s="35">
        <f t="shared" si="6"/>
        <v>158</v>
      </c>
      <c r="U15" s="35">
        <f t="shared" si="7"/>
        <v>3</v>
      </c>
      <c r="V15" s="35">
        <f t="shared" si="8"/>
        <v>8</v>
      </c>
      <c r="W15" s="89"/>
    </row>
    <row r="16" spans="1:23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31</v>
      </c>
      <c r="H16" s="35">
        <v>37</v>
      </c>
      <c r="I16" s="35">
        <v>29</v>
      </c>
      <c r="J16" s="35">
        <v>82</v>
      </c>
      <c r="K16" s="35">
        <v>69</v>
      </c>
      <c r="L16" s="35">
        <v>69</v>
      </c>
      <c r="M16" s="35">
        <v>65</v>
      </c>
      <c r="N16" s="35">
        <f t="shared" si="0"/>
        <v>0</v>
      </c>
      <c r="O16" s="35">
        <f t="shared" si="1"/>
        <v>0</v>
      </c>
      <c r="P16" s="35">
        <f t="shared" si="2"/>
        <v>0</v>
      </c>
      <c r="Q16" s="35">
        <f t="shared" si="3"/>
        <v>68</v>
      </c>
      <c r="R16" s="35">
        <f t="shared" si="4"/>
        <v>1</v>
      </c>
      <c r="S16" s="35">
        <f t="shared" si="5"/>
        <v>18</v>
      </c>
      <c r="T16" s="35">
        <f t="shared" si="6"/>
        <v>314</v>
      </c>
      <c r="U16" s="35">
        <f t="shared" si="7"/>
        <v>6</v>
      </c>
      <c r="V16" s="35">
        <f t="shared" si="8"/>
        <v>14</v>
      </c>
      <c r="W16" s="89"/>
    </row>
    <row r="17" spans="1:23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v>8</v>
      </c>
      <c r="J17" s="35">
        <v>19</v>
      </c>
      <c r="K17" s="35">
        <v>12</v>
      </c>
      <c r="L17" s="35">
        <v>19</v>
      </c>
      <c r="M17" s="35">
        <v>1</v>
      </c>
      <c r="N17" s="35">
        <f t="shared" si="0"/>
        <v>0</v>
      </c>
      <c r="O17" s="35">
        <f t="shared" si="1"/>
        <v>0</v>
      </c>
      <c r="P17" s="35">
        <f t="shared" si="2"/>
        <v>0</v>
      </c>
      <c r="Q17" s="35">
        <f t="shared" si="3"/>
        <v>14</v>
      </c>
      <c r="R17" s="35">
        <f t="shared" si="4"/>
        <v>0</v>
      </c>
      <c r="S17" s="35">
        <f t="shared" si="5"/>
        <v>14</v>
      </c>
      <c r="T17" s="35">
        <f t="shared" si="6"/>
        <v>59</v>
      </c>
      <c r="U17" s="35">
        <f t="shared" si="7"/>
        <v>1</v>
      </c>
      <c r="V17" s="35">
        <f t="shared" si="8"/>
        <v>9</v>
      </c>
      <c r="W17" s="89"/>
    </row>
    <row r="18" spans="1:23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3</v>
      </c>
      <c r="I18" s="35">
        <v>5</v>
      </c>
      <c r="J18" s="35">
        <v>5</v>
      </c>
      <c r="K18" s="35">
        <v>12</v>
      </c>
      <c r="L18" s="35">
        <v>15</v>
      </c>
      <c r="M18" s="35">
        <v>0</v>
      </c>
      <c r="N18" s="35">
        <f t="shared" si="0"/>
        <v>0</v>
      </c>
      <c r="O18" s="35">
        <f t="shared" si="1"/>
        <v>0</v>
      </c>
      <c r="P18" s="35">
        <f t="shared" si="2"/>
        <v>0</v>
      </c>
      <c r="Q18" s="35">
        <f t="shared" si="3"/>
        <v>8</v>
      </c>
      <c r="R18" s="35">
        <f t="shared" si="4"/>
        <v>0</v>
      </c>
      <c r="S18" s="35">
        <f t="shared" si="5"/>
        <v>8</v>
      </c>
      <c r="T18" s="35">
        <f t="shared" si="6"/>
        <v>37</v>
      </c>
      <c r="U18" s="35">
        <f t="shared" si="7"/>
        <v>1</v>
      </c>
      <c r="V18" s="35">
        <f t="shared" si="8"/>
        <v>-13</v>
      </c>
      <c r="W18" s="89"/>
    </row>
    <row r="19" spans="1:23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v>5</v>
      </c>
      <c r="J19" s="35">
        <v>18</v>
      </c>
      <c r="K19" s="35">
        <v>19</v>
      </c>
      <c r="L19" s="35">
        <v>22</v>
      </c>
      <c r="M19" s="35">
        <v>0</v>
      </c>
      <c r="N19" s="35">
        <f t="shared" si="0"/>
        <v>0</v>
      </c>
      <c r="O19" s="35">
        <f t="shared" si="1"/>
        <v>0</v>
      </c>
      <c r="P19" s="35">
        <f t="shared" si="2"/>
        <v>0</v>
      </c>
      <c r="Q19" s="35">
        <f t="shared" si="3"/>
        <v>14</v>
      </c>
      <c r="R19" s="35">
        <f t="shared" si="4"/>
        <v>0</v>
      </c>
      <c r="S19" s="35">
        <f t="shared" si="5"/>
        <v>14</v>
      </c>
      <c r="T19" s="35">
        <f t="shared" si="6"/>
        <v>64</v>
      </c>
      <c r="U19" s="35">
        <f t="shared" si="7"/>
        <v>1</v>
      </c>
      <c r="V19" s="35">
        <f t="shared" si="8"/>
        <v>14</v>
      </c>
      <c r="W19" s="89"/>
    </row>
    <row r="20" spans="1:23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54</v>
      </c>
      <c r="K20" s="35">
        <v>59</v>
      </c>
      <c r="L20" s="35">
        <v>58</v>
      </c>
      <c r="M20" s="35">
        <v>59</v>
      </c>
      <c r="N20" s="35">
        <f t="shared" si="0"/>
        <v>0</v>
      </c>
      <c r="O20" s="35">
        <f t="shared" si="1"/>
        <v>0</v>
      </c>
      <c r="P20" s="35">
        <f t="shared" si="2"/>
        <v>0</v>
      </c>
      <c r="Q20" s="35">
        <f t="shared" si="3"/>
        <v>0</v>
      </c>
      <c r="R20" s="35">
        <f t="shared" si="4"/>
        <v>0</v>
      </c>
      <c r="S20" s="35">
        <f t="shared" si="5"/>
        <v>0</v>
      </c>
      <c r="T20" s="35">
        <f t="shared" si="6"/>
        <v>230</v>
      </c>
      <c r="U20" s="35">
        <f t="shared" si="7"/>
        <v>5</v>
      </c>
      <c r="V20" s="35">
        <f t="shared" si="8"/>
        <v>-20</v>
      </c>
      <c r="W20" s="89"/>
    </row>
    <row r="21" spans="1:23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46</v>
      </c>
      <c r="K21" s="35">
        <v>40</v>
      </c>
      <c r="L21" s="35">
        <v>38</v>
      </c>
      <c r="M21" s="35">
        <v>42</v>
      </c>
      <c r="N21" s="35">
        <f t="shared" si="0"/>
        <v>0</v>
      </c>
      <c r="O21" s="35">
        <f t="shared" si="1"/>
        <v>0</v>
      </c>
      <c r="P21" s="35">
        <f t="shared" si="2"/>
        <v>0</v>
      </c>
      <c r="Q21" s="35">
        <f t="shared" si="3"/>
        <v>0</v>
      </c>
      <c r="R21" s="35">
        <f t="shared" si="4"/>
        <v>0</v>
      </c>
      <c r="S21" s="35">
        <f t="shared" si="5"/>
        <v>0</v>
      </c>
      <c r="T21" s="35">
        <f t="shared" si="6"/>
        <v>166</v>
      </c>
      <c r="U21" s="35">
        <f t="shared" si="7"/>
        <v>3</v>
      </c>
      <c r="V21" s="35">
        <f t="shared" si="8"/>
        <v>16</v>
      </c>
      <c r="W21" s="89"/>
    </row>
    <row r="22" spans="1:23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10</v>
      </c>
      <c r="F22" s="35">
        <v>17</v>
      </c>
      <c r="G22" s="35">
        <v>13</v>
      </c>
      <c r="H22" s="35">
        <v>22</v>
      </c>
      <c r="I22" s="35">
        <v>13</v>
      </c>
      <c r="J22" s="35">
        <v>6</v>
      </c>
      <c r="K22" s="35">
        <v>6</v>
      </c>
      <c r="L22" s="35">
        <v>0</v>
      </c>
      <c r="M22" s="35">
        <v>0</v>
      </c>
      <c r="N22" s="35">
        <f t="shared" si="0"/>
        <v>20</v>
      </c>
      <c r="O22" s="35">
        <f t="shared" si="1"/>
        <v>0</v>
      </c>
      <c r="P22" s="35">
        <f t="shared" si="2"/>
        <v>20</v>
      </c>
      <c r="Q22" s="35">
        <f t="shared" si="3"/>
        <v>52</v>
      </c>
      <c r="R22" s="35">
        <f t="shared" si="4"/>
        <v>1</v>
      </c>
      <c r="S22" s="35">
        <f t="shared" si="5"/>
        <v>2</v>
      </c>
      <c r="T22" s="35">
        <f t="shared" si="6"/>
        <v>25</v>
      </c>
      <c r="U22" s="35">
        <f t="shared" si="7"/>
        <v>1</v>
      </c>
      <c r="V22" s="35">
        <f t="shared" si="8"/>
        <v>-25</v>
      </c>
      <c r="W22" s="89"/>
    </row>
    <row r="23" spans="1:23" s="76" customFormat="1" ht="26.25" customHeight="1" x14ac:dyDescent="0.25">
      <c r="A23" s="63"/>
      <c r="B23" s="90"/>
      <c r="C23" s="9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>
        <f>SUM(N5:N22)</f>
        <v>32</v>
      </c>
      <c r="O23" s="63">
        <f t="shared" ref="O23:V23" si="9">SUM(O5:O22)</f>
        <v>0</v>
      </c>
      <c r="P23" s="63">
        <f t="shared" si="9"/>
        <v>32</v>
      </c>
      <c r="Q23" s="63">
        <f t="shared" si="9"/>
        <v>714</v>
      </c>
      <c r="R23" s="63">
        <f t="shared" si="9"/>
        <v>14</v>
      </c>
      <c r="S23" s="63">
        <f t="shared" si="9"/>
        <v>14</v>
      </c>
      <c r="T23" s="63">
        <f t="shared" si="9"/>
        <v>3871</v>
      </c>
      <c r="U23" s="63">
        <f t="shared" si="9"/>
        <v>77</v>
      </c>
      <c r="V23" s="63">
        <f t="shared" si="9"/>
        <v>21</v>
      </c>
      <c r="W23" s="90"/>
    </row>
    <row r="29" spans="1:23" s="14" customFormat="1" ht="31.5" x14ac:dyDescent="0.25">
      <c r="A29" s="105" t="s">
        <v>205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</row>
    <row r="30" spans="1:23" s="14" customFormat="1" ht="37.5" customHeight="1" x14ac:dyDescent="0.25">
      <c r="A30" s="106" t="s">
        <v>230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</row>
    <row r="31" spans="1:23" s="49" customFormat="1" x14ac:dyDescent="0.25">
      <c r="A31" s="104" t="s">
        <v>200</v>
      </c>
      <c r="B31" s="104" t="s">
        <v>201</v>
      </c>
      <c r="C31" s="111" t="s">
        <v>202</v>
      </c>
      <c r="D31" s="112" t="s">
        <v>378</v>
      </c>
      <c r="E31" s="113"/>
      <c r="F31" s="113"/>
      <c r="G31" s="113"/>
      <c r="H31" s="113"/>
      <c r="I31" s="113"/>
      <c r="J31" s="113"/>
      <c r="K31" s="113"/>
      <c r="L31" s="113"/>
      <c r="M31" s="114"/>
      <c r="N31" s="104" t="s">
        <v>379</v>
      </c>
      <c r="O31" s="104"/>
      <c r="P31" s="104"/>
      <c r="Q31" s="104" t="s">
        <v>380</v>
      </c>
      <c r="R31" s="104"/>
      <c r="S31" s="104"/>
      <c r="T31" s="104" t="s">
        <v>381</v>
      </c>
      <c r="U31" s="104"/>
      <c r="V31" s="104"/>
      <c r="W31" s="111" t="s">
        <v>373</v>
      </c>
    </row>
    <row r="32" spans="1:23" s="49" customFormat="1" x14ac:dyDescent="0.25">
      <c r="A32" s="104"/>
      <c r="B32" s="104"/>
      <c r="C32" s="111"/>
      <c r="D32" s="53">
        <v>1</v>
      </c>
      <c r="E32" s="53">
        <v>2</v>
      </c>
      <c r="F32" s="53">
        <v>3</v>
      </c>
      <c r="G32" s="53">
        <v>4</v>
      </c>
      <c r="H32" s="53">
        <v>5</v>
      </c>
      <c r="I32" s="53">
        <v>6</v>
      </c>
      <c r="J32" s="53">
        <v>7</v>
      </c>
      <c r="K32" s="53">
        <v>8</v>
      </c>
      <c r="L32" s="53">
        <v>9</v>
      </c>
      <c r="M32" s="53">
        <v>10</v>
      </c>
      <c r="N32" s="53" t="s">
        <v>365</v>
      </c>
      <c r="O32" s="53" t="s">
        <v>370</v>
      </c>
      <c r="P32" s="53" t="s">
        <v>371</v>
      </c>
      <c r="Q32" s="53" t="s">
        <v>365</v>
      </c>
      <c r="R32" s="53" t="s">
        <v>370</v>
      </c>
      <c r="S32" s="53" t="s">
        <v>371</v>
      </c>
      <c r="T32" s="53" t="s">
        <v>365</v>
      </c>
      <c r="U32" s="53" t="s">
        <v>370</v>
      </c>
      <c r="V32" s="53" t="s">
        <v>371</v>
      </c>
      <c r="W32" s="111"/>
    </row>
    <row r="33" spans="1:23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64</v>
      </c>
      <c r="J33" s="35">
        <v>73</v>
      </c>
      <c r="K33" s="35">
        <v>74</v>
      </c>
      <c r="L33" s="35">
        <v>73</v>
      </c>
      <c r="M33" s="35">
        <v>78</v>
      </c>
      <c r="N33" s="35">
        <f>D33+E33+F33+G33+H33</f>
        <v>0</v>
      </c>
      <c r="O33" s="35"/>
      <c r="P33" s="35"/>
      <c r="Q33" s="35">
        <f>I33+J33+K33</f>
        <v>211</v>
      </c>
      <c r="R33" s="35"/>
      <c r="S33" s="35"/>
      <c r="T33" s="35">
        <f>L33+M33</f>
        <v>151</v>
      </c>
      <c r="U33" s="35"/>
      <c r="V33" s="35"/>
      <c r="W33" s="89"/>
    </row>
    <row r="34" spans="1:23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2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f t="shared" ref="N34:N50" si="10">D34+E34+F34+G34+H34</f>
        <v>2</v>
      </c>
      <c r="O34" s="35"/>
      <c r="P34" s="35"/>
      <c r="Q34" s="35">
        <f t="shared" ref="Q34:Q50" si="11">I34+J34+K34</f>
        <v>0</v>
      </c>
      <c r="R34" s="35"/>
      <c r="S34" s="35"/>
      <c r="T34" s="35">
        <f t="shared" ref="T34:T50" si="12">L34+M34</f>
        <v>0</v>
      </c>
      <c r="U34" s="35"/>
      <c r="V34" s="35"/>
      <c r="W34" s="89"/>
    </row>
    <row r="35" spans="1:23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6</v>
      </c>
      <c r="H35" s="35">
        <v>6</v>
      </c>
      <c r="I35" s="35">
        <v>4</v>
      </c>
      <c r="J35" s="35">
        <v>20</v>
      </c>
      <c r="K35" s="35">
        <v>42</v>
      </c>
      <c r="L35" s="35">
        <v>25</v>
      </c>
      <c r="M35" s="35">
        <v>32</v>
      </c>
      <c r="N35" s="35">
        <f t="shared" si="10"/>
        <v>12</v>
      </c>
      <c r="O35" s="35"/>
      <c r="P35" s="35"/>
      <c r="Q35" s="35">
        <f t="shared" si="11"/>
        <v>66</v>
      </c>
      <c r="R35" s="35"/>
      <c r="S35" s="35"/>
      <c r="T35" s="35">
        <f t="shared" si="12"/>
        <v>57</v>
      </c>
      <c r="U35" s="35"/>
      <c r="V35" s="35"/>
      <c r="W35" s="89"/>
    </row>
    <row r="36" spans="1:23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2</v>
      </c>
      <c r="K36" s="35">
        <v>0</v>
      </c>
      <c r="L36" s="35">
        <v>0</v>
      </c>
      <c r="M36" s="35">
        <v>0</v>
      </c>
      <c r="N36" s="35">
        <f t="shared" si="10"/>
        <v>0</v>
      </c>
      <c r="O36" s="35"/>
      <c r="P36" s="35"/>
      <c r="Q36" s="35">
        <f t="shared" si="11"/>
        <v>2</v>
      </c>
      <c r="R36" s="35"/>
      <c r="S36" s="35"/>
      <c r="T36" s="35">
        <f t="shared" si="12"/>
        <v>0</v>
      </c>
      <c r="U36" s="35"/>
      <c r="V36" s="35"/>
      <c r="W36" s="89"/>
    </row>
    <row r="37" spans="1:23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43</v>
      </c>
      <c r="H37" s="35">
        <v>28</v>
      </c>
      <c r="I37" s="35">
        <v>35</v>
      </c>
      <c r="J37" s="35">
        <v>67</v>
      </c>
      <c r="K37" s="35">
        <v>64</v>
      </c>
      <c r="L37" s="35">
        <v>81</v>
      </c>
      <c r="M37" s="35">
        <v>44</v>
      </c>
      <c r="N37" s="35">
        <f t="shared" si="10"/>
        <v>71</v>
      </c>
      <c r="O37" s="35"/>
      <c r="P37" s="35"/>
      <c r="Q37" s="35">
        <f t="shared" si="11"/>
        <v>166</v>
      </c>
      <c r="R37" s="35"/>
      <c r="S37" s="35"/>
      <c r="T37" s="35">
        <f t="shared" si="12"/>
        <v>125</v>
      </c>
      <c r="U37" s="35"/>
      <c r="V37" s="35"/>
      <c r="W37" s="89"/>
    </row>
    <row r="38" spans="1:23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10</v>
      </c>
      <c r="H38" s="35">
        <v>18</v>
      </c>
      <c r="I38" s="35">
        <v>23</v>
      </c>
      <c r="J38" s="35">
        <v>46</v>
      </c>
      <c r="K38" s="35">
        <v>42</v>
      </c>
      <c r="L38" s="35">
        <v>59</v>
      </c>
      <c r="M38" s="35">
        <v>39</v>
      </c>
      <c r="N38" s="35">
        <f t="shared" si="10"/>
        <v>28</v>
      </c>
      <c r="O38" s="35"/>
      <c r="P38" s="35"/>
      <c r="Q38" s="35">
        <f t="shared" si="11"/>
        <v>111</v>
      </c>
      <c r="R38" s="35"/>
      <c r="S38" s="35"/>
      <c r="T38" s="35">
        <f t="shared" si="12"/>
        <v>98</v>
      </c>
      <c r="U38" s="35"/>
      <c r="V38" s="35"/>
      <c r="W38" s="89"/>
    </row>
    <row r="39" spans="1:23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0</v>
      </c>
      <c r="H39" s="35">
        <v>1</v>
      </c>
      <c r="I39" s="35">
        <v>1</v>
      </c>
      <c r="J39" s="35">
        <v>5</v>
      </c>
      <c r="K39" s="35">
        <v>0</v>
      </c>
      <c r="L39" s="35">
        <v>0</v>
      </c>
      <c r="M39" s="35">
        <v>0</v>
      </c>
      <c r="N39" s="35">
        <f t="shared" si="10"/>
        <v>1</v>
      </c>
      <c r="O39" s="35"/>
      <c r="P39" s="35"/>
      <c r="Q39" s="35">
        <f t="shared" si="11"/>
        <v>6</v>
      </c>
      <c r="R39" s="35"/>
      <c r="S39" s="35"/>
      <c r="T39" s="35">
        <f t="shared" si="12"/>
        <v>0</v>
      </c>
      <c r="U39" s="35"/>
      <c r="V39" s="35"/>
      <c r="W39" s="89"/>
    </row>
    <row r="40" spans="1:23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0</v>
      </c>
      <c r="H40" s="35">
        <v>1</v>
      </c>
      <c r="I40" s="35">
        <v>2</v>
      </c>
      <c r="J40" s="35">
        <v>7</v>
      </c>
      <c r="K40" s="35">
        <v>0</v>
      </c>
      <c r="L40" s="35">
        <v>0</v>
      </c>
      <c r="M40" s="35">
        <v>0</v>
      </c>
      <c r="N40" s="35">
        <f t="shared" si="10"/>
        <v>1</v>
      </c>
      <c r="O40" s="35"/>
      <c r="P40" s="35"/>
      <c r="Q40" s="35">
        <f t="shared" si="11"/>
        <v>9</v>
      </c>
      <c r="R40" s="35"/>
      <c r="S40" s="35"/>
      <c r="T40" s="35">
        <f t="shared" si="12"/>
        <v>0</v>
      </c>
      <c r="U40" s="35"/>
      <c r="V40" s="35"/>
      <c r="W40" s="89"/>
    </row>
    <row r="41" spans="1:23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f t="shared" si="10"/>
        <v>0</v>
      </c>
      <c r="O41" s="35"/>
      <c r="P41" s="35"/>
      <c r="Q41" s="35">
        <f t="shared" si="11"/>
        <v>0</v>
      </c>
      <c r="R41" s="35"/>
      <c r="S41" s="35"/>
      <c r="T41" s="35">
        <f t="shared" si="12"/>
        <v>0</v>
      </c>
      <c r="U41" s="35"/>
      <c r="V41" s="35"/>
      <c r="W41" s="89"/>
    </row>
    <row r="42" spans="1:23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13</v>
      </c>
      <c r="H42" s="35">
        <v>16</v>
      </c>
      <c r="I42" s="35">
        <v>22</v>
      </c>
      <c r="J42" s="35">
        <v>38</v>
      </c>
      <c r="K42" s="35">
        <v>28</v>
      </c>
      <c r="L42" s="35">
        <v>25</v>
      </c>
      <c r="M42" s="35">
        <v>34</v>
      </c>
      <c r="N42" s="35">
        <f t="shared" si="10"/>
        <v>29</v>
      </c>
      <c r="O42" s="35"/>
      <c r="P42" s="35"/>
      <c r="Q42" s="35">
        <f t="shared" si="11"/>
        <v>88</v>
      </c>
      <c r="R42" s="35"/>
      <c r="S42" s="35"/>
      <c r="T42" s="35">
        <f t="shared" si="12"/>
        <v>59</v>
      </c>
      <c r="U42" s="35"/>
      <c r="V42" s="35"/>
      <c r="W42" s="89"/>
    </row>
    <row r="43" spans="1:23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1</v>
      </c>
      <c r="E43" s="35">
        <v>1</v>
      </c>
      <c r="F43" s="35">
        <v>3</v>
      </c>
      <c r="G43" s="35">
        <v>2</v>
      </c>
      <c r="H43" s="35">
        <v>20</v>
      </c>
      <c r="I43" s="35">
        <v>19</v>
      </c>
      <c r="J43" s="35">
        <v>38</v>
      </c>
      <c r="K43" s="35">
        <v>37</v>
      </c>
      <c r="L43" s="35">
        <v>40</v>
      </c>
      <c r="M43" s="35">
        <v>21</v>
      </c>
      <c r="N43" s="35">
        <f t="shared" si="10"/>
        <v>27</v>
      </c>
      <c r="O43" s="35"/>
      <c r="P43" s="35"/>
      <c r="Q43" s="35">
        <f t="shared" si="11"/>
        <v>94</v>
      </c>
      <c r="R43" s="35"/>
      <c r="S43" s="35"/>
      <c r="T43" s="35">
        <f t="shared" si="12"/>
        <v>61</v>
      </c>
      <c r="U43" s="35"/>
      <c r="V43" s="35"/>
      <c r="W43" s="89"/>
    </row>
    <row r="44" spans="1:23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29</v>
      </c>
      <c r="H44" s="35">
        <v>37</v>
      </c>
      <c r="I44" s="35">
        <v>28</v>
      </c>
      <c r="J44" s="35">
        <v>79</v>
      </c>
      <c r="K44" s="35">
        <v>69</v>
      </c>
      <c r="L44" s="35">
        <v>69</v>
      </c>
      <c r="M44" s="35">
        <v>65</v>
      </c>
      <c r="N44" s="35">
        <f t="shared" si="10"/>
        <v>66</v>
      </c>
      <c r="O44" s="35"/>
      <c r="P44" s="35"/>
      <c r="Q44" s="35">
        <f t="shared" si="11"/>
        <v>176</v>
      </c>
      <c r="R44" s="35"/>
      <c r="S44" s="35"/>
      <c r="T44" s="35">
        <f t="shared" si="12"/>
        <v>134</v>
      </c>
      <c r="U44" s="35"/>
      <c r="V44" s="35"/>
      <c r="W44" s="89"/>
    </row>
    <row r="45" spans="1:23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7</v>
      </c>
      <c r="H45" s="35">
        <v>7</v>
      </c>
      <c r="I45" s="35">
        <v>8</v>
      </c>
      <c r="J45" s="35">
        <v>18</v>
      </c>
      <c r="K45" s="35">
        <v>12</v>
      </c>
      <c r="L45" s="35">
        <v>19</v>
      </c>
      <c r="M45" s="35">
        <v>1</v>
      </c>
      <c r="N45" s="35">
        <f t="shared" si="10"/>
        <v>14</v>
      </c>
      <c r="O45" s="35"/>
      <c r="P45" s="35"/>
      <c r="Q45" s="35">
        <f t="shared" si="11"/>
        <v>38</v>
      </c>
      <c r="R45" s="35"/>
      <c r="S45" s="35"/>
      <c r="T45" s="35">
        <f t="shared" si="12"/>
        <v>20</v>
      </c>
      <c r="U45" s="35"/>
      <c r="V45" s="35"/>
      <c r="W45" s="89"/>
    </row>
    <row r="46" spans="1:23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5</v>
      </c>
      <c r="H46" s="35">
        <v>2</v>
      </c>
      <c r="I46" s="35">
        <v>5</v>
      </c>
      <c r="J46" s="35">
        <v>5</v>
      </c>
      <c r="K46" s="35">
        <v>12</v>
      </c>
      <c r="L46" s="35">
        <v>15</v>
      </c>
      <c r="M46" s="35">
        <v>0</v>
      </c>
      <c r="N46" s="35">
        <f t="shared" si="10"/>
        <v>7</v>
      </c>
      <c r="O46" s="35"/>
      <c r="P46" s="35"/>
      <c r="Q46" s="35">
        <f t="shared" si="11"/>
        <v>22</v>
      </c>
      <c r="R46" s="35"/>
      <c r="S46" s="35"/>
      <c r="T46" s="35">
        <f t="shared" si="12"/>
        <v>15</v>
      </c>
      <c r="U46" s="35"/>
      <c r="V46" s="35"/>
      <c r="W46" s="89"/>
    </row>
    <row r="47" spans="1:23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4</v>
      </c>
      <c r="H47" s="35">
        <v>10</v>
      </c>
      <c r="I47" s="35">
        <v>5</v>
      </c>
      <c r="J47" s="35">
        <v>18</v>
      </c>
      <c r="K47" s="35">
        <v>19</v>
      </c>
      <c r="L47" s="35">
        <v>22</v>
      </c>
      <c r="M47" s="35">
        <v>0</v>
      </c>
      <c r="N47" s="35">
        <f t="shared" si="10"/>
        <v>14</v>
      </c>
      <c r="O47" s="35"/>
      <c r="P47" s="35"/>
      <c r="Q47" s="35">
        <f t="shared" si="11"/>
        <v>42</v>
      </c>
      <c r="R47" s="35"/>
      <c r="S47" s="35"/>
      <c r="T47" s="35">
        <f t="shared" si="12"/>
        <v>22</v>
      </c>
      <c r="U47" s="35"/>
      <c r="V47" s="35"/>
      <c r="W47" s="89"/>
    </row>
    <row r="48" spans="1:23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27</v>
      </c>
      <c r="K48" s="35">
        <v>31</v>
      </c>
      <c r="L48" s="35">
        <v>27</v>
      </c>
      <c r="M48" s="35">
        <v>29</v>
      </c>
      <c r="N48" s="35">
        <f t="shared" si="10"/>
        <v>0</v>
      </c>
      <c r="O48" s="35"/>
      <c r="P48" s="35"/>
      <c r="Q48" s="35">
        <f t="shared" si="11"/>
        <v>58</v>
      </c>
      <c r="R48" s="35"/>
      <c r="S48" s="35"/>
      <c r="T48" s="35">
        <f t="shared" si="12"/>
        <v>56</v>
      </c>
      <c r="U48" s="35"/>
      <c r="V48" s="35"/>
      <c r="W48" s="89"/>
    </row>
    <row r="49" spans="1:23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f t="shared" si="10"/>
        <v>0</v>
      </c>
      <c r="O49" s="35"/>
      <c r="P49" s="35"/>
      <c r="Q49" s="35">
        <f t="shared" si="11"/>
        <v>0</v>
      </c>
      <c r="R49" s="35"/>
      <c r="S49" s="35"/>
      <c r="T49" s="35">
        <f t="shared" si="12"/>
        <v>0</v>
      </c>
      <c r="U49" s="35"/>
      <c r="V49" s="35"/>
      <c r="W49" s="89"/>
    </row>
    <row r="50" spans="1:23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2</v>
      </c>
      <c r="E50" s="35">
        <v>2</v>
      </c>
      <c r="F50" s="35">
        <v>6</v>
      </c>
      <c r="G50" s="35">
        <v>3</v>
      </c>
      <c r="H50" s="35">
        <v>9</v>
      </c>
      <c r="I50" s="35">
        <v>9</v>
      </c>
      <c r="J50" s="35">
        <v>5</v>
      </c>
      <c r="K50" s="35">
        <v>5</v>
      </c>
      <c r="L50" s="35">
        <v>0</v>
      </c>
      <c r="M50" s="35">
        <v>0</v>
      </c>
      <c r="N50" s="35">
        <f t="shared" si="10"/>
        <v>22</v>
      </c>
      <c r="O50" s="35"/>
      <c r="P50" s="35"/>
      <c r="Q50" s="35">
        <f t="shared" si="11"/>
        <v>19</v>
      </c>
      <c r="R50" s="35"/>
      <c r="S50" s="35"/>
      <c r="T50" s="35">
        <f t="shared" si="12"/>
        <v>0</v>
      </c>
      <c r="U50" s="35"/>
      <c r="V50" s="35"/>
      <c r="W50" s="89"/>
    </row>
    <row r="51" spans="1:23" s="76" customFormat="1" ht="26.25" customHeight="1" x14ac:dyDescent="0.25">
      <c r="A51" s="63"/>
      <c r="B51" s="90"/>
      <c r="C51" s="92"/>
      <c r="D51" s="63">
        <f t="shared" ref="D51:N51" si="13">SUM(D33:D50)</f>
        <v>3</v>
      </c>
      <c r="E51" s="63">
        <f t="shared" si="13"/>
        <v>3</v>
      </c>
      <c r="F51" s="63">
        <f t="shared" si="13"/>
        <v>9</v>
      </c>
      <c r="G51" s="63">
        <f t="shared" si="13"/>
        <v>124</v>
      </c>
      <c r="H51" s="63">
        <f t="shared" si="13"/>
        <v>155</v>
      </c>
      <c r="I51" s="63">
        <f t="shared" si="13"/>
        <v>225</v>
      </c>
      <c r="J51" s="63">
        <f t="shared" si="13"/>
        <v>448</v>
      </c>
      <c r="K51" s="63">
        <f t="shared" si="13"/>
        <v>435</v>
      </c>
      <c r="L51" s="63">
        <f t="shared" si="13"/>
        <v>455</v>
      </c>
      <c r="M51" s="63">
        <f t="shared" si="13"/>
        <v>343</v>
      </c>
      <c r="N51" s="63">
        <f t="shared" si="13"/>
        <v>294</v>
      </c>
      <c r="O51" s="63"/>
      <c r="P51" s="63"/>
      <c r="Q51" s="63">
        <f>SUM(Q33:Q50)</f>
        <v>1108</v>
      </c>
      <c r="R51" s="63"/>
      <c r="S51" s="63"/>
      <c r="T51" s="63">
        <f>SUM(T33:T50)</f>
        <v>798</v>
      </c>
      <c r="U51" s="63"/>
      <c r="V51" s="63"/>
      <c r="W51" s="90"/>
    </row>
    <row r="57" spans="1:23" s="14" customFormat="1" ht="31.5" x14ac:dyDescent="0.25">
      <c r="A57" s="105" t="s">
        <v>205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 spans="1:23" s="14" customFormat="1" ht="37.5" customHeight="1" x14ac:dyDescent="0.25">
      <c r="A58" s="106" t="s">
        <v>231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</row>
    <row r="59" spans="1:23" s="49" customFormat="1" x14ac:dyDescent="0.25">
      <c r="A59" s="104" t="s">
        <v>200</v>
      </c>
      <c r="B59" s="104" t="s">
        <v>201</v>
      </c>
      <c r="C59" s="111" t="s">
        <v>202</v>
      </c>
      <c r="D59" s="112" t="s">
        <v>383</v>
      </c>
      <c r="E59" s="113"/>
      <c r="F59" s="113"/>
      <c r="G59" s="113"/>
      <c r="H59" s="113"/>
      <c r="I59" s="113"/>
      <c r="J59" s="113"/>
      <c r="K59" s="113"/>
      <c r="L59" s="113"/>
      <c r="M59" s="114"/>
      <c r="N59" s="104" t="s">
        <v>379</v>
      </c>
      <c r="O59" s="104"/>
      <c r="P59" s="104"/>
      <c r="Q59" s="104" t="s">
        <v>380</v>
      </c>
      <c r="R59" s="104"/>
      <c r="S59" s="104"/>
      <c r="T59" s="104" t="s">
        <v>381</v>
      </c>
      <c r="U59" s="104"/>
      <c r="V59" s="104"/>
      <c r="W59" s="111" t="s">
        <v>373</v>
      </c>
    </row>
    <row r="60" spans="1:23" s="49" customFormat="1" x14ac:dyDescent="0.25">
      <c r="A60" s="104"/>
      <c r="B60" s="104"/>
      <c r="C60" s="111"/>
      <c r="D60" s="53">
        <v>1</v>
      </c>
      <c r="E60" s="53">
        <v>2</v>
      </c>
      <c r="F60" s="53">
        <v>3</v>
      </c>
      <c r="G60" s="53">
        <v>4</v>
      </c>
      <c r="H60" s="53">
        <v>5</v>
      </c>
      <c r="I60" s="53">
        <v>6</v>
      </c>
      <c r="J60" s="53">
        <v>7</v>
      </c>
      <c r="K60" s="53">
        <v>8</v>
      </c>
      <c r="L60" s="53">
        <v>9</v>
      </c>
      <c r="M60" s="53">
        <v>10</v>
      </c>
      <c r="N60" s="53" t="s">
        <v>365</v>
      </c>
      <c r="O60" s="53" t="s">
        <v>370</v>
      </c>
      <c r="P60" s="53" t="s">
        <v>371</v>
      </c>
      <c r="Q60" s="53" t="s">
        <v>365</v>
      </c>
      <c r="R60" s="53" t="s">
        <v>370</v>
      </c>
      <c r="S60" s="53" t="s">
        <v>371</v>
      </c>
      <c r="T60" s="53" t="s">
        <v>365</v>
      </c>
      <c r="U60" s="53" t="s">
        <v>370</v>
      </c>
      <c r="V60" s="53" t="s">
        <v>371</v>
      </c>
      <c r="W60" s="111"/>
    </row>
    <row r="61" spans="1:23" s="14" customFormat="1" ht="32.25" customHeight="1" x14ac:dyDescent="0.25">
      <c r="A61" s="35">
        <v>1</v>
      </c>
      <c r="B61" s="88">
        <v>28120207506</v>
      </c>
      <c r="C61" s="91" t="s">
        <v>111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3</v>
      </c>
      <c r="J61" s="35">
        <v>0</v>
      </c>
      <c r="K61" s="35">
        <v>0</v>
      </c>
      <c r="L61" s="35">
        <v>0</v>
      </c>
      <c r="M61" s="35">
        <v>0</v>
      </c>
      <c r="N61" s="35">
        <f>D61+E61+F61+G61+H61</f>
        <v>0</v>
      </c>
      <c r="O61" s="35"/>
      <c r="P61" s="35"/>
      <c r="Q61" s="115" t="s">
        <v>382</v>
      </c>
      <c r="R61" s="116"/>
      <c r="S61" s="116"/>
      <c r="T61" s="116"/>
      <c r="U61" s="116"/>
      <c r="V61" s="117"/>
      <c r="W61" s="89"/>
    </row>
    <row r="62" spans="1:23" s="14" customFormat="1" ht="32.25" customHeight="1" x14ac:dyDescent="0.25">
      <c r="A62" s="35">
        <v>2</v>
      </c>
      <c r="B62" s="89">
        <v>28120207507</v>
      </c>
      <c r="C62" s="91" t="s">
        <v>112</v>
      </c>
      <c r="D62" s="35">
        <v>0</v>
      </c>
      <c r="E62" s="35">
        <v>0</v>
      </c>
      <c r="F62" s="35">
        <v>0</v>
      </c>
      <c r="G62" s="35">
        <v>74</v>
      </c>
      <c r="H62" s="35">
        <v>79</v>
      </c>
      <c r="I62" s="35">
        <v>80</v>
      </c>
      <c r="J62" s="35">
        <v>79</v>
      </c>
      <c r="K62" s="35">
        <v>80</v>
      </c>
      <c r="L62" s="35">
        <v>80</v>
      </c>
      <c r="M62" s="35">
        <v>78</v>
      </c>
      <c r="N62" s="35">
        <f t="shared" ref="N62:N78" si="14">D62+E62+F62+G62+H62</f>
        <v>153</v>
      </c>
      <c r="O62" s="35"/>
      <c r="P62" s="35"/>
      <c r="Q62" s="118"/>
      <c r="R62" s="119"/>
      <c r="S62" s="119"/>
      <c r="T62" s="119"/>
      <c r="U62" s="119"/>
      <c r="V62" s="120"/>
      <c r="W62" s="89"/>
    </row>
    <row r="63" spans="1:23" s="14" customFormat="1" ht="32.25" customHeight="1" x14ac:dyDescent="0.25">
      <c r="A63" s="35">
        <v>3</v>
      </c>
      <c r="B63" s="89">
        <v>28120207604</v>
      </c>
      <c r="C63" s="91" t="s">
        <v>116</v>
      </c>
      <c r="D63" s="35">
        <v>0</v>
      </c>
      <c r="E63" s="35">
        <v>0</v>
      </c>
      <c r="F63" s="35">
        <v>0</v>
      </c>
      <c r="G63" s="35">
        <v>7</v>
      </c>
      <c r="H63" s="35">
        <v>9</v>
      </c>
      <c r="I63" s="35">
        <v>7</v>
      </c>
      <c r="J63" s="35">
        <v>27</v>
      </c>
      <c r="K63" s="35">
        <v>36</v>
      </c>
      <c r="L63" s="35">
        <v>22</v>
      </c>
      <c r="M63" s="35">
        <v>20</v>
      </c>
      <c r="N63" s="35">
        <f t="shared" si="14"/>
        <v>16</v>
      </c>
      <c r="O63" s="35"/>
      <c r="P63" s="35"/>
      <c r="Q63" s="118"/>
      <c r="R63" s="119"/>
      <c r="S63" s="119"/>
      <c r="T63" s="119"/>
      <c r="U63" s="119"/>
      <c r="V63" s="120"/>
      <c r="W63" s="89"/>
    </row>
    <row r="64" spans="1:23" s="14" customFormat="1" ht="32.25" customHeight="1" x14ac:dyDescent="0.25">
      <c r="A64" s="35">
        <v>4</v>
      </c>
      <c r="B64" s="89">
        <v>28120201205</v>
      </c>
      <c r="C64" s="91" t="s">
        <v>27</v>
      </c>
      <c r="D64" s="35">
        <v>0</v>
      </c>
      <c r="E64" s="35">
        <v>0</v>
      </c>
      <c r="F64" s="35">
        <v>0</v>
      </c>
      <c r="G64" s="35">
        <v>16</v>
      </c>
      <c r="H64" s="35">
        <v>30</v>
      </c>
      <c r="I64" s="35">
        <v>17</v>
      </c>
      <c r="J64" s="35">
        <v>57</v>
      </c>
      <c r="K64" s="35">
        <v>49</v>
      </c>
      <c r="L64" s="35">
        <v>47</v>
      </c>
      <c r="M64" s="35">
        <v>50</v>
      </c>
      <c r="N64" s="35">
        <f t="shared" si="14"/>
        <v>46</v>
      </c>
      <c r="O64" s="35"/>
      <c r="P64" s="35"/>
      <c r="Q64" s="118"/>
      <c r="R64" s="119"/>
      <c r="S64" s="119"/>
      <c r="T64" s="119"/>
      <c r="U64" s="119"/>
      <c r="V64" s="120"/>
      <c r="W64" s="89"/>
    </row>
    <row r="65" spans="1:23" s="14" customFormat="1" ht="32.25" customHeight="1" x14ac:dyDescent="0.25">
      <c r="A65" s="35">
        <v>5</v>
      </c>
      <c r="B65" s="89">
        <v>28120201803</v>
      </c>
      <c r="C65" s="91" t="s">
        <v>37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f t="shared" si="14"/>
        <v>0</v>
      </c>
      <c r="O65" s="35"/>
      <c r="P65" s="35"/>
      <c r="Q65" s="118"/>
      <c r="R65" s="119"/>
      <c r="S65" s="119"/>
      <c r="T65" s="119"/>
      <c r="U65" s="119"/>
      <c r="V65" s="120"/>
      <c r="W65" s="89"/>
    </row>
    <row r="66" spans="1:23" s="14" customFormat="1" ht="32.25" customHeight="1" x14ac:dyDescent="0.25">
      <c r="A66" s="35">
        <v>6</v>
      </c>
      <c r="B66" s="89">
        <v>28120202803</v>
      </c>
      <c r="C66" s="91" t="s">
        <v>51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f t="shared" si="14"/>
        <v>0</v>
      </c>
      <c r="O66" s="35"/>
      <c r="P66" s="35"/>
      <c r="Q66" s="118"/>
      <c r="R66" s="119"/>
      <c r="S66" s="119"/>
      <c r="T66" s="119"/>
      <c r="U66" s="119"/>
      <c r="V66" s="120"/>
      <c r="W66" s="89"/>
    </row>
    <row r="67" spans="1:23" s="14" customFormat="1" ht="32.25" customHeight="1" x14ac:dyDescent="0.25">
      <c r="A67" s="35">
        <v>7</v>
      </c>
      <c r="B67" s="89">
        <v>28120207615</v>
      </c>
      <c r="C67" s="91" t="s">
        <v>118</v>
      </c>
      <c r="D67" s="35">
        <v>0</v>
      </c>
      <c r="E67" s="35">
        <v>0</v>
      </c>
      <c r="F67" s="35">
        <v>0</v>
      </c>
      <c r="G67" s="35">
        <v>13</v>
      </c>
      <c r="H67" s="35">
        <v>48</v>
      </c>
      <c r="I67" s="35">
        <v>31</v>
      </c>
      <c r="J67" s="35">
        <v>53</v>
      </c>
      <c r="K67" s="35">
        <v>66</v>
      </c>
      <c r="L67" s="35">
        <v>48</v>
      </c>
      <c r="M67" s="35">
        <v>55</v>
      </c>
      <c r="N67" s="35">
        <f t="shared" si="14"/>
        <v>61</v>
      </c>
      <c r="O67" s="35"/>
      <c r="P67" s="35"/>
      <c r="Q67" s="118"/>
      <c r="R67" s="119"/>
      <c r="S67" s="119"/>
      <c r="T67" s="119"/>
      <c r="U67" s="119"/>
      <c r="V67" s="120"/>
      <c r="W67" s="89"/>
    </row>
    <row r="68" spans="1:23" s="14" customFormat="1" ht="32.25" customHeight="1" x14ac:dyDescent="0.25">
      <c r="A68" s="35">
        <v>8</v>
      </c>
      <c r="B68" s="89">
        <v>28120210205</v>
      </c>
      <c r="C68" s="91" t="s">
        <v>148</v>
      </c>
      <c r="D68" s="35">
        <v>0</v>
      </c>
      <c r="E68" s="35">
        <v>0</v>
      </c>
      <c r="F68" s="35">
        <v>0</v>
      </c>
      <c r="G68" s="35">
        <v>25</v>
      </c>
      <c r="H68" s="35">
        <v>30</v>
      </c>
      <c r="I68" s="35">
        <v>35</v>
      </c>
      <c r="J68" s="35">
        <v>81</v>
      </c>
      <c r="K68" s="35">
        <v>65</v>
      </c>
      <c r="L68" s="35">
        <v>62</v>
      </c>
      <c r="M68" s="35">
        <v>47</v>
      </c>
      <c r="N68" s="35">
        <f t="shared" si="14"/>
        <v>55</v>
      </c>
      <c r="O68" s="35"/>
      <c r="P68" s="35"/>
      <c r="Q68" s="118"/>
      <c r="R68" s="119"/>
      <c r="S68" s="119"/>
      <c r="T68" s="119"/>
      <c r="U68" s="119"/>
      <c r="V68" s="120"/>
      <c r="W68" s="89"/>
    </row>
    <row r="69" spans="1:23" s="14" customFormat="1" ht="32.25" customHeight="1" x14ac:dyDescent="0.25">
      <c r="A69" s="35">
        <v>9</v>
      </c>
      <c r="B69" s="89">
        <v>28120210804</v>
      </c>
      <c r="C69" s="91" t="s">
        <v>155</v>
      </c>
      <c r="D69" s="35">
        <v>0</v>
      </c>
      <c r="E69" s="35">
        <v>0</v>
      </c>
      <c r="F69" s="35">
        <v>0</v>
      </c>
      <c r="G69" s="35">
        <v>7</v>
      </c>
      <c r="H69" s="35">
        <v>47</v>
      </c>
      <c r="I69" s="35">
        <v>48</v>
      </c>
      <c r="J69" s="35">
        <v>105</v>
      </c>
      <c r="K69" s="35">
        <v>76</v>
      </c>
      <c r="L69" s="35">
        <v>79</v>
      </c>
      <c r="M69" s="35">
        <v>86</v>
      </c>
      <c r="N69" s="35">
        <f t="shared" si="14"/>
        <v>54</v>
      </c>
      <c r="O69" s="35"/>
      <c r="P69" s="35"/>
      <c r="Q69" s="118"/>
      <c r="R69" s="119"/>
      <c r="S69" s="119"/>
      <c r="T69" s="119"/>
      <c r="U69" s="119"/>
      <c r="V69" s="120"/>
      <c r="W69" s="89"/>
    </row>
    <row r="70" spans="1:23" s="14" customFormat="1" ht="32.25" customHeight="1" x14ac:dyDescent="0.25">
      <c r="A70" s="35">
        <v>10</v>
      </c>
      <c r="B70" s="89">
        <v>28120212104</v>
      </c>
      <c r="C70" s="91" t="s">
        <v>168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f t="shared" si="14"/>
        <v>0</v>
      </c>
      <c r="O70" s="35"/>
      <c r="P70" s="35"/>
      <c r="Q70" s="118"/>
      <c r="R70" s="119"/>
      <c r="S70" s="119"/>
      <c r="T70" s="119"/>
      <c r="U70" s="119"/>
      <c r="V70" s="120"/>
      <c r="W70" s="89"/>
    </row>
    <row r="71" spans="1:23" s="14" customFormat="1" ht="32.25" customHeight="1" x14ac:dyDescent="0.25">
      <c r="A71" s="35">
        <v>11</v>
      </c>
      <c r="B71" s="89">
        <v>28120212206</v>
      </c>
      <c r="C71" s="91" t="s">
        <v>174</v>
      </c>
      <c r="D71" s="35">
        <v>5</v>
      </c>
      <c r="E71" s="35">
        <v>5</v>
      </c>
      <c r="F71" s="35">
        <v>2</v>
      </c>
      <c r="G71" s="35">
        <v>1</v>
      </c>
      <c r="H71" s="35">
        <v>1</v>
      </c>
      <c r="I71" s="35">
        <v>2</v>
      </c>
      <c r="J71" s="35">
        <v>1</v>
      </c>
      <c r="K71" s="35">
        <v>0</v>
      </c>
      <c r="L71" s="35">
        <v>0</v>
      </c>
      <c r="M71" s="35">
        <v>0</v>
      </c>
      <c r="N71" s="35">
        <f t="shared" si="14"/>
        <v>14</v>
      </c>
      <c r="O71" s="35"/>
      <c r="P71" s="35"/>
      <c r="Q71" s="118"/>
      <c r="R71" s="119"/>
      <c r="S71" s="119"/>
      <c r="T71" s="119"/>
      <c r="U71" s="119"/>
      <c r="V71" s="120"/>
      <c r="W71" s="89"/>
    </row>
    <row r="72" spans="1:23" s="14" customFormat="1" ht="32.25" customHeight="1" x14ac:dyDescent="0.25">
      <c r="A72" s="35">
        <v>12</v>
      </c>
      <c r="B72" s="89">
        <v>28120212403</v>
      </c>
      <c r="C72" s="91" t="s">
        <v>180</v>
      </c>
      <c r="D72" s="35">
        <v>0</v>
      </c>
      <c r="E72" s="35">
        <v>0</v>
      </c>
      <c r="F72" s="35">
        <v>0</v>
      </c>
      <c r="G72" s="35">
        <v>2</v>
      </c>
      <c r="H72" s="35">
        <v>0</v>
      </c>
      <c r="I72" s="35">
        <v>1</v>
      </c>
      <c r="J72" s="35">
        <v>3</v>
      </c>
      <c r="K72" s="35">
        <v>0</v>
      </c>
      <c r="L72" s="35">
        <v>0</v>
      </c>
      <c r="M72" s="35">
        <v>0</v>
      </c>
      <c r="N72" s="35">
        <f t="shared" si="14"/>
        <v>2</v>
      </c>
      <c r="O72" s="35"/>
      <c r="P72" s="35"/>
      <c r="Q72" s="118"/>
      <c r="R72" s="119"/>
      <c r="S72" s="119"/>
      <c r="T72" s="119"/>
      <c r="U72" s="119"/>
      <c r="V72" s="120"/>
      <c r="W72" s="89"/>
    </row>
    <row r="73" spans="1:23" s="14" customFormat="1" ht="32.25" customHeight="1" x14ac:dyDescent="0.25">
      <c r="A73" s="35">
        <v>13</v>
      </c>
      <c r="B73" s="89">
        <v>28120201603</v>
      </c>
      <c r="C73" s="91" t="s">
        <v>33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1</v>
      </c>
      <c r="K73" s="35">
        <v>0</v>
      </c>
      <c r="L73" s="35">
        <v>0</v>
      </c>
      <c r="M73" s="35">
        <v>0</v>
      </c>
      <c r="N73" s="35">
        <f t="shared" si="14"/>
        <v>0</v>
      </c>
      <c r="O73" s="35"/>
      <c r="P73" s="35"/>
      <c r="Q73" s="118"/>
      <c r="R73" s="119"/>
      <c r="S73" s="119"/>
      <c r="T73" s="119"/>
      <c r="U73" s="119"/>
      <c r="V73" s="120"/>
      <c r="W73" s="89"/>
    </row>
    <row r="74" spans="1:23" s="14" customFormat="1" ht="32.25" customHeight="1" x14ac:dyDescent="0.25">
      <c r="A74" s="35">
        <v>14</v>
      </c>
      <c r="B74" s="89">
        <v>28120205202</v>
      </c>
      <c r="C74" s="91" t="s">
        <v>81</v>
      </c>
      <c r="D74" s="35">
        <v>0</v>
      </c>
      <c r="E74" s="35">
        <v>0</v>
      </c>
      <c r="F74" s="35">
        <v>0</v>
      </c>
      <c r="G74" s="35">
        <v>0</v>
      </c>
      <c r="H74" s="35">
        <v>1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f t="shared" si="14"/>
        <v>1</v>
      </c>
      <c r="O74" s="35"/>
      <c r="P74" s="35"/>
      <c r="Q74" s="118"/>
      <c r="R74" s="119"/>
      <c r="S74" s="119"/>
      <c r="T74" s="119"/>
      <c r="U74" s="119"/>
      <c r="V74" s="120"/>
      <c r="W74" s="89"/>
    </row>
    <row r="75" spans="1:23" s="14" customFormat="1" ht="32.25" customHeight="1" x14ac:dyDescent="0.25">
      <c r="A75" s="35">
        <v>15</v>
      </c>
      <c r="B75" s="89">
        <v>28120210003</v>
      </c>
      <c r="C75" s="91" t="s">
        <v>145</v>
      </c>
      <c r="D75" s="35">
        <v>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f t="shared" si="14"/>
        <v>0</v>
      </c>
      <c r="O75" s="35"/>
      <c r="P75" s="35"/>
      <c r="Q75" s="118"/>
      <c r="R75" s="119"/>
      <c r="S75" s="119"/>
      <c r="T75" s="119"/>
      <c r="U75" s="119"/>
      <c r="V75" s="120"/>
      <c r="W75" s="89"/>
    </row>
    <row r="76" spans="1:23" s="14" customFormat="1" ht="32.25" customHeight="1" x14ac:dyDescent="0.25">
      <c r="A76" s="35">
        <v>16</v>
      </c>
      <c r="B76" s="89">
        <v>28120207003</v>
      </c>
      <c r="C76" s="91" t="s">
        <v>98</v>
      </c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27</v>
      </c>
      <c r="K76" s="35">
        <v>28</v>
      </c>
      <c r="L76" s="35">
        <v>31</v>
      </c>
      <c r="M76" s="35">
        <v>30</v>
      </c>
      <c r="N76" s="35">
        <f t="shared" si="14"/>
        <v>0</v>
      </c>
      <c r="O76" s="35"/>
      <c r="P76" s="35"/>
      <c r="Q76" s="118"/>
      <c r="R76" s="119"/>
      <c r="S76" s="119"/>
      <c r="T76" s="119"/>
      <c r="U76" s="119"/>
      <c r="V76" s="120"/>
      <c r="W76" s="89"/>
    </row>
    <row r="77" spans="1:23" s="14" customFormat="1" ht="32.25" customHeight="1" x14ac:dyDescent="0.25">
      <c r="A77" s="35">
        <v>17</v>
      </c>
      <c r="B77" s="89">
        <v>28120207607</v>
      </c>
      <c r="C77" s="91" t="s">
        <v>117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46</v>
      </c>
      <c r="K77" s="35">
        <v>40</v>
      </c>
      <c r="L77" s="35">
        <v>38</v>
      </c>
      <c r="M77" s="35">
        <v>42</v>
      </c>
      <c r="N77" s="35">
        <f t="shared" si="14"/>
        <v>0</v>
      </c>
      <c r="O77" s="35"/>
      <c r="P77" s="35"/>
      <c r="Q77" s="118"/>
      <c r="R77" s="119"/>
      <c r="S77" s="119"/>
      <c r="T77" s="119"/>
      <c r="U77" s="119"/>
      <c r="V77" s="120"/>
      <c r="W77" s="89"/>
    </row>
    <row r="78" spans="1:23" s="14" customFormat="1" ht="32.25" customHeight="1" x14ac:dyDescent="0.25">
      <c r="A78" s="35">
        <v>18</v>
      </c>
      <c r="B78" s="89">
        <v>28120201204</v>
      </c>
      <c r="C78" s="91" t="s">
        <v>26</v>
      </c>
      <c r="D78" s="35">
        <v>8</v>
      </c>
      <c r="E78" s="35">
        <v>8</v>
      </c>
      <c r="F78" s="35">
        <v>11</v>
      </c>
      <c r="G78" s="35">
        <v>10</v>
      </c>
      <c r="H78" s="35">
        <v>13</v>
      </c>
      <c r="I78" s="35">
        <v>4</v>
      </c>
      <c r="J78" s="35">
        <v>1</v>
      </c>
      <c r="K78" s="35">
        <v>1</v>
      </c>
      <c r="L78" s="35">
        <v>0</v>
      </c>
      <c r="M78" s="35">
        <v>0</v>
      </c>
      <c r="N78" s="35">
        <f t="shared" si="14"/>
        <v>50</v>
      </c>
      <c r="O78" s="35"/>
      <c r="P78" s="35"/>
      <c r="Q78" s="118"/>
      <c r="R78" s="119"/>
      <c r="S78" s="119"/>
      <c r="T78" s="119"/>
      <c r="U78" s="119"/>
      <c r="V78" s="120"/>
      <c r="W78" s="89"/>
    </row>
    <row r="79" spans="1:23" s="76" customFormat="1" ht="26.25" customHeight="1" x14ac:dyDescent="0.25">
      <c r="A79" s="63"/>
      <c r="B79" s="90"/>
      <c r="C79" s="92"/>
      <c r="D79" s="63">
        <f t="shared" ref="D79:N79" si="15">SUM(D61:D78)</f>
        <v>13</v>
      </c>
      <c r="E79" s="63">
        <f t="shared" si="15"/>
        <v>13</v>
      </c>
      <c r="F79" s="63">
        <f t="shared" si="15"/>
        <v>13</v>
      </c>
      <c r="G79" s="63">
        <f t="shared" si="15"/>
        <v>155</v>
      </c>
      <c r="H79" s="63">
        <f t="shared" si="15"/>
        <v>258</v>
      </c>
      <c r="I79" s="63">
        <f t="shared" si="15"/>
        <v>228</v>
      </c>
      <c r="J79" s="63">
        <f t="shared" si="15"/>
        <v>481</v>
      </c>
      <c r="K79" s="63">
        <f t="shared" si="15"/>
        <v>441</v>
      </c>
      <c r="L79" s="63">
        <f t="shared" si="15"/>
        <v>407</v>
      </c>
      <c r="M79" s="63">
        <f t="shared" si="15"/>
        <v>408</v>
      </c>
      <c r="N79" s="63">
        <f t="shared" si="15"/>
        <v>452</v>
      </c>
      <c r="O79" s="63"/>
      <c r="P79" s="63"/>
      <c r="Q79" s="121"/>
      <c r="R79" s="122"/>
      <c r="S79" s="122"/>
      <c r="T79" s="122"/>
      <c r="U79" s="122"/>
      <c r="V79" s="123"/>
      <c r="W79" s="90"/>
    </row>
  </sheetData>
  <mergeCells count="31">
    <mergeCell ref="Q59:S59"/>
    <mergeCell ref="T59:V59"/>
    <mergeCell ref="W59:W60"/>
    <mergeCell ref="Q61:V79"/>
    <mergeCell ref="Q31:S31"/>
    <mergeCell ref="T31:V31"/>
    <mergeCell ref="W31:W32"/>
    <mergeCell ref="A57:W57"/>
    <mergeCell ref="A58:W58"/>
    <mergeCell ref="A59:A60"/>
    <mergeCell ref="B59:B60"/>
    <mergeCell ref="C59:C60"/>
    <mergeCell ref="D59:M59"/>
    <mergeCell ref="N59:P59"/>
    <mergeCell ref="A29:W29"/>
    <mergeCell ref="A30:W30"/>
    <mergeCell ref="A31:A32"/>
    <mergeCell ref="B31:B32"/>
    <mergeCell ref="C31:C32"/>
    <mergeCell ref="D31:M31"/>
    <mergeCell ref="N31:P31"/>
    <mergeCell ref="A1:W1"/>
    <mergeCell ref="A2:W2"/>
    <mergeCell ref="A3:A4"/>
    <mergeCell ref="B3:B4"/>
    <mergeCell ref="C3:C4"/>
    <mergeCell ref="N3:P3"/>
    <mergeCell ref="Q3:S3"/>
    <mergeCell ref="T3:V3"/>
    <mergeCell ref="W3:W4"/>
    <mergeCell ref="D3:M3"/>
  </mergeCells>
  <conditionalFormatting sqref="N5:V22">
    <cfRule type="cellIs" dxfId="3" priority="3" operator="lessThan">
      <formula>0</formula>
    </cfRule>
  </conditionalFormatting>
  <conditionalFormatting sqref="N33:V50">
    <cfRule type="cellIs" dxfId="2" priority="2" operator="lessThan">
      <formula>0</formula>
    </cfRule>
  </conditionalFormatting>
  <conditionalFormatting sqref="N61:Q61 N62:P78">
    <cfRule type="cellIs" dxfId="1" priority="1" operator="lessThan">
      <formula>0</formula>
    </cfRule>
  </conditionalFormatting>
  <printOptions horizontalCentered="1"/>
  <pageMargins left="0.25" right="0.25" top="0.39" bottom="0.36" header="0.3" footer="0.3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DA14-EF7B-431A-9066-7D6A6C8BDA7E}">
  <sheetPr filterMode="1">
    <pageSetUpPr fitToPage="1"/>
  </sheetPr>
  <dimension ref="A1:AU174"/>
  <sheetViews>
    <sheetView showGridLines="0" showZeros="0" zoomScale="70" zoomScaleNormal="70" workbookViewId="0">
      <selection activeCell="AJ7" sqref="AJ7:AJ18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customWidth="1"/>
    <col min="5" max="5" width="22.85546875" style="6" customWidth="1"/>
    <col min="6" max="7" width="5.5703125" style="1" bestFit="1" customWidth="1"/>
    <col min="8" max="8" width="5.5703125" style="80" bestFit="1" customWidth="1"/>
    <col min="9" max="10" width="5.5703125" style="1" bestFit="1" customWidth="1"/>
    <col min="11" max="11" width="5.5703125" style="80" bestFit="1" customWidth="1"/>
    <col min="12" max="13" width="5.5703125" style="1" bestFit="1" customWidth="1"/>
    <col min="14" max="14" width="5.5703125" style="80" bestFit="1" customWidth="1"/>
    <col min="15" max="16" width="5.5703125" style="1" bestFit="1" customWidth="1"/>
    <col min="17" max="17" width="7" style="80" bestFit="1" customWidth="1"/>
    <col min="18" max="19" width="5.5703125" style="1" bestFit="1" customWidth="1"/>
    <col min="20" max="20" width="7" style="80" bestFit="1" customWidth="1"/>
    <col min="21" max="22" width="5.5703125" style="1" bestFit="1" customWidth="1"/>
    <col min="23" max="23" width="5.5703125" style="80" bestFit="1" customWidth="1"/>
    <col min="24" max="25" width="5.5703125" style="1" bestFit="1" customWidth="1"/>
    <col min="26" max="26" width="5.5703125" style="80" bestFit="1" customWidth="1"/>
    <col min="27" max="28" width="5.5703125" style="1" bestFit="1" customWidth="1"/>
    <col min="29" max="29" width="5.5703125" style="80" bestFit="1" customWidth="1"/>
    <col min="30" max="31" width="5.5703125" style="1" bestFit="1" customWidth="1"/>
    <col min="32" max="32" width="5.5703125" style="80" bestFit="1" customWidth="1"/>
    <col min="33" max="34" width="5.5703125" style="1" bestFit="1" customWidth="1"/>
    <col min="35" max="35" width="5.5703125" style="80" bestFit="1" customWidth="1"/>
    <col min="36" max="36" width="8.5703125" style="1" bestFit="1" customWidth="1"/>
    <col min="37" max="39" width="14.42578125" style="1"/>
    <col min="40" max="40" width="5.28515625" style="1" customWidth="1"/>
    <col min="41" max="42" width="14.42578125" style="1"/>
    <col min="43" max="43" width="64.42578125" style="81" bestFit="1" customWidth="1"/>
    <col min="44" max="44" width="5.28515625" style="1" customWidth="1"/>
    <col min="45" max="45" width="5.42578125" style="1" customWidth="1"/>
    <col min="46" max="46" width="14.42578125" style="1"/>
    <col min="47" max="47" width="23.5703125" style="1" customWidth="1"/>
    <col min="48" max="48" width="5.42578125" style="1" customWidth="1"/>
    <col min="49" max="16384" width="14.42578125" style="1"/>
  </cols>
  <sheetData>
    <row r="1" spans="1:47" ht="45.75" customHeight="1" x14ac:dyDescent="0.25">
      <c r="A1" s="126" t="s">
        <v>204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</row>
    <row r="2" spans="1:47" s="3" customFormat="1" ht="22.5" customHeight="1" x14ac:dyDescent="0.25">
      <c r="A2" s="124" t="s">
        <v>200</v>
      </c>
      <c r="B2" s="124" t="s">
        <v>201</v>
      </c>
      <c r="C2" s="125" t="s">
        <v>202</v>
      </c>
      <c r="D2" s="125" t="s">
        <v>188</v>
      </c>
      <c r="E2" s="125" t="s">
        <v>203</v>
      </c>
      <c r="F2" s="124" t="s">
        <v>190</v>
      </c>
      <c r="G2" s="124"/>
      <c r="H2" s="124"/>
      <c r="I2" s="124" t="s">
        <v>191</v>
      </c>
      <c r="J2" s="124"/>
      <c r="K2" s="124"/>
      <c r="L2" s="124" t="s">
        <v>192</v>
      </c>
      <c r="M2" s="124"/>
      <c r="N2" s="124"/>
      <c r="O2" s="124" t="s">
        <v>193</v>
      </c>
      <c r="P2" s="124"/>
      <c r="Q2" s="124"/>
      <c r="R2" s="124" t="s">
        <v>194</v>
      </c>
      <c r="S2" s="124"/>
      <c r="T2" s="124"/>
      <c r="U2" s="124" t="s">
        <v>195</v>
      </c>
      <c r="V2" s="124"/>
      <c r="W2" s="124"/>
      <c r="X2" s="124" t="s">
        <v>196</v>
      </c>
      <c r="Y2" s="124"/>
      <c r="Z2" s="124"/>
      <c r="AA2" s="124" t="s">
        <v>197</v>
      </c>
      <c r="AB2" s="124"/>
      <c r="AC2" s="124"/>
      <c r="AD2" s="124" t="s">
        <v>198</v>
      </c>
      <c r="AE2" s="124"/>
      <c r="AF2" s="124"/>
      <c r="AG2" s="124" t="s">
        <v>199</v>
      </c>
      <c r="AH2" s="124"/>
      <c r="AI2" s="124"/>
      <c r="AJ2" s="125" t="s">
        <v>185</v>
      </c>
      <c r="AQ2" s="82"/>
    </row>
    <row r="3" spans="1:47" s="3" customFormat="1" ht="22.5" customHeight="1" x14ac:dyDescent="0.25">
      <c r="A3" s="124" t="s">
        <v>181</v>
      </c>
      <c r="B3" s="124" t="s">
        <v>186</v>
      </c>
      <c r="C3" s="125" t="s">
        <v>187</v>
      </c>
      <c r="D3" s="125" t="s">
        <v>188</v>
      </c>
      <c r="E3" s="125" t="s">
        <v>189</v>
      </c>
      <c r="F3" s="34" t="s">
        <v>182</v>
      </c>
      <c r="G3" s="34" t="s">
        <v>183</v>
      </c>
      <c r="H3" s="77" t="s">
        <v>184</v>
      </c>
      <c r="I3" s="34" t="s">
        <v>182</v>
      </c>
      <c r="J3" s="34" t="s">
        <v>183</v>
      </c>
      <c r="K3" s="77" t="s">
        <v>184</v>
      </c>
      <c r="L3" s="34" t="s">
        <v>182</v>
      </c>
      <c r="M3" s="34" t="s">
        <v>183</v>
      </c>
      <c r="N3" s="77" t="s">
        <v>184</v>
      </c>
      <c r="O3" s="34" t="s">
        <v>182</v>
      </c>
      <c r="P3" s="34" t="s">
        <v>183</v>
      </c>
      <c r="Q3" s="77" t="s">
        <v>184</v>
      </c>
      <c r="R3" s="34" t="s">
        <v>182</v>
      </c>
      <c r="S3" s="34" t="s">
        <v>183</v>
      </c>
      <c r="T3" s="77" t="s">
        <v>184</v>
      </c>
      <c r="U3" s="34" t="s">
        <v>182</v>
      </c>
      <c r="V3" s="34" t="s">
        <v>183</v>
      </c>
      <c r="W3" s="77" t="s">
        <v>184</v>
      </c>
      <c r="X3" s="34" t="s">
        <v>182</v>
      </c>
      <c r="Y3" s="34" t="s">
        <v>183</v>
      </c>
      <c r="Z3" s="77" t="s">
        <v>184</v>
      </c>
      <c r="AA3" s="34" t="s">
        <v>182</v>
      </c>
      <c r="AB3" s="34" t="s">
        <v>183</v>
      </c>
      <c r="AC3" s="77" t="s">
        <v>184</v>
      </c>
      <c r="AD3" s="34" t="s">
        <v>182</v>
      </c>
      <c r="AE3" s="34" t="s">
        <v>183</v>
      </c>
      <c r="AF3" s="77" t="s">
        <v>184</v>
      </c>
      <c r="AG3" s="34" t="s">
        <v>182</v>
      </c>
      <c r="AH3" s="34" t="s">
        <v>183</v>
      </c>
      <c r="AI3" s="77" t="s">
        <v>184</v>
      </c>
      <c r="AJ3" s="125"/>
      <c r="AQ3" s="82"/>
      <c r="AT3" s="127" t="str">
        <f>AQ6</f>
        <v>ZPHS GLPURAM</v>
      </c>
      <c r="AU3" s="127"/>
    </row>
    <row r="4" spans="1:47" ht="33.75" hidden="1" customHeight="1" x14ac:dyDescent="0.25">
      <c r="A4" s="2">
        <v>1</v>
      </c>
      <c r="B4" s="2">
        <v>28120207506</v>
      </c>
      <c r="C4" s="5" t="s">
        <v>111</v>
      </c>
      <c r="D4" s="5" t="s">
        <v>8</v>
      </c>
      <c r="E4" s="5" t="s">
        <v>2</v>
      </c>
      <c r="F4" s="2">
        <v>0</v>
      </c>
      <c r="G4" s="2">
        <v>0</v>
      </c>
      <c r="H4" s="78">
        <v>0</v>
      </c>
      <c r="I4" s="2">
        <v>0</v>
      </c>
      <c r="J4" s="2">
        <v>0</v>
      </c>
      <c r="K4" s="78">
        <v>0</v>
      </c>
      <c r="L4" s="2">
        <v>0</v>
      </c>
      <c r="M4" s="2">
        <v>0</v>
      </c>
      <c r="N4" s="78">
        <v>0</v>
      </c>
      <c r="O4" s="2">
        <v>0</v>
      </c>
      <c r="P4" s="2">
        <v>0</v>
      </c>
      <c r="Q4" s="78">
        <v>0</v>
      </c>
      <c r="R4" s="2">
        <v>0</v>
      </c>
      <c r="S4" s="2">
        <v>0</v>
      </c>
      <c r="T4" s="78">
        <v>0</v>
      </c>
      <c r="U4" s="2">
        <v>64</v>
      </c>
      <c r="V4" s="2">
        <v>3</v>
      </c>
      <c r="W4" s="78">
        <v>67</v>
      </c>
      <c r="X4" s="2">
        <v>73</v>
      </c>
      <c r="Y4" s="2">
        <v>0</v>
      </c>
      <c r="Z4" s="78">
        <v>73</v>
      </c>
      <c r="AA4" s="2">
        <v>74</v>
      </c>
      <c r="AB4" s="2">
        <v>0</v>
      </c>
      <c r="AC4" s="78">
        <v>74</v>
      </c>
      <c r="AD4" s="2">
        <v>73</v>
      </c>
      <c r="AE4" s="2">
        <v>0</v>
      </c>
      <c r="AF4" s="78">
        <v>73</v>
      </c>
      <c r="AG4" s="2">
        <v>78</v>
      </c>
      <c r="AH4" s="2">
        <v>0</v>
      </c>
      <c r="AI4" s="78">
        <v>78</v>
      </c>
      <c r="AJ4" s="2">
        <v>365</v>
      </c>
      <c r="AO4" s="124" t="s">
        <v>200</v>
      </c>
      <c r="AP4" s="124" t="s">
        <v>181</v>
      </c>
      <c r="AQ4" s="83">
        <v>3</v>
      </c>
      <c r="AT4" s="37" t="s">
        <v>363</v>
      </c>
      <c r="AU4" s="37" t="s">
        <v>364</v>
      </c>
    </row>
    <row r="5" spans="1:47" ht="33.75" hidden="1" customHeight="1" x14ac:dyDescent="0.25">
      <c r="A5" s="2">
        <v>2</v>
      </c>
      <c r="B5" s="2">
        <v>28120207507</v>
      </c>
      <c r="C5" s="5" t="s">
        <v>112</v>
      </c>
      <c r="D5" s="5" t="s">
        <v>8</v>
      </c>
      <c r="E5" s="5" t="s">
        <v>2</v>
      </c>
      <c r="F5" s="2">
        <v>0</v>
      </c>
      <c r="G5" s="2">
        <v>0</v>
      </c>
      <c r="H5" s="78">
        <v>0</v>
      </c>
      <c r="I5" s="2">
        <v>0</v>
      </c>
      <c r="J5" s="2">
        <v>0</v>
      </c>
      <c r="K5" s="78">
        <v>0</v>
      </c>
      <c r="L5" s="2">
        <v>0</v>
      </c>
      <c r="M5" s="2">
        <v>0</v>
      </c>
      <c r="N5" s="78">
        <v>0</v>
      </c>
      <c r="O5" s="2">
        <v>2</v>
      </c>
      <c r="P5" s="2">
        <v>74</v>
      </c>
      <c r="Q5" s="78">
        <v>76</v>
      </c>
      <c r="R5" s="2">
        <v>0</v>
      </c>
      <c r="S5" s="2">
        <v>79</v>
      </c>
      <c r="T5" s="78">
        <v>79</v>
      </c>
      <c r="U5" s="2">
        <v>0</v>
      </c>
      <c r="V5" s="2">
        <v>80</v>
      </c>
      <c r="W5" s="78">
        <v>80</v>
      </c>
      <c r="X5" s="2">
        <v>0</v>
      </c>
      <c r="Y5" s="2">
        <v>79</v>
      </c>
      <c r="Z5" s="78">
        <v>79</v>
      </c>
      <c r="AA5" s="2">
        <v>0</v>
      </c>
      <c r="AB5" s="2">
        <v>80</v>
      </c>
      <c r="AC5" s="78">
        <v>80</v>
      </c>
      <c r="AD5" s="2">
        <v>0</v>
      </c>
      <c r="AE5" s="2">
        <v>80</v>
      </c>
      <c r="AF5" s="78">
        <v>80</v>
      </c>
      <c r="AG5" s="2">
        <v>0</v>
      </c>
      <c r="AH5" s="2">
        <v>78</v>
      </c>
      <c r="AI5" s="78">
        <v>78</v>
      </c>
      <c r="AJ5" s="2">
        <v>552</v>
      </c>
      <c r="AO5" s="124" t="s">
        <v>201</v>
      </c>
      <c r="AP5" s="124" t="s">
        <v>186</v>
      </c>
      <c r="AQ5" s="83">
        <v>28120207604</v>
      </c>
      <c r="AT5" s="37">
        <v>1</v>
      </c>
      <c r="AU5" s="37">
        <f>AQ11</f>
        <v>0</v>
      </c>
    </row>
    <row r="6" spans="1:47" ht="33.75" hidden="1" customHeight="1" x14ac:dyDescent="0.25">
      <c r="A6" s="2">
        <v>3</v>
      </c>
      <c r="B6" s="2">
        <v>28120207604</v>
      </c>
      <c r="C6" s="5" t="s">
        <v>116</v>
      </c>
      <c r="D6" s="5" t="s">
        <v>0</v>
      </c>
      <c r="E6" s="5" t="s">
        <v>2</v>
      </c>
      <c r="F6" s="2">
        <v>0</v>
      </c>
      <c r="G6" s="2">
        <v>0</v>
      </c>
      <c r="H6" s="78">
        <v>0</v>
      </c>
      <c r="I6" s="2">
        <v>0</v>
      </c>
      <c r="J6" s="2">
        <v>0</v>
      </c>
      <c r="K6" s="78">
        <v>0</v>
      </c>
      <c r="L6" s="2">
        <v>0</v>
      </c>
      <c r="M6" s="2">
        <v>0</v>
      </c>
      <c r="N6" s="78">
        <v>0</v>
      </c>
      <c r="O6" s="2">
        <v>6</v>
      </c>
      <c r="P6" s="2">
        <v>7</v>
      </c>
      <c r="Q6" s="78">
        <v>13</v>
      </c>
      <c r="R6" s="2">
        <v>6</v>
      </c>
      <c r="S6" s="2">
        <v>9</v>
      </c>
      <c r="T6" s="78">
        <v>15</v>
      </c>
      <c r="U6" s="2">
        <v>4</v>
      </c>
      <c r="V6" s="2">
        <v>7</v>
      </c>
      <c r="W6" s="78">
        <v>11</v>
      </c>
      <c r="X6" s="2">
        <v>20</v>
      </c>
      <c r="Y6" s="2">
        <v>27</v>
      </c>
      <c r="Z6" s="78">
        <v>47</v>
      </c>
      <c r="AA6" s="2">
        <v>42</v>
      </c>
      <c r="AB6" s="2">
        <v>36</v>
      </c>
      <c r="AC6" s="78">
        <v>78</v>
      </c>
      <c r="AD6" s="2">
        <v>25</v>
      </c>
      <c r="AE6" s="2">
        <v>22</v>
      </c>
      <c r="AF6" s="78">
        <v>47</v>
      </c>
      <c r="AG6" s="2">
        <v>32</v>
      </c>
      <c r="AH6" s="2">
        <v>20</v>
      </c>
      <c r="AI6" s="78">
        <v>52</v>
      </c>
      <c r="AJ6" s="2">
        <v>263</v>
      </c>
      <c r="AO6" s="125" t="s">
        <v>202</v>
      </c>
      <c r="AP6" s="125" t="s">
        <v>187</v>
      </c>
      <c r="AQ6" s="84" t="s">
        <v>116</v>
      </c>
      <c r="AT6" s="37">
        <v>2</v>
      </c>
      <c r="AU6" s="37">
        <f>AQ14</f>
        <v>0</v>
      </c>
    </row>
    <row r="7" spans="1:47" ht="33.75" customHeight="1" x14ac:dyDescent="0.25">
      <c r="A7" s="2">
        <v>4</v>
      </c>
      <c r="B7" s="2">
        <v>28120201205</v>
      </c>
      <c r="C7" s="5" t="s">
        <v>27</v>
      </c>
      <c r="D7" s="5" t="s">
        <v>6</v>
      </c>
      <c r="E7" s="5" t="s">
        <v>2</v>
      </c>
      <c r="F7" s="2">
        <v>0</v>
      </c>
      <c r="G7" s="2">
        <v>0</v>
      </c>
      <c r="H7" s="78">
        <v>0</v>
      </c>
      <c r="I7" s="2">
        <v>0</v>
      </c>
      <c r="J7" s="2">
        <v>0</v>
      </c>
      <c r="K7" s="78">
        <v>0</v>
      </c>
      <c r="L7" s="2">
        <v>0</v>
      </c>
      <c r="M7" s="2">
        <v>0</v>
      </c>
      <c r="N7" s="78">
        <v>0</v>
      </c>
      <c r="O7" s="2">
        <v>0</v>
      </c>
      <c r="P7" s="2">
        <v>16</v>
      </c>
      <c r="Q7" s="78">
        <v>16</v>
      </c>
      <c r="R7" s="2">
        <v>0</v>
      </c>
      <c r="S7" s="2">
        <v>30</v>
      </c>
      <c r="T7" s="78">
        <v>30</v>
      </c>
      <c r="U7" s="2">
        <v>0</v>
      </c>
      <c r="V7" s="2">
        <v>17</v>
      </c>
      <c r="W7" s="78">
        <v>17</v>
      </c>
      <c r="X7" s="2">
        <v>2</v>
      </c>
      <c r="Y7" s="2">
        <v>57</v>
      </c>
      <c r="Z7" s="78">
        <v>59</v>
      </c>
      <c r="AA7" s="2">
        <v>0</v>
      </c>
      <c r="AB7" s="2">
        <v>49</v>
      </c>
      <c r="AC7" s="78">
        <v>49</v>
      </c>
      <c r="AD7" s="2">
        <v>0</v>
      </c>
      <c r="AE7" s="2">
        <v>47</v>
      </c>
      <c r="AF7" s="78">
        <v>47</v>
      </c>
      <c r="AG7" s="2">
        <v>0</v>
      </c>
      <c r="AH7" s="2">
        <v>50</v>
      </c>
      <c r="AI7" s="78">
        <v>50</v>
      </c>
      <c r="AJ7" s="2">
        <v>268</v>
      </c>
      <c r="AO7" s="125" t="s">
        <v>188</v>
      </c>
      <c r="AP7" s="125" t="s">
        <v>188</v>
      </c>
      <c r="AQ7" s="84" t="s">
        <v>0</v>
      </c>
      <c r="AT7" s="37">
        <v>3</v>
      </c>
      <c r="AU7" s="37">
        <f>AQ17</f>
        <v>0</v>
      </c>
    </row>
    <row r="8" spans="1:47" ht="33.75" customHeight="1" x14ac:dyDescent="0.25">
      <c r="A8" s="2">
        <v>5</v>
      </c>
      <c r="B8" s="2">
        <v>28120201803</v>
      </c>
      <c r="C8" s="5" t="s">
        <v>37</v>
      </c>
      <c r="D8" s="5" t="s">
        <v>6</v>
      </c>
      <c r="E8" s="5" t="s">
        <v>2</v>
      </c>
      <c r="F8" s="2">
        <v>0</v>
      </c>
      <c r="G8" s="2">
        <v>0</v>
      </c>
      <c r="H8" s="78">
        <v>0</v>
      </c>
      <c r="I8" s="2">
        <v>0</v>
      </c>
      <c r="J8" s="2">
        <v>0</v>
      </c>
      <c r="K8" s="78">
        <v>0</v>
      </c>
      <c r="L8" s="2">
        <v>0</v>
      </c>
      <c r="M8" s="2">
        <v>0</v>
      </c>
      <c r="N8" s="78">
        <v>0</v>
      </c>
      <c r="O8" s="2">
        <v>43</v>
      </c>
      <c r="P8" s="2">
        <v>0</v>
      </c>
      <c r="Q8" s="78">
        <v>43</v>
      </c>
      <c r="R8" s="2">
        <v>28</v>
      </c>
      <c r="S8" s="2">
        <v>0</v>
      </c>
      <c r="T8" s="78">
        <v>28</v>
      </c>
      <c r="U8" s="2">
        <v>35</v>
      </c>
      <c r="V8" s="2">
        <v>0</v>
      </c>
      <c r="W8" s="78">
        <v>35</v>
      </c>
      <c r="X8" s="2">
        <v>67</v>
      </c>
      <c r="Y8" s="2">
        <v>0</v>
      </c>
      <c r="Z8" s="78">
        <v>67</v>
      </c>
      <c r="AA8" s="2">
        <v>64</v>
      </c>
      <c r="AB8" s="2">
        <v>0</v>
      </c>
      <c r="AC8" s="78">
        <v>64</v>
      </c>
      <c r="AD8" s="2">
        <v>81</v>
      </c>
      <c r="AE8" s="2">
        <v>0</v>
      </c>
      <c r="AF8" s="78">
        <v>81</v>
      </c>
      <c r="AG8" s="2">
        <v>44</v>
      </c>
      <c r="AH8" s="2">
        <v>0</v>
      </c>
      <c r="AI8" s="78">
        <v>44</v>
      </c>
      <c r="AJ8" s="2">
        <v>362</v>
      </c>
      <c r="AO8" s="125" t="s">
        <v>203</v>
      </c>
      <c r="AP8" s="125" t="s">
        <v>189</v>
      </c>
      <c r="AQ8" s="84" t="s">
        <v>2</v>
      </c>
      <c r="AT8" s="37">
        <v>4</v>
      </c>
      <c r="AU8" s="37">
        <f>AQ20</f>
        <v>13</v>
      </c>
    </row>
    <row r="9" spans="1:47" ht="33.75" customHeight="1" x14ac:dyDescent="0.25">
      <c r="A9" s="2">
        <v>6</v>
      </c>
      <c r="B9" s="2">
        <v>28120202803</v>
      </c>
      <c r="C9" s="5" t="s">
        <v>51</v>
      </c>
      <c r="D9" s="5" t="s">
        <v>6</v>
      </c>
      <c r="E9" s="5" t="s">
        <v>2</v>
      </c>
      <c r="F9" s="2">
        <v>0</v>
      </c>
      <c r="G9" s="2">
        <v>0</v>
      </c>
      <c r="H9" s="78">
        <v>0</v>
      </c>
      <c r="I9" s="2">
        <v>0</v>
      </c>
      <c r="J9" s="2">
        <v>0</v>
      </c>
      <c r="K9" s="78">
        <v>0</v>
      </c>
      <c r="L9" s="2">
        <v>0</v>
      </c>
      <c r="M9" s="2">
        <v>0</v>
      </c>
      <c r="N9" s="78">
        <v>0</v>
      </c>
      <c r="O9" s="2">
        <v>10</v>
      </c>
      <c r="P9" s="2">
        <v>0</v>
      </c>
      <c r="Q9" s="78">
        <v>10</v>
      </c>
      <c r="R9" s="2">
        <v>18</v>
      </c>
      <c r="S9" s="2">
        <v>0</v>
      </c>
      <c r="T9" s="78">
        <v>18</v>
      </c>
      <c r="U9" s="2">
        <v>23</v>
      </c>
      <c r="V9" s="2">
        <v>0</v>
      </c>
      <c r="W9" s="78">
        <v>23</v>
      </c>
      <c r="X9" s="2">
        <v>46</v>
      </c>
      <c r="Y9" s="2">
        <v>0</v>
      </c>
      <c r="Z9" s="78">
        <v>46</v>
      </c>
      <c r="AA9" s="2">
        <v>42</v>
      </c>
      <c r="AB9" s="2">
        <v>0</v>
      </c>
      <c r="AC9" s="78">
        <v>42</v>
      </c>
      <c r="AD9" s="2">
        <v>59</v>
      </c>
      <c r="AE9" s="2">
        <v>0</v>
      </c>
      <c r="AF9" s="78">
        <v>59</v>
      </c>
      <c r="AG9" s="2">
        <v>39</v>
      </c>
      <c r="AH9" s="2">
        <v>0</v>
      </c>
      <c r="AI9" s="78">
        <v>39</v>
      </c>
      <c r="AJ9" s="2">
        <v>237</v>
      </c>
      <c r="AO9" s="124" t="s">
        <v>190</v>
      </c>
      <c r="AP9" s="38" t="s">
        <v>182</v>
      </c>
      <c r="AQ9" s="83">
        <v>0</v>
      </c>
      <c r="AT9" s="37">
        <v>5</v>
      </c>
      <c r="AU9" s="37">
        <f>AQ23</f>
        <v>15</v>
      </c>
    </row>
    <row r="10" spans="1:47" ht="33.75" customHeight="1" x14ac:dyDescent="0.25">
      <c r="A10" s="2">
        <v>7</v>
      </c>
      <c r="B10" s="2">
        <v>28120207615</v>
      </c>
      <c r="C10" s="5" t="s">
        <v>118</v>
      </c>
      <c r="D10" s="5" t="s">
        <v>6</v>
      </c>
      <c r="E10" s="5" t="s">
        <v>2</v>
      </c>
      <c r="F10" s="2">
        <v>0</v>
      </c>
      <c r="G10" s="2">
        <v>0</v>
      </c>
      <c r="H10" s="78">
        <v>0</v>
      </c>
      <c r="I10" s="2">
        <v>0</v>
      </c>
      <c r="J10" s="2">
        <v>0</v>
      </c>
      <c r="K10" s="78">
        <v>0</v>
      </c>
      <c r="L10" s="2">
        <v>0</v>
      </c>
      <c r="M10" s="2">
        <v>0</v>
      </c>
      <c r="N10" s="78">
        <v>0</v>
      </c>
      <c r="O10" s="2">
        <v>0</v>
      </c>
      <c r="P10" s="2">
        <v>13</v>
      </c>
      <c r="Q10" s="78">
        <v>13</v>
      </c>
      <c r="R10" s="2">
        <v>1</v>
      </c>
      <c r="S10" s="2">
        <v>48</v>
      </c>
      <c r="T10" s="78">
        <v>49</v>
      </c>
      <c r="U10" s="2">
        <v>1</v>
      </c>
      <c r="V10" s="2">
        <v>31</v>
      </c>
      <c r="W10" s="78">
        <v>32</v>
      </c>
      <c r="X10" s="2">
        <v>5</v>
      </c>
      <c r="Y10" s="2">
        <v>53</v>
      </c>
      <c r="Z10" s="78">
        <v>58</v>
      </c>
      <c r="AA10" s="2">
        <v>0</v>
      </c>
      <c r="AB10" s="2">
        <v>66</v>
      </c>
      <c r="AC10" s="78">
        <v>66</v>
      </c>
      <c r="AD10" s="2">
        <v>0</v>
      </c>
      <c r="AE10" s="2">
        <v>48</v>
      </c>
      <c r="AF10" s="78">
        <v>48</v>
      </c>
      <c r="AG10" s="2">
        <v>0</v>
      </c>
      <c r="AH10" s="2">
        <v>55</v>
      </c>
      <c r="AI10" s="78">
        <v>55</v>
      </c>
      <c r="AJ10" s="2">
        <v>321</v>
      </c>
      <c r="AO10" s="124"/>
      <c r="AP10" s="38" t="s">
        <v>183</v>
      </c>
      <c r="AQ10" s="83">
        <v>0</v>
      </c>
      <c r="AT10" s="37">
        <v>6</v>
      </c>
      <c r="AU10" s="37">
        <f>AQ26</f>
        <v>11</v>
      </c>
    </row>
    <row r="11" spans="1:47" ht="33.75" customHeight="1" x14ac:dyDescent="0.25">
      <c r="A11" s="2">
        <v>8</v>
      </c>
      <c r="B11" s="2">
        <v>28120210205</v>
      </c>
      <c r="C11" s="5" t="s">
        <v>148</v>
      </c>
      <c r="D11" s="5" t="s">
        <v>6</v>
      </c>
      <c r="E11" s="5" t="s">
        <v>2</v>
      </c>
      <c r="F11" s="2">
        <v>0</v>
      </c>
      <c r="G11" s="2">
        <v>0</v>
      </c>
      <c r="H11" s="78">
        <v>0</v>
      </c>
      <c r="I11" s="2">
        <v>0</v>
      </c>
      <c r="J11" s="2">
        <v>0</v>
      </c>
      <c r="K11" s="78">
        <v>0</v>
      </c>
      <c r="L11" s="2">
        <v>0</v>
      </c>
      <c r="M11" s="2">
        <v>0</v>
      </c>
      <c r="N11" s="78">
        <v>0</v>
      </c>
      <c r="O11" s="2">
        <v>0</v>
      </c>
      <c r="P11" s="2">
        <v>25</v>
      </c>
      <c r="Q11" s="78">
        <v>25</v>
      </c>
      <c r="R11" s="2">
        <v>1</v>
      </c>
      <c r="S11" s="2">
        <v>30</v>
      </c>
      <c r="T11" s="78">
        <v>31</v>
      </c>
      <c r="U11" s="2">
        <v>2</v>
      </c>
      <c r="V11" s="2">
        <v>35</v>
      </c>
      <c r="W11" s="78">
        <v>37</v>
      </c>
      <c r="X11" s="2">
        <v>7</v>
      </c>
      <c r="Y11" s="2">
        <v>81</v>
      </c>
      <c r="Z11" s="78">
        <v>88</v>
      </c>
      <c r="AA11" s="2">
        <v>0</v>
      </c>
      <c r="AB11" s="2">
        <v>65</v>
      </c>
      <c r="AC11" s="78">
        <v>65</v>
      </c>
      <c r="AD11" s="2">
        <v>0</v>
      </c>
      <c r="AE11" s="2">
        <v>62</v>
      </c>
      <c r="AF11" s="78">
        <v>62</v>
      </c>
      <c r="AG11" s="2">
        <v>0</v>
      </c>
      <c r="AH11" s="2">
        <v>47</v>
      </c>
      <c r="AI11" s="78">
        <v>47</v>
      </c>
      <c r="AJ11" s="2">
        <v>355</v>
      </c>
      <c r="AO11" s="124"/>
      <c r="AP11" s="77" t="s">
        <v>184</v>
      </c>
      <c r="AQ11" s="85">
        <v>0</v>
      </c>
      <c r="AT11" s="37">
        <v>7</v>
      </c>
      <c r="AU11" s="37">
        <f>AQ29</f>
        <v>47</v>
      </c>
    </row>
    <row r="12" spans="1:47" ht="33.75" customHeight="1" x14ac:dyDescent="0.25">
      <c r="A12" s="2">
        <v>9</v>
      </c>
      <c r="B12" s="2">
        <v>28120210804</v>
      </c>
      <c r="C12" s="5" t="s">
        <v>155</v>
      </c>
      <c r="D12" s="5" t="s">
        <v>6</v>
      </c>
      <c r="E12" s="5" t="s">
        <v>2</v>
      </c>
      <c r="F12" s="2">
        <v>0</v>
      </c>
      <c r="G12" s="2">
        <v>0</v>
      </c>
      <c r="H12" s="78">
        <v>0</v>
      </c>
      <c r="I12" s="2">
        <v>0</v>
      </c>
      <c r="J12" s="2">
        <v>0</v>
      </c>
      <c r="K12" s="78">
        <v>0</v>
      </c>
      <c r="L12" s="2">
        <v>0</v>
      </c>
      <c r="M12" s="2">
        <v>0</v>
      </c>
      <c r="N12" s="78">
        <v>0</v>
      </c>
      <c r="O12" s="2">
        <v>0</v>
      </c>
      <c r="P12" s="2">
        <v>7</v>
      </c>
      <c r="Q12" s="78">
        <v>7</v>
      </c>
      <c r="R12" s="2">
        <v>0</v>
      </c>
      <c r="S12" s="2">
        <v>47</v>
      </c>
      <c r="T12" s="78">
        <v>47</v>
      </c>
      <c r="U12" s="2">
        <v>0</v>
      </c>
      <c r="V12" s="2">
        <v>48</v>
      </c>
      <c r="W12" s="78">
        <v>48</v>
      </c>
      <c r="X12" s="2">
        <v>0</v>
      </c>
      <c r="Y12" s="2">
        <v>105</v>
      </c>
      <c r="Z12" s="78">
        <v>105</v>
      </c>
      <c r="AA12" s="2">
        <v>0</v>
      </c>
      <c r="AB12" s="2">
        <v>76</v>
      </c>
      <c r="AC12" s="78">
        <v>76</v>
      </c>
      <c r="AD12" s="2">
        <v>0</v>
      </c>
      <c r="AE12" s="2">
        <v>79</v>
      </c>
      <c r="AF12" s="78">
        <v>79</v>
      </c>
      <c r="AG12" s="2">
        <v>0</v>
      </c>
      <c r="AH12" s="2">
        <v>86</v>
      </c>
      <c r="AI12" s="78">
        <v>86</v>
      </c>
      <c r="AJ12" s="2">
        <v>448</v>
      </c>
      <c r="AO12" s="124" t="s">
        <v>191</v>
      </c>
      <c r="AP12" s="38" t="s">
        <v>182</v>
      </c>
      <c r="AQ12" s="83">
        <v>0</v>
      </c>
      <c r="AT12" s="37">
        <v>8</v>
      </c>
      <c r="AU12" s="37">
        <f>AQ32</f>
        <v>78</v>
      </c>
    </row>
    <row r="13" spans="1:47" ht="33.75" customHeight="1" x14ac:dyDescent="0.25">
      <c r="A13" s="2">
        <v>10</v>
      </c>
      <c r="B13" s="2">
        <v>28120212104</v>
      </c>
      <c r="C13" s="5" t="s">
        <v>168</v>
      </c>
      <c r="D13" s="5" t="s">
        <v>6</v>
      </c>
      <c r="E13" s="5" t="s">
        <v>2</v>
      </c>
      <c r="F13" s="2">
        <v>0</v>
      </c>
      <c r="G13" s="2">
        <v>0</v>
      </c>
      <c r="H13" s="78">
        <v>0</v>
      </c>
      <c r="I13" s="2">
        <v>0</v>
      </c>
      <c r="J13" s="2">
        <v>0</v>
      </c>
      <c r="K13" s="78">
        <v>0</v>
      </c>
      <c r="L13" s="2">
        <v>0</v>
      </c>
      <c r="M13" s="2">
        <v>0</v>
      </c>
      <c r="N13" s="78">
        <v>0</v>
      </c>
      <c r="O13" s="2">
        <v>13</v>
      </c>
      <c r="P13" s="2">
        <v>0</v>
      </c>
      <c r="Q13" s="78">
        <v>13</v>
      </c>
      <c r="R13" s="2">
        <v>16</v>
      </c>
      <c r="S13" s="2">
        <v>0</v>
      </c>
      <c r="T13" s="78">
        <v>16</v>
      </c>
      <c r="U13" s="2">
        <v>22</v>
      </c>
      <c r="V13" s="2">
        <v>0</v>
      </c>
      <c r="W13" s="78">
        <v>22</v>
      </c>
      <c r="X13" s="2">
        <v>38</v>
      </c>
      <c r="Y13" s="2">
        <v>0</v>
      </c>
      <c r="Z13" s="78">
        <v>38</v>
      </c>
      <c r="AA13" s="2">
        <v>28</v>
      </c>
      <c r="AB13" s="2">
        <v>0</v>
      </c>
      <c r="AC13" s="78">
        <v>28</v>
      </c>
      <c r="AD13" s="2">
        <v>25</v>
      </c>
      <c r="AE13" s="2">
        <v>0</v>
      </c>
      <c r="AF13" s="78">
        <v>25</v>
      </c>
      <c r="AG13" s="2">
        <v>34</v>
      </c>
      <c r="AH13" s="2">
        <v>0</v>
      </c>
      <c r="AI13" s="78">
        <v>34</v>
      </c>
      <c r="AJ13" s="2">
        <v>176</v>
      </c>
      <c r="AO13" s="124"/>
      <c r="AP13" s="38" t="s">
        <v>183</v>
      </c>
      <c r="AQ13" s="83">
        <v>0</v>
      </c>
      <c r="AT13" s="37">
        <v>9</v>
      </c>
      <c r="AU13" s="37">
        <f>AQ35</f>
        <v>47</v>
      </c>
    </row>
    <row r="14" spans="1:47" ht="33.75" customHeight="1" x14ac:dyDescent="0.25">
      <c r="A14" s="2">
        <v>11</v>
      </c>
      <c r="B14" s="2">
        <v>28120212206</v>
      </c>
      <c r="C14" s="5" t="s">
        <v>174</v>
      </c>
      <c r="D14" s="5" t="s">
        <v>6</v>
      </c>
      <c r="E14" s="5" t="s">
        <v>2</v>
      </c>
      <c r="F14" s="2">
        <v>1</v>
      </c>
      <c r="G14" s="2">
        <v>5</v>
      </c>
      <c r="H14" s="78">
        <v>6</v>
      </c>
      <c r="I14" s="2">
        <v>1</v>
      </c>
      <c r="J14" s="2">
        <v>5</v>
      </c>
      <c r="K14" s="78">
        <v>6</v>
      </c>
      <c r="L14" s="2">
        <v>3</v>
      </c>
      <c r="M14" s="2">
        <v>2</v>
      </c>
      <c r="N14" s="78">
        <v>5</v>
      </c>
      <c r="O14" s="2">
        <v>2</v>
      </c>
      <c r="P14" s="2">
        <v>1</v>
      </c>
      <c r="Q14" s="78">
        <v>3</v>
      </c>
      <c r="R14" s="2">
        <v>20</v>
      </c>
      <c r="S14" s="2">
        <v>1</v>
      </c>
      <c r="T14" s="78">
        <v>21</v>
      </c>
      <c r="U14" s="2">
        <v>19</v>
      </c>
      <c r="V14" s="2">
        <v>2</v>
      </c>
      <c r="W14" s="78">
        <v>21</v>
      </c>
      <c r="X14" s="2">
        <v>38</v>
      </c>
      <c r="Y14" s="2">
        <v>1</v>
      </c>
      <c r="Z14" s="78">
        <v>39</v>
      </c>
      <c r="AA14" s="2">
        <v>37</v>
      </c>
      <c r="AB14" s="2">
        <v>0</v>
      </c>
      <c r="AC14" s="78">
        <v>37</v>
      </c>
      <c r="AD14" s="2">
        <v>40</v>
      </c>
      <c r="AE14" s="2">
        <v>0</v>
      </c>
      <c r="AF14" s="78">
        <v>40</v>
      </c>
      <c r="AG14" s="2">
        <v>21</v>
      </c>
      <c r="AH14" s="2">
        <v>0</v>
      </c>
      <c r="AI14" s="78">
        <v>21</v>
      </c>
      <c r="AJ14" s="2">
        <v>199</v>
      </c>
      <c r="AO14" s="124"/>
      <c r="AP14" s="77" t="s">
        <v>184</v>
      </c>
      <c r="AQ14" s="85">
        <v>0</v>
      </c>
      <c r="AT14" s="37">
        <v>10</v>
      </c>
      <c r="AU14" s="37">
        <f>AQ38</f>
        <v>52</v>
      </c>
    </row>
    <row r="15" spans="1:47" ht="33.75" customHeight="1" x14ac:dyDescent="0.25">
      <c r="A15" s="2">
        <v>12</v>
      </c>
      <c r="B15" s="2">
        <v>28120212403</v>
      </c>
      <c r="C15" s="5" t="s">
        <v>180</v>
      </c>
      <c r="D15" s="5" t="s">
        <v>6</v>
      </c>
      <c r="E15" s="5" t="s">
        <v>2</v>
      </c>
      <c r="F15" s="2">
        <v>0</v>
      </c>
      <c r="G15" s="2">
        <v>0</v>
      </c>
      <c r="H15" s="78">
        <v>0</v>
      </c>
      <c r="I15" s="2">
        <v>0</v>
      </c>
      <c r="J15" s="2">
        <v>0</v>
      </c>
      <c r="K15" s="78">
        <v>0</v>
      </c>
      <c r="L15" s="2">
        <v>0</v>
      </c>
      <c r="M15" s="2">
        <v>0</v>
      </c>
      <c r="N15" s="78">
        <v>0</v>
      </c>
      <c r="O15" s="2">
        <v>29</v>
      </c>
      <c r="P15" s="2">
        <v>2</v>
      </c>
      <c r="Q15" s="78">
        <v>31</v>
      </c>
      <c r="R15" s="2">
        <v>37</v>
      </c>
      <c r="S15" s="2">
        <v>0</v>
      </c>
      <c r="T15" s="78">
        <v>37</v>
      </c>
      <c r="U15" s="2">
        <v>28</v>
      </c>
      <c r="V15" s="2">
        <v>1</v>
      </c>
      <c r="W15" s="78">
        <v>29</v>
      </c>
      <c r="X15" s="2">
        <v>79</v>
      </c>
      <c r="Y15" s="2">
        <v>3</v>
      </c>
      <c r="Z15" s="78">
        <v>82</v>
      </c>
      <c r="AA15" s="2">
        <v>69</v>
      </c>
      <c r="AB15" s="2">
        <v>0</v>
      </c>
      <c r="AC15" s="78">
        <v>69</v>
      </c>
      <c r="AD15" s="2">
        <v>69</v>
      </c>
      <c r="AE15" s="2">
        <v>0</v>
      </c>
      <c r="AF15" s="78">
        <v>69</v>
      </c>
      <c r="AG15" s="2">
        <v>65</v>
      </c>
      <c r="AH15" s="2">
        <v>0</v>
      </c>
      <c r="AI15" s="78">
        <v>65</v>
      </c>
      <c r="AJ15" s="2">
        <v>382</v>
      </c>
      <c r="AO15" s="124" t="s">
        <v>192</v>
      </c>
      <c r="AP15" s="38" t="s">
        <v>182</v>
      </c>
      <c r="AQ15" s="83">
        <v>0</v>
      </c>
      <c r="AT15" s="37" t="s">
        <v>185</v>
      </c>
      <c r="AU15" s="37">
        <f>SUM(AU5:AU14)</f>
        <v>263</v>
      </c>
    </row>
    <row r="16" spans="1:47" ht="33.75" customHeight="1" x14ac:dyDescent="0.25">
      <c r="A16" s="2">
        <v>13</v>
      </c>
      <c r="B16" s="2">
        <v>28120201603</v>
      </c>
      <c r="C16" s="5" t="s">
        <v>33</v>
      </c>
      <c r="D16" s="5" t="s">
        <v>6</v>
      </c>
      <c r="E16" s="5" t="s">
        <v>3</v>
      </c>
      <c r="F16" s="2">
        <v>0</v>
      </c>
      <c r="G16" s="2">
        <v>0</v>
      </c>
      <c r="H16" s="78">
        <v>0</v>
      </c>
      <c r="I16" s="2">
        <v>0</v>
      </c>
      <c r="J16" s="2">
        <v>0</v>
      </c>
      <c r="K16" s="78">
        <v>0</v>
      </c>
      <c r="L16" s="2">
        <v>0</v>
      </c>
      <c r="M16" s="2">
        <v>0</v>
      </c>
      <c r="N16" s="78">
        <v>0</v>
      </c>
      <c r="O16" s="2">
        <v>7</v>
      </c>
      <c r="P16" s="2">
        <v>0</v>
      </c>
      <c r="Q16" s="78">
        <v>7</v>
      </c>
      <c r="R16" s="2">
        <v>7</v>
      </c>
      <c r="S16" s="2">
        <v>0</v>
      </c>
      <c r="T16" s="78">
        <v>7</v>
      </c>
      <c r="U16" s="2">
        <v>8</v>
      </c>
      <c r="V16" s="2">
        <v>0</v>
      </c>
      <c r="W16" s="78">
        <v>8</v>
      </c>
      <c r="X16" s="2">
        <v>18</v>
      </c>
      <c r="Y16" s="2">
        <v>1</v>
      </c>
      <c r="Z16" s="78">
        <v>19</v>
      </c>
      <c r="AA16" s="2">
        <v>12</v>
      </c>
      <c r="AB16" s="2">
        <v>0</v>
      </c>
      <c r="AC16" s="78">
        <v>12</v>
      </c>
      <c r="AD16" s="2">
        <v>19</v>
      </c>
      <c r="AE16" s="2">
        <v>0</v>
      </c>
      <c r="AF16" s="78">
        <v>19</v>
      </c>
      <c r="AG16" s="2">
        <v>1</v>
      </c>
      <c r="AH16" s="2">
        <v>0</v>
      </c>
      <c r="AI16" s="78">
        <v>1</v>
      </c>
      <c r="AJ16" s="2">
        <v>73</v>
      </c>
      <c r="AO16" s="124"/>
      <c r="AP16" s="38" t="s">
        <v>183</v>
      </c>
      <c r="AQ16" s="83">
        <v>0</v>
      </c>
    </row>
    <row r="17" spans="1:43" ht="33.75" customHeight="1" x14ac:dyDescent="0.25">
      <c r="A17" s="2">
        <v>14</v>
      </c>
      <c r="B17" s="2">
        <v>28120205202</v>
      </c>
      <c r="C17" s="5" t="s">
        <v>81</v>
      </c>
      <c r="D17" s="5" t="s">
        <v>6</v>
      </c>
      <c r="E17" s="5" t="s">
        <v>3</v>
      </c>
      <c r="F17" s="2">
        <v>0</v>
      </c>
      <c r="G17" s="2">
        <v>0</v>
      </c>
      <c r="H17" s="78">
        <v>0</v>
      </c>
      <c r="I17" s="2">
        <v>0</v>
      </c>
      <c r="J17" s="2">
        <v>0</v>
      </c>
      <c r="K17" s="78">
        <v>0</v>
      </c>
      <c r="L17" s="2">
        <v>0</v>
      </c>
      <c r="M17" s="2">
        <v>0</v>
      </c>
      <c r="N17" s="78">
        <v>0</v>
      </c>
      <c r="O17" s="2">
        <v>5</v>
      </c>
      <c r="P17" s="2">
        <v>0</v>
      </c>
      <c r="Q17" s="78">
        <v>5</v>
      </c>
      <c r="R17" s="2">
        <v>2</v>
      </c>
      <c r="S17" s="2">
        <v>1</v>
      </c>
      <c r="T17" s="78">
        <v>3</v>
      </c>
      <c r="U17" s="2">
        <v>5</v>
      </c>
      <c r="V17" s="2">
        <v>0</v>
      </c>
      <c r="W17" s="78">
        <v>5</v>
      </c>
      <c r="X17" s="2">
        <v>5</v>
      </c>
      <c r="Y17" s="2">
        <v>0</v>
      </c>
      <c r="Z17" s="78">
        <v>5</v>
      </c>
      <c r="AA17" s="2">
        <v>12</v>
      </c>
      <c r="AB17" s="2">
        <v>0</v>
      </c>
      <c r="AC17" s="78">
        <v>12</v>
      </c>
      <c r="AD17" s="2">
        <v>15</v>
      </c>
      <c r="AE17" s="2">
        <v>0</v>
      </c>
      <c r="AF17" s="78">
        <v>15</v>
      </c>
      <c r="AG17" s="2">
        <v>0</v>
      </c>
      <c r="AH17" s="2">
        <v>0</v>
      </c>
      <c r="AI17" s="78">
        <v>0</v>
      </c>
      <c r="AJ17" s="2">
        <v>45</v>
      </c>
      <c r="AO17" s="124"/>
      <c r="AP17" s="77" t="s">
        <v>184</v>
      </c>
      <c r="AQ17" s="85">
        <v>0</v>
      </c>
    </row>
    <row r="18" spans="1:43" ht="33.75" customHeight="1" x14ac:dyDescent="0.25">
      <c r="A18" s="2">
        <v>15</v>
      </c>
      <c r="B18" s="2">
        <v>28120210003</v>
      </c>
      <c r="C18" s="5" t="s">
        <v>145</v>
      </c>
      <c r="D18" s="5" t="s">
        <v>6</v>
      </c>
      <c r="E18" s="5" t="s">
        <v>3</v>
      </c>
      <c r="F18" s="2">
        <v>0</v>
      </c>
      <c r="G18" s="2">
        <v>0</v>
      </c>
      <c r="H18" s="78">
        <v>0</v>
      </c>
      <c r="I18" s="2">
        <v>0</v>
      </c>
      <c r="J18" s="2">
        <v>0</v>
      </c>
      <c r="K18" s="78">
        <v>0</v>
      </c>
      <c r="L18" s="2">
        <v>0</v>
      </c>
      <c r="M18" s="2">
        <v>0</v>
      </c>
      <c r="N18" s="78">
        <v>0</v>
      </c>
      <c r="O18" s="2">
        <v>4</v>
      </c>
      <c r="P18" s="2">
        <v>0</v>
      </c>
      <c r="Q18" s="78">
        <v>4</v>
      </c>
      <c r="R18" s="2">
        <v>10</v>
      </c>
      <c r="S18" s="2">
        <v>0</v>
      </c>
      <c r="T18" s="78">
        <v>10</v>
      </c>
      <c r="U18" s="2">
        <v>5</v>
      </c>
      <c r="V18" s="2">
        <v>0</v>
      </c>
      <c r="W18" s="78">
        <v>5</v>
      </c>
      <c r="X18" s="2">
        <v>18</v>
      </c>
      <c r="Y18" s="2">
        <v>0</v>
      </c>
      <c r="Z18" s="78">
        <v>18</v>
      </c>
      <c r="AA18" s="2">
        <v>19</v>
      </c>
      <c r="AB18" s="2">
        <v>0</v>
      </c>
      <c r="AC18" s="78">
        <v>19</v>
      </c>
      <c r="AD18" s="2">
        <v>22</v>
      </c>
      <c r="AE18" s="2">
        <v>0</v>
      </c>
      <c r="AF18" s="78">
        <v>22</v>
      </c>
      <c r="AG18" s="2">
        <v>0</v>
      </c>
      <c r="AH18" s="2">
        <v>0</v>
      </c>
      <c r="AI18" s="78">
        <v>0</v>
      </c>
      <c r="AJ18" s="2">
        <v>78</v>
      </c>
      <c r="AO18" s="124" t="s">
        <v>193</v>
      </c>
      <c r="AP18" s="38" t="s">
        <v>182</v>
      </c>
      <c r="AQ18" s="83">
        <v>6</v>
      </c>
    </row>
    <row r="19" spans="1:43" ht="33.75" hidden="1" customHeight="1" x14ac:dyDescent="0.25">
      <c r="A19" s="2">
        <v>16</v>
      </c>
      <c r="B19" s="2">
        <v>28120207003</v>
      </c>
      <c r="C19" s="5" t="s">
        <v>98</v>
      </c>
      <c r="D19" s="5" t="s">
        <v>8</v>
      </c>
      <c r="E19" s="5" t="s">
        <v>7</v>
      </c>
      <c r="F19" s="2">
        <v>0</v>
      </c>
      <c r="G19" s="2">
        <v>0</v>
      </c>
      <c r="H19" s="78">
        <v>0</v>
      </c>
      <c r="I19" s="2">
        <v>0</v>
      </c>
      <c r="J19" s="2">
        <v>0</v>
      </c>
      <c r="K19" s="78">
        <v>0</v>
      </c>
      <c r="L19" s="2">
        <v>0</v>
      </c>
      <c r="M19" s="2">
        <v>0</v>
      </c>
      <c r="N19" s="78">
        <v>0</v>
      </c>
      <c r="O19" s="2">
        <v>0</v>
      </c>
      <c r="P19" s="2">
        <v>0</v>
      </c>
      <c r="Q19" s="78">
        <v>0</v>
      </c>
      <c r="R19" s="2">
        <v>0</v>
      </c>
      <c r="S19" s="2">
        <v>0</v>
      </c>
      <c r="T19" s="78">
        <v>0</v>
      </c>
      <c r="U19" s="2">
        <v>0</v>
      </c>
      <c r="V19" s="2">
        <v>0</v>
      </c>
      <c r="W19" s="78">
        <v>0</v>
      </c>
      <c r="X19" s="2">
        <v>27</v>
      </c>
      <c r="Y19" s="2">
        <v>27</v>
      </c>
      <c r="Z19" s="78">
        <v>54</v>
      </c>
      <c r="AA19" s="2">
        <v>31</v>
      </c>
      <c r="AB19" s="2">
        <v>28</v>
      </c>
      <c r="AC19" s="78">
        <v>59</v>
      </c>
      <c r="AD19" s="2">
        <v>27</v>
      </c>
      <c r="AE19" s="2">
        <v>31</v>
      </c>
      <c r="AF19" s="78">
        <v>58</v>
      </c>
      <c r="AG19" s="2">
        <v>29</v>
      </c>
      <c r="AH19" s="2">
        <v>30</v>
      </c>
      <c r="AI19" s="78">
        <v>59</v>
      </c>
      <c r="AJ19" s="2">
        <v>230</v>
      </c>
      <c r="AO19" s="124"/>
      <c r="AP19" s="38" t="s">
        <v>183</v>
      </c>
      <c r="AQ19" s="83">
        <v>7</v>
      </c>
    </row>
    <row r="20" spans="1:43" ht="33.75" hidden="1" customHeight="1" x14ac:dyDescent="0.25">
      <c r="A20" s="2">
        <v>17</v>
      </c>
      <c r="B20" s="2">
        <v>28120207607</v>
      </c>
      <c r="C20" s="5" t="s">
        <v>117</v>
      </c>
      <c r="D20" s="5" t="s">
        <v>4</v>
      </c>
      <c r="E20" s="5" t="s">
        <v>7</v>
      </c>
      <c r="F20" s="2">
        <v>0</v>
      </c>
      <c r="G20" s="2">
        <v>0</v>
      </c>
      <c r="H20" s="78">
        <v>0</v>
      </c>
      <c r="I20" s="2">
        <v>0</v>
      </c>
      <c r="J20" s="2">
        <v>0</v>
      </c>
      <c r="K20" s="78">
        <v>0</v>
      </c>
      <c r="L20" s="2">
        <v>0</v>
      </c>
      <c r="M20" s="2">
        <v>0</v>
      </c>
      <c r="N20" s="78">
        <v>0</v>
      </c>
      <c r="O20" s="2">
        <v>0</v>
      </c>
      <c r="P20" s="2">
        <v>0</v>
      </c>
      <c r="Q20" s="78">
        <v>0</v>
      </c>
      <c r="R20" s="2">
        <v>0</v>
      </c>
      <c r="S20" s="2">
        <v>0</v>
      </c>
      <c r="T20" s="78">
        <v>0</v>
      </c>
      <c r="U20" s="2">
        <v>0</v>
      </c>
      <c r="V20" s="2">
        <v>0</v>
      </c>
      <c r="W20" s="78">
        <v>0</v>
      </c>
      <c r="X20" s="2">
        <v>0</v>
      </c>
      <c r="Y20" s="2">
        <v>46</v>
      </c>
      <c r="Z20" s="78">
        <v>46</v>
      </c>
      <c r="AA20" s="2">
        <v>0</v>
      </c>
      <c r="AB20" s="2">
        <v>40</v>
      </c>
      <c r="AC20" s="78">
        <v>40</v>
      </c>
      <c r="AD20" s="2">
        <v>0</v>
      </c>
      <c r="AE20" s="2">
        <v>38</v>
      </c>
      <c r="AF20" s="78">
        <v>38</v>
      </c>
      <c r="AG20" s="2">
        <v>0</v>
      </c>
      <c r="AH20" s="2">
        <v>42</v>
      </c>
      <c r="AI20" s="78">
        <v>42</v>
      </c>
      <c r="AJ20" s="2">
        <v>166</v>
      </c>
      <c r="AO20" s="124"/>
      <c r="AP20" s="77" t="s">
        <v>184</v>
      </c>
      <c r="AQ20" s="85">
        <v>13</v>
      </c>
    </row>
    <row r="21" spans="1:43" ht="33.75" hidden="1" customHeight="1" x14ac:dyDescent="0.25">
      <c r="A21" s="2">
        <v>18</v>
      </c>
      <c r="B21" s="2">
        <v>28120201204</v>
      </c>
      <c r="C21" s="5" t="s">
        <v>26</v>
      </c>
      <c r="D21" s="5" t="s">
        <v>12</v>
      </c>
      <c r="E21" s="5" t="s">
        <v>3</v>
      </c>
      <c r="F21" s="2">
        <v>2</v>
      </c>
      <c r="G21" s="2">
        <v>8</v>
      </c>
      <c r="H21" s="78">
        <v>10</v>
      </c>
      <c r="I21" s="2">
        <v>2</v>
      </c>
      <c r="J21" s="2">
        <v>8</v>
      </c>
      <c r="K21" s="78">
        <v>10</v>
      </c>
      <c r="L21" s="2">
        <v>6</v>
      </c>
      <c r="M21" s="2">
        <v>11</v>
      </c>
      <c r="N21" s="78">
        <v>17</v>
      </c>
      <c r="O21" s="2">
        <v>3</v>
      </c>
      <c r="P21" s="2">
        <v>10</v>
      </c>
      <c r="Q21" s="78">
        <v>13</v>
      </c>
      <c r="R21" s="2">
        <v>9</v>
      </c>
      <c r="S21" s="2">
        <v>13</v>
      </c>
      <c r="T21" s="78">
        <v>22</v>
      </c>
      <c r="U21" s="2">
        <v>9</v>
      </c>
      <c r="V21" s="2">
        <v>4</v>
      </c>
      <c r="W21" s="78">
        <v>13</v>
      </c>
      <c r="X21" s="2">
        <v>5</v>
      </c>
      <c r="Y21" s="2">
        <v>1</v>
      </c>
      <c r="Z21" s="78">
        <v>6</v>
      </c>
      <c r="AA21" s="2">
        <v>5</v>
      </c>
      <c r="AB21" s="2">
        <v>1</v>
      </c>
      <c r="AC21" s="78">
        <v>6</v>
      </c>
      <c r="AD21" s="2">
        <v>0</v>
      </c>
      <c r="AE21" s="2">
        <v>0</v>
      </c>
      <c r="AF21" s="78">
        <v>0</v>
      </c>
      <c r="AG21" s="2">
        <v>0</v>
      </c>
      <c r="AH21" s="2">
        <v>0</v>
      </c>
      <c r="AI21" s="78">
        <v>0</v>
      </c>
      <c r="AJ21" s="2">
        <v>97</v>
      </c>
      <c r="AO21" s="124" t="s">
        <v>194</v>
      </c>
      <c r="AP21" s="38" t="s">
        <v>182</v>
      </c>
      <c r="AQ21" s="83">
        <v>6</v>
      </c>
    </row>
    <row r="22" spans="1:43" ht="33.75" hidden="1" customHeight="1" x14ac:dyDescent="0.25">
      <c r="A22" s="2">
        <v>19</v>
      </c>
      <c r="B22" s="2">
        <v>28120200201</v>
      </c>
      <c r="C22" s="5" t="s">
        <v>10</v>
      </c>
      <c r="D22" s="5" t="s">
        <v>5</v>
      </c>
      <c r="E22" s="5" t="s">
        <v>1</v>
      </c>
      <c r="F22" s="2">
        <v>1</v>
      </c>
      <c r="G22" s="2">
        <v>0</v>
      </c>
      <c r="H22" s="78">
        <v>1</v>
      </c>
      <c r="I22" s="2">
        <v>1</v>
      </c>
      <c r="J22" s="2">
        <v>0</v>
      </c>
      <c r="K22" s="78">
        <v>1</v>
      </c>
      <c r="L22" s="2">
        <v>0</v>
      </c>
      <c r="M22" s="2">
        <v>3</v>
      </c>
      <c r="N22" s="78">
        <v>3</v>
      </c>
      <c r="O22" s="2">
        <v>0</v>
      </c>
      <c r="P22" s="2">
        <v>0</v>
      </c>
      <c r="Q22" s="78">
        <v>0</v>
      </c>
      <c r="R22" s="2">
        <v>0</v>
      </c>
      <c r="S22" s="2">
        <v>0</v>
      </c>
      <c r="T22" s="78">
        <v>0</v>
      </c>
      <c r="U22" s="2">
        <v>0</v>
      </c>
      <c r="V22" s="2">
        <v>0</v>
      </c>
      <c r="W22" s="78">
        <v>0</v>
      </c>
      <c r="X22" s="2">
        <v>0</v>
      </c>
      <c r="Y22" s="2">
        <v>0</v>
      </c>
      <c r="Z22" s="78">
        <v>0</v>
      </c>
      <c r="AA22" s="2">
        <v>0</v>
      </c>
      <c r="AB22" s="2">
        <v>0</v>
      </c>
      <c r="AC22" s="78">
        <v>0</v>
      </c>
      <c r="AD22" s="2">
        <v>0</v>
      </c>
      <c r="AE22" s="2">
        <v>0</v>
      </c>
      <c r="AF22" s="78">
        <v>0</v>
      </c>
      <c r="AG22" s="2">
        <v>0</v>
      </c>
      <c r="AH22" s="2">
        <v>0</v>
      </c>
      <c r="AI22" s="78">
        <v>0</v>
      </c>
      <c r="AJ22" s="2">
        <v>5</v>
      </c>
      <c r="AO22" s="124"/>
      <c r="AP22" s="38" t="s">
        <v>183</v>
      </c>
      <c r="AQ22" s="83">
        <v>9</v>
      </c>
    </row>
    <row r="23" spans="1:43" ht="33.75" hidden="1" customHeight="1" x14ac:dyDescent="0.25">
      <c r="A23" s="2">
        <v>20</v>
      </c>
      <c r="B23" s="2">
        <v>28120200401</v>
      </c>
      <c r="C23" s="5" t="s">
        <v>13</v>
      </c>
      <c r="D23" s="5" t="s">
        <v>5</v>
      </c>
      <c r="E23" s="5" t="s">
        <v>1</v>
      </c>
      <c r="F23" s="2">
        <v>2</v>
      </c>
      <c r="G23" s="2">
        <v>4</v>
      </c>
      <c r="H23" s="78">
        <v>6</v>
      </c>
      <c r="I23" s="2">
        <v>2</v>
      </c>
      <c r="J23" s="2">
        <v>4</v>
      </c>
      <c r="K23" s="78">
        <v>6</v>
      </c>
      <c r="L23" s="2">
        <v>0</v>
      </c>
      <c r="M23" s="2">
        <v>1</v>
      </c>
      <c r="N23" s="78">
        <v>1</v>
      </c>
      <c r="O23" s="2">
        <v>0</v>
      </c>
      <c r="P23" s="2">
        <v>0</v>
      </c>
      <c r="Q23" s="78">
        <v>0</v>
      </c>
      <c r="R23" s="2">
        <v>0</v>
      </c>
      <c r="S23" s="2">
        <v>0</v>
      </c>
      <c r="T23" s="78">
        <v>0</v>
      </c>
      <c r="U23" s="2">
        <v>0</v>
      </c>
      <c r="V23" s="2">
        <v>0</v>
      </c>
      <c r="W23" s="78">
        <v>0</v>
      </c>
      <c r="X23" s="2">
        <v>0</v>
      </c>
      <c r="Y23" s="2">
        <v>0</v>
      </c>
      <c r="Z23" s="78">
        <v>0</v>
      </c>
      <c r="AA23" s="2">
        <v>0</v>
      </c>
      <c r="AB23" s="2">
        <v>0</v>
      </c>
      <c r="AC23" s="78">
        <v>0</v>
      </c>
      <c r="AD23" s="2">
        <v>0</v>
      </c>
      <c r="AE23" s="2">
        <v>0</v>
      </c>
      <c r="AF23" s="78">
        <v>0</v>
      </c>
      <c r="AG23" s="2">
        <v>0</v>
      </c>
      <c r="AH23" s="2">
        <v>0</v>
      </c>
      <c r="AI23" s="78">
        <v>0</v>
      </c>
      <c r="AJ23" s="2">
        <v>13</v>
      </c>
      <c r="AO23" s="124"/>
      <c r="AP23" s="77" t="s">
        <v>184</v>
      </c>
      <c r="AQ23" s="85">
        <v>15</v>
      </c>
    </row>
    <row r="24" spans="1:43" ht="33.75" hidden="1" customHeight="1" x14ac:dyDescent="0.25">
      <c r="A24" s="2">
        <v>21</v>
      </c>
      <c r="B24" s="2">
        <v>28120200402</v>
      </c>
      <c r="C24" s="5" t="s">
        <v>14</v>
      </c>
      <c r="D24" s="5" t="s">
        <v>5</v>
      </c>
      <c r="E24" s="5" t="s">
        <v>1</v>
      </c>
      <c r="F24" s="2">
        <v>2</v>
      </c>
      <c r="G24" s="2">
        <v>2</v>
      </c>
      <c r="H24" s="78">
        <v>4</v>
      </c>
      <c r="I24" s="2">
        <v>2</v>
      </c>
      <c r="J24" s="2">
        <v>2</v>
      </c>
      <c r="K24" s="78">
        <v>4</v>
      </c>
      <c r="L24" s="2">
        <v>2</v>
      </c>
      <c r="M24" s="2">
        <v>2</v>
      </c>
      <c r="N24" s="78">
        <v>4</v>
      </c>
      <c r="O24" s="2">
        <v>0</v>
      </c>
      <c r="P24" s="2">
        <v>0</v>
      </c>
      <c r="Q24" s="78">
        <v>0</v>
      </c>
      <c r="R24" s="2">
        <v>0</v>
      </c>
      <c r="S24" s="2">
        <v>0</v>
      </c>
      <c r="T24" s="78">
        <v>0</v>
      </c>
      <c r="U24" s="2">
        <v>0</v>
      </c>
      <c r="V24" s="2">
        <v>0</v>
      </c>
      <c r="W24" s="78">
        <v>0</v>
      </c>
      <c r="X24" s="2">
        <v>0</v>
      </c>
      <c r="Y24" s="2">
        <v>0</v>
      </c>
      <c r="Z24" s="78">
        <v>0</v>
      </c>
      <c r="AA24" s="2">
        <v>0</v>
      </c>
      <c r="AB24" s="2">
        <v>0</v>
      </c>
      <c r="AC24" s="78">
        <v>0</v>
      </c>
      <c r="AD24" s="2">
        <v>0</v>
      </c>
      <c r="AE24" s="2">
        <v>0</v>
      </c>
      <c r="AF24" s="78">
        <v>0</v>
      </c>
      <c r="AG24" s="2">
        <v>0</v>
      </c>
      <c r="AH24" s="2">
        <v>0</v>
      </c>
      <c r="AI24" s="78">
        <v>0</v>
      </c>
      <c r="AJ24" s="2">
        <v>12</v>
      </c>
      <c r="AO24" s="124" t="s">
        <v>195</v>
      </c>
      <c r="AP24" s="38" t="s">
        <v>182</v>
      </c>
      <c r="AQ24" s="83">
        <v>4</v>
      </c>
    </row>
    <row r="25" spans="1:43" ht="33.75" hidden="1" customHeight="1" x14ac:dyDescent="0.25">
      <c r="A25" s="2">
        <v>22</v>
      </c>
      <c r="B25" s="2">
        <v>28120200403</v>
      </c>
      <c r="C25" s="5" t="s">
        <v>15</v>
      </c>
      <c r="D25" s="5" t="s">
        <v>5</v>
      </c>
      <c r="E25" s="5" t="s">
        <v>1</v>
      </c>
      <c r="F25" s="2">
        <v>1</v>
      </c>
      <c r="G25" s="2">
        <v>0</v>
      </c>
      <c r="H25" s="78">
        <v>1</v>
      </c>
      <c r="I25" s="2">
        <v>1</v>
      </c>
      <c r="J25" s="2">
        <v>0</v>
      </c>
      <c r="K25" s="78">
        <v>1</v>
      </c>
      <c r="L25" s="2">
        <v>0</v>
      </c>
      <c r="M25" s="2">
        <v>3</v>
      </c>
      <c r="N25" s="78">
        <v>3</v>
      </c>
      <c r="O25" s="2">
        <v>0</v>
      </c>
      <c r="P25" s="2">
        <v>0</v>
      </c>
      <c r="Q25" s="78">
        <v>0</v>
      </c>
      <c r="R25" s="2">
        <v>0</v>
      </c>
      <c r="S25" s="2">
        <v>0</v>
      </c>
      <c r="T25" s="78">
        <v>0</v>
      </c>
      <c r="U25" s="2">
        <v>0</v>
      </c>
      <c r="V25" s="2">
        <v>0</v>
      </c>
      <c r="W25" s="78">
        <v>0</v>
      </c>
      <c r="X25" s="2">
        <v>0</v>
      </c>
      <c r="Y25" s="2">
        <v>0</v>
      </c>
      <c r="Z25" s="78">
        <v>0</v>
      </c>
      <c r="AA25" s="2">
        <v>0</v>
      </c>
      <c r="AB25" s="2">
        <v>0</v>
      </c>
      <c r="AC25" s="78">
        <v>0</v>
      </c>
      <c r="AD25" s="2">
        <v>0</v>
      </c>
      <c r="AE25" s="2">
        <v>0</v>
      </c>
      <c r="AF25" s="78">
        <v>0</v>
      </c>
      <c r="AG25" s="2">
        <v>0</v>
      </c>
      <c r="AH25" s="2">
        <v>0</v>
      </c>
      <c r="AI25" s="78">
        <v>0</v>
      </c>
      <c r="AJ25" s="2">
        <v>5</v>
      </c>
      <c r="AO25" s="124"/>
      <c r="AP25" s="38" t="s">
        <v>183</v>
      </c>
      <c r="AQ25" s="83">
        <v>7</v>
      </c>
    </row>
    <row r="26" spans="1:43" ht="33.75" hidden="1" customHeight="1" x14ac:dyDescent="0.25">
      <c r="A26" s="2">
        <v>23</v>
      </c>
      <c r="B26" s="2">
        <v>28120200903</v>
      </c>
      <c r="C26" s="5" t="s">
        <v>20</v>
      </c>
      <c r="D26" s="5" t="s">
        <v>5</v>
      </c>
      <c r="E26" s="5" t="s">
        <v>1</v>
      </c>
      <c r="F26" s="2">
        <v>1</v>
      </c>
      <c r="G26" s="2">
        <v>1</v>
      </c>
      <c r="H26" s="78">
        <v>2</v>
      </c>
      <c r="I26" s="2">
        <v>1</v>
      </c>
      <c r="J26" s="2">
        <v>1</v>
      </c>
      <c r="K26" s="78">
        <v>2</v>
      </c>
      <c r="L26" s="2">
        <v>1</v>
      </c>
      <c r="M26" s="2">
        <v>0</v>
      </c>
      <c r="N26" s="78">
        <v>1</v>
      </c>
      <c r="O26" s="2">
        <v>0</v>
      </c>
      <c r="P26" s="2">
        <v>0</v>
      </c>
      <c r="Q26" s="78">
        <v>0</v>
      </c>
      <c r="R26" s="2">
        <v>0</v>
      </c>
      <c r="S26" s="2">
        <v>0</v>
      </c>
      <c r="T26" s="78">
        <v>0</v>
      </c>
      <c r="U26" s="2">
        <v>0</v>
      </c>
      <c r="V26" s="2">
        <v>0</v>
      </c>
      <c r="W26" s="78">
        <v>0</v>
      </c>
      <c r="X26" s="2">
        <v>0</v>
      </c>
      <c r="Y26" s="2">
        <v>0</v>
      </c>
      <c r="Z26" s="78">
        <v>0</v>
      </c>
      <c r="AA26" s="2">
        <v>0</v>
      </c>
      <c r="AB26" s="2">
        <v>0</v>
      </c>
      <c r="AC26" s="78">
        <v>0</v>
      </c>
      <c r="AD26" s="2">
        <v>0</v>
      </c>
      <c r="AE26" s="2">
        <v>0</v>
      </c>
      <c r="AF26" s="78">
        <v>0</v>
      </c>
      <c r="AG26" s="2">
        <v>0</v>
      </c>
      <c r="AH26" s="2">
        <v>0</v>
      </c>
      <c r="AI26" s="78">
        <v>0</v>
      </c>
      <c r="AJ26" s="2">
        <v>5</v>
      </c>
      <c r="AO26" s="124"/>
      <c r="AP26" s="77" t="s">
        <v>184</v>
      </c>
      <c r="AQ26" s="85">
        <v>11</v>
      </c>
    </row>
    <row r="27" spans="1:43" ht="33.75" hidden="1" customHeight="1" x14ac:dyDescent="0.25">
      <c r="A27" s="2">
        <v>24</v>
      </c>
      <c r="B27" s="2">
        <v>28120201101</v>
      </c>
      <c r="C27" s="5" t="s">
        <v>21</v>
      </c>
      <c r="D27" s="5" t="s">
        <v>5</v>
      </c>
      <c r="E27" s="5" t="s">
        <v>1</v>
      </c>
      <c r="F27" s="2">
        <v>1</v>
      </c>
      <c r="G27" s="2">
        <v>0</v>
      </c>
      <c r="H27" s="78">
        <v>1</v>
      </c>
      <c r="I27" s="2">
        <v>1</v>
      </c>
      <c r="J27" s="2">
        <v>0</v>
      </c>
      <c r="K27" s="78">
        <v>1</v>
      </c>
      <c r="L27" s="2">
        <v>2</v>
      </c>
      <c r="M27" s="2">
        <v>2</v>
      </c>
      <c r="N27" s="78">
        <v>4</v>
      </c>
      <c r="O27" s="2">
        <v>0</v>
      </c>
      <c r="P27" s="2">
        <v>0</v>
      </c>
      <c r="Q27" s="78">
        <v>0</v>
      </c>
      <c r="R27" s="2">
        <v>0</v>
      </c>
      <c r="S27" s="2">
        <v>0</v>
      </c>
      <c r="T27" s="78">
        <v>0</v>
      </c>
      <c r="U27" s="2">
        <v>0</v>
      </c>
      <c r="V27" s="2">
        <v>0</v>
      </c>
      <c r="W27" s="78">
        <v>0</v>
      </c>
      <c r="X27" s="2">
        <v>0</v>
      </c>
      <c r="Y27" s="2">
        <v>0</v>
      </c>
      <c r="Z27" s="78">
        <v>0</v>
      </c>
      <c r="AA27" s="2">
        <v>0</v>
      </c>
      <c r="AB27" s="2">
        <v>0</v>
      </c>
      <c r="AC27" s="78">
        <v>0</v>
      </c>
      <c r="AD27" s="2">
        <v>0</v>
      </c>
      <c r="AE27" s="2">
        <v>0</v>
      </c>
      <c r="AF27" s="78">
        <v>0</v>
      </c>
      <c r="AG27" s="2">
        <v>0</v>
      </c>
      <c r="AH27" s="2">
        <v>0</v>
      </c>
      <c r="AI27" s="78">
        <v>0</v>
      </c>
      <c r="AJ27" s="2">
        <v>6</v>
      </c>
      <c r="AO27" s="124" t="s">
        <v>196</v>
      </c>
      <c r="AP27" s="38" t="s">
        <v>182</v>
      </c>
      <c r="AQ27" s="83">
        <v>20</v>
      </c>
    </row>
    <row r="28" spans="1:43" ht="33.75" hidden="1" customHeight="1" x14ac:dyDescent="0.25">
      <c r="A28" s="2">
        <v>25</v>
      </c>
      <c r="B28" s="2">
        <v>28120201102</v>
      </c>
      <c r="C28" s="5" t="s">
        <v>22</v>
      </c>
      <c r="D28" s="5" t="s">
        <v>5</v>
      </c>
      <c r="E28" s="5" t="s">
        <v>1</v>
      </c>
      <c r="F28" s="2">
        <v>1</v>
      </c>
      <c r="G28" s="2">
        <v>1</v>
      </c>
      <c r="H28" s="78">
        <v>2</v>
      </c>
      <c r="I28" s="2">
        <v>1</v>
      </c>
      <c r="J28" s="2">
        <v>1</v>
      </c>
      <c r="K28" s="78">
        <v>2</v>
      </c>
      <c r="L28" s="2">
        <v>1</v>
      </c>
      <c r="M28" s="2">
        <v>2</v>
      </c>
      <c r="N28" s="78">
        <v>3</v>
      </c>
      <c r="O28" s="2">
        <v>0</v>
      </c>
      <c r="P28" s="2">
        <v>0</v>
      </c>
      <c r="Q28" s="78">
        <v>0</v>
      </c>
      <c r="R28" s="2">
        <v>0</v>
      </c>
      <c r="S28" s="2">
        <v>0</v>
      </c>
      <c r="T28" s="78">
        <v>0</v>
      </c>
      <c r="U28" s="2">
        <v>0</v>
      </c>
      <c r="V28" s="2">
        <v>0</v>
      </c>
      <c r="W28" s="78">
        <v>0</v>
      </c>
      <c r="X28" s="2">
        <v>0</v>
      </c>
      <c r="Y28" s="2">
        <v>0</v>
      </c>
      <c r="Z28" s="78">
        <v>0</v>
      </c>
      <c r="AA28" s="2">
        <v>0</v>
      </c>
      <c r="AB28" s="2">
        <v>0</v>
      </c>
      <c r="AC28" s="78">
        <v>0</v>
      </c>
      <c r="AD28" s="2">
        <v>0</v>
      </c>
      <c r="AE28" s="2">
        <v>0</v>
      </c>
      <c r="AF28" s="78">
        <v>0</v>
      </c>
      <c r="AG28" s="2">
        <v>0</v>
      </c>
      <c r="AH28" s="2">
        <v>0</v>
      </c>
      <c r="AI28" s="78">
        <v>0</v>
      </c>
      <c r="AJ28" s="2">
        <v>7</v>
      </c>
      <c r="AO28" s="124"/>
      <c r="AP28" s="38" t="s">
        <v>183</v>
      </c>
      <c r="AQ28" s="83">
        <v>27</v>
      </c>
    </row>
    <row r="29" spans="1:43" ht="33.75" hidden="1" customHeight="1" x14ac:dyDescent="0.25">
      <c r="A29" s="2">
        <v>26</v>
      </c>
      <c r="B29" s="2">
        <v>28120201201</v>
      </c>
      <c r="C29" s="5" t="s">
        <v>23</v>
      </c>
      <c r="D29" s="5" t="s">
        <v>5</v>
      </c>
      <c r="E29" s="5" t="s">
        <v>1</v>
      </c>
      <c r="F29" s="2">
        <v>1</v>
      </c>
      <c r="G29" s="2">
        <v>3</v>
      </c>
      <c r="H29" s="78">
        <v>4</v>
      </c>
      <c r="I29" s="2">
        <v>1</v>
      </c>
      <c r="J29" s="2">
        <v>3</v>
      </c>
      <c r="K29" s="78">
        <v>4</v>
      </c>
      <c r="L29" s="2">
        <v>0</v>
      </c>
      <c r="M29" s="2">
        <v>1</v>
      </c>
      <c r="N29" s="78">
        <v>1</v>
      </c>
      <c r="O29" s="2">
        <v>0</v>
      </c>
      <c r="P29" s="2">
        <v>0</v>
      </c>
      <c r="Q29" s="78">
        <v>0</v>
      </c>
      <c r="R29" s="2">
        <v>0</v>
      </c>
      <c r="S29" s="2">
        <v>0</v>
      </c>
      <c r="T29" s="78">
        <v>0</v>
      </c>
      <c r="U29" s="2">
        <v>0</v>
      </c>
      <c r="V29" s="2">
        <v>0</v>
      </c>
      <c r="W29" s="78">
        <v>0</v>
      </c>
      <c r="X29" s="2">
        <v>0</v>
      </c>
      <c r="Y29" s="2">
        <v>0</v>
      </c>
      <c r="Z29" s="78">
        <v>0</v>
      </c>
      <c r="AA29" s="2">
        <v>0</v>
      </c>
      <c r="AB29" s="2">
        <v>0</v>
      </c>
      <c r="AC29" s="78">
        <v>0</v>
      </c>
      <c r="AD29" s="2">
        <v>0</v>
      </c>
      <c r="AE29" s="2">
        <v>0</v>
      </c>
      <c r="AF29" s="78">
        <v>0</v>
      </c>
      <c r="AG29" s="2">
        <v>0</v>
      </c>
      <c r="AH29" s="2">
        <v>0</v>
      </c>
      <c r="AI29" s="78">
        <v>0</v>
      </c>
      <c r="AJ29" s="2">
        <v>9</v>
      </c>
      <c r="AO29" s="124"/>
      <c r="AP29" s="77" t="s">
        <v>184</v>
      </c>
      <c r="AQ29" s="85">
        <v>47</v>
      </c>
    </row>
    <row r="30" spans="1:43" ht="33.75" hidden="1" customHeight="1" x14ac:dyDescent="0.25">
      <c r="A30" s="2">
        <v>27</v>
      </c>
      <c r="B30" s="2">
        <v>28120201202</v>
      </c>
      <c r="C30" s="5" t="s">
        <v>24</v>
      </c>
      <c r="D30" s="5" t="s">
        <v>5</v>
      </c>
      <c r="E30" s="5" t="s">
        <v>1</v>
      </c>
      <c r="F30" s="2">
        <v>1</v>
      </c>
      <c r="G30" s="2">
        <v>4</v>
      </c>
      <c r="H30" s="78">
        <v>5</v>
      </c>
      <c r="I30" s="2">
        <v>1</v>
      </c>
      <c r="J30" s="2">
        <v>4</v>
      </c>
      <c r="K30" s="78">
        <v>5</v>
      </c>
      <c r="L30" s="2">
        <v>3</v>
      </c>
      <c r="M30" s="2">
        <v>5</v>
      </c>
      <c r="N30" s="78">
        <v>8</v>
      </c>
      <c r="O30" s="2">
        <v>0</v>
      </c>
      <c r="P30" s="2">
        <v>0</v>
      </c>
      <c r="Q30" s="78">
        <v>0</v>
      </c>
      <c r="R30" s="2">
        <v>0</v>
      </c>
      <c r="S30" s="2">
        <v>0</v>
      </c>
      <c r="T30" s="78">
        <v>0</v>
      </c>
      <c r="U30" s="2">
        <v>0</v>
      </c>
      <c r="V30" s="2">
        <v>0</v>
      </c>
      <c r="W30" s="78">
        <v>0</v>
      </c>
      <c r="X30" s="2">
        <v>0</v>
      </c>
      <c r="Y30" s="2">
        <v>0</v>
      </c>
      <c r="Z30" s="78">
        <v>0</v>
      </c>
      <c r="AA30" s="2">
        <v>0</v>
      </c>
      <c r="AB30" s="2">
        <v>0</v>
      </c>
      <c r="AC30" s="78">
        <v>0</v>
      </c>
      <c r="AD30" s="2">
        <v>0</v>
      </c>
      <c r="AE30" s="2">
        <v>0</v>
      </c>
      <c r="AF30" s="78">
        <v>0</v>
      </c>
      <c r="AG30" s="2">
        <v>0</v>
      </c>
      <c r="AH30" s="2">
        <v>0</v>
      </c>
      <c r="AI30" s="78">
        <v>0</v>
      </c>
      <c r="AJ30" s="2">
        <v>18</v>
      </c>
      <c r="AO30" s="124" t="s">
        <v>197</v>
      </c>
      <c r="AP30" s="38" t="s">
        <v>182</v>
      </c>
      <c r="AQ30" s="83">
        <v>42</v>
      </c>
    </row>
    <row r="31" spans="1:43" ht="33.75" hidden="1" customHeight="1" x14ac:dyDescent="0.25">
      <c r="A31" s="2">
        <v>28</v>
      </c>
      <c r="B31" s="2">
        <v>28120201203</v>
      </c>
      <c r="C31" s="5" t="s">
        <v>25</v>
      </c>
      <c r="D31" s="5" t="s">
        <v>5</v>
      </c>
      <c r="E31" s="5" t="s">
        <v>1</v>
      </c>
      <c r="F31" s="2">
        <v>2</v>
      </c>
      <c r="G31" s="2">
        <v>0</v>
      </c>
      <c r="H31" s="78">
        <v>2</v>
      </c>
      <c r="I31" s="2">
        <v>2</v>
      </c>
      <c r="J31" s="2">
        <v>0</v>
      </c>
      <c r="K31" s="78">
        <v>2</v>
      </c>
      <c r="L31" s="2">
        <v>1</v>
      </c>
      <c r="M31" s="2">
        <v>1</v>
      </c>
      <c r="N31" s="78">
        <v>2</v>
      </c>
      <c r="O31" s="2">
        <v>0</v>
      </c>
      <c r="P31" s="2">
        <v>0</v>
      </c>
      <c r="Q31" s="78">
        <v>0</v>
      </c>
      <c r="R31" s="2">
        <v>0</v>
      </c>
      <c r="S31" s="2">
        <v>0</v>
      </c>
      <c r="T31" s="78">
        <v>0</v>
      </c>
      <c r="U31" s="2">
        <v>0</v>
      </c>
      <c r="V31" s="2">
        <v>0</v>
      </c>
      <c r="W31" s="78">
        <v>0</v>
      </c>
      <c r="X31" s="2">
        <v>0</v>
      </c>
      <c r="Y31" s="2">
        <v>0</v>
      </c>
      <c r="Z31" s="78">
        <v>0</v>
      </c>
      <c r="AA31" s="2">
        <v>0</v>
      </c>
      <c r="AB31" s="2">
        <v>0</v>
      </c>
      <c r="AC31" s="78">
        <v>0</v>
      </c>
      <c r="AD31" s="2">
        <v>0</v>
      </c>
      <c r="AE31" s="2">
        <v>0</v>
      </c>
      <c r="AF31" s="78">
        <v>0</v>
      </c>
      <c r="AG31" s="2">
        <v>0</v>
      </c>
      <c r="AH31" s="2">
        <v>0</v>
      </c>
      <c r="AI31" s="78">
        <v>0</v>
      </c>
      <c r="AJ31" s="2">
        <v>6</v>
      </c>
      <c r="AO31" s="124"/>
      <c r="AP31" s="38" t="s">
        <v>183</v>
      </c>
      <c r="AQ31" s="83">
        <v>36</v>
      </c>
    </row>
    <row r="32" spans="1:43" ht="33.75" hidden="1" customHeight="1" x14ac:dyDescent="0.25">
      <c r="A32" s="2">
        <v>29</v>
      </c>
      <c r="B32" s="2">
        <v>28120201301</v>
      </c>
      <c r="C32" s="5" t="s">
        <v>28</v>
      </c>
      <c r="D32" s="5" t="s">
        <v>5</v>
      </c>
      <c r="E32" s="5" t="s">
        <v>1</v>
      </c>
      <c r="F32" s="2">
        <v>1</v>
      </c>
      <c r="G32" s="2">
        <v>3</v>
      </c>
      <c r="H32" s="78">
        <v>4</v>
      </c>
      <c r="I32" s="2">
        <v>1</v>
      </c>
      <c r="J32" s="2">
        <v>3</v>
      </c>
      <c r="K32" s="78">
        <v>4</v>
      </c>
      <c r="L32" s="2">
        <v>0</v>
      </c>
      <c r="M32" s="2">
        <v>2</v>
      </c>
      <c r="N32" s="78">
        <v>2</v>
      </c>
      <c r="O32" s="2">
        <v>0</v>
      </c>
      <c r="P32" s="2">
        <v>0</v>
      </c>
      <c r="Q32" s="78">
        <v>0</v>
      </c>
      <c r="R32" s="2">
        <v>0</v>
      </c>
      <c r="S32" s="2">
        <v>0</v>
      </c>
      <c r="T32" s="78">
        <v>0</v>
      </c>
      <c r="U32" s="2">
        <v>0</v>
      </c>
      <c r="V32" s="2">
        <v>0</v>
      </c>
      <c r="W32" s="78">
        <v>0</v>
      </c>
      <c r="X32" s="2">
        <v>0</v>
      </c>
      <c r="Y32" s="2">
        <v>0</v>
      </c>
      <c r="Z32" s="78">
        <v>0</v>
      </c>
      <c r="AA32" s="2">
        <v>0</v>
      </c>
      <c r="AB32" s="2">
        <v>0</v>
      </c>
      <c r="AC32" s="78">
        <v>0</v>
      </c>
      <c r="AD32" s="2">
        <v>0</v>
      </c>
      <c r="AE32" s="2">
        <v>0</v>
      </c>
      <c r="AF32" s="78">
        <v>0</v>
      </c>
      <c r="AG32" s="2">
        <v>0</v>
      </c>
      <c r="AH32" s="2">
        <v>0</v>
      </c>
      <c r="AI32" s="78">
        <v>0</v>
      </c>
      <c r="AJ32" s="2">
        <v>10</v>
      </c>
      <c r="AO32" s="124"/>
      <c r="AP32" s="77" t="s">
        <v>184</v>
      </c>
      <c r="AQ32" s="85">
        <v>78</v>
      </c>
    </row>
    <row r="33" spans="1:43" ht="33.75" hidden="1" customHeight="1" x14ac:dyDescent="0.25">
      <c r="A33" s="2">
        <v>30</v>
      </c>
      <c r="B33" s="2">
        <v>28120201302</v>
      </c>
      <c r="C33" s="5" t="s">
        <v>29</v>
      </c>
      <c r="D33" s="5" t="s">
        <v>5</v>
      </c>
      <c r="E33" s="5" t="s">
        <v>1</v>
      </c>
      <c r="F33" s="2">
        <v>6</v>
      </c>
      <c r="G33" s="2">
        <v>5</v>
      </c>
      <c r="H33" s="78">
        <v>11</v>
      </c>
      <c r="I33" s="2">
        <v>6</v>
      </c>
      <c r="J33" s="2">
        <v>5</v>
      </c>
      <c r="K33" s="78">
        <v>11</v>
      </c>
      <c r="L33" s="2">
        <v>5</v>
      </c>
      <c r="M33" s="2">
        <v>8</v>
      </c>
      <c r="N33" s="78">
        <v>13</v>
      </c>
      <c r="O33" s="2">
        <v>2</v>
      </c>
      <c r="P33" s="2">
        <v>2</v>
      </c>
      <c r="Q33" s="78">
        <v>4</v>
      </c>
      <c r="R33" s="2">
        <v>0</v>
      </c>
      <c r="S33" s="2">
        <v>0</v>
      </c>
      <c r="T33" s="78">
        <v>0</v>
      </c>
      <c r="U33" s="2">
        <v>0</v>
      </c>
      <c r="V33" s="2">
        <v>0</v>
      </c>
      <c r="W33" s="78">
        <v>0</v>
      </c>
      <c r="X33" s="2">
        <v>0</v>
      </c>
      <c r="Y33" s="2">
        <v>0</v>
      </c>
      <c r="Z33" s="78">
        <v>0</v>
      </c>
      <c r="AA33" s="2">
        <v>0</v>
      </c>
      <c r="AB33" s="2">
        <v>0</v>
      </c>
      <c r="AC33" s="78">
        <v>0</v>
      </c>
      <c r="AD33" s="2">
        <v>0</v>
      </c>
      <c r="AE33" s="2">
        <v>0</v>
      </c>
      <c r="AF33" s="78">
        <v>0</v>
      </c>
      <c r="AG33" s="2">
        <v>0</v>
      </c>
      <c r="AH33" s="2">
        <v>0</v>
      </c>
      <c r="AI33" s="78">
        <v>0</v>
      </c>
      <c r="AJ33" s="2">
        <v>39</v>
      </c>
      <c r="AO33" s="124" t="s">
        <v>198</v>
      </c>
      <c r="AP33" s="38" t="s">
        <v>182</v>
      </c>
      <c r="AQ33" s="83">
        <v>25</v>
      </c>
    </row>
    <row r="34" spans="1:43" ht="33.75" hidden="1" customHeight="1" x14ac:dyDescent="0.25">
      <c r="A34" s="2">
        <v>31</v>
      </c>
      <c r="B34" s="2">
        <v>28120201702</v>
      </c>
      <c r="C34" s="5" t="s">
        <v>34</v>
      </c>
      <c r="D34" s="5" t="s">
        <v>5</v>
      </c>
      <c r="E34" s="5" t="s">
        <v>1</v>
      </c>
      <c r="F34" s="2">
        <v>4</v>
      </c>
      <c r="G34" s="2">
        <v>0</v>
      </c>
      <c r="H34" s="78">
        <v>4</v>
      </c>
      <c r="I34" s="2">
        <v>4</v>
      </c>
      <c r="J34" s="2">
        <v>0</v>
      </c>
      <c r="K34" s="78">
        <v>4</v>
      </c>
      <c r="L34" s="2">
        <v>2</v>
      </c>
      <c r="M34" s="2">
        <v>0</v>
      </c>
      <c r="N34" s="78">
        <v>2</v>
      </c>
      <c r="O34" s="2">
        <v>0</v>
      </c>
      <c r="P34" s="2">
        <v>0</v>
      </c>
      <c r="Q34" s="78">
        <v>0</v>
      </c>
      <c r="R34" s="2">
        <v>0</v>
      </c>
      <c r="S34" s="2">
        <v>0</v>
      </c>
      <c r="T34" s="78">
        <v>0</v>
      </c>
      <c r="U34" s="2">
        <v>0</v>
      </c>
      <c r="V34" s="2">
        <v>0</v>
      </c>
      <c r="W34" s="78">
        <v>0</v>
      </c>
      <c r="X34" s="2">
        <v>0</v>
      </c>
      <c r="Y34" s="2">
        <v>0</v>
      </c>
      <c r="Z34" s="78">
        <v>0</v>
      </c>
      <c r="AA34" s="2">
        <v>0</v>
      </c>
      <c r="AB34" s="2">
        <v>0</v>
      </c>
      <c r="AC34" s="78">
        <v>0</v>
      </c>
      <c r="AD34" s="2">
        <v>0</v>
      </c>
      <c r="AE34" s="2">
        <v>0</v>
      </c>
      <c r="AF34" s="78">
        <v>0</v>
      </c>
      <c r="AG34" s="2">
        <v>0</v>
      </c>
      <c r="AH34" s="2">
        <v>0</v>
      </c>
      <c r="AI34" s="78">
        <v>0</v>
      </c>
      <c r="AJ34" s="2">
        <v>10</v>
      </c>
      <c r="AO34" s="124"/>
      <c r="AP34" s="38" t="s">
        <v>183</v>
      </c>
      <c r="AQ34" s="83">
        <v>22</v>
      </c>
    </row>
    <row r="35" spans="1:43" ht="33.75" hidden="1" customHeight="1" x14ac:dyDescent="0.25">
      <c r="A35" s="2">
        <v>32</v>
      </c>
      <c r="B35" s="2">
        <v>28120201901</v>
      </c>
      <c r="C35" s="5" t="s">
        <v>38</v>
      </c>
      <c r="D35" s="5" t="s">
        <v>5</v>
      </c>
      <c r="E35" s="5" t="s">
        <v>1</v>
      </c>
      <c r="F35" s="2">
        <v>4</v>
      </c>
      <c r="G35" s="2">
        <v>6</v>
      </c>
      <c r="H35" s="78">
        <v>10</v>
      </c>
      <c r="I35" s="2">
        <v>4</v>
      </c>
      <c r="J35" s="2">
        <v>6</v>
      </c>
      <c r="K35" s="78">
        <v>10</v>
      </c>
      <c r="L35" s="2">
        <v>1</v>
      </c>
      <c r="M35" s="2">
        <v>0</v>
      </c>
      <c r="N35" s="78">
        <v>1</v>
      </c>
      <c r="O35" s="2">
        <v>0</v>
      </c>
      <c r="P35" s="2">
        <v>0</v>
      </c>
      <c r="Q35" s="78">
        <v>0</v>
      </c>
      <c r="R35" s="2">
        <v>0</v>
      </c>
      <c r="S35" s="2">
        <v>0</v>
      </c>
      <c r="T35" s="78">
        <v>0</v>
      </c>
      <c r="U35" s="2">
        <v>0</v>
      </c>
      <c r="V35" s="2">
        <v>0</v>
      </c>
      <c r="W35" s="78">
        <v>0</v>
      </c>
      <c r="X35" s="2">
        <v>0</v>
      </c>
      <c r="Y35" s="2">
        <v>0</v>
      </c>
      <c r="Z35" s="78">
        <v>0</v>
      </c>
      <c r="AA35" s="2">
        <v>0</v>
      </c>
      <c r="AB35" s="2">
        <v>0</v>
      </c>
      <c r="AC35" s="78">
        <v>0</v>
      </c>
      <c r="AD35" s="2">
        <v>0</v>
      </c>
      <c r="AE35" s="2">
        <v>0</v>
      </c>
      <c r="AF35" s="78">
        <v>0</v>
      </c>
      <c r="AG35" s="2">
        <v>0</v>
      </c>
      <c r="AH35" s="2">
        <v>0</v>
      </c>
      <c r="AI35" s="78">
        <v>0</v>
      </c>
      <c r="AJ35" s="2">
        <v>21</v>
      </c>
      <c r="AO35" s="124"/>
      <c r="AP35" s="77" t="s">
        <v>184</v>
      </c>
      <c r="AQ35" s="85">
        <v>47</v>
      </c>
    </row>
    <row r="36" spans="1:43" ht="33.75" hidden="1" customHeight="1" x14ac:dyDescent="0.25">
      <c r="A36" s="2">
        <v>33</v>
      </c>
      <c r="B36" s="2">
        <v>28120202002</v>
      </c>
      <c r="C36" s="5" t="s">
        <v>41</v>
      </c>
      <c r="D36" s="5" t="s">
        <v>5</v>
      </c>
      <c r="E36" s="5" t="s">
        <v>1</v>
      </c>
      <c r="F36" s="2">
        <v>0</v>
      </c>
      <c r="G36" s="2">
        <v>1</v>
      </c>
      <c r="H36" s="78">
        <v>1</v>
      </c>
      <c r="I36" s="2">
        <v>0</v>
      </c>
      <c r="J36" s="2">
        <v>1</v>
      </c>
      <c r="K36" s="78">
        <v>1</v>
      </c>
      <c r="L36" s="2">
        <v>3</v>
      </c>
      <c r="M36" s="2">
        <v>1</v>
      </c>
      <c r="N36" s="78">
        <v>4</v>
      </c>
      <c r="O36" s="2">
        <v>0</v>
      </c>
      <c r="P36" s="2">
        <v>0</v>
      </c>
      <c r="Q36" s="78">
        <v>0</v>
      </c>
      <c r="R36" s="2">
        <v>0</v>
      </c>
      <c r="S36" s="2">
        <v>0</v>
      </c>
      <c r="T36" s="78">
        <v>0</v>
      </c>
      <c r="U36" s="2">
        <v>0</v>
      </c>
      <c r="V36" s="2">
        <v>0</v>
      </c>
      <c r="W36" s="78">
        <v>0</v>
      </c>
      <c r="X36" s="2">
        <v>0</v>
      </c>
      <c r="Y36" s="2">
        <v>0</v>
      </c>
      <c r="Z36" s="78">
        <v>0</v>
      </c>
      <c r="AA36" s="2">
        <v>0</v>
      </c>
      <c r="AB36" s="2">
        <v>0</v>
      </c>
      <c r="AC36" s="78">
        <v>0</v>
      </c>
      <c r="AD36" s="2">
        <v>0</v>
      </c>
      <c r="AE36" s="2">
        <v>0</v>
      </c>
      <c r="AF36" s="78">
        <v>0</v>
      </c>
      <c r="AG36" s="2">
        <v>0</v>
      </c>
      <c r="AH36" s="2">
        <v>0</v>
      </c>
      <c r="AI36" s="78">
        <v>0</v>
      </c>
      <c r="AJ36" s="2">
        <v>6</v>
      </c>
      <c r="AO36" s="124" t="s">
        <v>199</v>
      </c>
      <c r="AP36" s="38" t="s">
        <v>182</v>
      </c>
      <c r="AQ36" s="83">
        <v>32</v>
      </c>
    </row>
    <row r="37" spans="1:43" ht="33.75" hidden="1" customHeight="1" x14ac:dyDescent="0.25">
      <c r="A37" s="2">
        <v>34</v>
      </c>
      <c r="B37" s="2">
        <v>28120202003</v>
      </c>
      <c r="C37" s="5" t="s">
        <v>42</v>
      </c>
      <c r="D37" s="5" t="s">
        <v>5</v>
      </c>
      <c r="E37" s="5" t="s">
        <v>1</v>
      </c>
      <c r="F37" s="2">
        <v>5</v>
      </c>
      <c r="G37" s="2">
        <v>0</v>
      </c>
      <c r="H37" s="78">
        <v>5</v>
      </c>
      <c r="I37" s="2">
        <v>5</v>
      </c>
      <c r="J37" s="2">
        <v>0</v>
      </c>
      <c r="K37" s="78">
        <v>5</v>
      </c>
      <c r="L37" s="2">
        <v>8</v>
      </c>
      <c r="M37" s="2">
        <v>5</v>
      </c>
      <c r="N37" s="78">
        <v>13</v>
      </c>
      <c r="O37" s="2">
        <v>5</v>
      </c>
      <c r="P37" s="2">
        <v>0</v>
      </c>
      <c r="Q37" s="78">
        <v>5</v>
      </c>
      <c r="R37" s="2">
        <v>0</v>
      </c>
      <c r="S37" s="2">
        <v>0</v>
      </c>
      <c r="T37" s="78">
        <v>0</v>
      </c>
      <c r="U37" s="2">
        <v>0</v>
      </c>
      <c r="V37" s="2">
        <v>0</v>
      </c>
      <c r="W37" s="78">
        <v>0</v>
      </c>
      <c r="X37" s="2">
        <v>0</v>
      </c>
      <c r="Y37" s="2">
        <v>0</v>
      </c>
      <c r="Z37" s="78">
        <v>0</v>
      </c>
      <c r="AA37" s="2">
        <v>0</v>
      </c>
      <c r="AB37" s="2">
        <v>0</v>
      </c>
      <c r="AC37" s="78">
        <v>0</v>
      </c>
      <c r="AD37" s="2">
        <v>0</v>
      </c>
      <c r="AE37" s="2">
        <v>0</v>
      </c>
      <c r="AF37" s="78">
        <v>0</v>
      </c>
      <c r="AG37" s="2">
        <v>0</v>
      </c>
      <c r="AH37" s="2">
        <v>0</v>
      </c>
      <c r="AI37" s="78">
        <v>0</v>
      </c>
      <c r="AJ37" s="2">
        <v>28</v>
      </c>
      <c r="AO37" s="124"/>
      <c r="AP37" s="38" t="s">
        <v>183</v>
      </c>
      <c r="AQ37" s="83">
        <v>20</v>
      </c>
    </row>
    <row r="38" spans="1:43" ht="33.75" hidden="1" customHeight="1" x14ac:dyDescent="0.25">
      <c r="A38" s="2">
        <v>35</v>
      </c>
      <c r="B38" s="2">
        <v>28120202101</v>
      </c>
      <c r="C38" s="5" t="s">
        <v>43</v>
      </c>
      <c r="D38" s="5" t="s">
        <v>5</v>
      </c>
      <c r="E38" s="5" t="s">
        <v>1</v>
      </c>
      <c r="F38" s="2">
        <v>0</v>
      </c>
      <c r="G38" s="2">
        <v>1</v>
      </c>
      <c r="H38" s="78">
        <v>1</v>
      </c>
      <c r="I38" s="2">
        <v>0</v>
      </c>
      <c r="J38" s="2">
        <v>1</v>
      </c>
      <c r="K38" s="78">
        <v>1</v>
      </c>
      <c r="L38" s="2">
        <v>2</v>
      </c>
      <c r="M38" s="2">
        <v>2</v>
      </c>
      <c r="N38" s="78">
        <v>4</v>
      </c>
      <c r="O38" s="2">
        <v>3</v>
      </c>
      <c r="P38" s="2">
        <v>4</v>
      </c>
      <c r="Q38" s="78">
        <v>7</v>
      </c>
      <c r="R38" s="2">
        <v>0</v>
      </c>
      <c r="S38" s="2">
        <v>0</v>
      </c>
      <c r="T38" s="78">
        <v>0</v>
      </c>
      <c r="U38" s="2">
        <v>0</v>
      </c>
      <c r="V38" s="2">
        <v>0</v>
      </c>
      <c r="W38" s="78">
        <v>0</v>
      </c>
      <c r="X38" s="2">
        <v>0</v>
      </c>
      <c r="Y38" s="2">
        <v>0</v>
      </c>
      <c r="Z38" s="78">
        <v>0</v>
      </c>
      <c r="AA38" s="2">
        <v>0</v>
      </c>
      <c r="AB38" s="2">
        <v>0</v>
      </c>
      <c r="AC38" s="78">
        <v>0</v>
      </c>
      <c r="AD38" s="2">
        <v>0</v>
      </c>
      <c r="AE38" s="2">
        <v>0</v>
      </c>
      <c r="AF38" s="78">
        <v>0</v>
      </c>
      <c r="AG38" s="2">
        <v>0</v>
      </c>
      <c r="AH38" s="2">
        <v>0</v>
      </c>
      <c r="AI38" s="78">
        <v>0</v>
      </c>
      <c r="AJ38" s="2">
        <v>13</v>
      </c>
      <c r="AO38" s="124"/>
      <c r="AP38" s="77" t="s">
        <v>184</v>
      </c>
      <c r="AQ38" s="85">
        <v>52</v>
      </c>
    </row>
    <row r="39" spans="1:43" ht="33.75" hidden="1" customHeight="1" x14ac:dyDescent="0.25">
      <c r="A39" s="2">
        <v>36</v>
      </c>
      <c r="B39" s="2">
        <v>28120202201</v>
      </c>
      <c r="C39" s="5" t="s">
        <v>44</v>
      </c>
      <c r="D39" s="5" t="s">
        <v>5</v>
      </c>
      <c r="E39" s="5" t="s">
        <v>1</v>
      </c>
      <c r="F39" s="2">
        <v>7</v>
      </c>
      <c r="G39" s="2">
        <v>1</v>
      </c>
      <c r="H39" s="78">
        <v>8</v>
      </c>
      <c r="I39" s="2">
        <v>7</v>
      </c>
      <c r="J39" s="2">
        <v>1</v>
      </c>
      <c r="K39" s="78">
        <v>8</v>
      </c>
      <c r="L39" s="2">
        <v>3</v>
      </c>
      <c r="M39" s="2">
        <v>2</v>
      </c>
      <c r="N39" s="78">
        <v>5</v>
      </c>
      <c r="O39" s="2">
        <v>0</v>
      </c>
      <c r="P39" s="2">
        <v>0</v>
      </c>
      <c r="Q39" s="78">
        <v>0</v>
      </c>
      <c r="R39" s="2">
        <v>0</v>
      </c>
      <c r="S39" s="2">
        <v>0</v>
      </c>
      <c r="T39" s="78">
        <v>0</v>
      </c>
      <c r="U39" s="2">
        <v>0</v>
      </c>
      <c r="V39" s="2">
        <v>0</v>
      </c>
      <c r="W39" s="78">
        <v>0</v>
      </c>
      <c r="X39" s="2">
        <v>0</v>
      </c>
      <c r="Y39" s="2">
        <v>0</v>
      </c>
      <c r="Z39" s="78">
        <v>0</v>
      </c>
      <c r="AA39" s="2">
        <v>0</v>
      </c>
      <c r="AB39" s="2">
        <v>0</v>
      </c>
      <c r="AC39" s="78">
        <v>0</v>
      </c>
      <c r="AD39" s="2">
        <v>0</v>
      </c>
      <c r="AE39" s="2">
        <v>0</v>
      </c>
      <c r="AF39" s="78">
        <v>0</v>
      </c>
      <c r="AG39" s="2">
        <v>0</v>
      </c>
      <c r="AH39" s="2">
        <v>0</v>
      </c>
      <c r="AI39" s="78">
        <v>0</v>
      </c>
      <c r="AJ39" s="2">
        <v>21</v>
      </c>
      <c r="AO39" s="125" t="s">
        <v>185</v>
      </c>
      <c r="AP39" s="125"/>
      <c r="AQ39" s="83">
        <v>263</v>
      </c>
    </row>
    <row r="40" spans="1:43" ht="33.75" hidden="1" customHeight="1" x14ac:dyDescent="0.25">
      <c r="A40" s="2">
        <v>37</v>
      </c>
      <c r="B40" s="2">
        <v>28120202501</v>
      </c>
      <c r="C40" s="5" t="s">
        <v>46</v>
      </c>
      <c r="D40" s="5" t="s">
        <v>5</v>
      </c>
      <c r="E40" s="5" t="s">
        <v>1</v>
      </c>
      <c r="F40" s="2">
        <v>2</v>
      </c>
      <c r="G40" s="2">
        <v>2</v>
      </c>
      <c r="H40" s="78">
        <v>4</v>
      </c>
      <c r="I40" s="2">
        <v>2</v>
      </c>
      <c r="J40" s="2">
        <v>2</v>
      </c>
      <c r="K40" s="78">
        <v>4</v>
      </c>
      <c r="L40" s="2">
        <v>0</v>
      </c>
      <c r="M40" s="2">
        <v>3</v>
      </c>
      <c r="N40" s="78">
        <v>3</v>
      </c>
      <c r="O40" s="2">
        <v>0</v>
      </c>
      <c r="P40" s="2">
        <v>0</v>
      </c>
      <c r="Q40" s="78">
        <v>0</v>
      </c>
      <c r="R40" s="2">
        <v>0</v>
      </c>
      <c r="S40" s="2">
        <v>0</v>
      </c>
      <c r="T40" s="78">
        <v>0</v>
      </c>
      <c r="U40" s="2">
        <v>0</v>
      </c>
      <c r="V40" s="2">
        <v>0</v>
      </c>
      <c r="W40" s="78">
        <v>0</v>
      </c>
      <c r="X40" s="2">
        <v>0</v>
      </c>
      <c r="Y40" s="2">
        <v>0</v>
      </c>
      <c r="Z40" s="78">
        <v>0</v>
      </c>
      <c r="AA40" s="2">
        <v>0</v>
      </c>
      <c r="AB40" s="2">
        <v>0</v>
      </c>
      <c r="AC40" s="78">
        <v>0</v>
      </c>
      <c r="AD40" s="2">
        <v>0</v>
      </c>
      <c r="AE40" s="2">
        <v>0</v>
      </c>
      <c r="AF40" s="78">
        <v>0</v>
      </c>
      <c r="AG40" s="2">
        <v>0</v>
      </c>
      <c r="AH40" s="2">
        <v>0</v>
      </c>
      <c r="AI40" s="78">
        <v>0</v>
      </c>
      <c r="AJ40" s="2">
        <v>11</v>
      </c>
    </row>
    <row r="41" spans="1:43" ht="33.75" hidden="1" customHeight="1" x14ac:dyDescent="0.25">
      <c r="A41" s="2">
        <v>38</v>
      </c>
      <c r="B41" s="2">
        <v>28120202601</v>
      </c>
      <c r="C41" s="5" t="s">
        <v>47</v>
      </c>
      <c r="D41" s="5" t="s">
        <v>5</v>
      </c>
      <c r="E41" s="5" t="s">
        <v>1</v>
      </c>
      <c r="F41" s="2">
        <v>0</v>
      </c>
      <c r="G41" s="2">
        <v>1</v>
      </c>
      <c r="H41" s="78">
        <v>1</v>
      </c>
      <c r="I41" s="2">
        <v>0</v>
      </c>
      <c r="J41" s="2">
        <v>1</v>
      </c>
      <c r="K41" s="78">
        <v>1</v>
      </c>
      <c r="L41" s="2">
        <v>3</v>
      </c>
      <c r="M41" s="2">
        <v>2</v>
      </c>
      <c r="N41" s="78">
        <v>5</v>
      </c>
      <c r="O41" s="2">
        <v>0</v>
      </c>
      <c r="P41" s="2">
        <v>0</v>
      </c>
      <c r="Q41" s="78">
        <v>0</v>
      </c>
      <c r="R41" s="2">
        <v>0</v>
      </c>
      <c r="S41" s="2">
        <v>0</v>
      </c>
      <c r="T41" s="78">
        <v>0</v>
      </c>
      <c r="U41" s="2">
        <v>0</v>
      </c>
      <c r="V41" s="2">
        <v>0</v>
      </c>
      <c r="W41" s="78">
        <v>0</v>
      </c>
      <c r="X41" s="2">
        <v>0</v>
      </c>
      <c r="Y41" s="2">
        <v>0</v>
      </c>
      <c r="Z41" s="78">
        <v>0</v>
      </c>
      <c r="AA41" s="2">
        <v>0</v>
      </c>
      <c r="AB41" s="2">
        <v>0</v>
      </c>
      <c r="AC41" s="78">
        <v>0</v>
      </c>
      <c r="AD41" s="2">
        <v>0</v>
      </c>
      <c r="AE41" s="2">
        <v>0</v>
      </c>
      <c r="AF41" s="78">
        <v>0</v>
      </c>
      <c r="AG41" s="2">
        <v>0</v>
      </c>
      <c r="AH41" s="2">
        <v>0</v>
      </c>
      <c r="AI41" s="78">
        <v>0</v>
      </c>
      <c r="AJ41" s="2">
        <v>7</v>
      </c>
    </row>
    <row r="42" spans="1:43" ht="33.75" hidden="1" customHeight="1" x14ac:dyDescent="0.25">
      <c r="A42" s="2">
        <v>39</v>
      </c>
      <c r="B42" s="2">
        <v>28120202701</v>
      </c>
      <c r="C42" s="5" t="s">
        <v>48</v>
      </c>
      <c r="D42" s="5" t="s">
        <v>5</v>
      </c>
      <c r="E42" s="5" t="s">
        <v>1</v>
      </c>
      <c r="F42" s="2">
        <v>2</v>
      </c>
      <c r="G42" s="2">
        <v>1</v>
      </c>
      <c r="H42" s="78">
        <v>3</v>
      </c>
      <c r="I42" s="2">
        <v>2</v>
      </c>
      <c r="J42" s="2">
        <v>1</v>
      </c>
      <c r="K42" s="78">
        <v>3</v>
      </c>
      <c r="L42" s="2">
        <v>2</v>
      </c>
      <c r="M42" s="2">
        <v>1</v>
      </c>
      <c r="N42" s="78">
        <v>3</v>
      </c>
      <c r="O42" s="2">
        <v>0</v>
      </c>
      <c r="P42" s="2">
        <v>0</v>
      </c>
      <c r="Q42" s="78">
        <v>0</v>
      </c>
      <c r="R42" s="2">
        <v>0</v>
      </c>
      <c r="S42" s="2">
        <v>0</v>
      </c>
      <c r="T42" s="78">
        <v>0</v>
      </c>
      <c r="U42" s="2">
        <v>0</v>
      </c>
      <c r="V42" s="2">
        <v>0</v>
      </c>
      <c r="W42" s="78">
        <v>0</v>
      </c>
      <c r="X42" s="2">
        <v>0</v>
      </c>
      <c r="Y42" s="2">
        <v>0</v>
      </c>
      <c r="Z42" s="78">
        <v>0</v>
      </c>
      <c r="AA42" s="2">
        <v>0</v>
      </c>
      <c r="AB42" s="2">
        <v>0</v>
      </c>
      <c r="AC42" s="78">
        <v>0</v>
      </c>
      <c r="AD42" s="2">
        <v>0</v>
      </c>
      <c r="AE42" s="2">
        <v>0</v>
      </c>
      <c r="AF42" s="78">
        <v>0</v>
      </c>
      <c r="AG42" s="2">
        <v>0</v>
      </c>
      <c r="AH42" s="2">
        <v>0</v>
      </c>
      <c r="AI42" s="78">
        <v>0</v>
      </c>
      <c r="AJ42" s="2">
        <v>9</v>
      </c>
    </row>
    <row r="43" spans="1:43" ht="33.75" hidden="1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78">
        <v>7</v>
      </c>
      <c r="I43" s="2">
        <v>1</v>
      </c>
      <c r="J43" s="2">
        <v>6</v>
      </c>
      <c r="K43" s="78">
        <v>7</v>
      </c>
      <c r="L43" s="2">
        <v>0</v>
      </c>
      <c r="M43" s="2">
        <v>0</v>
      </c>
      <c r="N43" s="78">
        <v>0</v>
      </c>
      <c r="O43" s="2">
        <v>0</v>
      </c>
      <c r="P43" s="2">
        <v>0</v>
      </c>
      <c r="Q43" s="78">
        <v>0</v>
      </c>
      <c r="R43" s="2">
        <v>0</v>
      </c>
      <c r="S43" s="2">
        <v>0</v>
      </c>
      <c r="T43" s="78">
        <v>0</v>
      </c>
      <c r="U43" s="2">
        <v>0</v>
      </c>
      <c r="V43" s="2">
        <v>0</v>
      </c>
      <c r="W43" s="78">
        <v>0</v>
      </c>
      <c r="X43" s="2">
        <v>0</v>
      </c>
      <c r="Y43" s="2">
        <v>0</v>
      </c>
      <c r="Z43" s="78">
        <v>0</v>
      </c>
      <c r="AA43" s="2">
        <v>0</v>
      </c>
      <c r="AB43" s="2">
        <v>0</v>
      </c>
      <c r="AC43" s="78">
        <v>0</v>
      </c>
      <c r="AD43" s="2">
        <v>0</v>
      </c>
      <c r="AE43" s="2">
        <v>0</v>
      </c>
      <c r="AF43" s="78">
        <v>0</v>
      </c>
      <c r="AG43" s="2">
        <v>0</v>
      </c>
      <c r="AH43" s="2">
        <v>0</v>
      </c>
      <c r="AI43" s="78">
        <v>0</v>
      </c>
      <c r="AJ43" s="2">
        <v>14</v>
      </c>
    </row>
    <row r="44" spans="1:43" ht="33.75" hidden="1" customHeight="1" x14ac:dyDescent="0.25">
      <c r="A44" s="2">
        <v>41</v>
      </c>
      <c r="B44" s="2">
        <v>28120203101</v>
      </c>
      <c r="C44" s="5" t="s">
        <v>54</v>
      </c>
      <c r="D44" s="5" t="s">
        <v>5</v>
      </c>
      <c r="E44" s="5" t="s">
        <v>1</v>
      </c>
      <c r="F44" s="2">
        <v>1</v>
      </c>
      <c r="G44" s="2">
        <v>4</v>
      </c>
      <c r="H44" s="78">
        <v>5</v>
      </c>
      <c r="I44" s="2">
        <v>1</v>
      </c>
      <c r="J44" s="2">
        <v>4</v>
      </c>
      <c r="K44" s="78">
        <v>5</v>
      </c>
      <c r="L44" s="2">
        <v>1</v>
      </c>
      <c r="M44" s="2">
        <v>4</v>
      </c>
      <c r="N44" s="78">
        <v>5</v>
      </c>
      <c r="O44" s="2">
        <v>5</v>
      </c>
      <c r="P44" s="2">
        <v>2</v>
      </c>
      <c r="Q44" s="78">
        <v>7</v>
      </c>
      <c r="R44" s="2">
        <v>0</v>
      </c>
      <c r="S44" s="2">
        <v>0</v>
      </c>
      <c r="T44" s="78">
        <v>0</v>
      </c>
      <c r="U44" s="2">
        <v>0</v>
      </c>
      <c r="V44" s="2">
        <v>0</v>
      </c>
      <c r="W44" s="78">
        <v>0</v>
      </c>
      <c r="X44" s="2">
        <v>0</v>
      </c>
      <c r="Y44" s="2">
        <v>0</v>
      </c>
      <c r="Z44" s="78">
        <v>0</v>
      </c>
      <c r="AA44" s="2">
        <v>0</v>
      </c>
      <c r="AB44" s="2">
        <v>0</v>
      </c>
      <c r="AC44" s="78">
        <v>0</v>
      </c>
      <c r="AD44" s="2">
        <v>0</v>
      </c>
      <c r="AE44" s="2">
        <v>0</v>
      </c>
      <c r="AF44" s="78">
        <v>0</v>
      </c>
      <c r="AG44" s="2">
        <v>0</v>
      </c>
      <c r="AH44" s="2">
        <v>0</v>
      </c>
      <c r="AI44" s="78">
        <v>0</v>
      </c>
      <c r="AJ44" s="2">
        <v>22</v>
      </c>
    </row>
    <row r="45" spans="1:43" ht="33.75" hidden="1" customHeight="1" x14ac:dyDescent="0.25">
      <c r="A45" s="2">
        <v>42</v>
      </c>
      <c r="B45" s="2">
        <v>28120203301</v>
      </c>
      <c r="C45" s="5" t="s">
        <v>56</v>
      </c>
      <c r="D45" s="5" t="s">
        <v>5</v>
      </c>
      <c r="E45" s="5" t="s">
        <v>1</v>
      </c>
      <c r="F45" s="2">
        <v>2</v>
      </c>
      <c r="G45" s="2">
        <v>3</v>
      </c>
      <c r="H45" s="78">
        <v>5</v>
      </c>
      <c r="I45" s="2">
        <v>2</v>
      </c>
      <c r="J45" s="2">
        <v>3</v>
      </c>
      <c r="K45" s="78">
        <v>5</v>
      </c>
      <c r="L45" s="2">
        <v>2</v>
      </c>
      <c r="M45" s="2">
        <v>3</v>
      </c>
      <c r="N45" s="78">
        <v>5</v>
      </c>
      <c r="O45" s="2">
        <v>0</v>
      </c>
      <c r="P45" s="2">
        <v>0</v>
      </c>
      <c r="Q45" s="78">
        <v>0</v>
      </c>
      <c r="R45" s="2">
        <v>0</v>
      </c>
      <c r="S45" s="2">
        <v>0</v>
      </c>
      <c r="T45" s="78">
        <v>0</v>
      </c>
      <c r="U45" s="2">
        <v>0</v>
      </c>
      <c r="V45" s="2">
        <v>0</v>
      </c>
      <c r="W45" s="78">
        <v>0</v>
      </c>
      <c r="X45" s="2">
        <v>0</v>
      </c>
      <c r="Y45" s="2">
        <v>0</v>
      </c>
      <c r="Z45" s="78">
        <v>0</v>
      </c>
      <c r="AA45" s="2">
        <v>0</v>
      </c>
      <c r="AB45" s="2">
        <v>0</v>
      </c>
      <c r="AC45" s="78">
        <v>0</v>
      </c>
      <c r="AD45" s="2">
        <v>0</v>
      </c>
      <c r="AE45" s="2">
        <v>0</v>
      </c>
      <c r="AF45" s="78">
        <v>0</v>
      </c>
      <c r="AG45" s="2">
        <v>0</v>
      </c>
      <c r="AH45" s="2">
        <v>0</v>
      </c>
      <c r="AI45" s="78">
        <v>0</v>
      </c>
      <c r="AJ45" s="2">
        <v>15</v>
      </c>
    </row>
    <row r="46" spans="1:43" ht="33.75" hidden="1" customHeight="1" x14ac:dyDescent="0.25">
      <c r="A46" s="2">
        <v>43</v>
      </c>
      <c r="B46" s="2">
        <v>28120203302</v>
      </c>
      <c r="C46" s="5" t="s">
        <v>57</v>
      </c>
      <c r="D46" s="5" t="s">
        <v>5</v>
      </c>
      <c r="E46" s="5" t="s">
        <v>1</v>
      </c>
      <c r="F46" s="2">
        <v>1</v>
      </c>
      <c r="G46" s="2">
        <v>1</v>
      </c>
      <c r="H46" s="78">
        <v>2</v>
      </c>
      <c r="I46" s="2">
        <v>1</v>
      </c>
      <c r="J46" s="2">
        <v>1</v>
      </c>
      <c r="K46" s="78">
        <v>2</v>
      </c>
      <c r="L46" s="2">
        <v>0</v>
      </c>
      <c r="M46" s="2">
        <v>3</v>
      </c>
      <c r="N46" s="78">
        <v>3</v>
      </c>
      <c r="O46" s="2">
        <v>0</v>
      </c>
      <c r="P46" s="2">
        <v>0</v>
      </c>
      <c r="Q46" s="78">
        <v>0</v>
      </c>
      <c r="R46" s="2">
        <v>0</v>
      </c>
      <c r="S46" s="2">
        <v>0</v>
      </c>
      <c r="T46" s="78">
        <v>0</v>
      </c>
      <c r="U46" s="2">
        <v>0</v>
      </c>
      <c r="V46" s="2">
        <v>0</v>
      </c>
      <c r="W46" s="78">
        <v>0</v>
      </c>
      <c r="X46" s="2">
        <v>0</v>
      </c>
      <c r="Y46" s="2">
        <v>0</v>
      </c>
      <c r="Z46" s="78">
        <v>0</v>
      </c>
      <c r="AA46" s="2">
        <v>0</v>
      </c>
      <c r="AB46" s="2">
        <v>0</v>
      </c>
      <c r="AC46" s="78">
        <v>0</v>
      </c>
      <c r="AD46" s="2">
        <v>0</v>
      </c>
      <c r="AE46" s="2">
        <v>0</v>
      </c>
      <c r="AF46" s="78">
        <v>0</v>
      </c>
      <c r="AG46" s="2">
        <v>0</v>
      </c>
      <c r="AH46" s="2">
        <v>0</v>
      </c>
      <c r="AI46" s="78">
        <v>0</v>
      </c>
      <c r="AJ46" s="2">
        <v>7</v>
      </c>
    </row>
    <row r="47" spans="1:43" ht="33.75" hidden="1" customHeight="1" x14ac:dyDescent="0.25">
      <c r="A47" s="2">
        <v>44</v>
      </c>
      <c r="B47" s="2">
        <v>28120203303</v>
      </c>
      <c r="C47" s="5" t="s">
        <v>58</v>
      </c>
      <c r="D47" s="5" t="s">
        <v>5</v>
      </c>
      <c r="E47" s="5" t="s">
        <v>1</v>
      </c>
      <c r="F47" s="2">
        <v>1</v>
      </c>
      <c r="G47" s="2">
        <v>0</v>
      </c>
      <c r="H47" s="78">
        <v>1</v>
      </c>
      <c r="I47" s="2">
        <v>1</v>
      </c>
      <c r="J47" s="2">
        <v>0</v>
      </c>
      <c r="K47" s="78">
        <v>1</v>
      </c>
      <c r="L47" s="2">
        <v>0</v>
      </c>
      <c r="M47" s="2">
        <v>0</v>
      </c>
      <c r="N47" s="78">
        <v>0</v>
      </c>
      <c r="O47" s="2">
        <v>2</v>
      </c>
      <c r="P47" s="2">
        <v>0</v>
      </c>
      <c r="Q47" s="78">
        <v>2</v>
      </c>
      <c r="R47" s="2">
        <v>0</v>
      </c>
      <c r="S47" s="2">
        <v>0</v>
      </c>
      <c r="T47" s="78">
        <v>0</v>
      </c>
      <c r="U47" s="2">
        <v>0</v>
      </c>
      <c r="V47" s="2">
        <v>0</v>
      </c>
      <c r="W47" s="78">
        <v>0</v>
      </c>
      <c r="X47" s="2">
        <v>0</v>
      </c>
      <c r="Y47" s="2">
        <v>0</v>
      </c>
      <c r="Z47" s="78">
        <v>0</v>
      </c>
      <c r="AA47" s="2">
        <v>0</v>
      </c>
      <c r="AB47" s="2">
        <v>0</v>
      </c>
      <c r="AC47" s="78">
        <v>0</v>
      </c>
      <c r="AD47" s="2">
        <v>0</v>
      </c>
      <c r="AE47" s="2">
        <v>0</v>
      </c>
      <c r="AF47" s="78">
        <v>0</v>
      </c>
      <c r="AG47" s="2">
        <v>0</v>
      </c>
      <c r="AH47" s="2">
        <v>0</v>
      </c>
      <c r="AI47" s="78">
        <v>0</v>
      </c>
      <c r="AJ47" s="2">
        <v>4</v>
      </c>
    </row>
    <row r="48" spans="1:43" ht="33.75" hidden="1" customHeight="1" x14ac:dyDescent="0.25">
      <c r="A48" s="2">
        <v>45</v>
      </c>
      <c r="B48" s="2">
        <v>28120203502</v>
      </c>
      <c r="C48" s="5" t="s">
        <v>62</v>
      </c>
      <c r="D48" s="5" t="s">
        <v>5</v>
      </c>
      <c r="E48" s="5" t="s">
        <v>1</v>
      </c>
      <c r="F48" s="2">
        <v>2</v>
      </c>
      <c r="G48" s="2">
        <v>1</v>
      </c>
      <c r="H48" s="78">
        <v>3</v>
      </c>
      <c r="I48" s="2">
        <v>2</v>
      </c>
      <c r="J48" s="2">
        <v>1</v>
      </c>
      <c r="K48" s="78">
        <v>3</v>
      </c>
      <c r="L48" s="2">
        <v>2</v>
      </c>
      <c r="M48" s="2">
        <v>1</v>
      </c>
      <c r="N48" s="78">
        <v>3</v>
      </c>
      <c r="O48" s="2">
        <v>7</v>
      </c>
      <c r="P48" s="2">
        <v>4</v>
      </c>
      <c r="Q48" s="78">
        <v>11</v>
      </c>
      <c r="R48" s="2">
        <v>1</v>
      </c>
      <c r="S48" s="2">
        <v>0</v>
      </c>
      <c r="T48" s="78">
        <v>1</v>
      </c>
      <c r="U48" s="2">
        <v>0</v>
      </c>
      <c r="V48" s="2">
        <v>0</v>
      </c>
      <c r="W48" s="78">
        <v>0</v>
      </c>
      <c r="X48" s="2">
        <v>0</v>
      </c>
      <c r="Y48" s="2">
        <v>0</v>
      </c>
      <c r="Z48" s="78">
        <v>0</v>
      </c>
      <c r="AA48" s="2">
        <v>0</v>
      </c>
      <c r="AB48" s="2">
        <v>0</v>
      </c>
      <c r="AC48" s="78">
        <v>0</v>
      </c>
      <c r="AD48" s="2">
        <v>0</v>
      </c>
      <c r="AE48" s="2">
        <v>0</v>
      </c>
      <c r="AF48" s="78">
        <v>0</v>
      </c>
      <c r="AG48" s="2">
        <v>0</v>
      </c>
      <c r="AH48" s="2">
        <v>0</v>
      </c>
      <c r="AI48" s="78">
        <v>0</v>
      </c>
      <c r="AJ48" s="2">
        <v>21</v>
      </c>
    </row>
    <row r="49" spans="1:36" ht="33.75" hidden="1" customHeight="1" x14ac:dyDescent="0.25">
      <c r="A49" s="2">
        <v>46</v>
      </c>
      <c r="B49" s="2">
        <v>28120203702</v>
      </c>
      <c r="C49" s="5" t="s">
        <v>65</v>
      </c>
      <c r="D49" s="5" t="s">
        <v>5</v>
      </c>
      <c r="E49" s="5" t="s">
        <v>1</v>
      </c>
      <c r="F49" s="2">
        <v>1</v>
      </c>
      <c r="G49" s="2">
        <v>2</v>
      </c>
      <c r="H49" s="78">
        <v>3</v>
      </c>
      <c r="I49" s="2">
        <v>1</v>
      </c>
      <c r="J49" s="2">
        <v>2</v>
      </c>
      <c r="K49" s="78">
        <v>3</v>
      </c>
      <c r="L49" s="2">
        <v>1</v>
      </c>
      <c r="M49" s="2">
        <v>0</v>
      </c>
      <c r="N49" s="78">
        <v>1</v>
      </c>
      <c r="O49" s="2">
        <v>0</v>
      </c>
      <c r="P49" s="2">
        <v>0</v>
      </c>
      <c r="Q49" s="78">
        <v>0</v>
      </c>
      <c r="R49" s="2">
        <v>0</v>
      </c>
      <c r="S49" s="2">
        <v>0</v>
      </c>
      <c r="T49" s="78">
        <v>0</v>
      </c>
      <c r="U49" s="2">
        <v>0</v>
      </c>
      <c r="V49" s="2">
        <v>0</v>
      </c>
      <c r="W49" s="78">
        <v>0</v>
      </c>
      <c r="X49" s="2">
        <v>0</v>
      </c>
      <c r="Y49" s="2">
        <v>0</v>
      </c>
      <c r="Z49" s="78">
        <v>0</v>
      </c>
      <c r="AA49" s="2">
        <v>0</v>
      </c>
      <c r="AB49" s="2">
        <v>0</v>
      </c>
      <c r="AC49" s="78">
        <v>0</v>
      </c>
      <c r="AD49" s="2">
        <v>0</v>
      </c>
      <c r="AE49" s="2">
        <v>0</v>
      </c>
      <c r="AF49" s="78">
        <v>0</v>
      </c>
      <c r="AG49" s="2">
        <v>0</v>
      </c>
      <c r="AH49" s="2">
        <v>0</v>
      </c>
      <c r="AI49" s="78">
        <v>0</v>
      </c>
      <c r="AJ49" s="2">
        <v>7</v>
      </c>
    </row>
    <row r="50" spans="1:36" ht="33.75" hidden="1" customHeight="1" x14ac:dyDescent="0.25">
      <c r="A50" s="2">
        <v>47</v>
      </c>
      <c r="B50" s="2">
        <v>28120204001</v>
      </c>
      <c r="C50" s="5" t="s">
        <v>68</v>
      </c>
      <c r="D50" s="5" t="s">
        <v>5</v>
      </c>
      <c r="E50" s="5" t="s">
        <v>1</v>
      </c>
      <c r="F50" s="2">
        <v>1</v>
      </c>
      <c r="G50" s="2">
        <v>3</v>
      </c>
      <c r="H50" s="78">
        <v>4</v>
      </c>
      <c r="I50" s="2">
        <v>1</v>
      </c>
      <c r="J50" s="2">
        <v>3</v>
      </c>
      <c r="K50" s="78">
        <v>4</v>
      </c>
      <c r="L50" s="2">
        <v>4</v>
      </c>
      <c r="M50" s="2">
        <v>2</v>
      </c>
      <c r="N50" s="78">
        <v>6</v>
      </c>
      <c r="O50" s="2">
        <v>0</v>
      </c>
      <c r="P50" s="2">
        <v>0</v>
      </c>
      <c r="Q50" s="78">
        <v>0</v>
      </c>
      <c r="R50" s="2">
        <v>0</v>
      </c>
      <c r="S50" s="2">
        <v>0</v>
      </c>
      <c r="T50" s="78">
        <v>0</v>
      </c>
      <c r="U50" s="2">
        <v>0</v>
      </c>
      <c r="V50" s="2">
        <v>0</v>
      </c>
      <c r="W50" s="78">
        <v>0</v>
      </c>
      <c r="X50" s="2">
        <v>0</v>
      </c>
      <c r="Y50" s="2">
        <v>0</v>
      </c>
      <c r="Z50" s="78">
        <v>0</v>
      </c>
      <c r="AA50" s="2">
        <v>0</v>
      </c>
      <c r="AB50" s="2">
        <v>0</v>
      </c>
      <c r="AC50" s="78">
        <v>0</v>
      </c>
      <c r="AD50" s="2">
        <v>0</v>
      </c>
      <c r="AE50" s="2">
        <v>0</v>
      </c>
      <c r="AF50" s="78">
        <v>0</v>
      </c>
      <c r="AG50" s="2">
        <v>0</v>
      </c>
      <c r="AH50" s="2">
        <v>0</v>
      </c>
      <c r="AI50" s="78">
        <v>0</v>
      </c>
      <c r="AJ50" s="2">
        <v>14</v>
      </c>
    </row>
    <row r="51" spans="1:36" ht="33.75" hidden="1" customHeight="1" x14ac:dyDescent="0.25">
      <c r="A51" s="2">
        <v>48</v>
      </c>
      <c r="B51" s="2">
        <v>28120204201</v>
      </c>
      <c r="C51" s="5" t="s">
        <v>70</v>
      </c>
      <c r="D51" s="5" t="s">
        <v>5</v>
      </c>
      <c r="E51" s="5" t="s">
        <v>1</v>
      </c>
      <c r="F51" s="2">
        <v>4</v>
      </c>
      <c r="G51" s="2">
        <v>0</v>
      </c>
      <c r="H51" s="78">
        <v>4</v>
      </c>
      <c r="I51" s="2">
        <v>4</v>
      </c>
      <c r="J51" s="2">
        <v>0</v>
      </c>
      <c r="K51" s="78">
        <v>4</v>
      </c>
      <c r="L51" s="2">
        <v>4</v>
      </c>
      <c r="M51" s="2">
        <v>2</v>
      </c>
      <c r="N51" s="78">
        <v>6</v>
      </c>
      <c r="O51" s="2">
        <v>1</v>
      </c>
      <c r="P51" s="2">
        <v>0</v>
      </c>
      <c r="Q51" s="78">
        <v>1</v>
      </c>
      <c r="R51" s="2">
        <v>0</v>
      </c>
      <c r="S51" s="2">
        <v>0</v>
      </c>
      <c r="T51" s="78">
        <v>0</v>
      </c>
      <c r="U51" s="2">
        <v>0</v>
      </c>
      <c r="V51" s="2">
        <v>0</v>
      </c>
      <c r="W51" s="78">
        <v>0</v>
      </c>
      <c r="X51" s="2">
        <v>0</v>
      </c>
      <c r="Y51" s="2">
        <v>0</v>
      </c>
      <c r="Z51" s="78">
        <v>0</v>
      </c>
      <c r="AA51" s="2">
        <v>0</v>
      </c>
      <c r="AB51" s="2">
        <v>0</v>
      </c>
      <c r="AC51" s="78">
        <v>0</v>
      </c>
      <c r="AD51" s="2">
        <v>0</v>
      </c>
      <c r="AE51" s="2">
        <v>0</v>
      </c>
      <c r="AF51" s="78">
        <v>0</v>
      </c>
      <c r="AG51" s="2">
        <v>0</v>
      </c>
      <c r="AH51" s="2">
        <v>0</v>
      </c>
      <c r="AI51" s="78">
        <v>0</v>
      </c>
      <c r="AJ51" s="2">
        <v>15</v>
      </c>
    </row>
    <row r="52" spans="1:36" ht="33.75" hidden="1" customHeight="1" x14ac:dyDescent="0.25">
      <c r="A52" s="2">
        <v>49</v>
      </c>
      <c r="B52" s="2">
        <v>28120204401</v>
      </c>
      <c r="C52" s="5" t="s">
        <v>71</v>
      </c>
      <c r="D52" s="5" t="s">
        <v>5</v>
      </c>
      <c r="E52" s="5" t="s">
        <v>1</v>
      </c>
      <c r="F52" s="2">
        <v>3</v>
      </c>
      <c r="G52" s="2">
        <v>6</v>
      </c>
      <c r="H52" s="78">
        <v>9</v>
      </c>
      <c r="I52" s="2">
        <v>3</v>
      </c>
      <c r="J52" s="2">
        <v>6</v>
      </c>
      <c r="K52" s="78">
        <v>9</v>
      </c>
      <c r="L52" s="2">
        <v>6</v>
      </c>
      <c r="M52" s="2">
        <v>2</v>
      </c>
      <c r="N52" s="78">
        <v>8</v>
      </c>
      <c r="O52" s="2">
        <v>0</v>
      </c>
      <c r="P52" s="2">
        <v>0</v>
      </c>
      <c r="Q52" s="78">
        <v>0</v>
      </c>
      <c r="R52" s="2">
        <v>0</v>
      </c>
      <c r="S52" s="2">
        <v>0</v>
      </c>
      <c r="T52" s="78">
        <v>0</v>
      </c>
      <c r="U52" s="2">
        <v>0</v>
      </c>
      <c r="V52" s="2">
        <v>0</v>
      </c>
      <c r="W52" s="78">
        <v>0</v>
      </c>
      <c r="X52" s="2">
        <v>0</v>
      </c>
      <c r="Y52" s="2">
        <v>0</v>
      </c>
      <c r="Z52" s="78">
        <v>0</v>
      </c>
      <c r="AA52" s="2">
        <v>0</v>
      </c>
      <c r="AB52" s="2">
        <v>0</v>
      </c>
      <c r="AC52" s="78">
        <v>0</v>
      </c>
      <c r="AD52" s="2">
        <v>0</v>
      </c>
      <c r="AE52" s="2">
        <v>0</v>
      </c>
      <c r="AF52" s="78">
        <v>0</v>
      </c>
      <c r="AG52" s="2">
        <v>0</v>
      </c>
      <c r="AH52" s="2">
        <v>0</v>
      </c>
      <c r="AI52" s="78">
        <v>0</v>
      </c>
      <c r="AJ52" s="2">
        <v>26</v>
      </c>
    </row>
    <row r="53" spans="1:36" ht="33.75" hidden="1" customHeight="1" x14ac:dyDescent="0.25">
      <c r="A53" s="2">
        <v>50</v>
      </c>
      <c r="B53" s="2">
        <v>28120204702</v>
      </c>
      <c r="C53" s="5" t="s">
        <v>75</v>
      </c>
      <c r="D53" s="5" t="s">
        <v>5</v>
      </c>
      <c r="E53" s="5" t="s">
        <v>1</v>
      </c>
      <c r="F53" s="2">
        <v>0</v>
      </c>
      <c r="G53" s="2">
        <v>2</v>
      </c>
      <c r="H53" s="78">
        <v>2</v>
      </c>
      <c r="I53" s="2">
        <v>0</v>
      </c>
      <c r="J53" s="2">
        <v>2</v>
      </c>
      <c r="K53" s="78">
        <v>2</v>
      </c>
      <c r="L53" s="2">
        <v>4</v>
      </c>
      <c r="M53" s="2">
        <v>2</v>
      </c>
      <c r="N53" s="78">
        <v>6</v>
      </c>
      <c r="O53" s="2">
        <v>0</v>
      </c>
      <c r="P53" s="2">
        <v>0</v>
      </c>
      <c r="Q53" s="78">
        <v>0</v>
      </c>
      <c r="R53" s="2">
        <v>0</v>
      </c>
      <c r="S53" s="2">
        <v>0</v>
      </c>
      <c r="T53" s="78">
        <v>0</v>
      </c>
      <c r="U53" s="2">
        <v>0</v>
      </c>
      <c r="V53" s="2">
        <v>0</v>
      </c>
      <c r="W53" s="78">
        <v>0</v>
      </c>
      <c r="X53" s="2">
        <v>0</v>
      </c>
      <c r="Y53" s="2">
        <v>0</v>
      </c>
      <c r="Z53" s="78">
        <v>0</v>
      </c>
      <c r="AA53" s="2">
        <v>0</v>
      </c>
      <c r="AB53" s="2">
        <v>0</v>
      </c>
      <c r="AC53" s="78">
        <v>0</v>
      </c>
      <c r="AD53" s="2">
        <v>0</v>
      </c>
      <c r="AE53" s="2">
        <v>0</v>
      </c>
      <c r="AF53" s="78">
        <v>0</v>
      </c>
      <c r="AG53" s="2">
        <v>0</v>
      </c>
      <c r="AH53" s="2">
        <v>0</v>
      </c>
      <c r="AI53" s="78">
        <v>0</v>
      </c>
      <c r="AJ53" s="2">
        <v>10</v>
      </c>
    </row>
    <row r="54" spans="1:36" ht="33.75" hidden="1" customHeight="1" x14ac:dyDescent="0.25">
      <c r="A54" s="2">
        <v>51</v>
      </c>
      <c r="B54" s="2">
        <v>28120205701</v>
      </c>
      <c r="C54" s="5" t="s">
        <v>85</v>
      </c>
      <c r="D54" s="5" t="s">
        <v>5</v>
      </c>
      <c r="E54" s="5" t="s">
        <v>1</v>
      </c>
      <c r="F54" s="2">
        <v>4</v>
      </c>
      <c r="G54" s="2">
        <v>3</v>
      </c>
      <c r="H54" s="78">
        <v>7</v>
      </c>
      <c r="I54" s="2">
        <v>4</v>
      </c>
      <c r="J54" s="2">
        <v>3</v>
      </c>
      <c r="K54" s="78">
        <v>7</v>
      </c>
      <c r="L54" s="2">
        <v>3</v>
      </c>
      <c r="M54" s="2">
        <v>2</v>
      </c>
      <c r="N54" s="78">
        <v>5</v>
      </c>
      <c r="O54" s="2">
        <v>0</v>
      </c>
      <c r="P54" s="2">
        <v>0</v>
      </c>
      <c r="Q54" s="78">
        <v>0</v>
      </c>
      <c r="R54" s="2">
        <v>0</v>
      </c>
      <c r="S54" s="2">
        <v>0</v>
      </c>
      <c r="T54" s="78">
        <v>0</v>
      </c>
      <c r="U54" s="2">
        <v>0</v>
      </c>
      <c r="V54" s="2">
        <v>0</v>
      </c>
      <c r="W54" s="78">
        <v>0</v>
      </c>
      <c r="X54" s="2">
        <v>0</v>
      </c>
      <c r="Y54" s="2">
        <v>0</v>
      </c>
      <c r="Z54" s="78">
        <v>0</v>
      </c>
      <c r="AA54" s="2">
        <v>0</v>
      </c>
      <c r="AB54" s="2">
        <v>0</v>
      </c>
      <c r="AC54" s="78">
        <v>0</v>
      </c>
      <c r="AD54" s="2">
        <v>0</v>
      </c>
      <c r="AE54" s="2">
        <v>0</v>
      </c>
      <c r="AF54" s="78">
        <v>0</v>
      </c>
      <c r="AG54" s="2">
        <v>0</v>
      </c>
      <c r="AH54" s="2">
        <v>0</v>
      </c>
      <c r="AI54" s="78">
        <v>0</v>
      </c>
      <c r="AJ54" s="2">
        <v>19</v>
      </c>
    </row>
    <row r="55" spans="1:36" ht="33.75" hidden="1" customHeight="1" x14ac:dyDescent="0.25">
      <c r="A55" s="2">
        <v>52</v>
      </c>
      <c r="B55" s="2">
        <v>28120205801</v>
      </c>
      <c r="C55" s="5" t="s">
        <v>86</v>
      </c>
      <c r="D55" s="5" t="s">
        <v>5</v>
      </c>
      <c r="E55" s="5" t="s">
        <v>1</v>
      </c>
      <c r="F55" s="2">
        <v>3</v>
      </c>
      <c r="G55" s="2">
        <v>5</v>
      </c>
      <c r="H55" s="78">
        <v>8</v>
      </c>
      <c r="I55" s="2">
        <v>3</v>
      </c>
      <c r="J55" s="2">
        <v>5</v>
      </c>
      <c r="K55" s="78">
        <v>8</v>
      </c>
      <c r="L55" s="2">
        <v>0</v>
      </c>
      <c r="M55" s="2">
        <v>0</v>
      </c>
      <c r="N55" s="78">
        <v>0</v>
      </c>
      <c r="O55" s="2">
        <v>1</v>
      </c>
      <c r="P55" s="2">
        <v>0</v>
      </c>
      <c r="Q55" s="78">
        <v>1</v>
      </c>
      <c r="R55" s="2">
        <v>0</v>
      </c>
      <c r="S55" s="2">
        <v>0</v>
      </c>
      <c r="T55" s="78">
        <v>0</v>
      </c>
      <c r="U55" s="2">
        <v>0</v>
      </c>
      <c r="V55" s="2">
        <v>0</v>
      </c>
      <c r="W55" s="78">
        <v>0</v>
      </c>
      <c r="X55" s="2">
        <v>0</v>
      </c>
      <c r="Y55" s="2">
        <v>0</v>
      </c>
      <c r="Z55" s="78">
        <v>0</v>
      </c>
      <c r="AA55" s="2">
        <v>0</v>
      </c>
      <c r="AB55" s="2">
        <v>0</v>
      </c>
      <c r="AC55" s="78">
        <v>0</v>
      </c>
      <c r="AD55" s="2">
        <v>0</v>
      </c>
      <c r="AE55" s="2">
        <v>0</v>
      </c>
      <c r="AF55" s="78">
        <v>0</v>
      </c>
      <c r="AG55" s="2">
        <v>0</v>
      </c>
      <c r="AH55" s="2">
        <v>0</v>
      </c>
      <c r="AI55" s="78">
        <v>0</v>
      </c>
      <c r="AJ55" s="2">
        <v>17</v>
      </c>
    </row>
    <row r="56" spans="1:36" ht="33.75" hidden="1" customHeight="1" x14ac:dyDescent="0.25">
      <c r="A56" s="2">
        <v>53</v>
      </c>
      <c r="B56" s="2">
        <v>28120206401</v>
      </c>
      <c r="C56" s="5" t="s">
        <v>90</v>
      </c>
      <c r="D56" s="5" t="s">
        <v>5</v>
      </c>
      <c r="E56" s="5" t="s">
        <v>1</v>
      </c>
      <c r="F56" s="2">
        <v>1</v>
      </c>
      <c r="G56" s="2">
        <v>2</v>
      </c>
      <c r="H56" s="78">
        <v>3</v>
      </c>
      <c r="I56" s="2">
        <v>1</v>
      </c>
      <c r="J56" s="2">
        <v>2</v>
      </c>
      <c r="K56" s="78">
        <v>3</v>
      </c>
      <c r="L56" s="2">
        <v>5</v>
      </c>
      <c r="M56" s="2">
        <v>7</v>
      </c>
      <c r="N56" s="78">
        <v>12</v>
      </c>
      <c r="O56" s="2">
        <v>0</v>
      </c>
      <c r="P56" s="2">
        <v>0</v>
      </c>
      <c r="Q56" s="78">
        <v>0</v>
      </c>
      <c r="R56" s="2">
        <v>0</v>
      </c>
      <c r="S56" s="2">
        <v>0</v>
      </c>
      <c r="T56" s="78">
        <v>0</v>
      </c>
      <c r="U56" s="2">
        <v>0</v>
      </c>
      <c r="V56" s="2">
        <v>0</v>
      </c>
      <c r="W56" s="78">
        <v>0</v>
      </c>
      <c r="X56" s="2">
        <v>0</v>
      </c>
      <c r="Y56" s="2">
        <v>0</v>
      </c>
      <c r="Z56" s="78">
        <v>0</v>
      </c>
      <c r="AA56" s="2">
        <v>0</v>
      </c>
      <c r="AB56" s="2">
        <v>0</v>
      </c>
      <c r="AC56" s="78">
        <v>0</v>
      </c>
      <c r="AD56" s="2">
        <v>0</v>
      </c>
      <c r="AE56" s="2">
        <v>0</v>
      </c>
      <c r="AF56" s="78">
        <v>0</v>
      </c>
      <c r="AG56" s="2">
        <v>0</v>
      </c>
      <c r="AH56" s="2">
        <v>0</v>
      </c>
      <c r="AI56" s="78">
        <v>0</v>
      </c>
      <c r="AJ56" s="2">
        <v>18</v>
      </c>
    </row>
    <row r="57" spans="1:36" ht="33.75" hidden="1" customHeight="1" x14ac:dyDescent="0.25">
      <c r="A57" s="2">
        <v>54</v>
      </c>
      <c r="B57" s="2">
        <v>28120207103</v>
      </c>
      <c r="C57" s="5" t="s">
        <v>100</v>
      </c>
      <c r="D57" s="5" t="s">
        <v>5</v>
      </c>
      <c r="E57" s="5" t="s">
        <v>1</v>
      </c>
      <c r="F57" s="2">
        <v>2</v>
      </c>
      <c r="G57" s="2">
        <v>2</v>
      </c>
      <c r="H57" s="78">
        <v>4</v>
      </c>
      <c r="I57" s="2">
        <v>2</v>
      </c>
      <c r="J57" s="2">
        <v>2</v>
      </c>
      <c r="K57" s="78">
        <v>4</v>
      </c>
      <c r="L57" s="2">
        <v>1</v>
      </c>
      <c r="M57" s="2">
        <v>2</v>
      </c>
      <c r="N57" s="78">
        <v>3</v>
      </c>
      <c r="O57" s="2">
        <v>0</v>
      </c>
      <c r="P57" s="2">
        <v>0</v>
      </c>
      <c r="Q57" s="78">
        <v>0</v>
      </c>
      <c r="R57" s="2">
        <v>0</v>
      </c>
      <c r="S57" s="2">
        <v>0</v>
      </c>
      <c r="T57" s="78">
        <v>0</v>
      </c>
      <c r="U57" s="2">
        <v>0</v>
      </c>
      <c r="V57" s="2">
        <v>0</v>
      </c>
      <c r="W57" s="78">
        <v>0</v>
      </c>
      <c r="X57" s="2">
        <v>0</v>
      </c>
      <c r="Y57" s="2">
        <v>0</v>
      </c>
      <c r="Z57" s="78">
        <v>0</v>
      </c>
      <c r="AA57" s="2">
        <v>0</v>
      </c>
      <c r="AB57" s="2">
        <v>0</v>
      </c>
      <c r="AC57" s="78">
        <v>0</v>
      </c>
      <c r="AD57" s="2">
        <v>0</v>
      </c>
      <c r="AE57" s="2">
        <v>0</v>
      </c>
      <c r="AF57" s="78">
        <v>0</v>
      </c>
      <c r="AG57" s="2">
        <v>0</v>
      </c>
      <c r="AH57" s="2">
        <v>0</v>
      </c>
      <c r="AI57" s="78">
        <v>0</v>
      </c>
      <c r="AJ57" s="2">
        <v>11</v>
      </c>
    </row>
    <row r="58" spans="1:36" ht="33.75" hidden="1" customHeight="1" x14ac:dyDescent="0.25">
      <c r="A58" s="2">
        <v>55</v>
      </c>
      <c r="B58" s="2">
        <v>28120207203</v>
      </c>
      <c r="C58" s="5" t="s">
        <v>103</v>
      </c>
      <c r="D58" s="5" t="s">
        <v>5</v>
      </c>
      <c r="E58" s="5" t="s">
        <v>1</v>
      </c>
      <c r="F58" s="2">
        <v>6</v>
      </c>
      <c r="G58" s="2">
        <v>3</v>
      </c>
      <c r="H58" s="78">
        <v>9</v>
      </c>
      <c r="I58" s="2">
        <v>6</v>
      </c>
      <c r="J58" s="2">
        <v>3</v>
      </c>
      <c r="K58" s="78">
        <v>9</v>
      </c>
      <c r="L58" s="2">
        <v>1</v>
      </c>
      <c r="M58" s="2">
        <v>0</v>
      </c>
      <c r="N58" s="78">
        <v>1</v>
      </c>
      <c r="O58" s="2">
        <v>0</v>
      </c>
      <c r="P58" s="2">
        <v>0</v>
      </c>
      <c r="Q58" s="78">
        <v>0</v>
      </c>
      <c r="R58" s="2">
        <v>0</v>
      </c>
      <c r="S58" s="2">
        <v>0</v>
      </c>
      <c r="T58" s="78">
        <v>0</v>
      </c>
      <c r="U58" s="2">
        <v>0</v>
      </c>
      <c r="V58" s="2">
        <v>0</v>
      </c>
      <c r="W58" s="78">
        <v>0</v>
      </c>
      <c r="X58" s="2">
        <v>0</v>
      </c>
      <c r="Y58" s="2">
        <v>0</v>
      </c>
      <c r="Z58" s="78">
        <v>0</v>
      </c>
      <c r="AA58" s="2">
        <v>0</v>
      </c>
      <c r="AB58" s="2">
        <v>0</v>
      </c>
      <c r="AC58" s="78">
        <v>0</v>
      </c>
      <c r="AD58" s="2">
        <v>0</v>
      </c>
      <c r="AE58" s="2">
        <v>0</v>
      </c>
      <c r="AF58" s="78">
        <v>0</v>
      </c>
      <c r="AG58" s="2">
        <v>0</v>
      </c>
      <c r="AH58" s="2">
        <v>0</v>
      </c>
      <c r="AI58" s="78">
        <v>0</v>
      </c>
      <c r="AJ58" s="2">
        <v>19</v>
      </c>
    </row>
    <row r="59" spans="1:36" ht="33.75" hidden="1" customHeight="1" x14ac:dyDescent="0.25">
      <c r="A59" s="2">
        <v>56</v>
      </c>
      <c r="B59" s="2">
        <v>28120207302</v>
      </c>
      <c r="C59" s="5" t="s">
        <v>105</v>
      </c>
      <c r="D59" s="5" t="s">
        <v>5</v>
      </c>
      <c r="E59" s="5" t="s">
        <v>1</v>
      </c>
      <c r="F59" s="2">
        <v>3</v>
      </c>
      <c r="G59" s="2">
        <v>4</v>
      </c>
      <c r="H59" s="78">
        <v>7</v>
      </c>
      <c r="I59" s="2">
        <v>3</v>
      </c>
      <c r="J59" s="2">
        <v>4</v>
      </c>
      <c r="K59" s="78">
        <v>7</v>
      </c>
      <c r="L59" s="2">
        <v>2</v>
      </c>
      <c r="M59" s="2">
        <v>0</v>
      </c>
      <c r="N59" s="78">
        <v>2</v>
      </c>
      <c r="O59" s="2">
        <v>0</v>
      </c>
      <c r="P59" s="2">
        <v>0</v>
      </c>
      <c r="Q59" s="78">
        <v>0</v>
      </c>
      <c r="R59" s="2">
        <v>0</v>
      </c>
      <c r="S59" s="2">
        <v>0</v>
      </c>
      <c r="T59" s="78">
        <v>0</v>
      </c>
      <c r="U59" s="2">
        <v>0</v>
      </c>
      <c r="V59" s="2">
        <v>0</v>
      </c>
      <c r="W59" s="78">
        <v>0</v>
      </c>
      <c r="X59" s="2">
        <v>0</v>
      </c>
      <c r="Y59" s="2">
        <v>0</v>
      </c>
      <c r="Z59" s="78">
        <v>0</v>
      </c>
      <c r="AA59" s="2">
        <v>0</v>
      </c>
      <c r="AB59" s="2">
        <v>0</v>
      </c>
      <c r="AC59" s="78">
        <v>0</v>
      </c>
      <c r="AD59" s="2">
        <v>0</v>
      </c>
      <c r="AE59" s="2">
        <v>0</v>
      </c>
      <c r="AF59" s="78">
        <v>0</v>
      </c>
      <c r="AG59" s="2">
        <v>0</v>
      </c>
      <c r="AH59" s="2">
        <v>0</v>
      </c>
      <c r="AI59" s="78">
        <v>0</v>
      </c>
      <c r="AJ59" s="2">
        <v>16</v>
      </c>
    </row>
    <row r="60" spans="1:36" ht="33.75" hidden="1" customHeight="1" x14ac:dyDescent="0.25">
      <c r="A60" s="2">
        <v>57</v>
      </c>
      <c r="B60" s="2">
        <v>28120207401</v>
      </c>
      <c r="C60" s="5" t="s">
        <v>106</v>
      </c>
      <c r="D60" s="5" t="s">
        <v>5</v>
      </c>
      <c r="E60" s="5" t="s">
        <v>1</v>
      </c>
      <c r="F60" s="2">
        <v>0</v>
      </c>
      <c r="G60" s="2">
        <v>1</v>
      </c>
      <c r="H60" s="78">
        <v>1</v>
      </c>
      <c r="I60" s="2">
        <v>0</v>
      </c>
      <c r="J60" s="2">
        <v>1</v>
      </c>
      <c r="K60" s="78">
        <v>1</v>
      </c>
      <c r="L60" s="2">
        <v>2</v>
      </c>
      <c r="M60" s="2">
        <v>0</v>
      </c>
      <c r="N60" s="78">
        <v>2</v>
      </c>
      <c r="O60" s="2">
        <v>0</v>
      </c>
      <c r="P60" s="2">
        <v>0</v>
      </c>
      <c r="Q60" s="78">
        <v>0</v>
      </c>
      <c r="R60" s="2">
        <v>0</v>
      </c>
      <c r="S60" s="2">
        <v>0</v>
      </c>
      <c r="T60" s="78">
        <v>0</v>
      </c>
      <c r="U60" s="2">
        <v>0</v>
      </c>
      <c r="V60" s="2">
        <v>0</v>
      </c>
      <c r="W60" s="78">
        <v>0</v>
      </c>
      <c r="X60" s="2">
        <v>0</v>
      </c>
      <c r="Y60" s="2">
        <v>0</v>
      </c>
      <c r="Z60" s="78">
        <v>0</v>
      </c>
      <c r="AA60" s="2">
        <v>0</v>
      </c>
      <c r="AB60" s="2">
        <v>0</v>
      </c>
      <c r="AC60" s="78">
        <v>0</v>
      </c>
      <c r="AD60" s="2">
        <v>0</v>
      </c>
      <c r="AE60" s="2">
        <v>0</v>
      </c>
      <c r="AF60" s="78">
        <v>0</v>
      </c>
      <c r="AG60" s="2">
        <v>0</v>
      </c>
      <c r="AH60" s="2">
        <v>0</v>
      </c>
      <c r="AI60" s="78">
        <v>0</v>
      </c>
      <c r="AJ60" s="2">
        <v>4</v>
      </c>
    </row>
    <row r="61" spans="1:36" ht="33.75" hidden="1" customHeight="1" x14ac:dyDescent="0.25">
      <c r="A61" s="2">
        <v>58</v>
      </c>
      <c r="B61" s="2">
        <v>28120207504</v>
      </c>
      <c r="C61" s="5" t="s">
        <v>109</v>
      </c>
      <c r="D61" s="5" t="s">
        <v>5</v>
      </c>
      <c r="E61" s="5" t="s">
        <v>1</v>
      </c>
      <c r="F61" s="2">
        <v>1</v>
      </c>
      <c r="G61" s="2">
        <v>1</v>
      </c>
      <c r="H61" s="78">
        <v>2</v>
      </c>
      <c r="I61" s="2">
        <v>1</v>
      </c>
      <c r="J61" s="2">
        <v>1</v>
      </c>
      <c r="K61" s="78">
        <v>2</v>
      </c>
      <c r="L61" s="2">
        <v>1</v>
      </c>
      <c r="M61" s="2">
        <v>0</v>
      </c>
      <c r="N61" s="78">
        <v>1</v>
      </c>
      <c r="O61" s="2">
        <v>4</v>
      </c>
      <c r="P61" s="2">
        <v>0</v>
      </c>
      <c r="Q61" s="78">
        <v>4</v>
      </c>
      <c r="R61" s="2">
        <v>0</v>
      </c>
      <c r="S61" s="2">
        <v>0</v>
      </c>
      <c r="T61" s="78">
        <v>0</v>
      </c>
      <c r="U61" s="2">
        <v>0</v>
      </c>
      <c r="V61" s="2">
        <v>0</v>
      </c>
      <c r="W61" s="78">
        <v>0</v>
      </c>
      <c r="X61" s="2">
        <v>0</v>
      </c>
      <c r="Y61" s="2">
        <v>0</v>
      </c>
      <c r="Z61" s="78">
        <v>0</v>
      </c>
      <c r="AA61" s="2">
        <v>0</v>
      </c>
      <c r="AB61" s="2">
        <v>0</v>
      </c>
      <c r="AC61" s="78">
        <v>0</v>
      </c>
      <c r="AD61" s="2">
        <v>0</v>
      </c>
      <c r="AE61" s="2">
        <v>0</v>
      </c>
      <c r="AF61" s="78">
        <v>0</v>
      </c>
      <c r="AG61" s="2">
        <v>0</v>
      </c>
      <c r="AH61" s="2">
        <v>0</v>
      </c>
      <c r="AI61" s="78">
        <v>0</v>
      </c>
      <c r="AJ61" s="2">
        <v>9</v>
      </c>
    </row>
    <row r="62" spans="1:36" ht="33.75" hidden="1" customHeight="1" x14ac:dyDescent="0.25">
      <c r="A62" s="2">
        <v>59</v>
      </c>
      <c r="B62" s="2">
        <v>28120207702</v>
      </c>
      <c r="C62" s="5" t="s">
        <v>120</v>
      </c>
      <c r="D62" s="5" t="s">
        <v>5</v>
      </c>
      <c r="E62" s="5" t="s">
        <v>1</v>
      </c>
      <c r="F62" s="2">
        <v>1</v>
      </c>
      <c r="G62" s="2">
        <v>1</v>
      </c>
      <c r="H62" s="78">
        <v>2</v>
      </c>
      <c r="I62" s="2">
        <v>1</v>
      </c>
      <c r="J62" s="2">
        <v>1</v>
      </c>
      <c r="K62" s="78">
        <v>2</v>
      </c>
      <c r="L62" s="2">
        <v>0</v>
      </c>
      <c r="M62" s="2">
        <v>4</v>
      </c>
      <c r="N62" s="78">
        <v>4</v>
      </c>
      <c r="O62" s="2">
        <v>0</v>
      </c>
      <c r="P62" s="2">
        <v>0</v>
      </c>
      <c r="Q62" s="78">
        <v>0</v>
      </c>
      <c r="R62" s="2">
        <v>0</v>
      </c>
      <c r="S62" s="2">
        <v>0</v>
      </c>
      <c r="T62" s="78">
        <v>0</v>
      </c>
      <c r="U62" s="2">
        <v>0</v>
      </c>
      <c r="V62" s="2">
        <v>0</v>
      </c>
      <c r="W62" s="78">
        <v>0</v>
      </c>
      <c r="X62" s="2">
        <v>0</v>
      </c>
      <c r="Y62" s="2">
        <v>0</v>
      </c>
      <c r="Z62" s="78">
        <v>0</v>
      </c>
      <c r="AA62" s="2">
        <v>0</v>
      </c>
      <c r="AB62" s="2">
        <v>0</v>
      </c>
      <c r="AC62" s="78">
        <v>0</v>
      </c>
      <c r="AD62" s="2">
        <v>0</v>
      </c>
      <c r="AE62" s="2">
        <v>0</v>
      </c>
      <c r="AF62" s="78">
        <v>0</v>
      </c>
      <c r="AG62" s="2">
        <v>0</v>
      </c>
      <c r="AH62" s="2">
        <v>0</v>
      </c>
      <c r="AI62" s="78">
        <v>0</v>
      </c>
      <c r="AJ62" s="2">
        <v>8</v>
      </c>
    </row>
    <row r="63" spans="1:36" ht="33.75" hidden="1" customHeight="1" x14ac:dyDescent="0.25">
      <c r="A63" s="2">
        <v>60</v>
      </c>
      <c r="B63" s="2">
        <v>28120207703</v>
      </c>
      <c r="C63" s="5" t="s">
        <v>121</v>
      </c>
      <c r="D63" s="5" t="s">
        <v>5</v>
      </c>
      <c r="E63" s="5" t="s">
        <v>1</v>
      </c>
      <c r="F63" s="2">
        <v>2</v>
      </c>
      <c r="G63" s="2">
        <v>4</v>
      </c>
      <c r="H63" s="78">
        <v>6</v>
      </c>
      <c r="I63" s="2">
        <v>2</v>
      </c>
      <c r="J63" s="2">
        <v>4</v>
      </c>
      <c r="K63" s="78">
        <v>6</v>
      </c>
      <c r="L63" s="2">
        <v>3</v>
      </c>
      <c r="M63" s="2">
        <v>2</v>
      </c>
      <c r="N63" s="78">
        <v>5</v>
      </c>
      <c r="O63" s="2">
        <v>0</v>
      </c>
      <c r="P63" s="2">
        <v>0</v>
      </c>
      <c r="Q63" s="78">
        <v>0</v>
      </c>
      <c r="R63" s="2">
        <v>0</v>
      </c>
      <c r="S63" s="2">
        <v>0</v>
      </c>
      <c r="T63" s="78">
        <v>0</v>
      </c>
      <c r="U63" s="2">
        <v>0</v>
      </c>
      <c r="V63" s="2">
        <v>0</v>
      </c>
      <c r="W63" s="78">
        <v>0</v>
      </c>
      <c r="X63" s="2">
        <v>0</v>
      </c>
      <c r="Y63" s="2">
        <v>0</v>
      </c>
      <c r="Z63" s="78">
        <v>0</v>
      </c>
      <c r="AA63" s="2">
        <v>0</v>
      </c>
      <c r="AB63" s="2">
        <v>0</v>
      </c>
      <c r="AC63" s="78">
        <v>0</v>
      </c>
      <c r="AD63" s="2">
        <v>0</v>
      </c>
      <c r="AE63" s="2">
        <v>0</v>
      </c>
      <c r="AF63" s="78">
        <v>0</v>
      </c>
      <c r="AG63" s="2">
        <v>0</v>
      </c>
      <c r="AH63" s="2">
        <v>0</v>
      </c>
      <c r="AI63" s="78">
        <v>0</v>
      </c>
      <c r="AJ63" s="2">
        <v>17</v>
      </c>
    </row>
    <row r="64" spans="1:36" ht="33.75" hidden="1" customHeight="1" x14ac:dyDescent="0.25">
      <c r="A64" s="2">
        <v>61</v>
      </c>
      <c r="B64" s="2">
        <v>28120207901</v>
      </c>
      <c r="C64" s="5" t="s">
        <v>122</v>
      </c>
      <c r="D64" s="5" t="s">
        <v>5</v>
      </c>
      <c r="E64" s="5" t="s">
        <v>1</v>
      </c>
      <c r="F64" s="2">
        <v>3</v>
      </c>
      <c r="G64" s="2">
        <v>0</v>
      </c>
      <c r="H64" s="78">
        <v>3</v>
      </c>
      <c r="I64" s="2">
        <v>3</v>
      </c>
      <c r="J64" s="2">
        <v>0</v>
      </c>
      <c r="K64" s="78">
        <v>3</v>
      </c>
      <c r="L64" s="2">
        <v>1</v>
      </c>
      <c r="M64" s="2">
        <v>3</v>
      </c>
      <c r="N64" s="78">
        <v>4</v>
      </c>
      <c r="O64" s="2">
        <v>1</v>
      </c>
      <c r="P64" s="2">
        <v>2</v>
      </c>
      <c r="Q64" s="78">
        <v>3</v>
      </c>
      <c r="R64" s="2">
        <v>1</v>
      </c>
      <c r="S64" s="2">
        <v>0</v>
      </c>
      <c r="T64" s="78">
        <v>1</v>
      </c>
      <c r="U64" s="2">
        <v>0</v>
      </c>
      <c r="V64" s="2">
        <v>0</v>
      </c>
      <c r="W64" s="78">
        <v>0</v>
      </c>
      <c r="X64" s="2">
        <v>0</v>
      </c>
      <c r="Y64" s="2">
        <v>0</v>
      </c>
      <c r="Z64" s="78">
        <v>0</v>
      </c>
      <c r="AA64" s="2">
        <v>0</v>
      </c>
      <c r="AB64" s="2">
        <v>0</v>
      </c>
      <c r="AC64" s="78">
        <v>0</v>
      </c>
      <c r="AD64" s="2">
        <v>0</v>
      </c>
      <c r="AE64" s="2">
        <v>0</v>
      </c>
      <c r="AF64" s="78">
        <v>0</v>
      </c>
      <c r="AG64" s="2">
        <v>0</v>
      </c>
      <c r="AH64" s="2">
        <v>0</v>
      </c>
      <c r="AI64" s="78">
        <v>0</v>
      </c>
      <c r="AJ64" s="2">
        <v>14</v>
      </c>
    </row>
    <row r="65" spans="1:36" ht="33.75" hidden="1" customHeight="1" x14ac:dyDescent="0.25">
      <c r="A65" s="2">
        <v>62</v>
      </c>
      <c r="B65" s="2">
        <v>28120208301</v>
      </c>
      <c r="C65" s="5" t="s">
        <v>125</v>
      </c>
      <c r="D65" s="5" t="s">
        <v>5</v>
      </c>
      <c r="E65" s="5" t="s">
        <v>1</v>
      </c>
      <c r="F65" s="2">
        <v>7</v>
      </c>
      <c r="G65" s="2">
        <v>6</v>
      </c>
      <c r="H65" s="78">
        <v>13</v>
      </c>
      <c r="I65" s="2">
        <v>7</v>
      </c>
      <c r="J65" s="2">
        <v>6</v>
      </c>
      <c r="K65" s="78">
        <v>13</v>
      </c>
      <c r="L65" s="2">
        <v>5</v>
      </c>
      <c r="M65" s="2">
        <v>1</v>
      </c>
      <c r="N65" s="78">
        <v>6</v>
      </c>
      <c r="O65" s="2">
        <v>3</v>
      </c>
      <c r="P65" s="2">
        <v>2</v>
      </c>
      <c r="Q65" s="78">
        <v>5</v>
      </c>
      <c r="R65" s="2">
        <v>3</v>
      </c>
      <c r="S65" s="2">
        <v>5</v>
      </c>
      <c r="T65" s="78">
        <v>8</v>
      </c>
      <c r="U65" s="2">
        <v>2</v>
      </c>
      <c r="V65" s="2">
        <v>3</v>
      </c>
      <c r="W65" s="78">
        <v>5</v>
      </c>
      <c r="X65" s="2">
        <v>0</v>
      </c>
      <c r="Y65" s="2">
        <v>0</v>
      </c>
      <c r="Z65" s="78">
        <v>0</v>
      </c>
      <c r="AA65" s="2">
        <v>0</v>
      </c>
      <c r="AB65" s="2">
        <v>0</v>
      </c>
      <c r="AC65" s="78">
        <v>0</v>
      </c>
      <c r="AD65" s="2">
        <v>0</v>
      </c>
      <c r="AE65" s="2">
        <v>0</v>
      </c>
      <c r="AF65" s="78">
        <v>0</v>
      </c>
      <c r="AG65" s="2">
        <v>0</v>
      </c>
      <c r="AH65" s="2">
        <v>0</v>
      </c>
      <c r="AI65" s="78">
        <v>0</v>
      </c>
      <c r="AJ65" s="2">
        <v>50</v>
      </c>
    </row>
    <row r="66" spans="1:36" ht="33.75" hidden="1" customHeight="1" x14ac:dyDescent="0.25">
      <c r="A66" s="2">
        <v>63</v>
      </c>
      <c r="B66" s="2">
        <v>28120208803</v>
      </c>
      <c r="C66" s="5" t="s">
        <v>131</v>
      </c>
      <c r="D66" s="5" t="s">
        <v>5</v>
      </c>
      <c r="E66" s="5" t="s">
        <v>1</v>
      </c>
      <c r="F66" s="2">
        <v>4</v>
      </c>
      <c r="G66" s="2">
        <v>0</v>
      </c>
      <c r="H66" s="78">
        <v>4</v>
      </c>
      <c r="I66" s="2">
        <v>4</v>
      </c>
      <c r="J66" s="2">
        <v>0</v>
      </c>
      <c r="K66" s="78">
        <v>4</v>
      </c>
      <c r="L66" s="2">
        <v>0</v>
      </c>
      <c r="M66" s="2">
        <v>1</v>
      </c>
      <c r="N66" s="78">
        <v>1</v>
      </c>
      <c r="O66" s="2">
        <v>1</v>
      </c>
      <c r="P66" s="2">
        <v>4</v>
      </c>
      <c r="Q66" s="78">
        <v>5</v>
      </c>
      <c r="R66" s="2">
        <v>0</v>
      </c>
      <c r="S66" s="2">
        <v>0</v>
      </c>
      <c r="T66" s="78">
        <v>0</v>
      </c>
      <c r="U66" s="2">
        <v>0</v>
      </c>
      <c r="V66" s="2">
        <v>0</v>
      </c>
      <c r="W66" s="78">
        <v>0</v>
      </c>
      <c r="X66" s="2">
        <v>0</v>
      </c>
      <c r="Y66" s="2">
        <v>0</v>
      </c>
      <c r="Z66" s="78">
        <v>0</v>
      </c>
      <c r="AA66" s="2">
        <v>0</v>
      </c>
      <c r="AB66" s="2">
        <v>0</v>
      </c>
      <c r="AC66" s="78">
        <v>0</v>
      </c>
      <c r="AD66" s="2">
        <v>0</v>
      </c>
      <c r="AE66" s="2">
        <v>0</v>
      </c>
      <c r="AF66" s="78">
        <v>0</v>
      </c>
      <c r="AG66" s="2">
        <v>0</v>
      </c>
      <c r="AH66" s="2">
        <v>0</v>
      </c>
      <c r="AI66" s="78">
        <v>0</v>
      </c>
      <c r="AJ66" s="2">
        <v>14</v>
      </c>
    </row>
    <row r="67" spans="1:36" ht="33.75" hidden="1" customHeight="1" x14ac:dyDescent="0.25">
      <c r="A67" s="2">
        <v>64</v>
      </c>
      <c r="B67" s="2">
        <v>28120209001</v>
      </c>
      <c r="C67" s="5" t="s">
        <v>133</v>
      </c>
      <c r="D67" s="5" t="s">
        <v>5</v>
      </c>
      <c r="E67" s="5" t="s">
        <v>1</v>
      </c>
      <c r="F67" s="2">
        <v>1</v>
      </c>
      <c r="G67" s="2">
        <v>1</v>
      </c>
      <c r="H67" s="78">
        <v>2</v>
      </c>
      <c r="I67" s="2">
        <v>1</v>
      </c>
      <c r="J67" s="2">
        <v>1</v>
      </c>
      <c r="K67" s="78">
        <v>2</v>
      </c>
      <c r="L67" s="2">
        <v>1</v>
      </c>
      <c r="M67" s="2">
        <v>3</v>
      </c>
      <c r="N67" s="78">
        <v>4</v>
      </c>
      <c r="O67" s="2">
        <v>2</v>
      </c>
      <c r="P67" s="2">
        <v>3</v>
      </c>
      <c r="Q67" s="78">
        <v>5</v>
      </c>
      <c r="R67" s="2">
        <v>0</v>
      </c>
      <c r="S67" s="2">
        <v>2</v>
      </c>
      <c r="T67" s="78">
        <v>2</v>
      </c>
      <c r="U67" s="2">
        <v>0</v>
      </c>
      <c r="V67" s="2">
        <v>0</v>
      </c>
      <c r="W67" s="78">
        <v>0</v>
      </c>
      <c r="X67" s="2">
        <v>0</v>
      </c>
      <c r="Y67" s="2">
        <v>0</v>
      </c>
      <c r="Z67" s="78">
        <v>0</v>
      </c>
      <c r="AA67" s="2">
        <v>0</v>
      </c>
      <c r="AB67" s="2">
        <v>0</v>
      </c>
      <c r="AC67" s="78">
        <v>0</v>
      </c>
      <c r="AD67" s="2">
        <v>0</v>
      </c>
      <c r="AE67" s="2">
        <v>0</v>
      </c>
      <c r="AF67" s="78">
        <v>0</v>
      </c>
      <c r="AG67" s="2">
        <v>0</v>
      </c>
      <c r="AH67" s="2">
        <v>0</v>
      </c>
      <c r="AI67" s="78">
        <v>0</v>
      </c>
      <c r="AJ67" s="2">
        <v>15</v>
      </c>
    </row>
    <row r="68" spans="1:36" ht="33.75" hidden="1" customHeight="1" x14ac:dyDescent="0.25">
      <c r="A68" s="2">
        <v>65</v>
      </c>
      <c r="B68" s="2">
        <v>28120209302</v>
      </c>
      <c r="C68" s="5" t="s">
        <v>137</v>
      </c>
      <c r="D68" s="5" t="s">
        <v>5</v>
      </c>
      <c r="E68" s="5" t="s">
        <v>1</v>
      </c>
      <c r="F68" s="2">
        <v>1</v>
      </c>
      <c r="G68" s="2">
        <v>4</v>
      </c>
      <c r="H68" s="78">
        <v>5</v>
      </c>
      <c r="I68" s="2">
        <v>1</v>
      </c>
      <c r="J68" s="2">
        <v>4</v>
      </c>
      <c r="K68" s="78">
        <v>5</v>
      </c>
      <c r="L68" s="2">
        <v>3</v>
      </c>
      <c r="M68" s="2">
        <v>3</v>
      </c>
      <c r="N68" s="78">
        <v>6</v>
      </c>
      <c r="O68" s="2">
        <v>2</v>
      </c>
      <c r="P68" s="2">
        <v>0</v>
      </c>
      <c r="Q68" s="78">
        <v>2</v>
      </c>
      <c r="R68" s="2">
        <v>0</v>
      </c>
      <c r="S68" s="2">
        <v>0</v>
      </c>
      <c r="T68" s="78">
        <v>0</v>
      </c>
      <c r="U68" s="2">
        <v>0</v>
      </c>
      <c r="V68" s="2">
        <v>0</v>
      </c>
      <c r="W68" s="78">
        <v>0</v>
      </c>
      <c r="X68" s="2">
        <v>0</v>
      </c>
      <c r="Y68" s="2">
        <v>0</v>
      </c>
      <c r="Z68" s="78">
        <v>0</v>
      </c>
      <c r="AA68" s="2">
        <v>0</v>
      </c>
      <c r="AB68" s="2">
        <v>0</v>
      </c>
      <c r="AC68" s="78">
        <v>0</v>
      </c>
      <c r="AD68" s="2">
        <v>0</v>
      </c>
      <c r="AE68" s="2">
        <v>0</v>
      </c>
      <c r="AF68" s="78">
        <v>0</v>
      </c>
      <c r="AG68" s="2">
        <v>0</v>
      </c>
      <c r="AH68" s="2">
        <v>0</v>
      </c>
      <c r="AI68" s="78">
        <v>0</v>
      </c>
      <c r="AJ68" s="2">
        <v>18</v>
      </c>
    </row>
    <row r="69" spans="1:36" ht="33.75" hidden="1" customHeight="1" x14ac:dyDescent="0.25">
      <c r="A69" s="2">
        <v>66</v>
      </c>
      <c r="B69" s="2">
        <v>28120209401</v>
      </c>
      <c r="C69" s="5" t="s">
        <v>138</v>
      </c>
      <c r="D69" s="5" t="s">
        <v>5</v>
      </c>
      <c r="E69" s="5" t="s">
        <v>1</v>
      </c>
      <c r="F69" s="2">
        <v>5</v>
      </c>
      <c r="G69" s="2">
        <v>6</v>
      </c>
      <c r="H69" s="78">
        <v>11</v>
      </c>
      <c r="I69" s="2">
        <v>5</v>
      </c>
      <c r="J69" s="2">
        <v>6</v>
      </c>
      <c r="K69" s="78">
        <v>11</v>
      </c>
      <c r="L69" s="2">
        <v>1</v>
      </c>
      <c r="M69" s="2">
        <v>0</v>
      </c>
      <c r="N69" s="78">
        <v>1</v>
      </c>
      <c r="O69" s="2">
        <v>2</v>
      </c>
      <c r="P69" s="2">
        <v>6</v>
      </c>
      <c r="Q69" s="78">
        <v>8</v>
      </c>
      <c r="R69" s="2">
        <v>0</v>
      </c>
      <c r="S69" s="2">
        <v>0</v>
      </c>
      <c r="T69" s="78">
        <v>0</v>
      </c>
      <c r="U69" s="2">
        <v>0</v>
      </c>
      <c r="V69" s="2">
        <v>0</v>
      </c>
      <c r="W69" s="78">
        <v>0</v>
      </c>
      <c r="X69" s="2">
        <v>0</v>
      </c>
      <c r="Y69" s="2">
        <v>0</v>
      </c>
      <c r="Z69" s="78">
        <v>0</v>
      </c>
      <c r="AA69" s="2">
        <v>0</v>
      </c>
      <c r="AB69" s="2">
        <v>0</v>
      </c>
      <c r="AC69" s="78">
        <v>0</v>
      </c>
      <c r="AD69" s="2">
        <v>0</v>
      </c>
      <c r="AE69" s="2">
        <v>0</v>
      </c>
      <c r="AF69" s="78">
        <v>0</v>
      </c>
      <c r="AG69" s="2">
        <v>0</v>
      </c>
      <c r="AH69" s="2">
        <v>0</v>
      </c>
      <c r="AI69" s="78">
        <v>0</v>
      </c>
      <c r="AJ69" s="2">
        <v>31</v>
      </c>
    </row>
    <row r="70" spans="1:36" ht="33.75" hidden="1" customHeight="1" x14ac:dyDescent="0.25">
      <c r="A70" s="2">
        <v>67</v>
      </c>
      <c r="B70" s="2">
        <v>28120209701</v>
      </c>
      <c r="C70" s="5" t="s">
        <v>141</v>
      </c>
      <c r="D70" s="5" t="s">
        <v>5</v>
      </c>
      <c r="E70" s="5" t="s">
        <v>1</v>
      </c>
      <c r="F70" s="2">
        <v>4</v>
      </c>
      <c r="G70" s="2">
        <v>5</v>
      </c>
      <c r="H70" s="78">
        <v>9</v>
      </c>
      <c r="I70" s="2">
        <v>4</v>
      </c>
      <c r="J70" s="2">
        <v>5</v>
      </c>
      <c r="K70" s="78">
        <v>9</v>
      </c>
      <c r="L70" s="2">
        <v>5</v>
      </c>
      <c r="M70" s="2">
        <v>4</v>
      </c>
      <c r="N70" s="78">
        <v>9</v>
      </c>
      <c r="O70" s="2">
        <v>6</v>
      </c>
      <c r="P70" s="2">
        <v>5</v>
      </c>
      <c r="Q70" s="78">
        <v>11</v>
      </c>
      <c r="R70" s="2">
        <v>0</v>
      </c>
      <c r="S70" s="2">
        <v>0</v>
      </c>
      <c r="T70" s="78">
        <v>0</v>
      </c>
      <c r="U70" s="2">
        <v>0</v>
      </c>
      <c r="V70" s="2">
        <v>0</v>
      </c>
      <c r="W70" s="78">
        <v>0</v>
      </c>
      <c r="X70" s="2">
        <v>0</v>
      </c>
      <c r="Y70" s="2">
        <v>0</v>
      </c>
      <c r="Z70" s="78">
        <v>0</v>
      </c>
      <c r="AA70" s="2">
        <v>0</v>
      </c>
      <c r="AB70" s="2">
        <v>0</v>
      </c>
      <c r="AC70" s="78">
        <v>0</v>
      </c>
      <c r="AD70" s="2">
        <v>0</v>
      </c>
      <c r="AE70" s="2">
        <v>0</v>
      </c>
      <c r="AF70" s="78">
        <v>0</v>
      </c>
      <c r="AG70" s="2">
        <v>0</v>
      </c>
      <c r="AH70" s="2">
        <v>0</v>
      </c>
      <c r="AI70" s="78">
        <v>0</v>
      </c>
      <c r="AJ70" s="2">
        <v>38</v>
      </c>
    </row>
    <row r="71" spans="1:36" ht="33.75" hidden="1" customHeight="1" x14ac:dyDescent="0.25">
      <c r="A71" s="2">
        <v>68</v>
      </c>
      <c r="B71" s="2">
        <v>28120210203</v>
      </c>
      <c r="C71" s="5" t="s">
        <v>147</v>
      </c>
      <c r="D71" s="5" t="s">
        <v>5</v>
      </c>
      <c r="E71" s="5" t="s">
        <v>1</v>
      </c>
      <c r="F71" s="2">
        <v>4</v>
      </c>
      <c r="G71" s="2">
        <v>3</v>
      </c>
      <c r="H71" s="78">
        <v>7</v>
      </c>
      <c r="I71" s="2">
        <v>4</v>
      </c>
      <c r="J71" s="2">
        <v>3</v>
      </c>
      <c r="K71" s="78">
        <v>7</v>
      </c>
      <c r="L71" s="2">
        <v>3</v>
      </c>
      <c r="M71" s="2">
        <v>3</v>
      </c>
      <c r="N71" s="78">
        <v>6</v>
      </c>
      <c r="O71" s="2">
        <v>0</v>
      </c>
      <c r="P71" s="2">
        <v>0</v>
      </c>
      <c r="Q71" s="78">
        <v>0</v>
      </c>
      <c r="R71" s="2">
        <v>0</v>
      </c>
      <c r="S71" s="2">
        <v>0</v>
      </c>
      <c r="T71" s="78">
        <v>0</v>
      </c>
      <c r="U71" s="2">
        <v>0</v>
      </c>
      <c r="V71" s="2">
        <v>0</v>
      </c>
      <c r="W71" s="78">
        <v>0</v>
      </c>
      <c r="X71" s="2">
        <v>0</v>
      </c>
      <c r="Y71" s="2">
        <v>0</v>
      </c>
      <c r="Z71" s="78">
        <v>0</v>
      </c>
      <c r="AA71" s="2">
        <v>0</v>
      </c>
      <c r="AB71" s="2">
        <v>0</v>
      </c>
      <c r="AC71" s="78">
        <v>0</v>
      </c>
      <c r="AD71" s="2">
        <v>0</v>
      </c>
      <c r="AE71" s="2">
        <v>0</v>
      </c>
      <c r="AF71" s="78">
        <v>0</v>
      </c>
      <c r="AG71" s="2">
        <v>0</v>
      </c>
      <c r="AH71" s="2">
        <v>0</v>
      </c>
      <c r="AI71" s="78">
        <v>0</v>
      </c>
      <c r="AJ71" s="2">
        <v>20</v>
      </c>
    </row>
    <row r="72" spans="1:36" ht="33.75" hidden="1" customHeight="1" x14ac:dyDescent="0.25">
      <c r="A72" s="2">
        <v>69</v>
      </c>
      <c r="B72" s="2">
        <v>28120210301</v>
      </c>
      <c r="C72" s="5" t="s">
        <v>150</v>
      </c>
      <c r="D72" s="5" t="s">
        <v>5</v>
      </c>
      <c r="E72" s="5" t="s">
        <v>1</v>
      </c>
      <c r="F72" s="2">
        <v>1</v>
      </c>
      <c r="G72" s="2">
        <v>1</v>
      </c>
      <c r="H72" s="78">
        <v>2</v>
      </c>
      <c r="I72" s="2">
        <v>1</v>
      </c>
      <c r="J72" s="2">
        <v>1</v>
      </c>
      <c r="K72" s="78">
        <v>2</v>
      </c>
      <c r="L72" s="2">
        <v>2</v>
      </c>
      <c r="M72" s="2">
        <v>0</v>
      </c>
      <c r="N72" s="78">
        <v>2</v>
      </c>
      <c r="O72" s="2">
        <v>0</v>
      </c>
      <c r="P72" s="2">
        <v>0</v>
      </c>
      <c r="Q72" s="78">
        <v>0</v>
      </c>
      <c r="R72" s="2">
        <v>0</v>
      </c>
      <c r="S72" s="2">
        <v>0</v>
      </c>
      <c r="T72" s="78">
        <v>0</v>
      </c>
      <c r="U72" s="2">
        <v>0</v>
      </c>
      <c r="V72" s="2">
        <v>0</v>
      </c>
      <c r="W72" s="78">
        <v>0</v>
      </c>
      <c r="X72" s="2">
        <v>0</v>
      </c>
      <c r="Y72" s="2">
        <v>0</v>
      </c>
      <c r="Z72" s="78">
        <v>0</v>
      </c>
      <c r="AA72" s="2">
        <v>0</v>
      </c>
      <c r="AB72" s="2">
        <v>0</v>
      </c>
      <c r="AC72" s="78">
        <v>0</v>
      </c>
      <c r="AD72" s="2">
        <v>0</v>
      </c>
      <c r="AE72" s="2">
        <v>0</v>
      </c>
      <c r="AF72" s="78">
        <v>0</v>
      </c>
      <c r="AG72" s="2">
        <v>0</v>
      </c>
      <c r="AH72" s="2">
        <v>0</v>
      </c>
      <c r="AI72" s="78">
        <v>0</v>
      </c>
      <c r="AJ72" s="2">
        <v>6</v>
      </c>
    </row>
    <row r="73" spans="1:36" ht="33.75" hidden="1" customHeight="1" x14ac:dyDescent="0.25">
      <c r="A73" s="2">
        <v>70</v>
      </c>
      <c r="B73" s="2">
        <v>28120211301</v>
      </c>
      <c r="C73" s="5" t="s">
        <v>158</v>
      </c>
      <c r="D73" s="5" t="s">
        <v>5</v>
      </c>
      <c r="E73" s="5" t="s">
        <v>1</v>
      </c>
      <c r="F73" s="2">
        <v>6</v>
      </c>
      <c r="G73" s="2">
        <v>6</v>
      </c>
      <c r="H73" s="78">
        <v>12</v>
      </c>
      <c r="I73" s="2">
        <v>6</v>
      </c>
      <c r="J73" s="2">
        <v>6</v>
      </c>
      <c r="K73" s="78">
        <v>12</v>
      </c>
      <c r="L73" s="2">
        <v>5</v>
      </c>
      <c r="M73" s="2">
        <v>7</v>
      </c>
      <c r="N73" s="78">
        <v>12</v>
      </c>
      <c r="O73" s="2">
        <v>9</v>
      </c>
      <c r="P73" s="2">
        <v>9</v>
      </c>
      <c r="Q73" s="78">
        <v>18</v>
      </c>
      <c r="R73" s="2">
        <v>0</v>
      </c>
      <c r="S73" s="2">
        <v>3</v>
      </c>
      <c r="T73" s="78">
        <v>3</v>
      </c>
      <c r="U73" s="2">
        <v>0</v>
      </c>
      <c r="V73" s="2">
        <v>0</v>
      </c>
      <c r="W73" s="78">
        <v>0</v>
      </c>
      <c r="X73" s="2">
        <v>0</v>
      </c>
      <c r="Y73" s="2">
        <v>0</v>
      </c>
      <c r="Z73" s="78">
        <v>0</v>
      </c>
      <c r="AA73" s="2">
        <v>0</v>
      </c>
      <c r="AB73" s="2">
        <v>0</v>
      </c>
      <c r="AC73" s="78">
        <v>0</v>
      </c>
      <c r="AD73" s="2">
        <v>0</v>
      </c>
      <c r="AE73" s="2">
        <v>0</v>
      </c>
      <c r="AF73" s="78">
        <v>0</v>
      </c>
      <c r="AG73" s="2">
        <v>0</v>
      </c>
      <c r="AH73" s="2">
        <v>0</v>
      </c>
      <c r="AI73" s="78">
        <v>0</v>
      </c>
      <c r="AJ73" s="2">
        <v>57</v>
      </c>
    </row>
    <row r="74" spans="1:36" ht="33.75" hidden="1" customHeight="1" x14ac:dyDescent="0.25">
      <c r="A74" s="2">
        <v>71</v>
      </c>
      <c r="B74" s="2">
        <v>28120211401</v>
      </c>
      <c r="C74" s="5" t="s">
        <v>159</v>
      </c>
      <c r="D74" s="5" t="s">
        <v>5</v>
      </c>
      <c r="E74" s="5" t="s">
        <v>1</v>
      </c>
      <c r="F74" s="2">
        <v>4</v>
      </c>
      <c r="G74" s="2">
        <v>2</v>
      </c>
      <c r="H74" s="78">
        <v>6</v>
      </c>
      <c r="I74" s="2">
        <v>4</v>
      </c>
      <c r="J74" s="2">
        <v>2</v>
      </c>
      <c r="K74" s="78">
        <v>6</v>
      </c>
      <c r="L74" s="2">
        <v>4</v>
      </c>
      <c r="M74" s="2">
        <v>1</v>
      </c>
      <c r="N74" s="78">
        <v>5</v>
      </c>
      <c r="O74" s="2">
        <v>5</v>
      </c>
      <c r="P74" s="2">
        <v>5</v>
      </c>
      <c r="Q74" s="78">
        <v>10</v>
      </c>
      <c r="R74" s="2">
        <v>0</v>
      </c>
      <c r="S74" s="2">
        <v>1</v>
      </c>
      <c r="T74" s="78">
        <v>1</v>
      </c>
      <c r="U74" s="2">
        <v>0</v>
      </c>
      <c r="V74" s="2">
        <v>0</v>
      </c>
      <c r="W74" s="78">
        <v>0</v>
      </c>
      <c r="X74" s="2">
        <v>0</v>
      </c>
      <c r="Y74" s="2">
        <v>0</v>
      </c>
      <c r="Z74" s="78">
        <v>0</v>
      </c>
      <c r="AA74" s="2">
        <v>0</v>
      </c>
      <c r="AB74" s="2">
        <v>0</v>
      </c>
      <c r="AC74" s="78">
        <v>0</v>
      </c>
      <c r="AD74" s="2">
        <v>0</v>
      </c>
      <c r="AE74" s="2">
        <v>0</v>
      </c>
      <c r="AF74" s="78">
        <v>0</v>
      </c>
      <c r="AG74" s="2">
        <v>0</v>
      </c>
      <c r="AH74" s="2">
        <v>0</v>
      </c>
      <c r="AI74" s="78">
        <v>0</v>
      </c>
      <c r="AJ74" s="2">
        <v>28</v>
      </c>
    </row>
    <row r="75" spans="1:36" ht="33.75" hidden="1" customHeight="1" x14ac:dyDescent="0.25">
      <c r="A75" s="2">
        <v>72</v>
      </c>
      <c r="B75" s="2">
        <v>28120211501</v>
      </c>
      <c r="C75" s="5" t="s">
        <v>160</v>
      </c>
      <c r="D75" s="5" t="s">
        <v>5</v>
      </c>
      <c r="E75" s="5" t="s">
        <v>1</v>
      </c>
      <c r="F75" s="2">
        <v>1</v>
      </c>
      <c r="G75" s="2">
        <v>1</v>
      </c>
      <c r="H75" s="78">
        <v>2</v>
      </c>
      <c r="I75" s="2">
        <v>1</v>
      </c>
      <c r="J75" s="2">
        <v>1</v>
      </c>
      <c r="K75" s="78">
        <v>2</v>
      </c>
      <c r="L75" s="2">
        <v>0</v>
      </c>
      <c r="M75" s="2">
        <v>1</v>
      </c>
      <c r="N75" s="78">
        <v>1</v>
      </c>
      <c r="O75" s="2">
        <v>4</v>
      </c>
      <c r="P75" s="2">
        <v>4</v>
      </c>
      <c r="Q75" s="78">
        <v>8</v>
      </c>
      <c r="R75" s="2">
        <v>1</v>
      </c>
      <c r="S75" s="2">
        <v>0</v>
      </c>
      <c r="T75" s="78">
        <v>1</v>
      </c>
      <c r="U75" s="2">
        <v>0</v>
      </c>
      <c r="V75" s="2">
        <v>0</v>
      </c>
      <c r="W75" s="78">
        <v>0</v>
      </c>
      <c r="X75" s="2">
        <v>0</v>
      </c>
      <c r="Y75" s="2">
        <v>0</v>
      </c>
      <c r="Z75" s="78">
        <v>0</v>
      </c>
      <c r="AA75" s="2">
        <v>0</v>
      </c>
      <c r="AB75" s="2">
        <v>0</v>
      </c>
      <c r="AC75" s="78">
        <v>0</v>
      </c>
      <c r="AD75" s="2">
        <v>0</v>
      </c>
      <c r="AE75" s="2">
        <v>0</v>
      </c>
      <c r="AF75" s="78">
        <v>0</v>
      </c>
      <c r="AG75" s="2">
        <v>0</v>
      </c>
      <c r="AH75" s="2">
        <v>0</v>
      </c>
      <c r="AI75" s="78">
        <v>0</v>
      </c>
      <c r="AJ75" s="2">
        <v>14</v>
      </c>
    </row>
    <row r="76" spans="1:36" ht="33.75" hidden="1" customHeight="1" x14ac:dyDescent="0.25">
      <c r="A76" s="2">
        <v>73</v>
      </c>
      <c r="B76" s="2">
        <v>28120211601</v>
      </c>
      <c r="C76" s="5" t="s">
        <v>161</v>
      </c>
      <c r="D76" s="5" t="s">
        <v>5</v>
      </c>
      <c r="E76" s="5" t="s">
        <v>1</v>
      </c>
      <c r="F76" s="2">
        <v>2</v>
      </c>
      <c r="G76" s="2">
        <v>1</v>
      </c>
      <c r="H76" s="78">
        <v>3</v>
      </c>
      <c r="I76" s="2">
        <v>2</v>
      </c>
      <c r="J76" s="2">
        <v>1</v>
      </c>
      <c r="K76" s="78">
        <v>3</v>
      </c>
      <c r="L76" s="2">
        <v>2</v>
      </c>
      <c r="M76" s="2">
        <v>0</v>
      </c>
      <c r="N76" s="78">
        <v>2</v>
      </c>
      <c r="O76" s="2">
        <v>0</v>
      </c>
      <c r="P76" s="2">
        <v>3</v>
      </c>
      <c r="Q76" s="78">
        <v>3</v>
      </c>
      <c r="R76" s="2">
        <v>0</v>
      </c>
      <c r="S76" s="2">
        <v>0</v>
      </c>
      <c r="T76" s="78">
        <v>0</v>
      </c>
      <c r="U76" s="2">
        <v>0</v>
      </c>
      <c r="V76" s="2">
        <v>0</v>
      </c>
      <c r="W76" s="78">
        <v>0</v>
      </c>
      <c r="X76" s="2">
        <v>0</v>
      </c>
      <c r="Y76" s="2">
        <v>0</v>
      </c>
      <c r="Z76" s="78">
        <v>0</v>
      </c>
      <c r="AA76" s="2">
        <v>0</v>
      </c>
      <c r="AB76" s="2">
        <v>0</v>
      </c>
      <c r="AC76" s="78">
        <v>0</v>
      </c>
      <c r="AD76" s="2">
        <v>0</v>
      </c>
      <c r="AE76" s="2">
        <v>0</v>
      </c>
      <c r="AF76" s="78">
        <v>0</v>
      </c>
      <c r="AG76" s="2">
        <v>0</v>
      </c>
      <c r="AH76" s="2">
        <v>0</v>
      </c>
      <c r="AI76" s="78">
        <v>0</v>
      </c>
      <c r="AJ76" s="2">
        <v>11</v>
      </c>
    </row>
    <row r="77" spans="1:36" ht="33.75" hidden="1" customHeight="1" x14ac:dyDescent="0.25">
      <c r="A77" s="2">
        <v>74</v>
      </c>
      <c r="B77" s="2">
        <v>28120211901</v>
      </c>
      <c r="C77" s="5" t="s">
        <v>164</v>
      </c>
      <c r="D77" s="5" t="s">
        <v>5</v>
      </c>
      <c r="E77" s="5" t="s">
        <v>1</v>
      </c>
      <c r="F77" s="2">
        <v>6</v>
      </c>
      <c r="G77" s="2">
        <v>6</v>
      </c>
      <c r="H77" s="78">
        <v>12</v>
      </c>
      <c r="I77" s="2">
        <v>6</v>
      </c>
      <c r="J77" s="2">
        <v>6</v>
      </c>
      <c r="K77" s="78">
        <v>12</v>
      </c>
      <c r="L77" s="2">
        <v>8</v>
      </c>
      <c r="M77" s="2">
        <v>3</v>
      </c>
      <c r="N77" s="78">
        <v>11</v>
      </c>
      <c r="O77" s="2">
        <v>13</v>
      </c>
      <c r="P77" s="2">
        <v>9</v>
      </c>
      <c r="Q77" s="78">
        <v>22</v>
      </c>
      <c r="R77" s="2">
        <v>3</v>
      </c>
      <c r="S77" s="2">
        <v>1</v>
      </c>
      <c r="T77" s="78">
        <v>4</v>
      </c>
      <c r="U77" s="2">
        <v>0</v>
      </c>
      <c r="V77" s="2">
        <v>0</v>
      </c>
      <c r="W77" s="78">
        <v>0</v>
      </c>
      <c r="X77" s="2">
        <v>0</v>
      </c>
      <c r="Y77" s="2">
        <v>0</v>
      </c>
      <c r="Z77" s="78">
        <v>0</v>
      </c>
      <c r="AA77" s="2">
        <v>0</v>
      </c>
      <c r="AB77" s="2">
        <v>0</v>
      </c>
      <c r="AC77" s="78">
        <v>0</v>
      </c>
      <c r="AD77" s="2">
        <v>0</v>
      </c>
      <c r="AE77" s="2">
        <v>0</v>
      </c>
      <c r="AF77" s="78">
        <v>0</v>
      </c>
      <c r="AG77" s="2">
        <v>0</v>
      </c>
      <c r="AH77" s="2">
        <v>0</v>
      </c>
      <c r="AI77" s="78">
        <v>0</v>
      </c>
      <c r="AJ77" s="2">
        <v>61</v>
      </c>
    </row>
    <row r="78" spans="1:36" ht="33.75" hidden="1" customHeight="1" x14ac:dyDescent="0.25">
      <c r="A78" s="2">
        <v>75</v>
      </c>
      <c r="B78" s="2">
        <v>28120212103</v>
      </c>
      <c r="C78" s="5" t="s">
        <v>167</v>
      </c>
      <c r="D78" s="5" t="s">
        <v>5</v>
      </c>
      <c r="E78" s="5" t="s">
        <v>1</v>
      </c>
      <c r="F78" s="2">
        <v>0</v>
      </c>
      <c r="G78" s="2">
        <v>0</v>
      </c>
      <c r="H78" s="78">
        <v>0</v>
      </c>
      <c r="I78" s="2">
        <v>0</v>
      </c>
      <c r="J78" s="2">
        <v>0</v>
      </c>
      <c r="K78" s="78">
        <v>0</v>
      </c>
      <c r="L78" s="2">
        <v>0</v>
      </c>
      <c r="M78" s="2">
        <v>1</v>
      </c>
      <c r="N78" s="78">
        <v>1</v>
      </c>
      <c r="O78" s="2">
        <v>3</v>
      </c>
      <c r="P78" s="2">
        <v>2</v>
      </c>
      <c r="Q78" s="78">
        <v>5</v>
      </c>
      <c r="R78" s="2">
        <v>2</v>
      </c>
      <c r="S78" s="2">
        <v>1</v>
      </c>
      <c r="T78" s="78">
        <v>3</v>
      </c>
      <c r="U78" s="2">
        <v>0</v>
      </c>
      <c r="V78" s="2">
        <v>0</v>
      </c>
      <c r="W78" s="78">
        <v>0</v>
      </c>
      <c r="X78" s="2">
        <v>0</v>
      </c>
      <c r="Y78" s="2">
        <v>0</v>
      </c>
      <c r="Z78" s="78">
        <v>0</v>
      </c>
      <c r="AA78" s="2">
        <v>0</v>
      </c>
      <c r="AB78" s="2">
        <v>0</v>
      </c>
      <c r="AC78" s="78">
        <v>0</v>
      </c>
      <c r="AD78" s="2">
        <v>0</v>
      </c>
      <c r="AE78" s="2">
        <v>0</v>
      </c>
      <c r="AF78" s="78">
        <v>0</v>
      </c>
      <c r="AG78" s="2">
        <v>0</v>
      </c>
      <c r="AH78" s="2">
        <v>0</v>
      </c>
      <c r="AI78" s="78">
        <v>0</v>
      </c>
      <c r="AJ78" s="2">
        <v>9</v>
      </c>
    </row>
    <row r="79" spans="1:36" ht="33.75" hidden="1" customHeight="1" x14ac:dyDescent="0.25">
      <c r="A79" s="2">
        <v>76</v>
      </c>
      <c r="B79" s="2">
        <v>28120212107</v>
      </c>
      <c r="C79" s="5" t="s">
        <v>169</v>
      </c>
      <c r="D79" s="5" t="s">
        <v>5</v>
      </c>
      <c r="E79" s="5" t="s">
        <v>1</v>
      </c>
      <c r="F79" s="2">
        <v>6</v>
      </c>
      <c r="G79" s="2">
        <v>2</v>
      </c>
      <c r="H79" s="78">
        <v>8</v>
      </c>
      <c r="I79" s="2">
        <v>6</v>
      </c>
      <c r="J79" s="2">
        <v>2</v>
      </c>
      <c r="K79" s="78">
        <v>8</v>
      </c>
      <c r="L79" s="2">
        <v>6</v>
      </c>
      <c r="M79" s="2">
        <v>4</v>
      </c>
      <c r="N79" s="78">
        <v>10</v>
      </c>
      <c r="O79" s="2">
        <v>2</v>
      </c>
      <c r="P79" s="2">
        <v>2</v>
      </c>
      <c r="Q79" s="78">
        <v>4</v>
      </c>
      <c r="R79" s="2">
        <v>0</v>
      </c>
      <c r="S79" s="2">
        <v>0</v>
      </c>
      <c r="T79" s="78">
        <v>0</v>
      </c>
      <c r="U79" s="2">
        <v>0</v>
      </c>
      <c r="V79" s="2">
        <v>0</v>
      </c>
      <c r="W79" s="78">
        <v>0</v>
      </c>
      <c r="X79" s="2">
        <v>0</v>
      </c>
      <c r="Y79" s="2">
        <v>0</v>
      </c>
      <c r="Z79" s="78">
        <v>0</v>
      </c>
      <c r="AA79" s="2">
        <v>0</v>
      </c>
      <c r="AB79" s="2">
        <v>0</v>
      </c>
      <c r="AC79" s="78">
        <v>0</v>
      </c>
      <c r="AD79" s="2">
        <v>0</v>
      </c>
      <c r="AE79" s="2">
        <v>0</v>
      </c>
      <c r="AF79" s="78">
        <v>0</v>
      </c>
      <c r="AG79" s="2">
        <v>0</v>
      </c>
      <c r="AH79" s="2">
        <v>0</v>
      </c>
      <c r="AI79" s="78">
        <v>0</v>
      </c>
      <c r="AJ79" s="2">
        <v>30</v>
      </c>
    </row>
    <row r="80" spans="1:36" ht="33.75" hidden="1" customHeight="1" x14ac:dyDescent="0.25">
      <c r="A80" s="2">
        <v>77</v>
      </c>
      <c r="B80" s="2">
        <v>28120212205</v>
      </c>
      <c r="C80" s="5" t="s">
        <v>173</v>
      </c>
      <c r="D80" s="5" t="s">
        <v>5</v>
      </c>
      <c r="E80" s="5" t="s">
        <v>1</v>
      </c>
      <c r="F80" s="2">
        <v>1</v>
      </c>
      <c r="G80" s="2">
        <v>2</v>
      </c>
      <c r="H80" s="78">
        <v>3</v>
      </c>
      <c r="I80" s="2">
        <v>1</v>
      </c>
      <c r="J80" s="2">
        <v>2</v>
      </c>
      <c r="K80" s="78">
        <v>3</v>
      </c>
      <c r="L80" s="2">
        <v>4</v>
      </c>
      <c r="M80" s="2">
        <v>2</v>
      </c>
      <c r="N80" s="78">
        <v>6</v>
      </c>
      <c r="O80" s="2">
        <v>0</v>
      </c>
      <c r="P80" s="2">
        <v>2</v>
      </c>
      <c r="Q80" s="78">
        <v>2</v>
      </c>
      <c r="R80" s="2">
        <v>1</v>
      </c>
      <c r="S80" s="2">
        <v>0</v>
      </c>
      <c r="T80" s="78">
        <v>1</v>
      </c>
      <c r="U80" s="2">
        <v>0</v>
      </c>
      <c r="V80" s="2">
        <v>0</v>
      </c>
      <c r="W80" s="78">
        <v>0</v>
      </c>
      <c r="X80" s="2">
        <v>0</v>
      </c>
      <c r="Y80" s="2">
        <v>0</v>
      </c>
      <c r="Z80" s="78">
        <v>0</v>
      </c>
      <c r="AA80" s="2">
        <v>0</v>
      </c>
      <c r="AB80" s="2">
        <v>0</v>
      </c>
      <c r="AC80" s="78">
        <v>0</v>
      </c>
      <c r="AD80" s="2">
        <v>0</v>
      </c>
      <c r="AE80" s="2">
        <v>0</v>
      </c>
      <c r="AF80" s="78">
        <v>0</v>
      </c>
      <c r="AG80" s="2">
        <v>0</v>
      </c>
      <c r="AH80" s="2">
        <v>0</v>
      </c>
      <c r="AI80" s="78">
        <v>0</v>
      </c>
      <c r="AJ80" s="2">
        <v>15</v>
      </c>
    </row>
    <row r="81" spans="1:36" ht="33.75" hidden="1" customHeight="1" x14ac:dyDescent="0.25">
      <c r="A81" s="2">
        <v>78</v>
      </c>
      <c r="B81" s="2">
        <v>28120212402</v>
      </c>
      <c r="C81" s="5" t="s">
        <v>179</v>
      </c>
      <c r="D81" s="5" t="s">
        <v>5</v>
      </c>
      <c r="E81" s="5" t="s">
        <v>1</v>
      </c>
      <c r="F81" s="2">
        <v>2</v>
      </c>
      <c r="G81" s="2">
        <v>2</v>
      </c>
      <c r="H81" s="78">
        <v>4</v>
      </c>
      <c r="I81" s="2">
        <v>2</v>
      </c>
      <c r="J81" s="2">
        <v>2</v>
      </c>
      <c r="K81" s="78">
        <v>4</v>
      </c>
      <c r="L81" s="2">
        <v>2</v>
      </c>
      <c r="M81" s="2">
        <v>2</v>
      </c>
      <c r="N81" s="78">
        <v>4</v>
      </c>
      <c r="O81" s="2">
        <v>0</v>
      </c>
      <c r="P81" s="2">
        <v>1</v>
      </c>
      <c r="Q81" s="78">
        <v>1</v>
      </c>
      <c r="R81" s="2">
        <v>0</v>
      </c>
      <c r="S81" s="2">
        <v>0</v>
      </c>
      <c r="T81" s="78">
        <v>0</v>
      </c>
      <c r="U81" s="2">
        <v>0</v>
      </c>
      <c r="V81" s="2">
        <v>0</v>
      </c>
      <c r="W81" s="78">
        <v>0</v>
      </c>
      <c r="X81" s="2">
        <v>0</v>
      </c>
      <c r="Y81" s="2">
        <v>0</v>
      </c>
      <c r="Z81" s="78">
        <v>0</v>
      </c>
      <c r="AA81" s="2">
        <v>0</v>
      </c>
      <c r="AB81" s="2">
        <v>0</v>
      </c>
      <c r="AC81" s="78">
        <v>0</v>
      </c>
      <c r="AD81" s="2">
        <v>0</v>
      </c>
      <c r="AE81" s="2">
        <v>0</v>
      </c>
      <c r="AF81" s="78">
        <v>0</v>
      </c>
      <c r="AG81" s="2">
        <v>0</v>
      </c>
      <c r="AH81" s="2">
        <v>0</v>
      </c>
      <c r="AI81" s="78">
        <v>0</v>
      </c>
      <c r="AJ81" s="2">
        <v>13</v>
      </c>
    </row>
    <row r="82" spans="1:36" ht="33.75" hidden="1" customHeight="1" x14ac:dyDescent="0.25">
      <c r="A82" s="2">
        <v>79</v>
      </c>
      <c r="B82" s="2">
        <v>28120200104</v>
      </c>
      <c r="C82" s="5" t="s">
        <v>9</v>
      </c>
      <c r="D82" s="5" t="s">
        <v>0</v>
      </c>
      <c r="E82" s="5" t="s">
        <v>1</v>
      </c>
      <c r="F82" s="2">
        <v>1</v>
      </c>
      <c r="G82" s="2">
        <v>3</v>
      </c>
      <c r="H82" s="78">
        <v>4</v>
      </c>
      <c r="I82" s="2">
        <v>1</v>
      </c>
      <c r="J82" s="2">
        <v>3</v>
      </c>
      <c r="K82" s="78">
        <v>4</v>
      </c>
      <c r="L82" s="2">
        <v>4</v>
      </c>
      <c r="M82" s="2">
        <v>1</v>
      </c>
      <c r="N82" s="78">
        <v>5</v>
      </c>
      <c r="O82" s="2">
        <v>1</v>
      </c>
      <c r="P82" s="2">
        <v>1</v>
      </c>
      <c r="Q82" s="78">
        <v>2</v>
      </c>
      <c r="R82" s="2">
        <v>4</v>
      </c>
      <c r="S82" s="2">
        <v>8</v>
      </c>
      <c r="T82" s="78">
        <v>12</v>
      </c>
      <c r="U82" s="2">
        <v>0</v>
      </c>
      <c r="V82" s="2">
        <v>0</v>
      </c>
      <c r="W82" s="78">
        <v>0</v>
      </c>
      <c r="X82" s="2">
        <v>0</v>
      </c>
      <c r="Y82" s="2">
        <v>0</v>
      </c>
      <c r="Z82" s="78">
        <v>0</v>
      </c>
      <c r="AA82" s="2">
        <v>0</v>
      </c>
      <c r="AB82" s="2">
        <v>0</v>
      </c>
      <c r="AC82" s="78">
        <v>0</v>
      </c>
      <c r="AD82" s="2">
        <v>0</v>
      </c>
      <c r="AE82" s="2">
        <v>0</v>
      </c>
      <c r="AF82" s="78">
        <v>0</v>
      </c>
      <c r="AG82" s="2">
        <v>0</v>
      </c>
      <c r="AH82" s="2">
        <v>0</v>
      </c>
      <c r="AI82" s="78">
        <v>0</v>
      </c>
      <c r="AJ82" s="2">
        <v>27</v>
      </c>
    </row>
    <row r="83" spans="1:36" ht="33.75" hidden="1" customHeight="1" x14ac:dyDescent="0.25">
      <c r="A83" s="2">
        <v>80</v>
      </c>
      <c r="B83" s="2">
        <v>28120200801</v>
      </c>
      <c r="C83" s="5" t="s">
        <v>18</v>
      </c>
      <c r="D83" s="5" t="s">
        <v>0</v>
      </c>
      <c r="E83" s="5" t="s">
        <v>1</v>
      </c>
      <c r="F83" s="2">
        <v>2</v>
      </c>
      <c r="G83" s="2">
        <v>7</v>
      </c>
      <c r="H83" s="78">
        <v>9</v>
      </c>
      <c r="I83" s="2">
        <v>2</v>
      </c>
      <c r="J83" s="2">
        <v>7</v>
      </c>
      <c r="K83" s="78">
        <v>9</v>
      </c>
      <c r="L83" s="2">
        <v>3</v>
      </c>
      <c r="M83" s="2">
        <v>2</v>
      </c>
      <c r="N83" s="78">
        <v>5</v>
      </c>
      <c r="O83" s="2">
        <v>2</v>
      </c>
      <c r="P83" s="2">
        <v>5</v>
      </c>
      <c r="Q83" s="78">
        <v>7</v>
      </c>
      <c r="R83" s="2">
        <v>1</v>
      </c>
      <c r="S83" s="2">
        <v>5</v>
      </c>
      <c r="T83" s="78">
        <v>6</v>
      </c>
      <c r="U83" s="2">
        <v>4</v>
      </c>
      <c r="V83" s="2">
        <v>2</v>
      </c>
      <c r="W83" s="78">
        <v>6</v>
      </c>
      <c r="X83" s="2">
        <v>0</v>
      </c>
      <c r="Y83" s="2">
        <v>0</v>
      </c>
      <c r="Z83" s="78">
        <v>0</v>
      </c>
      <c r="AA83" s="2">
        <v>0</v>
      </c>
      <c r="AB83" s="2">
        <v>0</v>
      </c>
      <c r="AC83" s="78">
        <v>0</v>
      </c>
      <c r="AD83" s="2">
        <v>0</v>
      </c>
      <c r="AE83" s="2">
        <v>0</v>
      </c>
      <c r="AF83" s="78">
        <v>0</v>
      </c>
      <c r="AG83" s="2">
        <v>0</v>
      </c>
      <c r="AH83" s="2">
        <v>0</v>
      </c>
      <c r="AI83" s="78">
        <v>0</v>
      </c>
      <c r="AJ83" s="2">
        <v>42</v>
      </c>
    </row>
    <row r="84" spans="1:36" ht="33.75" hidden="1" customHeight="1" x14ac:dyDescent="0.25">
      <c r="A84" s="2">
        <v>81</v>
      </c>
      <c r="B84" s="2">
        <v>28120201401</v>
      </c>
      <c r="C84" s="5" t="s">
        <v>30</v>
      </c>
      <c r="D84" s="5" t="s">
        <v>0</v>
      </c>
      <c r="E84" s="5" t="s">
        <v>1</v>
      </c>
      <c r="F84" s="2">
        <v>4</v>
      </c>
      <c r="G84" s="2">
        <v>3</v>
      </c>
      <c r="H84" s="78">
        <v>7</v>
      </c>
      <c r="I84" s="2">
        <v>4</v>
      </c>
      <c r="J84" s="2">
        <v>3</v>
      </c>
      <c r="K84" s="78">
        <v>7</v>
      </c>
      <c r="L84" s="2">
        <v>2</v>
      </c>
      <c r="M84" s="2">
        <v>0</v>
      </c>
      <c r="N84" s="78">
        <v>2</v>
      </c>
      <c r="O84" s="2">
        <v>4</v>
      </c>
      <c r="P84" s="2">
        <v>1</v>
      </c>
      <c r="Q84" s="78">
        <v>5</v>
      </c>
      <c r="R84" s="2">
        <v>4</v>
      </c>
      <c r="S84" s="2">
        <v>1</v>
      </c>
      <c r="T84" s="78">
        <v>5</v>
      </c>
      <c r="U84" s="2">
        <v>0</v>
      </c>
      <c r="V84" s="2">
        <v>2</v>
      </c>
      <c r="W84" s="78">
        <v>2</v>
      </c>
      <c r="X84" s="2">
        <v>0</v>
      </c>
      <c r="Y84" s="2">
        <v>0</v>
      </c>
      <c r="Z84" s="78">
        <v>0</v>
      </c>
      <c r="AA84" s="2">
        <v>0</v>
      </c>
      <c r="AB84" s="2">
        <v>0</v>
      </c>
      <c r="AC84" s="78">
        <v>0</v>
      </c>
      <c r="AD84" s="2">
        <v>0</v>
      </c>
      <c r="AE84" s="2">
        <v>0</v>
      </c>
      <c r="AF84" s="78">
        <v>0</v>
      </c>
      <c r="AG84" s="2">
        <v>0</v>
      </c>
      <c r="AH84" s="2">
        <v>0</v>
      </c>
      <c r="AI84" s="78">
        <v>0</v>
      </c>
      <c r="AJ84" s="2">
        <v>28</v>
      </c>
    </row>
    <row r="85" spans="1:36" ht="33.75" hidden="1" customHeight="1" x14ac:dyDescent="0.25">
      <c r="A85" s="2">
        <v>82</v>
      </c>
      <c r="B85" s="2">
        <v>28120201601</v>
      </c>
      <c r="C85" s="5" t="s">
        <v>32</v>
      </c>
      <c r="D85" s="5" t="s">
        <v>0</v>
      </c>
      <c r="E85" s="5" t="s">
        <v>1</v>
      </c>
      <c r="F85" s="2">
        <v>0</v>
      </c>
      <c r="G85" s="2">
        <v>0</v>
      </c>
      <c r="H85" s="78">
        <v>0</v>
      </c>
      <c r="I85" s="2">
        <v>0</v>
      </c>
      <c r="J85" s="2">
        <v>0</v>
      </c>
      <c r="K85" s="78">
        <v>0</v>
      </c>
      <c r="L85" s="2">
        <v>0</v>
      </c>
      <c r="M85" s="2">
        <v>2</v>
      </c>
      <c r="N85" s="78">
        <v>2</v>
      </c>
      <c r="O85" s="2">
        <v>2</v>
      </c>
      <c r="P85" s="2">
        <v>4</v>
      </c>
      <c r="Q85" s="78">
        <v>6</v>
      </c>
      <c r="R85" s="2">
        <v>3</v>
      </c>
      <c r="S85" s="2">
        <v>1</v>
      </c>
      <c r="T85" s="78">
        <v>4</v>
      </c>
      <c r="U85" s="2">
        <v>0</v>
      </c>
      <c r="V85" s="2">
        <v>0</v>
      </c>
      <c r="W85" s="78">
        <v>0</v>
      </c>
      <c r="X85" s="2">
        <v>0</v>
      </c>
      <c r="Y85" s="2">
        <v>0</v>
      </c>
      <c r="Z85" s="78">
        <v>0</v>
      </c>
      <c r="AA85" s="2">
        <v>0</v>
      </c>
      <c r="AB85" s="2">
        <v>0</v>
      </c>
      <c r="AC85" s="78">
        <v>0</v>
      </c>
      <c r="AD85" s="2">
        <v>0</v>
      </c>
      <c r="AE85" s="2">
        <v>0</v>
      </c>
      <c r="AF85" s="78">
        <v>0</v>
      </c>
      <c r="AG85" s="2">
        <v>0</v>
      </c>
      <c r="AH85" s="2">
        <v>0</v>
      </c>
      <c r="AI85" s="78">
        <v>0</v>
      </c>
      <c r="AJ85" s="2">
        <v>12</v>
      </c>
    </row>
    <row r="86" spans="1:36" ht="33.75" hidden="1" customHeight="1" x14ac:dyDescent="0.25">
      <c r="A86" s="2">
        <v>83</v>
      </c>
      <c r="B86" s="2">
        <v>28120201708</v>
      </c>
      <c r="C86" s="5" t="s">
        <v>35</v>
      </c>
      <c r="D86" s="5" t="s">
        <v>0</v>
      </c>
      <c r="E86" s="5" t="s">
        <v>1</v>
      </c>
      <c r="F86" s="2">
        <v>3</v>
      </c>
      <c r="G86" s="2">
        <v>2</v>
      </c>
      <c r="H86" s="78">
        <v>5</v>
      </c>
      <c r="I86" s="2">
        <v>3</v>
      </c>
      <c r="J86" s="2">
        <v>2</v>
      </c>
      <c r="K86" s="78">
        <v>5</v>
      </c>
      <c r="L86" s="2">
        <v>3</v>
      </c>
      <c r="M86" s="2">
        <v>0</v>
      </c>
      <c r="N86" s="78">
        <v>3</v>
      </c>
      <c r="O86" s="2">
        <v>3</v>
      </c>
      <c r="P86" s="2">
        <v>3</v>
      </c>
      <c r="Q86" s="78">
        <v>6</v>
      </c>
      <c r="R86" s="2">
        <v>7</v>
      </c>
      <c r="S86" s="2">
        <v>2</v>
      </c>
      <c r="T86" s="78">
        <v>9</v>
      </c>
      <c r="U86" s="2">
        <v>0</v>
      </c>
      <c r="V86" s="2">
        <v>5</v>
      </c>
      <c r="W86" s="78">
        <v>5</v>
      </c>
      <c r="X86" s="2">
        <v>0</v>
      </c>
      <c r="Y86" s="2">
        <v>0</v>
      </c>
      <c r="Z86" s="78">
        <v>0</v>
      </c>
      <c r="AA86" s="2">
        <v>0</v>
      </c>
      <c r="AB86" s="2">
        <v>0</v>
      </c>
      <c r="AC86" s="78">
        <v>0</v>
      </c>
      <c r="AD86" s="2">
        <v>0</v>
      </c>
      <c r="AE86" s="2">
        <v>0</v>
      </c>
      <c r="AF86" s="78">
        <v>0</v>
      </c>
      <c r="AG86" s="2">
        <v>0</v>
      </c>
      <c r="AH86" s="2">
        <v>0</v>
      </c>
      <c r="AI86" s="78">
        <v>0</v>
      </c>
      <c r="AJ86" s="2">
        <v>33</v>
      </c>
    </row>
    <row r="87" spans="1:36" ht="33.75" hidden="1" customHeight="1" x14ac:dyDescent="0.25">
      <c r="A87" s="2">
        <v>84</v>
      </c>
      <c r="B87" s="2">
        <v>28120202401</v>
      </c>
      <c r="C87" s="5" t="s">
        <v>45</v>
      </c>
      <c r="D87" s="5" t="s">
        <v>0</v>
      </c>
      <c r="E87" s="5" t="s">
        <v>1</v>
      </c>
      <c r="F87" s="2">
        <v>2</v>
      </c>
      <c r="G87" s="2">
        <v>3</v>
      </c>
      <c r="H87" s="78">
        <v>5</v>
      </c>
      <c r="I87" s="2">
        <v>2</v>
      </c>
      <c r="J87" s="2">
        <v>3</v>
      </c>
      <c r="K87" s="78">
        <v>5</v>
      </c>
      <c r="L87" s="2">
        <v>7</v>
      </c>
      <c r="M87" s="2">
        <v>5</v>
      </c>
      <c r="N87" s="78">
        <v>12</v>
      </c>
      <c r="O87" s="2">
        <v>4</v>
      </c>
      <c r="P87" s="2">
        <v>2</v>
      </c>
      <c r="Q87" s="78">
        <v>6</v>
      </c>
      <c r="R87" s="2">
        <v>0</v>
      </c>
      <c r="S87" s="2">
        <v>3</v>
      </c>
      <c r="T87" s="78">
        <v>3</v>
      </c>
      <c r="U87" s="2">
        <v>4</v>
      </c>
      <c r="V87" s="2">
        <v>3</v>
      </c>
      <c r="W87" s="78">
        <v>7</v>
      </c>
      <c r="X87" s="2">
        <v>0</v>
      </c>
      <c r="Y87" s="2">
        <v>0</v>
      </c>
      <c r="Z87" s="78">
        <v>0</v>
      </c>
      <c r="AA87" s="2">
        <v>0</v>
      </c>
      <c r="AB87" s="2">
        <v>0</v>
      </c>
      <c r="AC87" s="78">
        <v>0</v>
      </c>
      <c r="AD87" s="2">
        <v>0</v>
      </c>
      <c r="AE87" s="2">
        <v>0</v>
      </c>
      <c r="AF87" s="78">
        <v>0</v>
      </c>
      <c r="AG87" s="2">
        <v>0</v>
      </c>
      <c r="AH87" s="2">
        <v>0</v>
      </c>
      <c r="AI87" s="78">
        <v>0</v>
      </c>
      <c r="AJ87" s="2">
        <v>38</v>
      </c>
    </row>
    <row r="88" spans="1:36" ht="33.75" hidden="1" customHeight="1" x14ac:dyDescent="0.25">
      <c r="A88" s="2">
        <v>85</v>
      </c>
      <c r="B88" s="2">
        <v>28120202901</v>
      </c>
      <c r="C88" s="5" t="s">
        <v>52</v>
      </c>
      <c r="D88" s="5" t="s">
        <v>0</v>
      </c>
      <c r="E88" s="5" t="s">
        <v>1</v>
      </c>
      <c r="F88" s="2">
        <v>0</v>
      </c>
      <c r="G88" s="2">
        <v>0</v>
      </c>
      <c r="H88" s="78">
        <v>0</v>
      </c>
      <c r="I88" s="2">
        <v>0</v>
      </c>
      <c r="J88" s="2">
        <v>0</v>
      </c>
      <c r="K88" s="78">
        <v>0</v>
      </c>
      <c r="L88" s="2">
        <v>2</v>
      </c>
      <c r="M88" s="2">
        <v>1</v>
      </c>
      <c r="N88" s="78">
        <v>3</v>
      </c>
      <c r="O88" s="2">
        <v>4</v>
      </c>
      <c r="P88" s="2">
        <v>1</v>
      </c>
      <c r="Q88" s="78">
        <v>5</v>
      </c>
      <c r="R88" s="2">
        <v>4</v>
      </c>
      <c r="S88" s="2">
        <v>0</v>
      </c>
      <c r="T88" s="78">
        <v>4</v>
      </c>
      <c r="U88" s="2">
        <v>2</v>
      </c>
      <c r="V88" s="2">
        <v>1</v>
      </c>
      <c r="W88" s="78">
        <v>3</v>
      </c>
      <c r="X88" s="2">
        <v>0</v>
      </c>
      <c r="Y88" s="2">
        <v>0</v>
      </c>
      <c r="Z88" s="78">
        <v>0</v>
      </c>
      <c r="AA88" s="2">
        <v>0</v>
      </c>
      <c r="AB88" s="2">
        <v>0</v>
      </c>
      <c r="AC88" s="78">
        <v>0</v>
      </c>
      <c r="AD88" s="2">
        <v>0</v>
      </c>
      <c r="AE88" s="2">
        <v>0</v>
      </c>
      <c r="AF88" s="78">
        <v>0</v>
      </c>
      <c r="AG88" s="2">
        <v>0</v>
      </c>
      <c r="AH88" s="2">
        <v>0</v>
      </c>
      <c r="AI88" s="78">
        <v>0</v>
      </c>
      <c r="AJ88" s="2">
        <v>15</v>
      </c>
    </row>
    <row r="89" spans="1:36" ht="33.75" hidden="1" customHeight="1" x14ac:dyDescent="0.25">
      <c r="A89" s="2">
        <v>86</v>
      </c>
      <c r="B89" s="2">
        <v>28120203403</v>
      </c>
      <c r="C89" s="5" t="s">
        <v>60</v>
      </c>
      <c r="D89" s="5" t="s">
        <v>0</v>
      </c>
      <c r="E89" s="5" t="s">
        <v>1</v>
      </c>
      <c r="F89" s="2">
        <v>0</v>
      </c>
      <c r="G89" s="2">
        <v>0</v>
      </c>
      <c r="H89" s="78">
        <v>0</v>
      </c>
      <c r="I89" s="2">
        <v>0</v>
      </c>
      <c r="J89" s="2">
        <v>0</v>
      </c>
      <c r="K89" s="78">
        <v>0</v>
      </c>
      <c r="L89" s="2">
        <v>3</v>
      </c>
      <c r="M89" s="2">
        <v>0</v>
      </c>
      <c r="N89" s="78">
        <v>3</v>
      </c>
      <c r="O89" s="2">
        <v>1</v>
      </c>
      <c r="P89" s="2">
        <v>0</v>
      </c>
      <c r="Q89" s="78">
        <v>1</v>
      </c>
      <c r="R89" s="2">
        <v>3</v>
      </c>
      <c r="S89" s="2">
        <v>2</v>
      </c>
      <c r="T89" s="78">
        <v>5</v>
      </c>
      <c r="U89" s="2">
        <v>1</v>
      </c>
      <c r="V89" s="2">
        <v>2</v>
      </c>
      <c r="W89" s="78">
        <v>3</v>
      </c>
      <c r="X89" s="2">
        <v>0</v>
      </c>
      <c r="Y89" s="2">
        <v>0</v>
      </c>
      <c r="Z89" s="78">
        <v>0</v>
      </c>
      <c r="AA89" s="2">
        <v>0</v>
      </c>
      <c r="AB89" s="2">
        <v>0</v>
      </c>
      <c r="AC89" s="78">
        <v>0</v>
      </c>
      <c r="AD89" s="2">
        <v>0</v>
      </c>
      <c r="AE89" s="2">
        <v>0</v>
      </c>
      <c r="AF89" s="78">
        <v>0</v>
      </c>
      <c r="AG89" s="2">
        <v>0</v>
      </c>
      <c r="AH89" s="2">
        <v>0</v>
      </c>
      <c r="AI89" s="78">
        <v>0</v>
      </c>
      <c r="AJ89" s="2">
        <v>12</v>
      </c>
    </row>
    <row r="90" spans="1:36" ht="33.75" hidden="1" customHeight="1" x14ac:dyDescent="0.25">
      <c r="A90" s="2">
        <v>87</v>
      </c>
      <c r="B90" s="2">
        <v>28120203501</v>
      </c>
      <c r="C90" s="5" t="s">
        <v>61</v>
      </c>
      <c r="D90" s="5" t="s">
        <v>0</v>
      </c>
      <c r="E90" s="5" t="s">
        <v>1</v>
      </c>
      <c r="F90" s="2">
        <v>3</v>
      </c>
      <c r="G90" s="2">
        <v>6</v>
      </c>
      <c r="H90" s="78">
        <v>9</v>
      </c>
      <c r="I90" s="2">
        <v>3</v>
      </c>
      <c r="J90" s="2">
        <v>6</v>
      </c>
      <c r="K90" s="78">
        <v>9</v>
      </c>
      <c r="L90" s="2">
        <v>5</v>
      </c>
      <c r="M90" s="2">
        <v>9</v>
      </c>
      <c r="N90" s="78">
        <v>14</v>
      </c>
      <c r="O90" s="2">
        <v>3</v>
      </c>
      <c r="P90" s="2">
        <v>0</v>
      </c>
      <c r="Q90" s="78">
        <v>3</v>
      </c>
      <c r="R90" s="2">
        <v>6</v>
      </c>
      <c r="S90" s="2">
        <v>8</v>
      </c>
      <c r="T90" s="78">
        <v>14</v>
      </c>
      <c r="U90" s="2">
        <v>4</v>
      </c>
      <c r="V90" s="2">
        <v>6</v>
      </c>
      <c r="W90" s="78">
        <v>10</v>
      </c>
      <c r="X90" s="2">
        <v>0</v>
      </c>
      <c r="Y90" s="2">
        <v>0</v>
      </c>
      <c r="Z90" s="78">
        <v>0</v>
      </c>
      <c r="AA90" s="2">
        <v>0</v>
      </c>
      <c r="AB90" s="2">
        <v>0</v>
      </c>
      <c r="AC90" s="78">
        <v>0</v>
      </c>
      <c r="AD90" s="2">
        <v>0</v>
      </c>
      <c r="AE90" s="2">
        <v>0</v>
      </c>
      <c r="AF90" s="78">
        <v>0</v>
      </c>
      <c r="AG90" s="2">
        <v>0</v>
      </c>
      <c r="AH90" s="2">
        <v>0</v>
      </c>
      <c r="AI90" s="78">
        <v>0</v>
      </c>
      <c r="AJ90" s="2">
        <v>59</v>
      </c>
    </row>
    <row r="91" spans="1:36" ht="33.75" hidden="1" customHeight="1" x14ac:dyDescent="0.25">
      <c r="A91" s="2">
        <v>88</v>
      </c>
      <c r="B91" s="2">
        <v>28120203701</v>
      </c>
      <c r="C91" s="5" t="s">
        <v>64</v>
      </c>
      <c r="D91" s="5" t="s">
        <v>0</v>
      </c>
      <c r="E91" s="5" t="s">
        <v>1</v>
      </c>
      <c r="F91" s="2">
        <v>3</v>
      </c>
      <c r="G91" s="2">
        <v>4</v>
      </c>
      <c r="H91" s="78">
        <v>7</v>
      </c>
      <c r="I91" s="2">
        <v>3</v>
      </c>
      <c r="J91" s="2">
        <v>4</v>
      </c>
      <c r="K91" s="78">
        <v>7</v>
      </c>
      <c r="L91" s="2">
        <v>3</v>
      </c>
      <c r="M91" s="2">
        <v>4</v>
      </c>
      <c r="N91" s="78">
        <v>7</v>
      </c>
      <c r="O91" s="2">
        <v>6</v>
      </c>
      <c r="P91" s="2">
        <v>3</v>
      </c>
      <c r="Q91" s="78">
        <v>9</v>
      </c>
      <c r="R91" s="2">
        <v>3</v>
      </c>
      <c r="S91" s="2">
        <v>1</v>
      </c>
      <c r="T91" s="78">
        <v>4</v>
      </c>
      <c r="U91" s="2">
        <v>4</v>
      </c>
      <c r="V91" s="2">
        <v>4</v>
      </c>
      <c r="W91" s="78">
        <v>8</v>
      </c>
      <c r="X91" s="2">
        <v>0</v>
      </c>
      <c r="Y91" s="2">
        <v>0</v>
      </c>
      <c r="Z91" s="78">
        <v>0</v>
      </c>
      <c r="AA91" s="2">
        <v>0</v>
      </c>
      <c r="AB91" s="2">
        <v>0</v>
      </c>
      <c r="AC91" s="78">
        <v>0</v>
      </c>
      <c r="AD91" s="2">
        <v>0</v>
      </c>
      <c r="AE91" s="2">
        <v>0</v>
      </c>
      <c r="AF91" s="78">
        <v>0</v>
      </c>
      <c r="AG91" s="2">
        <v>0</v>
      </c>
      <c r="AH91" s="2">
        <v>0</v>
      </c>
      <c r="AI91" s="78">
        <v>0</v>
      </c>
      <c r="AJ91" s="2">
        <v>42</v>
      </c>
    </row>
    <row r="92" spans="1:36" ht="33.75" hidden="1" customHeight="1" x14ac:dyDescent="0.25">
      <c r="A92" s="2">
        <v>89</v>
      </c>
      <c r="B92" s="2">
        <v>28120203801</v>
      </c>
      <c r="C92" s="5" t="s">
        <v>66</v>
      </c>
      <c r="D92" s="5" t="s">
        <v>0</v>
      </c>
      <c r="E92" s="5" t="s">
        <v>1</v>
      </c>
      <c r="F92" s="2">
        <v>10</v>
      </c>
      <c r="G92" s="2">
        <v>6</v>
      </c>
      <c r="H92" s="78">
        <v>16</v>
      </c>
      <c r="I92" s="2">
        <v>10</v>
      </c>
      <c r="J92" s="2">
        <v>6</v>
      </c>
      <c r="K92" s="78">
        <v>16</v>
      </c>
      <c r="L92" s="2">
        <v>2</v>
      </c>
      <c r="M92" s="2">
        <v>4</v>
      </c>
      <c r="N92" s="78">
        <v>6</v>
      </c>
      <c r="O92" s="2">
        <v>4</v>
      </c>
      <c r="P92" s="2">
        <v>7</v>
      </c>
      <c r="Q92" s="78">
        <v>11</v>
      </c>
      <c r="R92" s="2">
        <v>1</v>
      </c>
      <c r="S92" s="2">
        <v>8</v>
      </c>
      <c r="T92" s="78">
        <v>9</v>
      </c>
      <c r="U92" s="2">
        <v>5</v>
      </c>
      <c r="V92" s="2">
        <v>10</v>
      </c>
      <c r="W92" s="78">
        <v>15</v>
      </c>
      <c r="X92" s="2">
        <v>0</v>
      </c>
      <c r="Y92" s="2">
        <v>0</v>
      </c>
      <c r="Z92" s="78">
        <v>0</v>
      </c>
      <c r="AA92" s="2">
        <v>0</v>
      </c>
      <c r="AB92" s="2">
        <v>0</v>
      </c>
      <c r="AC92" s="78">
        <v>0</v>
      </c>
      <c r="AD92" s="2">
        <v>0</v>
      </c>
      <c r="AE92" s="2">
        <v>0</v>
      </c>
      <c r="AF92" s="78">
        <v>0</v>
      </c>
      <c r="AG92" s="2">
        <v>0</v>
      </c>
      <c r="AH92" s="2">
        <v>0</v>
      </c>
      <c r="AI92" s="78">
        <v>0</v>
      </c>
      <c r="AJ92" s="2">
        <v>73</v>
      </c>
    </row>
    <row r="93" spans="1:36" ht="33.75" hidden="1" customHeight="1" x14ac:dyDescent="0.25">
      <c r="A93" s="2">
        <v>90</v>
      </c>
      <c r="B93" s="2">
        <v>28120204501</v>
      </c>
      <c r="C93" s="5" t="s">
        <v>72</v>
      </c>
      <c r="D93" s="5" t="s">
        <v>0</v>
      </c>
      <c r="E93" s="5" t="s">
        <v>1</v>
      </c>
      <c r="F93" s="2">
        <v>6</v>
      </c>
      <c r="G93" s="2">
        <v>7</v>
      </c>
      <c r="H93" s="78">
        <v>13</v>
      </c>
      <c r="I93" s="2">
        <v>6</v>
      </c>
      <c r="J93" s="2">
        <v>7</v>
      </c>
      <c r="K93" s="78">
        <v>13</v>
      </c>
      <c r="L93" s="2">
        <v>8</v>
      </c>
      <c r="M93" s="2">
        <v>2</v>
      </c>
      <c r="N93" s="78">
        <v>10</v>
      </c>
      <c r="O93" s="2">
        <v>3</v>
      </c>
      <c r="P93" s="2">
        <v>5</v>
      </c>
      <c r="Q93" s="78">
        <v>8</v>
      </c>
      <c r="R93" s="2">
        <v>3</v>
      </c>
      <c r="S93" s="2">
        <v>7</v>
      </c>
      <c r="T93" s="78">
        <v>10</v>
      </c>
      <c r="U93" s="2">
        <v>4</v>
      </c>
      <c r="V93" s="2">
        <v>5</v>
      </c>
      <c r="W93" s="78">
        <v>9</v>
      </c>
      <c r="X93" s="2">
        <v>0</v>
      </c>
      <c r="Y93" s="2">
        <v>0</v>
      </c>
      <c r="Z93" s="78">
        <v>0</v>
      </c>
      <c r="AA93" s="2">
        <v>0</v>
      </c>
      <c r="AB93" s="2">
        <v>0</v>
      </c>
      <c r="AC93" s="78">
        <v>0</v>
      </c>
      <c r="AD93" s="2">
        <v>0</v>
      </c>
      <c r="AE93" s="2">
        <v>0</v>
      </c>
      <c r="AF93" s="78">
        <v>0</v>
      </c>
      <c r="AG93" s="2">
        <v>0</v>
      </c>
      <c r="AH93" s="2">
        <v>0</v>
      </c>
      <c r="AI93" s="78">
        <v>0</v>
      </c>
      <c r="AJ93" s="2">
        <v>63</v>
      </c>
    </row>
    <row r="94" spans="1:36" ht="33.75" hidden="1" customHeight="1" x14ac:dyDescent="0.25">
      <c r="A94" s="2">
        <v>91</v>
      </c>
      <c r="B94" s="2">
        <v>28120204701</v>
      </c>
      <c r="C94" s="5" t="s">
        <v>74</v>
      </c>
      <c r="D94" s="5" t="s">
        <v>0</v>
      </c>
      <c r="E94" s="5" t="s">
        <v>1</v>
      </c>
      <c r="F94" s="2">
        <v>5</v>
      </c>
      <c r="G94" s="2">
        <v>6</v>
      </c>
      <c r="H94" s="78">
        <v>11</v>
      </c>
      <c r="I94" s="2">
        <v>5</v>
      </c>
      <c r="J94" s="2">
        <v>6</v>
      </c>
      <c r="K94" s="78">
        <v>11</v>
      </c>
      <c r="L94" s="2">
        <v>1</v>
      </c>
      <c r="M94" s="2">
        <v>3</v>
      </c>
      <c r="N94" s="78">
        <v>4</v>
      </c>
      <c r="O94" s="2">
        <v>5</v>
      </c>
      <c r="P94" s="2">
        <v>7</v>
      </c>
      <c r="Q94" s="78">
        <v>12</v>
      </c>
      <c r="R94" s="2">
        <v>5</v>
      </c>
      <c r="S94" s="2">
        <v>3</v>
      </c>
      <c r="T94" s="78">
        <v>8</v>
      </c>
      <c r="U94" s="2">
        <v>3</v>
      </c>
      <c r="V94" s="2">
        <v>3</v>
      </c>
      <c r="W94" s="78">
        <v>6</v>
      </c>
      <c r="X94" s="2">
        <v>0</v>
      </c>
      <c r="Y94" s="2">
        <v>0</v>
      </c>
      <c r="Z94" s="78">
        <v>0</v>
      </c>
      <c r="AA94" s="2">
        <v>0</v>
      </c>
      <c r="AB94" s="2">
        <v>0</v>
      </c>
      <c r="AC94" s="78">
        <v>0</v>
      </c>
      <c r="AD94" s="2">
        <v>0</v>
      </c>
      <c r="AE94" s="2">
        <v>0</v>
      </c>
      <c r="AF94" s="78">
        <v>0</v>
      </c>
      <c r="AG94" s="2">
        <v>0</v>
      </c>
      <c r="AH94" s="2">
        <v>0</v>
      </c>
      <c r="AI94" s="78">
        <v>0</v>
      </c>
      <c r="AJ94" s="2">
        <v>52</v>
      </c>
    </row>
    <row r="95" spans="1:36" ht="33.75" hidden="1" customHeight="1" x14ac:dyDescent="0.25">
      <c r="A95" s="2">
        <v>92</v>
      </c>
      <c r="B95" s="2">
        <v>28120204901</v>
      </c>
      <c r="C95" s="5" t="s">
        <v>77</v>
      </c>
      <c r="D95" s="5" t="s">
        <v>0</v>
      </c>
      <c r="E95" s="5" t="s">
        <v>1</v>
      </c>
      <c r="F95" s="2">
        <v>4</v>
      </c>
      <c r="G95" s="2">
        <v>4</v>
      </c>
      <c r="H95" s="78">
        <v>8</v>
      </c>
      <c r="I95" s="2">
        <v>4</v>
      </c>
      <c r="J95" s="2">
        <v>4</v>
      </c>
      <c r="K95" s="78">
        <v>8</v>
      </c>
      <c r="L95" s="2">
        <v>2</v>
      </c>
      <c r="M95" s="2">
        <v>2</v>
      </c>
      <c r="N95" s="78">
        <v>4</v>
      </c>
      <c r="O95" s="2">
        <v>3</v>
      </c>
      <c r="P95" s="2">
        <v>1</v>
      </c>
      <c r="Q95" s="78">
        <v>4</v>
      </c>
      <c r="R95" s="2">
        <v>7</v>
      </c>
      <c r="S95" s="2">
        <v>17</v>
      </c>
      <c r="T95" s="78">
        <v>24</v>
      </c>
      <c r="U95" s="2">
        <v>6</v>
      </c>
      <c r="V95" s="2">
        <v>5</v>
      </c>
      <c r="W95" s="78">
        <v>11</v>
      </c>
      <c r="X95" s="2">
        <v>0</v>
      </c>
      <c r="Y95" s="2">
        <v>0</v>
      </c>
      <c r="Z95" s="78">
        <v>0</v>
      </c>
      <c r="AA95" s="2">
        <v>0</v>
      </c>
      <c r="AB95" s="2">
        <v>0</v>
      </c>
      <c r="AC95" s="78">
        <v>0</v>
      </c>
      <c r="AD95" s="2">
        <v>0</v>
      </c>
      <c r="AE95" s="2">
        <v>0</v>
      </c>
      <c r="AF95" s="78">
        <v>0</v>
      </c>
      <c r="AG95" s="2">
        <v>0</v>
      </c>
      <c r="AH95" s="2">
        <v>0</v>
      </c>
      <c r="AI95" s="78">
        <v>0</v>
      </c>
      <c r="AJ95" s="2">
        <v>59</v>
      </c>
    </row>
    <row r="96" spans="1:36" ht="33.75" hidden="1" customHeight="1" x14ac:dyDescent="0.25">
      <c r="A96" s="2">
        <v>93</v>
      </c>
      <c r="B96" s="2">
        <v>28120205401</v>
      </c>
      <c r="C96" s="5" t="s">
        <v>82</v>
      </c>
      <c r="D96" s="5" t="s">
        <v>0</v>
      </c>
      <c r="E96" s="5" t="s">
        <v>1</v>
      </c>
      <c r="F96" s="2">
        <v>2</v>
      </c>
      <c r="G96" s="2">
        <v>0</v>
      </c>
      <c r="H96" s="78">
        <v>2</v>
      </c>
      <c r="I96" s="2">
        <v>2</v>
      </c>
      <c r="J96" s="2">
        <v>0</v>
      </c>
      <c r="K96" s="78">
        <v>2</v>
      </c>
      <c r="L96" s="2">
        <v>1</v>
      </c>
      <c r="M96" s="2">
        <v>5</v>
      </c>
      <c r="N96" s="78">
        <v>6</v>
      </c>
      <c r="O96" s="2">
        <v>1</v>
      </c>
      <c r="P96" s="2">
        <v>2</v>
      </c>
      <c r="Q96" s="78">
        <v>3</v>
      </c>
      <c r="R96" s="2">
        <v>1</v>
      </c>
      <c r="S96" s="2">
        <v>0</v>
      </c>
      <c r="T96" s="78">
        <v>1</v>
      </c>
      <c r="U96" s="2">
        <v>0</v>
      </c>
      <c r="V96" s="2">
        <v>1</v>
      </c>
      <c r="W96" s="78">
        <v>1</v>
      </c>
      <c r="X96" s="2">
        <v>0</v>
      </c>
      <c r="Y96" s="2">
        <v>0</v>
      </c>
      <c r="Z96" s="78">
        <v>0</v>
      </c>
      <c r="AA96" s="2">
        <v>0</v>
      </c>
      <c r="AB96" s="2">
        <v>0</v>
      </c>
      <c r="AC96" s="78">
        <v>0</v>
      </c>
      <c r="AD96" s="2">
        <v>0</v>
      </c>
      <c r="AE96" s="2">
        <v>0</v>
      </c>
      <c r="AF96" s="78">
        <v>0</v>
      </c>
      <c r="AG96" s="2">
        <v>0</v>
      </c>
      <c r="AH96" s="2">
        <v>0</v>
      </c>
      <c r="AI96" s="78">
        <v>0</v>
      </c>
      <c r="AJ96" s="2">
        <v>15</v>
      </c>
    </row>
    <row r="97" spans="1:36" ht="33.75" hidden="1" customHeight="1" x14ac:dyDescent="0.25">
      <c r="A97" s="2">
        <v>94</v>
      </c>
      <c r="B97" s="2">
        <v>28120205601</v>
      </c>
      <c r="C97" s="5" t="s">
        <v>84</v>
      </c>
      <c r="D97" s="5" t="s">
        <v>0</v>
      </c>
      <c r="E97" s="5" t="s">
        <v>1</v>
      </c>
      <c r="F97" s="2">
        <v>4</v>
      </c>
      <c r="G97" s="2">
        <v>6</v>
      </c>
      <c r="H97" s="78">
        <v>10</v>
      </c>
      <c r="I97" s="2">
        <v>4</v>
      </c>
      <c r="J97" s="2">
        <v>6</v>
      </c>
      <c r="K97" s="78">
        <v>10</v>
      </c>
      <c r="L97" s="2">
        <v>6</v>
      </c>
      <c r="M97" s="2">
        <v>3</v>
      </c>
      <c r="N97" s="78">
        <v>9</v>
      </c>
      <c r="O97" s="2">
        <v>1</v>
      </c>
      <c r="P97" s="2">
        <v>6</v>
      </c>
      <c r="Q97" s="78">
        <v>7</v>
      </c>
      <c r="R97" s="2">
        <v>4</v>
      </c>
      <c r="S97" s="2">
        <v>8</v>
      </c>
      <c r="T97" s="78">
        <v>12</v>
      </c>
      <c r="U97" s="2">
        <v>2</v>
      </c>
      <c r="V97" s="2">
        <v>2</v>
      </c>
      <c r="W97" s="78">
        <v>4</v>
      </c>
      <c r="X97" s="2">
        <v>0</v>
      </c>
      <c r="Y97" s="2">
        <v>0</v>
      </c>
      <c r="Z97" s="78">
        <v>0</v>
      </c>
      <c r="AA97" s="2">
        <v>0</v>
      </c>
      <c r="AB97" s="2">
        <v>0</v>
      </c>
      <c r="AC97" s="78">
        <v>0</v>
      </c>
      <c r="AD97" s="2">
        <v>0</v>
      </c>
      <c r="AE97" s="2">
        <v>0</v>
      </c>
      <c r="AF97" s="78">
        <v>0</v>
      </c>
      <c r="AG97" s="2">
        <v>0</v>
      </c>
      <c r="AH97" s="2">
        <v>0</v>
      </c>
      <c r="AI97" s="78">
        <v>0</v>
      </c>
      <c r="AJ97" s="2">
        <v>52</v>
      </c>
    </row>
    <row r="98" spans="1:36" ht="33.75" hidden="1" customHeight="1" x14ac:dyDescent="0.25">
      <c r="A98" s="2">
        <v>95</v>
      </c>
      <c r="B98" s="2">
        <v>28120206001</v>
      </c>
      <c r="C98" s="5" t="s">
        <v>87</v>
      </c>
      <c r="D98" s="5" t="s">
        <v>0</v>
      </c>
      <c r="E98" s="5" t="s">
        <v>1</v>
      </c>
      <c r="F98" s="2">
        <v>0</v>
      </c>
      <c r="G98" s="2">
        <v>3</v>
      </c>
      <c r="H98" s="78">
        <v>3</v>
      </c>
      <c r="I98" s="2">
        <v>0</v>
      </c>
      <c r="J98" s="2">
        <v>3</v>
      </c>
      <c r="K98" s="78">
        <v>3</v>
      </c>
      <c r="L98" s="2">
        <v>2</v>
      </c>
      <c r="M98" s="2">
        <v>1</v>
      </c>
      <c r="N98" s="78">
        <v>3</v>
      </c>
      <c r="O98" s="2">
        <v>2</v>
      </c>
      <c r="P98" s="2">
        <v>3</v>
      </c>
      <c r="Q98" s="78">
        <v>5</v>
      </c>
      <c r="R98" s="2">
        <v>9</v>
      </c>
      <c r="S98" s="2">
        <v>7</v>
      </c>
      <c r="T98" s="78">
        <v>16</v>
      </c>
      <c r="U98" s="2">
        <v>3</v>
      </c>
      <c r="V98" s="2">
        <v>3</v>
      </c>
      <c r="W98" s="78">
        <v>6</v>
      </c>
      <c r="X98" s="2">
        <v>0</v>
      </c>
      <c r="Y98" s="2">
        <v>0</v>
      </c>
      <c r="Z98" s="78">
        <v>0</v>
      </c>
      <c r="AA98" s="2">
        <v>0</v>
      </c>
      <c r="AB98" s="2">
        <v>0</v>
      </c>
      <c r="AC98" s="78">
        <v>0</v>
      </c>
      <c r="AD98" s="2">
        <v>0</v>
      </c>
      <c r="AE98" s="2">
        <v>0</v>
      </c>
      <c r="AF98" s="78">
        <v>0</v>
      </c>
      <c r="AG98" s="2">
        <v>0</v>
      </c>
      <c r="AH98" s="2">
        <v>0</v>
      </c>
      <c r="AI98" s="78">
        <v>0</v>
      </c>
      <c r="AJ98" s="2">
        <v>36</v>
      </c>
    </row>
    <row r="99" spans="1:36" ht="33.75" hidden="1" customHeight="1" x14ac:dyDescent="0.25">
      <c r="A99" s="2">
        <v>96</v>
      </c>
      <c r="B99" s="2">
        <v>28120206301</v>
      </c>
      <c r="C99" s="5" t="s">
        <v>89</v>
      </c>
      <c r="D99" s="5" t="s">
        <v>0</v>
      </c>
      <c r="E99" s="5" t="s">
        <v>1</v>
      </c>
      <c r="F99" s="2">
        <v>6</v>
      </c>
      <c r="G99" s="2">
        <v>5</v>
      </c>
      <c r="H99" s="78">
        <v>11</v>
      </c>
      <c r="I99" s="2">
        <v>6</v>
      </c>
      <c r="J99" s="2">
        <v>5</v>
      </c>
      <c r="K99" s="78">
        <v>11</v>
      </c>
      <c r="L99" s="2">
        <v>6</v>
      </c>
      <c r="M99" s="2">
        <v>1</v>
      </c>
      <c r="N99" s="78">
        <v>7</v>
      </c>
      <c r="O99" s="2">
        <v>7</v>
      </c>
      <c r="P99" s="2">
        <v>5</v>
      </c>
      <c r="Q99" s="78">
        <v>12</v>
      </c>
      <c r="R99" s="2">
        <v>2</v>
      </c>
      <c r="S99" s="2">
        <v>6</v>
      </c>
      <c r="T99" s="78">
        <v>8</v>
      </c>
      <c r="U99" s="2">
        <v>2</v>
      </c>
      <c r="V99" s="2">
        <v>4</v>
      </c>
      <c r="W99" s="78">
        <v>6</v>
      </c>
      <c r="X99" s="2">
        <v>0</v>
      </c>
      <c r="Y99" s="2">
        <v>0</v>
      </c>
      <c r="Z99" s="78">
        <v>0</v>
      </c>
      <c r="AA99" s="2">
        <v>0</v>
      </c>
      <c r="AB99" s="2">
        <v>0</v>
      </c>
      <c r="AC99" s="78">
        <v>0</v>
      </c>
      <c r="AD99" s="2">
        <v>0</v>
      </c>
      <c r="AE99" s="2">
        <v>0</v>
      </c>
      <c r="AF99" s="78">
        <v>0</v>
      </c>
      <c r="AG99" s="2">
        <v>0</v>
      </c>
      <c r="AH99" s="2">
        <v>0</v>
      </c>
      <c r="AI99" s="78">
        <v>0</v>
      </c>
      <c r="AJ99" s="2">
        <v>55</v>
      </c>
    </row>
    <row r="100" spans="1:36" ht="33.75" hidden="1" customHeight="1" x14ac:dyDescent="0.25">
      <c r="A100" s="2">
        <v>97</v>
      </c>
      <c r="B100" s="2">
        <v>28120206701</v>
      </c>
      <c r="C100" s="5" t="s">
        <v>92</v>
      </c>
      <c r="D100" s="5" t="s">
        <v>0</v>
      </c>
      <c r="E100" s="5" t="s">
        <v>1</v>
      </c>
      <c r="F100" s="2">
        <v>7</v>
      </c>
      <c r="G100" s="2">
        <v>4</v>
      </c>
      <c r="H100" s="78">
        <v>11</v>
      </c>
      <c r="I100" s="2">
        <v>7</v>
      </c>
      <c r="J100" s="2">
        <v>4</v>
      </c>
      <c r="K100" s="78">
        <v>11</v>
      </c>
      <c r="L100" s="2">
        <v>2</v>
      </c>
      <c r="M100" s="2">
        <v>2</v>
      </c>
      <c r="N100" s="78">
        <v>4</v>
      </c>
      <c r="O100" s="2">
        <v>5</v>
      </c>
      <c r="P100" s="2">
        <v>3</v>
      </c>
      <c r="Q100" s="78">
        <v>8</v>
      </c>
      <c r="R100" s="2">
        <v>3</v>
      </c>
      <c r="S100" s="2">
        <v>7</v>
      </c>
      <c r="T100" s="78">
        <v>10</v>
      </c>
      <c r="U100" s="2">
        <v>3</v>
      </c>
      <c r="V100" s="2">
        <v>5</v>
      </c>
      <c r="W100" s="78">
        <v>8</v>
      </c>
      <c r="X100" s="2">
        <v>0</v>
      </c>
      <c r="Y100" s="2">
        <v>0</v>
      </c>
      <c r="Z100" s="78">
        <v>0</v>
      </c>
      <c r="AA100" s="2">
        <v>0</v>
      </c>
      <c r="AB100" s="2">
        <v>0</v>
      </c>
      <c r="AC100" s="78">
        <v>0</v>
      </c>
      <c r="AD100" s="2">
        <v>0</v>
      </c>
      <c r="AE100" s="2">
        <v>0</v>
      </c>
      <c r="AF100" s="78">
        <v>0</v>
      </c>
      <c r="AG100" s="2">
        <v>0</v>
      </c>
      <c r="AH100" s="2">
        <v>0</v>
      </c>
      <c r="AI100" s="78">
        <v>0</v>
      </c>
      <c r="AJ100" s="2">
        <v>52</v>
      </c>
    </row>
    <row r="101" spans="1:36" ht="33.75" hidden="1" customHeight="1" x14ac:dyDescent="0.25">
      <c r="A101" s="2">
        <v>98</v>
      </c>
      <c r="B101" s="2">
        <v>28120206801</v>
      </c>
      <c r="C101" s="5" t="s">
        <v>93</v>
      </c>
      <c r="D101" s="5" t="s">
        <v>0</v>
      </c>
      <c r="E101" s="5" t="s">
        <v>1</v>
      </c>
      <c r="F101" s="2">
        <v>5</v>
      </c>
      <c r="G101" s="2">
        <v>2</v>
      </c>
      <c r="H101" s="78">
        <v>7</v>
      </c>
      <c r="I101" s="2">
        <v>5</v>
      </c>
      <c r="J101" s="2">
        <v>2</v>
      </c>
      <c r="K101" s="78">
        <v>7</v>
      </c>
      <c r="L101" s="2">
        <v>3</v>
      </c>
      <c r="M101" s="2">
        <v>2</v>
      </c>
      <c r="N101" s="78">
        <v>5</v>
      </c>
      <c r="O101" s="2">
        <v>3</v>
      </c>
      <c r="P101" s="2">
        <v>3</v>
      </c>
      <c r="Q101" s="78">
        <v>6</v>
      </c>
      <c r="R101" s="2">
        <v>1</v>
      </c>
      <c r="S101" s="2">
        <v>2</v>
      </c>
      <c r="T101" s="78">
        <v>3</v>
      </c>
      <c r="U101" s="2">
        <v>0</v>
      </c>
      <c r="V101" s="2">
        <v>2</v>
      </c>
      <c r="W101" s="78">
        <v>2</v>
      </c>
      <c r="X101" s="2">
        <v>0</v>
      </c>
      <c r="Y101" s="2">
        <v>0</v>
      </c>
      <c r="Z101" s="78">
        <v>0</v>
      </c>
      <c r="AA101" s="2">
        <v>0</v>
      </c>
      <c r="AB101" s="2">
        <v>0</v>
      </c>
      <c r="AC101" s="78">
        <v>0</v>
      </c>
      <c r="AD101" s="2">
        <v>0</v>
      </c>
      <c r="AE101" s="2">
        <v>0</v>
      </c>
      <c r="AF101" s="78">
        <v>0</v>
      </c>
      <c r="AG101" s="2">
        <v>0</v>
      </c>
      <c r="AH101" s="2">
        <v>0</v>
      </c>
      <c r="AI101" s="78">
        <v>0</v>
      </c>
      <c r="AJ101" s="2">
        <v>30</v>
      </c>
    </row>
    <row r="102" spans="1:36" ht="33.75" hidden="1" customHeight="1" x14ac:dyDescent="0.25">
      <c r="A102" s="2">
        <v>99</v>
      </c>
      <c r="B102" s="2">
        <v>28120206903</v>
      </c>
      <c r="C102" s="5" t="s">
        <v>95</v>
      </c>
      <c r="D102" s="5" t="s">
        <v>0</v>
      </c>
      <c r="E102" s="5" t="s">
        <v>1</v>
      </c>
      <c r="F102" s="2">
        <v>2</v>
      </c>
      <c r="G102" s="2">
        <v>1</v>
      </c>
      <c r="H102" s="78">
        <v>3</v>
      </c>
      <c r="I102" s="2">
        <v>2</v>
      </c>
      <c r="J102" s="2">
        <v>1</v>
      </c>
      <c r="K102" s="78">
        <v>3</v>
      </c>
      <c r="L102" s="2">
        <v>4</v>
      </c>
      <c r="M102" s="2">
        <v>1</v>
      </c>
      <c r="N102" s="78">
        <v>5</v>
      </c>
      <c r="O102" s="2">
        <v>3</v>
      </c>
      <c r="P102" s="2">
        <v>2</v>
      </c>
      <c r="Q102" s="78">
        <v>5</v>
      </c>
      <c r="R102" s="2">
        <v>1</v>
      </c>
      <c r="S102" s="2">
        <v>2</v>
      </c>
      <c r="T102" s="78">
        <v>3</v>
      </c>
      <c r="U102" s="2">
        <v>3</v>
      </c>
      <c r="V102" s="2">
        <v>2</v>
      </c>
      <c r="W102" s="78">
        <v>5</v>
      </c>
      <c r="X102" s="2">
        <v>0</v>
      </c>
      <c r="Y102" s="2">
        <v>0</v>
      </c>
      <c r="Z102" s="78">
        <v>0</v>
      </c>
      <c r="AA102" s="2">
        <v>0</v>
      </c>
      <c r="AB102" s="2">
        <v>0</v>
      </c>
      <c r="AC102" s="78">
        <v>0</v>
      </c>
      <c r="AD102" s="2">
        <v>0</v>
      </c>
      <c r="AE102" s="2">
        <v>0</v>
      </c>
      <c r="AF102" s="78">
        <v>0</v>
      </c>
      <c r="AG102" s="2">
        <v>0</v>
      </c>
      <c r="AH102" s="2">
        <v>0</v>
      </c>
      <c r="AI102" s="78">
        <v>0</v>
      </c>
      <c r="AJ102" s="2">
        <v>24</v>
      </c>
    </row>
    <row r="103" spans="1:36" ht="33.75" hidden="1" customHeight="1" x14ac:dyDescent="0.25">
      <c r="A103" s="2">
        <v>100</v>
      </c>
      <c r="B103" s="2">
        <v>28120207001</v>
      </c>
      <c r="C103" s="5" t="s">
        <v>96</v>
      </c>
      <c r="D103" s="5" t="s">
        <v>0</v>
      </c>
      <c r="E103" s="5" t="s">
        <v>1</v>
      </c>
      <c r="F103" s="2">
        <v>4</v>
      </c>
      <c r="G103" s="2">
        <v>2</v>
      </c>
      <c r="H103" s="78">
        <v>6</v>
      </c>
      <c r="I103" s="2">
        <v>4</v>
      </c>
      <c r="J103" s="2">
        <v>2</v>
      </c>
      <c r="K103" s="78">
        <v>6</v>
      </c>
      <c r="L103" s="2">
        <v>3</v>
      </c>
      <c r="M103" s="2">
        <v>3</v>
      </c>
      <c r="N103" s="78">
        <v>6</v>
      </c>
      <c r="O103" s="2">
        <v>3</v>
      </c>
      <c r="P103" s="2">
        <v>5</v>
      </c>
      <c r="Q103" s="78">
        <v>8</v>
      </c>
      <c r="R103" s="2">
        <v>4</v>
      </c>
      <c r="S103" s="2">
        <v>1</v>
      </c>
      <c r="T103" s="78">
        <v>5</v>
      </c>
      <c r="U103" s="2">
        <v>7</v>
      </c>
      <c r="V103" s="2">
        <v>3</v>
      </c>
      <c r="W103" s="78">
        <v>10</v>
      </c>
      <c r="X103" s="2">
        <v>0</v>
      </c>
      <c r="Y103" s="2">
        <v>0</v>
      </c>
      <c r="Z103" s="78">
        <v>0</v>
      </c>
      <c r="AA103" s="2">
        <v>0</v>
      </c>
      <c r="AB103" s="2">
        <v>0</v>
      </c>
      <c r="AC103" s="78">
        <v>0</v>
      </c>
      <c r="AD103" s="2">
        <v>0</v>
      </c>
      <c r="AE103" s="2">
        <v>0</v>
      </c>
      <c r="AF103" s="78">
        <v>0</v>
      </c>
      <c r="AG103" s="2">
        <v>0</v>
      </c>
      <c r="AH103" s="2">
        <v>0</v>
      </c>
      <c r="AI103" s="78">
        <v>0</v>
      </c>
      <c r="AJ103" s="2">
        <v>41</v>
      </c>
    </row>
    <row r="104" spans="1:36" ht="33.75" hidden="1" customHeight="1" x14ac:dyDescent="0.25">
      <c r="A104" s="2">
        <v>101</v>
      </c>
      <c r="B104" s="2">
        <v>28120207201</v>
      </c>
      <c r="C104" s="5" t="s">
        <v>101</v>
      </c>
      <c r="D104" s="5" t="s">
        <v>0</v>
      </c>
      <c r="E104" s="5" t="s">
        <v>1</v>
      </c>
      <c r="F104" s="2">
        <v>8</v>
      </c>
      <c r="G104" s="2">
        <v>1</v>
      </c>
      <c r="H104" s="78">
        <v>9</v>
      </c>
      <c r="I104" s="2">
        <v>8</v>
      </c>
      <c r="J104" s="2">
        <v>1</v>
      </c>
      <c r="K104" s="78">
        <v>9</v>
      </c>
      <c r="L104" s="2">
        <v>2</v>
      </c>
      <c r="M104" s="2">
        <v>3</v>
      </c>
      <c r="N104" s="78">
        <v>5</v>
      </c>
      <c r="O104" s="2">
        <v>7</v>
      </c>
      <c r="P104" s="2">
        <v>4</v>
      </c>
      <c r="Q104" s="78">
        <v>11</v>
      </c>
      <c r="R104" s="2">
        <v>6</v>
      </c>
      <c r="S104" s="2">
        <v>4</v>
      </c>
      <c r="T104" s="78">
        <v>10</v>
      </c>
      <c r="U104" s="2">
        <v>4</v>
      </c>
      <c r="V104" s="2">
        <v>2</v>
      </c>
      <c r="W104" s="78">
        <v>6</v>
      </c>
      <c r="X104" s="2">
        <v>0</v>
      </c>
      <c r="Y104" s="2">
        <v>0</v>
      </c>
      <c r="Z104" s="78">
        <v>0</v>
      </c>
      <c r="AA104" s="2">
        <v>0</v>
      </c>
      <c r="AB104" s="2">
        <v>0</v>
      </c>
      <c r="AC104" s="78">
        <v>0</v>
      </c>
      <c r="AD104" s="2">
        <v>0</v>
      </c>
      <c r="AE104" s="2">
        <v>0</v>
      </c>
      <c r="AF104" s="78">
        <v>0</v>
      </c>
      <c r="AG104" s="2">
        <v>0</v>
      </c>
      <c r="AH104" s="2">
        <v>0</v>
      </c>
      <c r="AI104" s="78">
        <v>0</v>
      </c>
      <c r="AJ104" s="2">
        <v>50</v>
      </c>
    </row>
    <row r="105" spans="1:36" ht="33.75" hidden="1" customHeight="1" x14ac:dyDescent="0.25">
      <c r="A105" s="2">
        <v>102</v>
      </c>
      <c r="B105" s="2">
        <v>28120207202</v>
      </c>
      <c r="C105" s="5" t="s">
        <v>102</v>
      </c>
      <c r="D105" s="5" t="s">
        <v>0</v>
      </c>
      <c r="E105" s="5" t="s">
        <v>1</v>
      </c>
      <c r="F105" s="2">
        <v>1</v>
      </c>
      <c r="G105" s="2">
        <v>0</v>
      </c>
      <c r="H105" s="78">
        <v>1</v>
      </c>
      <c r="I105" s="2">
        <v>1</v>
      </c>
      <c r="J105" s="2">
        <v>0</v>
      </c>
      <c r="K105" s="78">
        <v>1</v>
      </c>
      <c r="L105" s="2">
        <v>2</v>
      </c>
      <c r="M105" s="2">
        <v>1</v>
      </c>
      <c r="N105" s="78">
        <v>3</v>
      </c>
      <c r="O105" s="2">
        <v>0</v>
      </c>
      <c r="P105" s="2">
        <v>0</v>
      </c>
      <c r="Q105" s="78">
        <v>0</v>
      </c>
      <c r="R105" s="2">
        <v>2</v>
      </c>
      <c r="S105" s="2">
        <v>1</v>
      </c>
      <c r="T105" s="78">
        <v>3</v>
      </c>
      <c r="U105" s="2">
        <v>0</v>
      </c>
      <c r="V105" s="2">
        <v>1</v>
      </c>
      <c r="W105" s="78">
        <v>1</v>
      </c>
      <c r="X105" s="2">
        <v>0</v>
      </c>
      <c r="Y105" s="2">
        <v>0</v>
      </c>
      <c r="Z105" s="78">
        <v>0</v>
      </c>
      <c r="AA105" s="2">
        <v>0</v>
      </c>
      <c r="AB105" s="2">
        <v>0</v>
      </c>
      <c r="AC105" s="78">
        <v>0</v>
      </c>
      <c r="AD105" s="2">
        <v>0</v>
      </c>
      <c r="AE105" s="2">
        <v>0</v>
      </c>
      <c r="AF105" s="78">
        <v>0</v>
      </c>
      <c r="AG105" s="2">
        <v>0</v>
      </c>
      <c r="AH105" s="2">
        <v>0</v>
      </c>
      <c r="AI105" s="78">
        <v>0</v>
      </c>
      <c r="AJ105" s="2">
        <v>9</v>
      </c>
    </row>
    <row r="106" spans="1:36" ht="33.75" hidden="1" customHeight="1" x14ac:dyDescent="0.25">
      <c r="A106" s="2">
        <v>103</v>
      </c>
      <c r="B106" s="2">
        <v>28120207301</v>
      </c>
      <c r="C106" s="5" t="s">
        <v>104</v>
      </c>
      <c r="D106" s="5" t="s">
        <v>0</v>
      </c>
      <c r="E106" s="5" t="s">
        <v>1</v>
      </c>
      <c r="F106" s="2">
        <v>0</v>
      </c>
      <c r="G106" s="2">
        <v>2</v>
      </c>
      <c r="H106" s="78">
        <v>2</v>
      </c>
      <c r="I106" s="2">
        <v>0</v>
      </c>
      <c r="J106" s="2">
        <v>2</v>
      </c>
      <c r="K106" s="78">
        <v>2</v>
      </c>
      <c r="L106" s="2">
        <v>0</v>
      </c>
      <c r="M106" s="2">
        <v>0</v>
      </c>
      <c r="N106" s="78">
        <v>0</v>
      </c>
      <c r="O106" s="2">
        <v>0</v>
      </c>
      <c r="P106" s="2">
        <v>0</v>
      </c>
      <c r="Q106" s="78">
        <v>0</v>
      </c>
      <c r="R106" s="2">
        <v>1</v>
      </c>
      <c r="S106" s="2">
        <v>1</v>
      </c>
      <c r="T106" s="78">
        <v>2</v>
      </c>
      <c r="U106" s="2">
        <v>1</v>
      </c>
      <c r="V106" s="2">
        <v>0</v>
      </c>
      <c r="W106" s="78">
        <v>1</v>
      </c>
      <c r="X106" s="2">
        <v>0</v>
      </c>
      <c r="Y106" s="2">
        <v>0</v>
      </c>
      <c r="Z106" s="78">
        <v>0</v>
      </c>
      <c r="AA106" s="2">
        <v>0</v>
      </c>
      <c r="AB106" s="2">
        <v>0</v>
      </c>
      <c r="AC106" s="78">
        <v>0</v>
      </c>
      <c r="AD106" s="2">
        <v>0</v>
      </c>
      <c r="AE106" s="2">
        <v>0</v>
      </c>
      <c r="AF106" s="78">
        <v>0</v>
      </c>
      <c r="AG106" s="2">
        <v>0</v>
      </c>
      <c r="AH106" s="2">
        <v>0</v>
      </c>
      <c r="AI106" s="78">
        <v>0</v>
      </c>
      <c r="AJ106" s="2">
        <v>7</v>
      </c>
    </row>
    <row r="107" spans="1:36" ht="33.75" hidden="1" customHeight="1" x14ac:dyDescent="0.25">
      <c r="A107" s="2">
        <v>104</v>
      </c>
      <c r="B107" s="2">
        <v>28120207501</v>
      </c>
      <c r="C107" s="5" t="s">
        <v>107</v>
      </c>
      <c r="D107" s="5" t="s">
        <v>0</v>
      </c>
      <c r="E107" s="5" t="s">
        <v>1</v>
      </c>
      <c r="F107" s="2">
        <v>0</v>
      </c>
      <c r="G107" s="2">
        <v>3</v>
      </c>
      <c r="H107" s="78">
        <v>3</v>
      </c>
      <c r="I107" s="2">
        <v>0</v>
      </c>
      <c r="J107" s="2">
        <v>3</v>
      </c>
      <c r="K107" s="78">
        <v>3</v>
      </c>
      <c r="L107" s="2">
        <v>2</v>
      </c>
      <c r="M107" s="2">
        <v>3</v>
      </c>
      <c r="N107" s="78">
        <v>5</v>
      </c>
      <c r="O107" s="2">
        <v>3</v>
      </c>
      <c r="P107" s="2">
        <v>3</v>
      </c>
      <c r="Q107" s="78">
        <v>6</v>
      </c>
      <c r="R107" s="2">
        <v>4</v>
      </c>
      <c r="S107" s="2">
        <v>2</v>
      </c>
      <c r="T107" s="78">
        <v>6</v>
      </c>
      <c r="U107" s="2">
        <v>4</v>
      </c>
      <c r="V107" s="2">
        <v>1</v>
      </c>
      <c r="W107" s="78">
        <v>5</v>
      </c>
      <c r="X107" s="2">
        <v>0</v>
      </c>
      <c r="Y107" s="2">
        <v>0</v>
      </c>
      <c r="Z107" s="78">
        <v>0</v>
      </c>
      <c r="AA107" s="2">
        <v>0</v>
      </c>
      <c r="AB107" s="2">
        <v>0</v>
      </c>
      <c r="AC107" s="78">
        <v>0</v>
      </c>
      <c r="AD107" s="2">
        <v>0</v>
      </c>
      <c r="AE107" s="2">
        <v>0</v>
      </c>
      <c r="AF107" s="78">
        <v>0</v>
      </c>
      <c r="AG107" s="2">
        <v>0</v>
      </c>
      <c r="AH107" s="2">
        <v>0</v>
      </c>
      <c r="AI107" s="78">
        <v>0</v>
      </c>
      <c r="AJ107" s="2">
        <v>28</v>
      </c>
    </row>
    <row r="108" spans="1:36" ht="33.75" hidden="1" customHeight="1" x14ac:dyDescent="0.25">
      <c r="A108" s="2">
        <v>105</v>
      </c>
      <c r="B108" s="2">
        <v>28120207502</v>
      </c>
      <c r="C108" s="5" t="s">
        <v>108</v>
      </c>
      <c r="D108" s="5" t="s">
        <v>0</v>
      </c>
      <c r="E108" s="5" t="s">
        <v>1</v>
      </c>
      <c r="F108" s="2">
        <v>1</v>
      </c>
      <c r="G108" s="2">
        <v>0</v>
      </c>
      <c r="H108" s="78">
        <v>1</v>
      </c>
      <c r="I108" s="2">
        <v>1</v>
      </c>
      <c r="J108" s="2">
        <v>0</v>
      </c>
      <c r="K108" s="78">
        <v>1</v>
      </c>
      <c r="L108" s="2">
        <v>2</v>
      </c>
      <c r="M108" s="2">
        <v>6</v>
      </c>
      <c r="N108" s="78">
        <v>8</v>
      </c>
      <c r="O108" s="2">
        <v>3</v>
      </c>
      <c r="P108" s="2">
        <v>1</v>
      </c>
      <c r="Q108" s="78">
        <v>4</v>
      </c>
      <c r="R108" s="2">
        <v>4</v>
      </c>
      <c r="S108" s="2">
        <v>3</v>
      </c>
      <c r="T108" s="78">
        <v>7</v>
      </c>
      <c r="U108" s="2">
        <v>1</v>
      </c>
      <c r="V108" s="2">
        <v>1</v>
      </c>
      <c r="W108" s="78">
        <v>2</v>
      </c>
      <c r="X108" s="2">
        <v>0</v>
      </c>
      <c r="Y108" s="2">
        <v>0</v>
      </c>
      <c r="Z108" s="78">
        <v>0</v>
      </c>
      <c r="AA108" s="2">
        <v>0</v>
      </c>
      <c r="AB108" s="2">
        <v>0</v>
      </c>
      <c r="AC108" s="78">
        <v>0</v>
      </c>
      <c r="AD108" s="2">
        <v>0</v>
      </c>
      <c r="AE108" s="2">
        <v>0</v>
      </c>
      <c r="AF108" s="78">
        <v>0</v>
      </c>
      <c r="AG108" s="2">
        <v>0</v>
      </c>
      <c r="AH108" s="2">
        <v>0</v>
      </c>
      <c r="AI108" s="78">
        <v>0</v>
      </c>
      <c r="AJ108" s="2">
        <v>23</v>
      </c>
    </row>
    <row r="109" spans="1:36" ht="33.75" hidden="1" customHeight="1" x14ac:dyDescent="0.25">
      <c r="A109" s="2">
        <v>106</v>
      </c>
      <c r="B109" s="2">
        <v>28120207601</v>
      </c>
      <c r="C109" s="5" t="s">
        <v>113</v>
      </c>
      <c r="D109" s="5" t="s">
        <v>0</v>
      </c>
      <c r="E109" s="5" t="s">
        <v>1</v>
      </c>
      <c r="F109" s="2">
        <v>0</v>
      </c>
      <c r="G109" s="2">
        <v>0</v>
      </c>
      <c r="H109" s="78">
        <v>0</v>
      </c>
      <c r="I109" s="2">
        <v>0</v>
      </c>
      <c r="J109" s="2">
        <v>0</v>
      </c>
      <c r="K109" s="78">
        <v>0</v>
      </c>
      <c r="L109" s="2">
        <v>1</v>
      </c>
      <c r="M109" s="2">
        <v>1</v>
      </c>
      <c r="N109" s="78">
        <v>2</v>
      </c>
      <c r="O109" s="2">
        <v>0</v>
      </c>
      <c r="P109" s="2">
        <v>0</v>
      </c>
      <c r="Q109" s="78">
        <v>0</v>
      </c>
      <c r="R109" s="2">
        <v>0</v>
      </c>
      <c r="S109" s="2">
        <v>0</v>
      </c>
      <c r="T109" s="78">
        <v>0</v>
      </c>
      <c r="U109" s="2">
        <v>0</v>
      </c>
      <c r="V109" s="2">
        <v>0</v>
      </c>
      <c r="W109" s="78">
        <v>0</v>
      </c>
      <c r="X109" s="2">
        <v>0</v>
      </c>
      <c r="Y109" s="2">
        <v>0</v>
      </c>
      <c r="Z109" s="78">
        <v>0</v>
      </c>
      <c r="AA109" s="2">
        <v>0</v>
      </c>
      <c r="AB109" s="2">
        <v>0</v>
      </c>
      <c r="AC109" s="78">
        <v>0</v>
      </c>
      <c r="AD109" s="2">
        <v>0</v>
      </c>
      <c r="AE109" s="2">
        <v>0</v>
      </c>
      <c r="AF109" s="78">
        <v>0</v>
      </c>
      <c r="AG109" s="2">
        <v>0</v>
      </c>
      <c r="AH109" s="2">
        <v>0</v>
      </c>
      <c r="AI109" s="78">
        <v>0</v>
      </c>
      <c r="AJ109" s="2">
        <v>2</v>
      </c>
    </row>
    <row r="110" spans="1:36" ht="33.75" hidden="1" customHeight="1" x14ac:dyDescent="0.25">
      <c r="A110" s="2">
        <v>107</v>
      </c>
      <c r="B110" s="2">
        <v>28120207701</v>
      </c>
      <c r="C110" s="5" t="s">
        <v>119</v>
      </c>
      <c r="D110" s="5" t="s">
        <v>0</v>
      </c>
      <c r="E110" s="5" t="s">
        <v>1</v>
      </c>
      <c r="F110" s="2">
        <v>4</v>
      </c>
      <c r="G110" s="2">
        <v>2</v>
      </c>
      <c r="H110" s="78">
        <v>6</v>
      </c>
      <c r="I110" s="2">
        <v>4</v>
      </c>
      <c r="J110" s="2">
        <v>2</v>
      </c>
      <c r="K110" s="78">
        <v>6</v>
      </c>
      <c r="L110" s="2">
        <v>1</v>
      </c>
      <c r="M110" s="2">
        <v>5</v>
      </c>
      <c r="N110" s="78">
        <v>6</v>
      </c>
      <c r="O110" s="2">
        <v>3</v>
      </c>
      <c r="P110" s="2">
        <v>3</v>
      </c>
      <c r="Q110" s="78">
        <v>6</v>
      </c>
      <c r="R110" s="2">
        <v>13</v>
      </c>
      <c r="S110" s="2">
        <v>1</v>
      </c>
      <c r="T110" s="78">
        <v>14</v>
      </c>
      <c r="U110" s="2">
        <v>4</v>
      </c>
      <c r="V110" s="2">
        <v>2</v>
      </c>
      <c r="W110" s="78">
        <v>6</v>
      </c>
      <c r="X110" s="2">
        <v>0</v>
      </c>
      <c r="Y110" s="2">
        <v>0</v>
      </c>
      <c r="Z110" s="78">
        <v>0</v>
      </c>
      <c r="AA110" s="2">
        <v>0</v>
      </c>
      <c r="AB110" s="2">
        <v>0</v>
      </c>
      <c r="AC110" s="78">
        <v>0</v>
      </c>
      <c r="AD110" s="2">
        <v>0</v>
      </c>
      <c r="AE110" s="2">
        <v>0</v>
      </c>
      <c r="AF110" s="78">
        <v>0</v>
      </c>
      <c r="AG110" s="2">
        <v>0</v>
      </c>
      <c r="AH110" s="2">
        <v>0</v>
      </c>
      <c r="AI110" s="78">
        <v>0</v>
      </c>
      <c r="AJ110" s="2">
        <v>44</v>
      </c>
    </row>
    <row r="111" spans="1:36" ht="33.75" hidden="1" customHeight="1" x14ac:dyDescent="0.25">
      <c r="A111" s="2">
        <v>108</v>
      </c>
      <c r="B111" s="2">
        <v>28120208103</v>
      </c>
      <c r="C111" s="5" t="s">
        <v>124</v>
      </c>
      <c r="D111" s="5" t="s">
        <v>0</v>
      </c>
      <c r="E111" s="5" t="s">
        <v>1</v>
      </c>
      <c r="F111" s="2">
        <v>3</v>
      </c>
      <c r="G111" s="2">
        <v>0</v>
      </c>
      <c r="H111" s="78">
        <v>3</v>
      </c>
      <c r="I111" s="2">
        <v>3</v>
      </c>
      <c r="J111" s="2">
        <v>0</v>
      </c>
      <c r="K111" s="78">
        <v>3</v>
      </c>
      <c r="L111" s="2">
        <v>1</v>
      </c>
      <c r="M111" s="2">
        <v>1</v>
      </c>
      <c r="N111" s="78">
        <v>2</v>
      </c>
      <c r="O111" s="2">
        <v>1</v>
      </c>
      <c r="P111" s="2">
        <v>1</v>
      </c>
      <c r="Q111" s="78">
        <v>2</v>
      </c>
      <c r="R111" s="2">
        <v>1</v>
      </c>
      <c r="S111" s="2">
        <v>5</v>
      </c>
      <c r="T111" s="78">
        <v>6</v>
      </c>
      <c r="U111" s="2">
        <v>2</v>
      </c>
      <c r="V111" s="2">
        <v>0</v>
      </c>
      <c r="W111" s="78">
        <v>2</v>
      </c>
      <c r="X111" s="2">
        <v>0</v>
      </c>
      <c r="Y111" s="2">
        <v>0</v>
      </c>
      <c r="Z111" s="78">
        <v>0</v>
      </c>
      <c r="AA111" s="2">
        <v>0</v>
      </c>
      <c r="AB111" s="2">
        <v>0</v>
      </c>
      <c r="AC111" s="78">
        <v>0</v>
      </c>
      <c r="AD111" s="2">
        <v>0</v>
      </c>
      <c r="AE111" s="2">
        <v>0</v>
      </c>
      <c r="AF111" s="78">
        <v>0</v>
      </c>
      <c r="AG111" s="2">
        <v>0</v>
      </c>
      <c r="AH111" s="2">
        <v>0</v>
      </c>
      <c r="AI111" s="78">
        <v>0</v>
      </c>
      <c r="AJ111" s="2">
        <v>18</v>
      </c>
    </row>
    <row r="112" spans="1:36" ht="33.75" hidden="1" customHeight="1" x14ac:dyDescent="0.25">
      <c r="A112" s="2">
        <v>109</v>
      </c>
      <c r="B112" s="2">
        <v>28120208401</v>
      </c>
      <c r="C112" s="5" t="s">
        <v>126</v>
      </c>
      <c r="D112" s="5" t="s">
        <v>0</v>
      </c>
      <c r="E112" s="5" t="s">
        <v>1</v>
      </c>
      <c r="F112" s="2">
        <v>1</v>
      </c>
      <c r="G112" s="2">
        <v>1</v>
      </c>
      <c r="H112" s="78">
        <v>2</v>
      </c>
      <c r="I112" s="2">
        <v>1</v>
      </c>
      <c r="J112" s="2">
        <v>1</v>
      </c>
      <c r="K112" s="78">
        <v>2</v>
      </c>
      <c r="L112" s="2">
        <v>1</v>
      </c>
      <c r="M112" s="2">
        <v>3</v>
      </c>
      <c r="N112" s="78">
        <v>4</v>
      </c>
      <c r="O112" s="2">
        <v>0</v>
      </c>
      <c r="P112" s="2">
        <v>3</v>
      </c>
      <c r="Q112" s="78">
        <v>3</v>
      </c>
      <c r="R112" s="2">
        <v>0</v>
      </c>
      <c r="S112" s="2">
        <v>2</v>
      </c>
      <c r="T112" s="78">
        <v>2</v>
      </c>
      <c r="U112" s="2">
        <v>2</v>
      </c>
      <c r="V112" s="2">
        <v>0</v>
      </c>
      <c r="W112" s="78">
        <v>2</v>
      </c>
      <c r="X112" s="2">
        <v>0</v>
      </c>
      <c r="Y112" s="2">
        <v>0</v>
      </c>
      <c r="Z112" s="78">
        <v>0</v>
      </c>
      <c r="AA112" s="2">
        <v>0</v>
      </c>
      <c r="AB112" s="2">
        <v>0</v>
      </c>
      <c r="AC112" s="78">
        <v>0</v>
      </c>
      <c r="AD112" s="2">
        <v>0</v>
      </c>
      <c r="AE112" s="2">
        <v>0</v>
      </c>
      <c r="AF112" s="78">
        <v>0</v>
      </c>
      <c r="AG112" s="2">
        <v>0</v>
      </c>
      <c r="AH112" s="2">
        <v>0</v>
      </c>
      <c r="AI112" s="78">
        <v>0</v>
      </c>
      <c r="AJ112" s="2">
        <v>15</v>
      </c>
    </row>
    <row r="113" spans="1:36" ht="33.75" hidden="1" customHeight="1" x14ac:dyDescent="0.25">
      <c r="A113" s="2">
        <v>110</v>
      </c>
      <c r="B113" s="2">
        <v>28120208501</v>
      </c>
      <c r="C113" s="5" t="s">
        <v>127</v>
      </c>
      <c r="D113" s="5" t="s">
        <v>0</v>
      </c>
      <c r="E113" s="5" t="s">
        <v>1</v>
      </c>
      <c r="F113" s="2">
        <v>2</v>
      </c>
      <c r="G113" s="2">
        <v>1</v>
      </c>
      <c r="H113" s="78">
        <v>3</v>
      </c>
      <c r="I113" s="2">
        <v>2</v>
      </c>
      <c r="J113" s="2">
        <v>1</v>
      </c>
      <c r="K113" s="78">
        <v>3</v>
      </c>
      <c r="L113" s="2">
        <v>0</v>
      </c>
      <c r="M113" s="2">
        <v>1</v>
      </c>
      <c r="N113" s="78">
        <v>1</v>
      </c>
      <c r="O113" s="2">
        <v>3</v>
      </c>
      <c r="P113" s="2">
        <v>0</v>
      </c>
      <c r="Q113" s="78">
        <v>3</v>
      </c>
      <c r="R113" s="2">
        <v>0</v>
      </c>
      <c r="S113" s="2">
        <v>1</v>
      </c>
      <c r="T113" s="78">
        <v>1</v>
      </c>
      <c r="U113" s="2">
        <v>0</v>
      </c>
      <c r="V113" s="2">
        <v>1</v>
      </c>
      <c r="W113" s="78">
        <v>1</v>
      </c>
      <c r="X113" s="2">
        <v>0</v>
      </c>
      <c r="Y113" s="2">
        <v>0</v>
      </c>
      <c r="Z113" s="78">
        <v>0</v>
      </c>
      <c r="AA113" s="2">
        <v>0</v>
      </c>
      <c r="AB113" s="2">
        <v>0</v>
      </c>
      <c r="AC113" s="78">
        <v>0</v>
      </c>
      <c r="AD113" s="2">
        <v>0</v>
      </c>
      <c r="AE113" s="2">
        <v>0</v>
      </c>
      <c r="AF113" s="78">
        <v>0</v>
      </c>
      <c r="AG113" s="2">
        <v>0</v>
      </c>
      <c r="AH113" s="2">
        <v>0</v>
      </c>
      <c r="AI113" s="78">
        <v>0</v>
      </c>
      <c r="AJ113" s="2">
        <v>12</v>
      </c>
    </row>
    <row r="114" spans="1:36" ht="33.75" hidden="1" customHeight="1" x14ac:dyDescent="0.25">
      <c r="A114" s="2">
        <v>111</v>
      </c>
      <c r="B114" s="2">
        <v>28120208801</v>
      </c>
      <c r="C114" s="5" t="s">
        <v>129</v>
      </c>
      <c r="D114" s="5" t="s">
        <v>0</v>
      </c>
      <c r="E114" s="5" t="s">
        <v>1</v>
      </c>
      <c r="F114" s="2">
        <v>3</v>
      </c>
      <c r="G114" s="2">
        <v>6</v>
      </c>
      <c r="H114" s="78">
        <v>9</v>
      </c>
      <c r="I114" s="2">
        <v>3</v>
      </c>
      <c r="J114" s="2">
        <v>6</v>
      </c>
      <c r="K114" s="78">
        <v>9</v>
      </c>
      <c r="L114" s="2">
        <v>0</v>
      </c>
      <c r="M114" s="2">
        <v>0</v>
      </c>
      <c r="N114" s="78">
        <v>0</v>
      </c>
      <c r="O114" s="2">
        <v>1</v>
      </c>
      <c r="P114" s="2">
        <v>1</v>
      </c>
      <c r="Q114" s="78">
        <v>2</v>
      </c>
      <c r="R114" s="2">
        <v>10</v>
      </c>
      <c r="S114" s="2">
        <v>2</v>
      </c>
      <c r="T114" s="78">
        <v>12</v>
      </c>
      <c r="U114" s="2">
        <v>1</v>
      </c>
      <c r="V114" s="2">
        <v>3</v>
      </c>
      <c r="W114" s="78">
        <v>4</v>
      </c>
      <c r="X114" s="2">
        <v>0</v>
      </c>
      <c r="Y114" s="2">
        <v>0</v>
      </c>
      <c r="Z114" s="78">
        <v>0</v>
      </c>
      <c r="AA114" s="2">
        <v>0</v>
      </c>
      <c r="AB114" s="2">
        <v>0</v>
      </c>
      <c r="AC114" s="78">
        <v>0</v>
      </c>
      <c r="AD114" s="2">
        <v>0</v>
      </c>
      <c r="AE114" s="2">
        <v>0</v>
      </c>
      <c r="AF114" s="78">
        <v>0</v>
      </c>
      <c r="AG114" s="2">
        <v>0</v>
      </c>
      <c r="AH114" s="2">
        <v>0</v>
      </c>
      <c r="AI114" s="78">
        <v>0</v>
      </c>
      <c r="AJ114" s="2">
        <v>36</v>
      </c>
    </row>
    <row r="115" spans="1:36" ht="33.75" hidden="1" customHeight="1" x14ac:dyDescent="0.25">
      <c r="A115" s="2">
        <v>112</v>
      </c>
      <c r="B115" s="2">
        <v>28120208802</v>
      </c>
      <c r="C115" s="5" t="s">
        <v>130</v>
      </c>
      <c r="D115" s="5" t="s">
        <v>0</v>
      </c>
      <c r="E115" s="5" t="s">
        <v>1</v>
      </c>
      <c r="F115" s="2">
        <v>6</v>
      </c>
      <c r="G115" s="2">
        <v>3</v>
      </c>
      <c r="H115" s="78">
        <v>9</v>
      </c>
      <c r="I115" s="2">
        <v>6</v>
      </c>
      <c r="J115" s="2">
        <v>3</v>
      </c>
      <c r="K115" s="78">
        <v>9</v>
      </c>
      <c r="L115" s="2">
        <v>3</v>
      </c>
      <c r="M115" s="2">
        <v>5</v>
      </c>
      <c r="N115" s="78">
        <v>8</v>
      </c>
      <c r="O115" s="2">
        <v>9</v>
      </c>
      <c r="P115" s="2">
        <v>6</v>
      </c>
      <c r="Q115" s="78">
        <v>15</v>
      </c>
      <c r="R115" s="2">
        <v>2</v>
      </c>
      <c r="S115" s="2">
        <v>1</v>
      </c>
      <c r="T115" s="78">
        <v>3</v>
      </c>
      <c r="U115" s="2">
        <v>1</v>
      </c>
      <c r="V115" s="2">
        <v>1</v>
      </c>
      <c r="W115" s="78">
        <v>2</v>
      </c>
      <c r="X115" s="2">
        <v>0</v>
      </c>
      <c r="Y115" s="2">
        <v>0</v>
      </c>
      <c r="Z115" s="78">
        <v>0</v>
      </c>
      <c r="AA115" s="2">
        <v>0</v>
      </c>
      <c r="AB115" s="2">
        <v>0</v>
      </c>
      <c r="AC115" s="78">
        <v>0</v>
      </c>
      <c r="AD115" s="2">
        <v>0</v>
      </c>
      <c r="AE115" s="2">
        <v>0</v>
      </c>
      <c r="AF115" s="78">
        <v>0</v>
      </c>
      <c r="AG115" s="2">
        <v>0</v>
      </c>
      <c r="AH115" s="2">
        <v>0</v>
      </c>
      <c r="AI115" s="78">
        <v>0</v>
      </c>
      <c r="AJ115" s="2">
        <v>46</v>
      </c>
    </row>
    <row r="116" spans="1:36" ht="33.75" hidden="1" customHeight="1" x14ac:dyDescent="0.25">
      <c r="A116" s="2">
        <v>113</v>
      </c>
      <c r="B116" s="2">
        <v>28120208901</v>
      </c>
      <c r="C116" s="5" t="s">
        <v>132</v>
      </c>
      <c r="D116" s="5" t="s">
        <v>0</v>
      </c>
      <c r="E116" s="5" t="s">
        <v>1</v>
      </c>
      <c r="F116" s="2">
        <v>9</v>
      </c>
      <c r="G116" s="2">
        <v>2</v>
      </c>
      <c r="H116" s="78">
        <v>11</v>
      </c>
      <c r="I116" s="2">
        <v>9</v>
      </c>
      <c r="J116" s="2">
        <v>2</v>
      </c>
      <c r="K116" s="78">
        <v>11</v>
      </c>
      <c r="L116" s="2">
        <v>3</v>
      </c>
      <c r="M116" s="2">
        <v>1</v>
      </c>
      <c r="N116" s="78">
        <v>4</v>
      </c>
      <c r="O116" s="2">
        <v>4</v>
      </c>
      <c r="P116" s="2">
        <v>2</v>
      </c>
      <c r="Q116" s="78">
        <v>6</v>
      </c>
      <c r="R116" s="2">
        <v>0</v>
      </c>
      <c r="S116" s="2">
        <v>0</v>
      </c>
      <c r="T116" s="78">
        <v>0</v>
      </c>
      <c r="U116" s="2">
        <v>0</v>
      </c>
      <c r="V116" s="2">
        <v>0</v>
      </c>
      <c r="W116" s="78">
        <v>0</v>
      </c>
      <c r="X116" s="2">
        <v>0</v>
      </c>
      <c r="Y116" s="2">
        <v>0</v>
      </c>
      <c r="Z116" s="78">
        <v>0</v>
      </c>
      <c r="AA116" s="2">
        <v>0</v>
      </c>
      <c r="AB116" s="2">
        <v>0</v>
      </c>
      <c r="AC116" s="78">
        <v>0</v>
      </c>
      <c r="AD116" s="2">
        <v>0</v>
      </c>
      <c r="AE116" s="2">
        <v>0</v>
      </c>
      <c r="AF116" s="78">
        <v>0</v>
      </c>
      <c r="AG116" s="2">
        <v>0</v>
      </c>
      <c r="AH116" s="2">
        <v>0</v>
      </c>
      <c r="AI116" s="78">
        <v>0</v>
      </c>
      <c r="AJ116" s="2">
        <v>32</v>
      </c>
    </row>
    <row r="117" spans="1:36" ht="33.75" hidden="1" customHeight="1" x14ac:dyDescent="0.25">
      <c r="A117" s="2">
        <v>114</v>
      </c>
      <c r="B117" s="2">
        <v>28120209201</v>
      </c>
      <c r="C117" s="5" t="s">
        <v>135</v>
      </c>
      <c r="D117" s="5" t="s">
        <v>0</v>
      </c>
      <c r="E117" s="5" t="s">
        <v>1</v>
      </c>
      <c r="F117" s="2">
        <v>12</v>
      </c>
      <c r="G117" s="2">
        <v>5</v>
      </c>
      <c r="H117" s="78">
        <v>17</v>
      </c>
      <c r="I117" s="2">
        <v>12</v>
      </c>
      <c r="J117" s="2">
        <v>5</v>
      </c>
      <c r="K117" s="78">
        <v>17</v>
      </c>
      <c r="L117" s="2">
        <v>3</v>
      </c>
      <c r="M117" s="2">
        <v>10</v>
      </c>
      <c r="N117" s="78">
        <v>13</v>
      </c>
      <c r="O117" s="2">
        <v>5</v>
      </c>
      <c r="P117" s="2">
        <v>6</v>
      </c>
      <c r="Q117" s="78">
        <v>11</v>
      </c>
      <c r="R117" s="2">
        <v>1</v>
      </c>
      <c r="S117" s="2">
        <v>3</v>
      </c>
      <c r="T117" s="78">
        <v>4</v>
      </c>
      <c r="U117" s="2">
        <v>0</v>
      </c>
      <c r="V117" s="2">
        <v>3</v>
      </c>
      <c r="W117" s="78">
        <v>3</v>
      </c>
      <c r="X117" s="2">
        <v>0</v>
      </c>
      <c r="Y117" s="2">
        <v>0</v>
      </c>
      <c r="Z117" s="78">
        <v>0</v>
      </c>
      <c r="AA117" s="2">
        <v>0</v>
      </c>
      <c r="AB117" s="2">
        <v>0</v>
      </c>
      <c r="AC117" s="78">
        <v>0</v>
      </c>
      <c r="AD117" s="2">
        <v>0</v>
      </c>
      <c r="AE117" s="2">
        <v>0</v>
      </c>
      <c r="AF117" s="78">
        <v>0</v>
      </c>
      <c r="AG117" s="2">
        <v>0</v>
      </c>
      <c r="AH117" s="2">
        <v>0</v>
      </c>
      <c r="AI117" s="78">
        <v>0</v>
      </c>
      <c r="AJ117" s="2">
        <v>65</v>
      </c>
    </row>
    <row r="118" spans="1:36" ht="33.75" hidden="1" customHeight="1" x14ac:dyDescent="0.25">
      <c r="A118" s="2">
        <v>115</v>
      </c>
      <c r="B118" s="2">
        <v>28120209301</v>
      </c>
      <c r="C118" s="5" t="s">
        <v>136</v>
      </c>
      <c r="D118" s="5" t="s">
        <v>0</v>
      </c>
      <c r="E118" s="5" t="s">
        <v>1</v>
      </c>
      <c r="F118" s="2">
        <v>8</v>
      </c>
      <c r="G118" s="2">
        <v>0</v>
      </c>
      <c r="H118" s="78">
        <v>8</v>
      </c>
      <c r="I118" s="2">
        <v>8</v>
      </c>
      <c r="J118" s="2">
        <v>0</v>
      </c>
      <c r="K118" s="78">
        <v>8</v>
      </c>
      <c r="L118" s="2">
        <v>1</v>
      </c>
      <c r="M118" s="2">
        <v>4</v>
      </c>
      <c r="N118" s="78">
        <v>5</v>
      </c>
      <c r="O118" s="2">
        <v>0</v>
      </c>
      <c r="P118" s="2">
        <v>8</v>
      </c>
      <c r="Q118" s="78">
        <v>8</v>
      </c>
      <c r="R118" s="2">
        <v>0</v>
      </c>
      <c r="S118" s="2">
        <v>1</v>
      </c>
      <c r="T118" s="78">
        <v>1</v>
      </c>
      <c r="U118" s="2">
        <v>0</v>
      </c>
      <c r="V118" s="2">
        <v>0</v>
      </c>
      <c r="W118" s="78">
        <v>0</v>
      </c>
      <c r="X118" s="2">
        <v>0</v>
      </c>
      <c r="Y118" s="2">
        <v>0</v>
      </c>
      <c r="Z118" s="78">
        <v>0</v>
      </c>
      <c r="AA118" s="2">
        <v>0</v>
      </c>
      <c r="AB118" s="2">
        <v>0</v>
      </c>
      <c r="AC118" s="78">
        <v>0</v>
      </c>
      <c r="AD118" s="2">
        <v>0</v>
      </c>
      <c r="AE118" s="2">
        <v>0</v>
      </c>
      <c r="AF118" s="78">
        <v>0</v>
      </c>
      <c r="AG118" s="2">
        <v>0</v>
      </c>
      <c r="AH118" s="2">
        <v>0</v>
      </c>
      <c r="AI118" s="78">
        <v>0</v>
      </c>
      <c r="AJ118" s="2">
        <v>30</v>
      </c>
    </row>
    <row r="119" spans="1:36" ht="33.75" hidden="1" customHeight="1" x14ac:dyDescent="0.25">
      <c r="A119" s="2">
        <v>116</v>
      </c>
      <c r="B119" s="2">
        <v>28120209602</v>
      </c>
      <c r="C119" s="5" t="s">
        <v>140</v>
      </c>
      <c r="D119" s="5" t="s">
        <v>0</v>
      </c>
      <c r="E119" s="5" t="s">
        <v>1</v>
      </c>
      <c r="F119" s="2">
        <v>2</v>
      </c>
      <c r="G119" s="2">
        <v>2</v>
      </c>
      <c r="H119" s="78">
        <v>4</v>
      </c>
      <c r="I119" s="2">
        <v>2</v>
      </c>
      <c r="J119" s="2">
        <v>2</v>
      </c>
      <c r="K119" s="78">
        <v>4</v>
      </c>
      <c r="L119" s="2">
        <v>3</v>
      </c>
      <c r="M119" s="2">
        <v>3</v>
      </c>
      <c r="N119" s="78">
        <v>6</v>
      </c>
      <c r="O119" s="2">
        <v>1</v>
      </c>
      <c r="P119" s="2">
        <v>3</v>
      </c>
      <c r="Q119" s="78">
        <v>4</v>
      </c>
      <c r="R119" s="2">
        <v>1</v>
      </c>
      <c r="S119" s="2">
        <v>1</v>
      </c>
      <c r="T119" s="78">
        <v>2</v>
      </c>
      <c r="U119" s="2">
        <v>0</v>
      </c>
      <c r="V119" s="2">
        <v>0</v>
      </c>
      <c r="W119" s="78">
        <v>0</v>
      </c>
      <c r="X119" s="2">
        <v>0</v>
      </c>
      <c r="Y119" s="2">
        <v>0</v>
      </c>
      <c r="Z119" s="78">
        <v>0</v>
      </c>
      <c r="AA119" s="2">
        <v>0</v>
      </c>
      <c r="AB119" s="2">
        <v>0</v>
      </c>
      <c r="AC119" s="78">
        <v>0</v>
      </c>
      <c r="AD119" s="2">
        <v>0</v>
      </c>
      <c r="AE119" s="2">
        <v>0</v>
      </c>
      <c r="AF119" s="78">
        <v>0</v>
      </c>
      <c r="AG119" s="2">
        <v>0</v>
      </c>
      <c r="AH119" s="2">
        <v>0</v>
      </c>
      <c r="AI119" s="78">
        <v>0</v>
      </c>
      <c r="AJ119" s="2">
        <v>20</v>
      </c>
    </row>
    <row r="120" spans="1:36" ht="33.75" hidden="1" customHeight="1" x14ac:dyDescent="0.25">
      <c r="A120" s="2">
        <v>117</v>
      </c>
      <c r="B120" s="2">
        <v>28120209801</v>
      </c>
      <c r="C120" s="5" t="s">
        <v>142</v>
      </c>
      <c r="D120" s="5" t="s">
        <v>0</v>
      </c>
      <c r="E120" s="5" t="s">
        <v>1</v>
      </c>
      <c r="F120" s="2">
        <v>7</v>
      </c>
      <c r="G120" s="2">
        <v>3</v>
      </c>
      <c r="H120" s="78">
        <v>10</v>
      </c>
      <c r="I120" s="2">
        <v>7</v>
      </c>
      <c r="J120" s="2">
        <v>3</v>
      </c>
      <c r="K120" s="78">
        <v>10</v>
      </c>
      <c r="L120" s="2">
        <v>2</v>
      </c>
      <c r="M120" s="2">
        <v>2</v>
      </c>
      <c r="N120" s="78">
        <v>4</v>
      </c>
      <c r="O120" s="2">
        <v>1</v>
      </c>
      <c r="P120" s="2">
        <v>5</v>
      </c>
      <c r="Q120" s="78">
        <v>6</v>
      </c>
      <c r="R120" s="2">
        <v>2</v>
      </c>
      <c r="S120" s="2">
        <v>2</v>
      </c>
      <c r="T120" s="78">
        <v>4</v>
      </c>
      <c r="U120" s="2">
        <v>2</v>
      </c>
      <c r="V120" s="2">
        <v>3</v>
      </c>
      <c r="W120" s="78">
        <v>5</v>
      </c>
      <c r="X120" s="2">
        <v>0</v>
      </c>
      <c r="Y120" s="2">
        <v>0</v>
      </c>
      <c r="Z120" s="78">
        <v>0</v>
      </c>
      <c r="AA120" s="2">
        <v>0</v>
      </c>
      <c r="AB120" s="2">
        <v>0</v>
      </c>
      <c r="AC120" s="78">
        <v>0</v>
      </c>
      <c r="AD120" s="2">
        <v>0</v>
      </c>
      <c r="AE120" s="2">
        <v>0</v>
      </c>
      <c r="AF120" s="78">
        <v>0</v>
      </c>
      <c r="AG120" s="2">
        <v>0</v>
      </c>
      <c r="AH120" s="2">
        <v>0</v>
      </c>
      <c r="AI120" s="78">
        <v>0</v>
      </c>
      <c r="AJ120" s="2">
        <v>39</v>
      </c>
    </row>
    <row r="121" spans="1:36" ht="33.75" hidden="1" customHeight="1" x14ac:dyDescent="0.25">
      <c r="A121" s="2">
        <v>118</v>
      </c>
      <c r="B121" s="2">
        <v>28120210001</v>
      </c>
      <c r="C121" s="5" t="s">
        <v>144</v>
      </c>
      <c r="D121" s="5" t="s">
        <v>0</v>
      </c>
      <c r="E121" s="5" t="s">
        <v>1</v>
      </c>
      <c r="F121" s="2">
        <v>4</v>
      </c>
      <c r="G121" s="2">
        <v>7</v>
      </c>
      <c r="H121" s="78">
        <v>11</v>
      </c>
      <c r="I121" s="2">
        <v>4</v>
      </c>
      <c r="J121" s="2">
        <v>7</v>
      </c>
      <c r="K121" s="78">
        <v>11</v>
      </c>
      <c r="L121" s="2">
        <v>4</v>
      </c>
      <c r="M121" s="2">
        <v>2</v>
      </c>
      <c r="N121" s="78">
        <v>6</v>
      </c>
      <c r="O121" s="2">
        <v>7</v>
      </c>
      <c r="P121" s="2">
        <v>3</v>
      </c>
      <c r="Q121" s="78">
        <v>10</v>
      </c>
      <c r="R121" s="2">
        <v>2</v>
      </c>
      <c r="S121" s="2">
        <v>7</v>
      </c>
      <c r="T121" s="78">
        <v>9</v>
      </c>
      <c r="U121" s="2">
        <v>1</v>
      </c>
      <c r="V121" s="2">
        <v>1</v>
      </c>
      <c r="W121" s="78">
        <v>2</v>
      </c>
      <c r="X121" s="2">
        <v>0</v>
      </c>
      <c r="Y121" s="2">
        <v>0</v>
      </c>
      <c r="Z121" s="78">
        <v>0</v>
      </c>
      <c r="AA121" s="2">
        <v>0</v>
      </c>
      <c r="AB121" s="2">
        <v>0</v>
      </c>
      <c r="AC121" s="78">
        <v>0</v>
      </c>
      <c r="AD121" s="2">
        <v>0</v>
      </c>
      <c r="AE121" s="2">
        <v>0</v>
      </c>
      <c r="AF121" s="78">
        <v>0</v>
      </c>
      <c r="AG121" s="2">
        <v>0</v>
      </c>
      <c r="AH121" s="2">
        <v>0</v>
      </c>
      <c r="AI121" s="78">
        <v>0</v>
      </c>
      <c r="AJ121" s="2">
        <v>49</v>
      </c>
    </row>
    <row r="122" spans="1:36" ht="33.75" hidden="1" customHeight="1" x14ac:dyDescent="0.25">
      <c r="A122" s="2">
        <v>119</v>
      </c>
      <c r="B122" s="2">
        <v>28120210210</v>
      </c>
      <c r="C122" s="5" t="s">
        <v>149</v>
      </c>
      <c r="D122" s="5" t="s">
        <v>0</v>
      </c>
      <c r="E122" s="5" t="s">
        <v>1</v>
      </c>
      <c r="F122" s="2">
        <v>2</v>
      </c>
      <c r="G122" s="2">
        <v>0</v>
      </c>
      <c r="H122" s="78">
        <v>2</v>
      </c>
      <c r="I122" s="2">
        <v>2</v>
      </c>
      <c r="J122" s="2">
        <v>0</v>
      </c>
      <c r="K122" s="78">
        <v>2</v>
      </c>
      <c r="L122" s="2">
        <v>2</v>
      </c>
      <c r="M122" s="2">
        <v>2</v>
      </c>
      <c r="N122" s="78">
        <v>4</v>
      </c>
      <c r="O122" s="2">
        <v>8</v>
      </c>
      <c r="P122" s="2">
        <v>0</v>
      </c>
      <c r="Q122" s="78">
        <v>8</v>
      </c>
      <c r="R122" s="2">
        <v>3</v>
      </c>
      <c r="S122" s="2">
        <v>0</v>
      </c>
      <c r="T122" s="78">
        <v>3</v>
      </c>
      <c r="U122" s="2">
        <v>5</v>
      </c>
      <c r="V122" s="2">
        <v>3</v>
      </c>
      <c r="W122" s="78">
        <v>8</v>
      </c>
      <c r="X122" s="2">
        <v>0</v>
      </c>
      <c r="Y122" s="2">
        <v>0</v>
      </c>
      <c r="Z122" s="78">
        <v>0</v>
      </c>
      <c r="AA122" s="2">
        <v>0</v>
      </c>
      <c r="AB122" s="2">
        <v>0</v>
      </c>
      <c r="AC122" s="78">
        <v>0</v>
      </c>
      <c r="AD122" s="2">
        <v>0</v>
      </c>
      <c r="AE122" s="2">
        <v>0</v>
      </c>
      <c r="AF122" s="78">
        <v>0</v>
      </c>
      <c r="AG122" s="2">
        <v>0</v>
      </c>
      <c r="AH122" s="2">
        <v>0</v>
      </c>
      <c r="AI122" s="78">
        <v>0</v>
      </c>
      <c r="AJ122" s="2">
        <v>27</v>
      </c>
    </row>
    <row r="123" spans="1:36" ht="33.75" hidden="1" customHeight="1" x14ac:dyDescent="0.25">
      <c r="A123" s="2">
        <v>120</v>
      </c>
      <c r="B123" s="2">
        <v>28120210401</v>
      </c>
      <c r="C123" s="5" t="s">
        <v>151</v>
      </c>
      <c r="D123" s="5" t="s">
        <v>0</v>
      </c>
      <c r="E123" s="5" t="s">
        <v>1</v>
      </c>
      <c r="F123" s="2">
        <v>4</v>
      </c>
      <c r="G123" s="2">
        <v>0</v>
      </c>
      <c r="H123" s="78">
        <v>4</v>
      </c>
      <c r="I123" s="2">
        <v>4</v>
      </c>
      <c r="J123" s="2">
        <v>0</v>
      </c>
      <c r="K123" s="78">
        <v>4</v>
      </c>
      <c r="L123" s="2">
        <v>3</v>
      </c>
      <c r="M123" s="2">
        <v>1</v>
      </c>
      <c r="N123" s="78">
        <v>4</v>
      </c>
      <c r="O123" s="2">
        <v>3</v>
      </c>
      <c r="P123" s="2">
        <v>0</v>
      </c>
      <c r="Q123" s="78">
        <v>3</v>
      </c>
      <c r="R123" s="2">
        <v>2</v>
      </c>
      <c r="S123" s="2">
        <v>1</v>
      </c>
      <c r="T123" s="78">
        <v>3</v>
      </c>
      <c r="U123" s="2">
        <v>2</v>
      </c>
      <c r="V123" s="2">
        <v>2</v>
      </c>
      <c r="W123" s="78">
        <v>4</v>
      </c>
      <c r="X123" s="2">
        <v>0</v>
      </c>
      <c r="Y123" s="2">
        <v>0</v>
      </c>
      <c r="Z123" s="78">
        <v>0</v>
      </c>
      <c r="AA123" s="2">
        <v>0</v>
      </c>
      <c r="AB123" s="2">
        <v>0</v>
      </c>
      <c r="AC123" s="78">
        <v>0</v>
      </c>
      <c r="AD123" s="2">
        <v>0</v>
      </c>
      <c r="AE123" s="2">
        <v>0</v>
      </c>
      <c r="AF123" s="78">
        <v>0</v>
      </c>
      <c r="AG123" s="2">
        <v>0</v>
      </c>
      <c r="AH123" s="2">
        <v>0</v>
      </c>
      <c r="AI123" s="78">
        <v>0</v>
      </c>
      <c r="AJ123" s="2">
        <v>22</v>
      </c>
    </row>
    <row r="124" spans="1:36" ht="33.75" hidden="1" customHeight="1" x14ac:dyDescent="0.25">
      <c r="A124" s="2">
        <v>121</v>
      </c>
      <c r="B124" s="2">
        <v>28120210501</v>
      </c>
      <c r="C124" s="5" t="s">
        <v>152</v>
      </c>
      <c r="D124" s="5" t="s">
        <v>0</v>
      </c>
      <c r="E124" s="5" t="s">
        <v>1</v>
      </c>
      <c r="F124" s="2">
        <v>2</v>
      </c>
      <c r="G124" s="2">
        <v>0</v>
      </c>
      <c r="H124" s="78">
        <v>2</v>
      </c>
      <c r="I124" s="2">
        <v>2</v>
      </c>
      <c r="J124" s="2">
        <v>0</v>
      </c>
      <c r="K124" s="78">
        <v>2</v>
      </c>
      <c r="L124" s="2">
        <v>0</v>
      </c>
      <c r="M124" s="2">
        <v>4</v>
      </c>
      <c r="N124" s="78">
        <v>4</v>
      </c>
      <c r="O124" s="2">
        <v>1</v>
      </c>
      <c r="P124" s="2">
        <v>0</v>
      </c>
      <c r="Q124" s="78">
        <v>1</v>
      </c>
      <c r="R124" s="2">
        <v>2</v>
      </c>
      <c r="S124" s="2">
        <v>1</v>
      </c>
      <c r="T124" s="78">
        <v>3</v>
      </c>
      <c r="U124" s="2">
        <v>1</v>
      </c>
      <c r="V124" s="2">
        <v>1</v>
      </c>
      <c r="W124" s="78">
        <v>2</v>
      </c>
      <c r="X124" s="2">
        <v>0</v>
      </c>
      <c r="Y124" s="2">
        <v>0</v>
      </c>
      <c r="Z124" s="78">
        <v>0</v>
      </c>
      <c r="AA124" s="2">
        <v>0</v>
      </c>
      <c r="AB124" s="2">
        <v>0</v>
      </c>
      <c r="AC124" s="78">
        <v>0</v>
      </c>
      <c r="AD124" s="2">
        <v>0</v>
      </c>
      <c r="AE124" s="2">
        <v>0</v>
      </c>
      <c r="AF124" s="78">
        <v>0</v>
      </c>
      <c r="AG124" s="2">
        <v>0</v>
      </c>
      <c r="AH124" s="2">
        <v>0</v>
      </c>
      <c r="AI124" s="78">
        <v>0</v>
      </c>
      <c r="AJ124" s="2">
        <v>14</v>
      </c>
    </row>
    <row r="125" spans="1:36" ht="33.75" hidden="1" customHeight="1" x14ac:dyDescent="0.25">
      <c r="A125" s="2">
        <v>122</v>
      </c>
      <c r="B125" s="2">
        <v>28120210601</v>
      </c>
      <c r="C125" s="5" t="s">
        <v>153</v>
      </c>
      <c r="D125" s="5" t="s">
        <v>0</v>
      </c>
      <c r="E125" s="5" t="s">
        <v>1</v>
      </c>
      <c r="F125" s="2">
        <v>5</v>
      </c>
      <c r="G125" s="2">
        <v>6</v>
      </c>
      <c r="H125" s="78">
        <v>11</v>
      </c>
      <c r="I125" s="2">
        <v>5</v>
      </c>
      <c r="J125" s="2">
        <v>6</v>
      </c>
      <c r="K125" s="78">
        <v>11</v>
      </c>
      <c r="L125" s="2">
        <v>2</v>
      </c>
      <c r="M125" s="2">
        <v>5</v>
      </c>
      <c r="N125" s="78">
        <v>7</v>
      </c>
      <c r="O125" s="2">
        <v>5</v>
      </c>
      <c r="P125" s="2">
        <v>9</v>
      </c>
      <c r="Q125" s="78">
        <v>14</v>
      </c>
      <c r="R125" s="2">
        <v>3</v>
      </c>
      <c r="S125" s="2">
        <v>4</v>
      </c>
      <c r="T125" s="78">
        <v>7</v>
      </c>
      <c r="U125" s="2">
        <v>4</v>
      </c>
      <c r="V125" s="2">
        <v>6</v>
      </c>
      <c r="W125" s="78">
        <v>10</v>
      </c>
      <c r="X125" s="2">
        <v>0</v>
      </c>
      <c r="Y125" s="2">
        <v>0</v>
      </c>
      <c r="Z125" s="78">
        <v>0</v>
      </c>
      <c r="AA125" s="2">
        <v>0</v>
      </c>
      <c r="AB125" s="2">
        <v>0</v>
      </c>
      <c r="AC125" s="78">
        <v>0</v>
      </c>
      <c r="AD125" s="2">
        <v>0</v>
      </c>
      <c r="AE125" s="2">
        <v>0</v>
      </c>
      <c r="AF125" s="78">
        <v>0</v>
      </c>
      <c r="AG125" s="2">
        <v>0</v>
      </c>
      <c r="AH125" s="2">
        <v>0</v>
      </c>
      <c r="AI125" s="78">
        <v>0</v>
      </c>
      <c r="AJ125" s="2">
        <v>60</v>
      </c>
    </row>
    <row r="126" spans="1:36" ht="33.75" hidden="1" customHeight="1" x14ac:dyDescent="0.25">
      <c r="A126" s="2">
        <v>123</v>
      </c>
      <c r="B126" s="2">
        <v>28120210801</v>
      </c>
      <c r="C126" s="5" t="s">
        <v>154</v>
      </c>
      <c r="D126" s="5" t="s">
        <v>0</v>
      </c>
      <c r="E126" s="5" t="s">
        <v>1</v>
      </c>
      <c r="F126" s="2">
        <v>7</v>
      </c>
      <c r="G126" s="2">
        <v>3</v>
      </c>
      <c r="H126" s="78">
        <v>10</v>
      </c>
      <c r="I126" s="2">
        <v>7</v>
      </c>
      <c r="J126" s="2">
        <v>3</v>
      </c>
      <c r="K126" s="78">
        <v>10</v>
      </c>
      <c r="L126" s="2">
        <v>12</v>
      </c>
      <c r="M126" s="2">
        <v>4</v>
      </c>
      <c r="N126" s="78">
        <v>16</v>
      </c>
      <c r="O126" s="2">
        <v>10</v>
      </c>
      <c r="P126" s="2">
        <v>11</v>
      </c>
      <c r="Q126" s="78">
        <v>21</v>
      </c>
      <c r="R126" s="2">
        <v>8</v>
      </c>
      <c r="S126" s="2">
        <v>11</v>
      </c>
      <c r="T126" s="78">
        <v>19</v>
      </c>
      <c r="U126" s="2">
        <v>9</v>
      </c>
      <c r="V126" s="2">
        <v>3</v>
      </c>
      <c r="W126" s="78">
        <v>12</v>
      </c>
      <c r="X126" s="2">
        <v>0</v>
      </c>
      <c r="Y126" s="2">
        <v>0</v>
      </c>
      <c r="Z126" s="78">
        <v>0</v>
      </c>
      <c r="AA126" s="2">
        <v>0</v>
      </c>
      <c r="AB126" s="2">
        <v>0</v>
      </c>
      <c r="AC126" s="78">
        <v>0</v>
      </c>
      <c r="AD126" s="2">
        <v>0</v>
      </c>
      <c r="AE126" s="2">
        <v>0</v>
      </c>
      <c r="AF126" s="78">
        <v>0</v>
      </c>
      <c r="AG126" s="2">
        <v>0</v>
      </c>
      <c r="AH126" s="2">
        <v>0</v>
      </c>
      <c r="AI126" s="78">
        <v>0</v>
      </c>
      <c r="AJ126" s="2">
        <v>88</v>
      </c>
    </row>
    <row r="127" spans="1:36" ht="33.75" hidden="1" customHeight="1" x14ac:dyDescent="0.25">
      <c r="A127" s="2">
        <v>124</v>
      </c>
      <c r="B127" s="2">
        <v>28120211201</v>
      </c>
      <c r="C127" s="5" t="s">
        <v>157</v>
      </c>
      <c r="D127" s="5" t="s">
        <v>0</v>
      </c>
      <c r="E127" s="5" t="s">
        <v>1</v>
      </c>
      <c r="F127" s="2">
        <v>7</v>
      </c>
      <c r="G127" s="2">
        <v>4</v>
      </c>
      <c r="H127" s="78">
        <v>11</v>
      </c>
      <c r="I127" s="2">
        <v>7</v>
      </c>
      <c r="J127" s="2">
        <v>4</v>
      </c>
      <c r="K127" s="78">
        <v>11</v>
      </c>
      <c r="L127" s="2">
        <v>1</v>
      </c>
      <c r="M127" s="2">
        <v>11</v>
      </c>
      <c r="N127" s="78">
        <v>12</v>
      </c>
      <c r="O127" s="2">
        <v>6</v>
      </c>
      <c r="P127" s="2">
        <v>6</v>
      </c>
      <c r="Q127" s="78">
        <v>12</v>
      </c>
      <c r="R127" s="2">
        <v>2</v>
      </c>
      <c r="S127" s="2">
        <v>6</v>
      </c>
      <c r="T127" s="78">
        <v>8</v>
      </c>
      <c r="U127" s="2">
        <v>4</v>
      </c>
      <c r="V127" s="2">
        <v>5</v>
      </c>
      <c r="W127" s="78">
        <v>9</v>
      </c>
      <c r="X127" s="2">
        <v>0</v>
      </c>
      <c r="Y127" s="2">
        <v>0</v>
      </c>
      <c r="Z127" s="78">
        <v>0</v>
      </c>
      <c r="AA127" s="2">
        <v>0</v>
      </c>
      <c r="AB127" s="2">
        <v>0</v>
      </c>
      <c r="AC127" s="78">
        <v>0</v>
      </c>
      <c r="AD127" s="2">
        <v>0</v>
      </c>
      <c r="AE127" s="2">
        <v>0</v>
      </c>
      <c r="AF127" s="78">
        <v>0</v>
      </c>
      <c r="AG127" s="2">
        <v>0</v>
      </c>
      <c r="AH127" s="2">
        <v>0</v>
      </c>
      <c r="AI127" s="78">
        <v>0</v>
      </c>
      <c r="AJ127" s="2">
        <v>63</v>
      </c>
    </row>
    <row r="128" spans="1:36" ht="33.75" hidden="1" customHeight="1" x14ac:dyDescent="0.25">
      <c r="A128" s="2">
        <v>125</v>
      </c>
      <c r="B128" s="2">
        <v>28120211701</v>
      </c>
      <c r="C128" s="5" t="s">
        <v>162</v>
      </c>
      <c r="D128" s="5" t="s">
        <v>0</v>
      </c>
      <c r="E128" s="5" t="s">
        <v>1</v>
      </c>
      <c r="F128" s="2">
        <v>3</v>
      </c>
      <c r="G128" s="2">
        <v>0</v>
      </c>
      <c r="H128" s="78">
        <v>3</v>
      </c>
      <c r="I128" s="2">
        <v>3</v>
      </c>
      <c r="J128" s="2">
        <v>0</v>
      </c>
      <c r="K128" s="78">
        <v>3</v>
      </c>
      <c r="L128" s="2">
        <v>4</v>
      </c>
      <c r="M128" s="2">
        <v>5</v>
      </c>
      <c r="N128" s="78">
        <v>9</v>
      </c>
      <c r="O128" s="2">
        <v>3</v>
      </c>
      <c r="P128" s="2">
        <v>1</v>
      </c>
      <c r="Q128" s="78">
        <v>4</v>
      </c>
      <c r="R128" s="2">
        <v>2</v>
      </c>
      <c r="S128" s="2">
        <v>1</v>
      </c>
      <c r="T128" s="78">
        <v>3</v>
      </c>
      <c r="U128" s="2">
        <v>0</v>
      </c>
      <c r="V128" s="2">
        <v>3</v>
      </c>
      <c r="W128" s="78">
        <v>3</v>
      </c>
      <c r="X128" s="2">
        <v>0</v>
      </c>
      <c r="Y128" s="2">
        <v>0</v>
      </c>
      <c r="Z128" s="78">
        <v>0</v>
      </c>
      <c r="AA128" s="2">
        <v>0</v>
      </c>
      <c r="AB128" s="2">
        <v>0</v>
      </c>
      <c r="AC128" s="78">
        <v>0</v>
      </c>
      <c r="AD128" s="2">
        <v>0</v>
      </c>
      <c r="AE128" s="2">
        <v>0</v>
      </c>
      <c r="AF128" s="78">
        <v>0</v>
      </c>
      <c r="AG128" s="2">
        <v>0</v>
      </c>
      <c r="AH128" s="2">
        <v>0</v>
      </c>
      <c r="AI128" s="78">
        <v>0</v>
      </c>
      <c r="AJ128" s="2">
        <v>25</v>
      </c>
    </row>
    <row r="129" spans="1:36" ht="33.75" hidden="1" customHeight="1" x14ac:dyDescent="0.25">
      <c r="A129" s="2">
        <v>126</v>
      </c>
      <c r="B129" s="2">
        <v>28120211801</v>
      </c>
      <c r="C129" s="5" t="s">
        <v>163</v>
      </c>
      <c r="D129" s="5" t="s">
        <v>0</v>
      </c>
      <c r="E129" s="5" t="s">
        <v>1</v>
      </c>
      <c r="F129" s="2">
        <v>1</v>
      </c>
      <c r="G129" s="2">
        <v>2</v>
      </c>
      <c r="H129" s="78">
        <v>3</v>
      </c>
      <c r="I129" s="2">
        <v>1</v>
      </c>
      <c r="J129" s="2">
        <v>2</v>
      </c>
      <c r="K129" s="78">
        <v>3</v>
      </c>
      <c r="L129" s="2">
        <v>1</v>
      </c>
      <c r="M129" s="2">
        <v>2</v>
      </c>
      <c r="N129" s="78">
        <v>3</v>
      </c>
      <c r="O129" s="2">
        <v>0</v>
      </c>
      <c r="P129" s="2">
        <v>3</v>
      </c>
      <c r="Q129" s="78">
        <v>3</v>
      </c>
      <c r="R129" s="2">
        <v>1</v>
      </c>
      <c r="S129" s="2">
        <v>2</v>
      </c>
      <c r="T129" s="78">
        <v>3</v>
      </c>
      <c r="U129" s="2">
        <v>0</v>
      </c>
      <c r="V129" s="2">
        <v>0</v>
      </c>
      <c r="W129" s="78">
        <v>0</v>
      </c>
      <c r="X129" s="2">
        <v>0</v>
      </c>
      <c r="Y129" s="2">
        <v>0</v>
      </c>
      <c r="Z129" s="78">
        <v>0</v>
      </c>
      <c r="AA129" s="2">
        <v>0</v>
      </c>
      <c r="AB129" s="2">
        <v>0</v>
      </c>
      <c r="AC129" s="78">
        <v>0</v>
      </c>
      <c r="AD129" s="2">
        <v>0</v>
      </c>
      <c r="AE129" s="2">
        <v>0</v>
      </c>
      <c r="AF129" s="78">
        <v>0</v>
      </c>
      <c r="AG129" s="2">
        <v>0</v>
      </c>
      <c r="AH129" s="2">
        <v>0</v>
      </c>
      <c r="AI129" s="78">
        <v>0</v>
      </c>
      <c r="AJ129" s="2">
        <v>15</v>
      </c>
    </row>
    <row r="130" spans="1:36" ht="33.75" hidden="1" customHeight="1" x14ac:dyDescent="0.25">
      <c r="A130" s="2">
        <v>127</v>
      </c>
      <c r="B130" s="2">
        <v>28120212101</v>
      </c>
      <c r="C130" s="5" t="s">
        <v>166</v>
      </c>
      <c r="D130" s="5" t="s">
        <v>0</v>
      </c>
      <c r="E130" s="5" t="s">
        <v>1</v>
      </c>
      <c r="F130" s="2">
        <v>2</v>
      </c>
      <c r="G130" s="2">
        <v>4</v>
      </c>
      <c r="H130" s="78">
        <v>6</v>
      </c>
      <c r="I130" s="2">
        <v>2</v>
      </c>
      <c r="J130" s="2">
        <v>4</v>
      </c>
      <c r="K130" s="78">
        <v>6</v>
      </c>
      <c r="L130" s="2">
        <v>2</v>
      </c>
      <c r="M130" s="2">
        <v>4</v>
      </c>
      <c r="N130" s="78">
        <v>6</v>
      </c>
      <c r="O130" s="2">
        <v>2</v>
      </c>
      <c r="P130" s="2">
        <v>1</v>
      </c>
      <c r="Q130" s="78">
        <v>3</v>
      </c>
      <c r="R130" s="2">
        <v>3</v>
      </c>
      <c r="S130" s="2">
        <v>4</v>
      </c>
      <c r="T130" s="78">
        <v>7</v>
      </c>
      <c r="U130" s="2">
        <v>2</v>
      </c>
      <c r="V130" s="2">
        <v>1</v>
      </c>
      <c r="W130" s="78">
        <v>3</v>
      </c>
      <c r="X130" s="2">
        <v>0</v>
      </c>
      <c r="Y130" s="2">
        <v>0</v>
      </c>
      <c r="Z130" s="78">
        <v>0</v>
      </c>
      <c r="AA130" s="2">
        <v>0</v>
      </c>
      <c r="AB130" s="2">
        <v>0</v>
      </c>
      <c r="AC130" s="78">
        <v>0</v>
      </c>
      <c r="AD130" s="2">
        <v>0</v>
      </c>
      <c r="AE130" s="2">
        <v>0</v>
      </c>
      <c r="AF130" s="78">
        <v>0</v>
      </c>
      <c r="AG130" s="2">
        <v>0</v>
      </c>
      <c r="AH130" s="2">
        <v>0</v>
      </c>
      <c r="AI130" s="78">
        <v>0</v>
      </c>
      <c r="AJ130" s="2">
        <v>31</v>
      </c>
    </row>
    <row r="131" spans="1:36" ht="33.75" hidden="1" customHeight="1" x14ac:dyDescent="0.25">
      <c r="A131" s="2">
        <v>128</v>
      </c>
      <c r="B131" s="2">
        <v>28120212201</v>
      </c>
      <c r="C131" s="5" t="s">
        <v>170</v>
      </c>
      <c r="D131" s="5" t="s">
        <v>0</v>
      </c>
      <c r="E131" s="5" t="s">
        <v>1</v>
      </c>
      <c r="F131" s="2">
        <v>3</v>
      </c>
      <c r="G131" s="2">
        <v>2</v>
      </c>
      <c r="H131" s="78">
        <v>5</v>
      </c>
      <c r="I131" s="2">
        <v>3</v>
      </c>
      <c r="J131" s="2">
        <v>2</v>
      </c>
      <c r="K131" s="78">
        <v>5</v>
      </c>
      <c r="L131" s="2">
        <v>2</v>
      </c>
      <c r="M131" s="2">
        <v>1</v>
      </c>
      <c r="N131" s="78">
        <v>3</v>
      </c>
      <c r="O131" s="2">
        <v>2</v>
      </c>
      <c r="P131" s="2">
        <v>6</v>
      </c>
      <c r="Q131" s="78">
        <v>8</v>
      </c>
      <c r="R131" s="2">
        <v>7</v>
      </c>
      <c r="S131" s="2">
        <v>2</v>
      </c>
      <c r="T131" s="78">
        <v>9</v>
      </c>
      <c r="U131" s="2">
        <v>3</v>
      </c>
      <c r="V131" s="2">
        <v>1</v>
      </c>
      <c r="W131" s="78">
        <v>4</v>
      </c>
      <c r="X131" s="2">
        <v>0</v>
      </c>
      <c r="Y131" s="2">
        <v>0</v>
      </c>
      <c r="Z131" s="78">
        <v>0</v>
      </c>
      <c r="AA131" s="2">
        <v>0</v>
      </c>
      <c r="AB131" s="2">
        <v>0</v>
      </c>
      <c r="AC131" s="78">
        <v>0</v>
      </c>
      <c r="AD131" s="2">
        <v>0</v>
      </c>
      <c r="AE131" s="2">
        <v>0</v>
      </c>
      <c r="AF131" s="78">
        <v>0</v>
      </c>
      <c r="AG131" s="2">
        <v>0</v>
      </c>
      <c r="AH131" s="2">
        <v>0</v>
      </c>
      <c r="AI131" s="78">
        <v>0</v>
      </c>
      <c r="AJ131" s="2">
        <v>34</v>
      </c>
    </row>
    <row r="132" spans="1:36" ht="33.75" hidden="1" customHeight="1" x14ac:dyDescent="0.25">
      <c r="A132" s="2">
        <v>129</v>
      </c>
      <c r="B132" s="2">
        <v>28120212202</v>
      </c>
      <c r="C132" s="5" t="s">
        <v>171</v>
      </c>
      <c r="D132" s="5" t="s">
        <v>0</v>
      </c>
      <c r="E132" s="5" t="s">
        <v>1</v>
      </c>
      <c r="F132" s="2">
        <v>7</v>
      </c>
      <c r="G132" s="2">
        <v>0</v>
      </c>
      <c r="H132" s="78">
        <v>7</v>
      </c>
      <c r="I132" s="2">
        <v>7</v>
      </c>
      <c r="J132" s="2">
        <v>0</v>
      </c>
      <c r="K132" s="78">
        <v>7</v>
      </c>
      <c r="L132" s="2">
        <v>2</v>
      </c>
      <c r="M132" s="2">
        <v>5</v>
      </c>
      <c r="N132" s="78">
        <v>7</v>
      </c>
      <c r="O132" s="2">
        <v>3</v>
      </c>
      <c r="P132" s="2">
        <v>0</v>
      </c>
      <c r="Q132" s="78">
        <v>3</v>
      </c>
      <c r="R132" s="2">
        <v>5</v>
      </c>
      <c r="S132" s="2">
        <v>3</v>
      </c>
      <c r="T132" s="78">
        <v>8</v>
      </c>
      <c r="U132" s="2">
        <v>0</v>
      </c>
      <c r="V132" s="2">
        <v>0</v>
      </c>
      <c r="W132" s="78">
        <v>0</v>
      </c>
      <c r="X132" s="2">
        <v>0</v>
      </c>
      <c r="Y132" s="2">
        <v>0</v>
      </c>
      <c r="Z132" s="78">
        <v>0</v>
      </c>
      <c r="AA132" s="2">
        <v>0</v>
      </c>
      <c r="AB132" s="2">
        <v>0</v>
      </c>
      <c r="AC132" s="78">
        <v>0</v>
      </c>
      <c r="AD132" s="2">
        <v>0</v>
      </c>
      <c r="AE132" s="2">
        <v>0</v>
      </c>
      <c r="AF132" s="78">
        <v>0</v>
      </c>
      <c r="AG132" s="2">
        <v>0</v>
      </c>
      <c r="AH132" s="2">
        <v>0</v>
      </c>
      <c r="AI132" s="78">
        <v>0</v>
      </c>
      <c r="AJ132" s="2">
        <v>32</v>
      </c>
    </row>
    <row r="133" spans="1:36" ht="33.75" hidden="1" customHeight="1" x14ac:dyDescent="0.25">
      <c r="A133" s="2">
        <v>130</v>
      </c>
      <c r="B133" s="2">
        <v>28120212301</v>
      </c>
      <c r="C133" s="5" t="s">
        <v>175</v>
      </c>
      <c r="D133" s="5" t="s">
        <v>0</v>
      </c>
      <c r="E133" s="5" t="s">
        <v>1</v>
      </c>
      <c r="F133" s="2">
        <v>5</v>
      </c>
      <c r="G133" s="2">
        <v>1</v>
      </c>
      <c r="H133" s="78">
        <v>6</v>
      </c>
      <c r="I133" s="2">
        <v>5</v>
      </c>
      <c r="J133" s="2">
        <v>1</v>
      </c>
      <c r="K133" s="78">
        <v>6</v>
      </c>
      <c r="L133" s="2">
        <v>3</v>
      </c>
      <c r="M133" s="2">
        <v>1</v>
      </c>
      <c r="N133" s="78">
        <v>4</v>
      </c>
      <c r="O133" s="2">
        <v>4</v>
      </c>
      <c r="P133" s="2">
        <v>2</v>
      </c>
      <c r="Q133" s="78">
        <v>6</v>
      </c>
      <c r="R133" s="2">
        <v>1</v>
      </c>
      <c r="S133" s="2">
        <v>7</v>
      </c>
      <c r="T133" s="78">
        <v>8</v>
      </c>
      <c r="U133" s="2">
        <v>2</v>
      </c>
      <c r="V133" s="2">
        <v>2</v>
      </c>
      <c r="W133" s="78">
        <v>4</v>
      </c>
      <c r="X133" s="2">
        <v>0</v>
      </c>
      <c r="Y133" s="2">
        <v>0</v>
      </c>
      <c r="Z133" s="78">
        <v>0</v>
      </c>
      <c r="AA133" s="2">
        <v>0</v>
      </c>
      <c r="AB133" s="2">
        <v>0</v>
      </c>
      <c r="AC133" s="78">
        <v>0</v>
      </c>
      <c r="AD133" s="2">
        <v>0</v>
      </c>
      <c r="AE133" s="2">
        <v>0</v>
      </c>
      <c r="AF133" s="78">
        <v>0</v>
      </c>
      <c r="AG133" s="2">
        <v>0</v>
      </c>
      <c r="AH133" s="2">
        <v>0</v>
      </c>
      <c r="AI133" s="78">
        <v>0</v>
      </c>
      <c r="AJ133" s="2">
        <v>34</v>
      </c>
    </row>
    <row r="134" spans="1:36" ht="33.75" hidden="1" customHeight="1" x14ac:dyDescent="0.25">
      <c r="A134" s="2">
        <v>131</v>
      </c>
      <c r="B134" s="2">
        <v>28120212302</v>
      </c>
      <c r="C134" s="5" t="s">
        <v>176</v>
      </c>
      <c r="D134" s="5" t="s">
        <v>0</v>
      </c>
      <c r="E134" s="5" t="s">
        <v>1</v>
      </c>
      <c r="F134" s="2">
        <v>2</v>
      </c>
      <c r="G134" s="2">
        <v>1</v>
      </c>
      <c r="H134" s="78">
        <v>3</v>
      </c>
      <c r="I134" s="2">
        <v>2</v>
      </c>
      <c r="J134" s="2">
        <v>1</v>
      </c>
      <c r="K134" s="78">
        <v>3</v>
      </c>
      <c r="L134" s="2">
        <v>2</v>
      </c>
      <c r="M134" s="2">
        <v>2</v>
      </c>
      <c r="N134" s="78">
        <v>4</v>
      </c>
      <c r="O134" s="2">
        <v>1</v>
      </c>
      <c r="P134" s="2">
        <v>5</v>
      </c>
      <c r="Q134" s="78">
        <v>6</v>
      </c>
      <c r="R134" s="2">
        <v>0</v>
      </c>
      <c r="S134" s="2">
        <v>3</v>
      </c>
      <c r="T134" s="78">
        <v>3</v>
      </c>
      <c r="U134" s="2">
        <v>3</v>
      </c>
      <c r="V134" s="2">
        <v>2</v>
      </c>
      <c r="W134" s="78">
        <v>5</v>
      </c>
      <c r="X134" s="2">
        <v>0</v>
      </c>
      <c r="Y134" s="2">
        <v>0</v>
      </c>
      <c r="Z134" s="78">
        <v>0</v>
      </c>
      <c r="AA134" s="2">
        <v>0</v>
      </c>
      <c r="AB134" s="2">
        <v>0</v>
      </c>
      <c r="AC134" s="78">
        <v>0</v>
      </c>
      <c r="AD134" s="2">
        <v>0</v>
      </c>
      <c r="AE134" s="2">
        <v>0</v>
      </c>
      <c r="AF134" s="78">
        <v>0</v>
      </c>
      <c r="AG134" s="2">
        <v>0</v>
      </c>
      <c r="AH134" s="2">
        <v>0</v>
      </c>
      <c r="AI134" s="78">
        <v>0</v>
      </c>
      <c r="AJ134" s="2">
        <v>24</v>
      </c>
    </row>
    <row r="135" spans="1:36" ht="33.75" hidden="1" customHeight="1" x14ac:dyDescent="0.25">
      <c r="A135" s="2">
        <v>132</v>
      </c>
      <c r="B135" s="2">
        <v>28120212401</v>
      </c>
      <c r="C135" s="5" t="s">
        <v>178</v>
      </c>
      <c r="D135" s="5" t="s">
        <v>0</v>
      </c>
      <c r="E135" s="5" t="s">
        <v>1</v>
      </c>
      <c r="F135" s="2">
        <v>2</v>
      </c>
      <c r="G135" s="2">
        <v>3</v>
      </c>
      <c r="H135" s="78">
        <v>5</v>
      </c>
      <c r="I135" s="2">
        <v>2</v>
      </c>
      <c r="J135" s="2">
        <v>3</v>
      </c>
      <c r="K135" s="78">
        <v>5</v>
      </c>
      <c r="L135" s="2">
        <v>4</v>
      </c>
      <c r="M135" s="2">
        <v>2</v>
      </c>
      <c r="N135" s="78">
        <v>6</v>
      </c>
      <c r="O135" s="2">
        <v>1</v>
      </c>
      <c r="P135" s="2">
        <v>4</v>
      </c>
      <c r="Q135" s="78">
        <v>5</v>
      </c>
      <c r="R135" s="2">
        <v>2</v>
      </c>
      <c r="S135" s="2">
        <v>1</v>
      </c>
      <c r="T135" s="78">
        <v>3</v>
      </c>
      <c r="U135" s="2">
        <v>3</v>
      </c>
      <c r="V135" s="2">
        <v>7</v>
      </c>
      <c r="W135" s="78">
        <v>10</v>
      </c>
      <c r="X135" s="2">
        <v>0</v>
      </c>
      <c r="Y135" s="2">
        <v>0</v>
      </c>
      <c r="Z135" s="78">
        <v>0</v>
      </c>
      <c r="AA135" s="2">
        <v>0</v>
      </c>
      <c r="AB135" s="2">
        <v>0</v>
      </c>
      <c r="AC135" s="78">
        <v>0</v>
      </c>
      <c r="AD135" s="2">
        <v>0</v>
      </c>
      <c r="AE135" s="2">
        <v>0</v>
      </c>
      <c r="AF135" s="78">
        <v>0</v>
      </c>
      <c r="AG135" s="2">
        <v>0</v>
      </c>
      <c r="AH135" s="2">
        <v>0</v>
      </c>
      <c r="AI135" s="78">
        <v>0</v>
      </c>
      <c r="AJ135" s="2">
        <v>34</v>
      </c>
    </row>
    <row r="136" spans="1:36" ht="33.75" hidden="1" customHeight="1" x14ac:dyDescent="0.25">
      <c r="A136" s="2">
        <v>133</v>
      </c>
      <c r="B136" s="2">
        <v>28120202001</v>
      </c>
      <c r="C136" s="5" t="s">
        <v>39</v>
      </c>
      <c r="D136" s="5" t="s">
        <v>40</v>
      </c>
      <c r="E136" s="5" t="s">
        <v>1</v>
      </c>
      <c r="F136" s="2">
        <v>2</v>
      </c>
      <c r="G136" s="2">
        <v>3</v>
      </c>
      <c r="H136" s="78">
        <v>5</v>
      </c>
      <c r="I136" s="2">
        <v>2</v>
      </c>
      <c r="J136" s="2">
        <v>3</v>
      </c>
      <c r="K136" s="78">
        <v>5</v>
      </c>
      <c r="L136" s="2">
        <v>1</v>
      </c>
      <c r="M136" s="2">
        <v>3</v>
      </c>
      <c r="N136" s="78">
        <v>4</v>
      </c>
      <c r="O136" s="2">
        <v>3</v>
      </c>
      <c r="P136" s="2">
        <v>5</v>
      </c>
      <c r="Q136" s="78">
        <v>8</v>
      </c>
      <c r="R136" s="2">
        <v>5</v>
      </c>
      <c r="S136" s="2">
        <v>1</v>
      </c>
      <c r="T136" s="78">
        <v>6</v>
      </c>
      <c r="U136" s="2">
        <v>1</v>
      </c>
      <c r="V136" s="2">
        <v>1</v>
      </c>
      <c r="W136" s="78">
        <v>2</v>
      </c>
      <c r="X136" s="2">
        <v>0</v>
      </c>
      <c r="Y136" s="2">
        <v>0</v>
      </c>
      <c r="Z136" s="78">
        <v>0</v>
      </c>
      <c r="AA136" s="2">
        <v>0</v>
      </c>
      <c r="AB136" s="2">
        <v>0</v>
      </c>
      <c r="AC136" s="78">
        <v>0</v>
      </c>
      <c r="AD136" s="2">
        <v>0</v>
      </c>
      <c r="AE136" s="2">
        <v>0</v>
      </c>
      <c r="AF136" s="78">
        <v>0</v>
      </c>
      <c r="AG136" s="2">
        <v>0</v>
      </c>
      <c r="AH136" s="2">
        <v>0</v>
      </c>
      <c r="AI136" s="78">
        <v>0</v>
      </c>
      <c r="AJ136" s="2">
        <v>30</v>
      </c>
    </row>
    <row r="137" spans="1:36" ht="33.75" hidden="1" customHeight="1" x14ac:dyDescent="0.25">
      <c r="A137" s="2">
        <v>134</v>
      </c>
      <c r="B137" s="2">
        <v>28120203401</v>
      </c>
      <c r="C137" s="5" t="s">
        <v>59</v>
      </c>
      <c r="D137" s="5" t="s">
        <v>40</v>
      </c>
      <c r="E137" s="5" t="s">
        <v>1</v>
      </c>
      <c r="F137" s="2">
        <v>4</v>
      </c>
      <c r="G137" s="2">
        <v>4</v>
      </c>
      <c r="H137" s="78">
        <v>8</v>
      </c>
      <c r="I137" s="2">
        <v>4</v>
      </c>
      <c r="J137" s="2">
        <v>4</v>
      </c>
      <c r="K137" s="78">
        <v>8</v>
      </c>
      <c r="L137" s="2">
        <v>3</v>
      </c>
      <c r="M137" s="2">
        <v>4</v>
      </c>
      <c r="N137" s="78">
        <v>7</v>
      </c>
      <c r="O137" s="2">
        <v>2</v>
      </c>
      <c r="P137" s="2">
        <v>3</v>
      </c>
      <c r="Q137" s="78">
        <v>5</v>
      </c>
      <c r="R137" s="2">
        <v>3</v>
      </c>
      <c r="S137" s="2">
        <v>6</v>
      </c>
      <c r="T137" s="78">
        <v>9</v>
      </c>
      <c r="U137" s="2">
        <v>4</v>
      </c>
      <c r="V137" s="2">
        <v>3</v>
      </c>
      <c r="W137" s="78">
        <v>7</v>
      </c>
      <c r="X137" s="2">
        <v>0</v>
      </c>
      <c r="Y137" s="2">
        <v>0</v>
      </c>
      <c r="Z137" s="78">
        <v>0</v>
      </c>
      <c r="AA137" s="2">
        <v>0</v>
      </c>
      <c r="AB137" s="2">
        <v>0</v>
      </c>
      <c r="AC137" s="78">
        <v>0</v>
      </c>
      <c r="AD137" s="2">
        <v>0</v>
      </c>
      <c r="AE137" s="2">
        <v>0</v>
      </c>
      <c r="AF137" s="78">
        <v>0</v>
      </c>
      <c r="AG137" s="2">
        <v>0</v>
      </c>
      <c r="AH137" s="2">
        <v>0</v>
      </c>
      <c r="AI137" s="78">
        <v>0</v>
      </c>
      <c r="AJ137" s="2">
        <v>44</v>
      </c>
    </row>
    <row r="138" spans="1:36" ht="33.75" hidden="1" customHeight="1" x14ac:dyDescent="0.25">
      <c r="A138" s="2">
        <v>135</v>
      </c>
      <c r="B138" s="2">
        <v>28120207603</v>
      </c>
      <c r="C138" s="5" t="s">
        <v>115</v>
      </c>
      <c r="D138" s="5" t="s">
        <v>40</v>
      </c>
      <c r="E138" s="5" t="s">
        <v>1</v>
      </c>
      <c r="F138" s="2">
        <v>5</v>
      </c>
      <c r="G138" s="2">
        <v>5</v>
      </c>
      <c r="H138" s="78">
        <v>10</v>
      </c>
      <c r="I138" s="2">
        <v>5</v>
      </c>
      <c r="J138" s="2">
        <v>5</v>
      </c>
      <c r="K138" s="78">
        <v>10</v>
      </c>
      <c r="L138" s="2">
        <v>3</v>
      </c>
      <c r="M138" s="2">
        <v>5</v>
      </c>
      <c r="N138" s="78">
        <v>8</v>
      </c>
      <c r="O138" s="2">
        <v>1</v>
      </c>
      <c r="P138" s="2">
        <v>5</v>
      </c>
      <c r="Q138" s="78">
        <v>6</v>
      </c>
      <c r="R138" s="2">
        <v>7</v>
      </c>
      <c r="S138" s="2">
        <v>1</v>
      </c>
      <c r="T138" s="78">
        <v>8</v>
      </c>
      <c r="U138" s="2">
        <v>2</v>
      </c>
      <c r="V138" s="2">
        <v>10</v>
      </c>
      <c r="W138" s="78">
        <v>12</v>
      </c>
      <c r="X138" s="2">
        <v>0</v>
      </c>
      <c r="Y138" s="2">
        <v>0</v>
      </c>
      <c r="Z138" s="78">
        <v>0</v>
      </c>
      <c r="AA138" s="2">
        <v>0</v>
      </c>
      <c r="AB138" s="2">
        <v>0</v>
      </c>
      <c r="AC138" s="78">
        <v>0</v>
      </c>
      <c r="AD138" s="2">
        <v>0</v>
      </c>
      <c r="AE138" s="2">
        <v>0</v>
      </c>
      <c r="AF138" s="78">
        <v>0</v>
      </c>
      <c r="AG138" s="2">
        <v>0</v>
      </c>
      <c r="AH138" s="2">
        <v>0</v>
      </c>
      <c r="AI138" s="78">
        <v>0</v>
      </c>
      <c r="AJ138" s="2">
        <v>54</v>
      </c>
    </row>
    <row r="139" spans="1:36" ht="33.75" hidden="1" customHeight="1" x14ac:dyDescent="0.25">
      <c r="A139" s="2">
        <v>136</v>
      </c>
      <c r="B139" s="2">
        <v>28120200301</v>
      </c>
      <c r="C139" s="5" t="s">
        <v>11</v>
      </c>
      <c r="D139" s="5" t="s">
        <v>12</v>
      </c>
      <c r="E139" s="5" t="s">
        <v>1</v>
      </c>
      <c r="F139" s="2">
        <v>1</v>
      </c>
      <c r="G139" s="2">
        <v>2</v>
      </c>
      <c r="H139" s="78">
        <v>3</v>
      </c>
      <c r="I139" s="2">
        <v>1</v>
      </c>
      <c r="J139" s="2">
        <v>2</v>
      </c>
      <c r="K139" s="78">
        <v>3</v>
      </c>
      <c r="L139" s="2">
        <v>3</v>
      </c>
      <c r="M139" s="2">
        <v>3</v>
      </c>
      <c r="N139" s="78">
        <v>6</v>
      </c>
      <c r="O139" s="2">
        <v>5</v>
      </c>
      <c r="P139" s="2">
        <v>6</v>
      </c>
      <c r="Q139" s="78">
        <v>11</v>
      </c>
      <c r="R139" s="2">
        <v>6</v>
      </c>
      <c r="S139" s="2">
        <v>3</v>
      </c>
      <c r="T139" s="78">
        <v>9</v>
      </c>
      <c r="U139" s="2">
        <v>2</v>
      </c>
      <c r="V139" s="2">
        <v>3</v>
      </c>
      <c r="W139" s="78">
        <v>5</v>
      </c>
      <c r="X139" s="2">
        <v>0</v>
      </c>
      <c r="Y139" s="2">
        <v>0</v>
      </c>
      <c r="Z139" s="78">
        <v>0</v>
      </c>
      <c r="AA139" s="2">
        <v>0</v>
      </c>
      <c r="AB139" s="2">
        <v>0</v>
      </c>
      <c r="AC139" s="78">
        <v>0</v>
      </c>
      <c r="AD139" s="2">
        <v>0</v>
      </c>
      <c r="AE139" s="2">
        <v>0</v>
      </c>
      <c r="AF139" s="78">
        <v>0</v>
      </c>
      <c r="AG139" s="2">
        <v>0</v>
      </c>
      <c r="AH139" s="2">
        <v>0</v>
      </c>
      <c r="AI139" s="78">
        <v>0</v>
      </c>
      <c r="AJ139" s="2">
        <v>37</v>
      </c>
    </row>
    <row r="140" spans="1:36" ht="33.75" hidden="1" customHeight="1" x14ac:dyDescent="0.25">
      <c r="A140" s="2">
        <v>137</v>
      </c>
      <c r="B140" s="2">
        <v>28120200502</v>
      </c>
      <c r="C140" s="5" t="s">
        <v>16</v>
      </c>
      <c r="D140" s="5" t="s">
        <v>12</v>
      </c>
      <c r="E140" s="5" t="s">
        <v>1</v>
      </c>
      <c r="F140" s="2">
        <v>5</v>
      </c>
      <c r="G140" s="2">
        <v>5</v>
      </c>
      <c r="H140" s="78">
        <v>10</v>
      </c>
      <c r="I140" s="2">
        <v>5</v>
      </c>
      <c r="J140" s="2">
        <v>5</v>
      </c>
      <c r="K140" s="78">
        <v>10</v>
      </c>
      <c r="L140" s="2">
        <v>1</v>
      </c>
      <c r="M140" s="2">
        <v>3</v>
      </c>
      <c r="N140" s="78">
        <v>4</v>
      </c>
      <c r="O140" s="2">
        <v>1</v>
      </c>
      <c r="P140" s="2">
        <v>3</v>
      </c>
      <c r="Q140" s="78">
        <v>4</v>
      </c>
      <c r="R140" s="2">
        <v>4</v>
      </c>
      <c r="S140" s="2">
        <v>7</v>
      </c>
      <c r="T140" s="78">
        <v>11</v>
      </c>
      <c r="U140" s="2">
        <v>2</v>
      </c>
      <c r="V140" s="2">
        <v>2</v>
      </c>
      <c r="W140" s="78">
        <v>4</v>
      </c>
      <c r="X140" s="2">
        <v>0</v>
      </c>
      <c r="Y140" s="2">
        <v>0</v>
      </c>
      <c r="Z140" s="78">
        <v>0</v>
      </c>
      <c r="AA140" s="2">
        <v>0</v>
      </c>
      <c r="AB140" s="2">
        <v>0</v>
      </c>
      <c r="AC140" s="78">
        <v>0</v>
      </c>
      <c r="AD140" s="2">
        <v>0</v>
      </c>
      <c r="AE140" s="2">
        <v>0</v>
      </c>
      <c r="AF140" s="78">
        <v>0</v>
      </c>
      <c r="AG140" s="2">
        <v>0</v>
      </c>
      <c r="AH140" s="2">
        <v>0</v>
      </c>
      <c r="AI140" s="78">
        <v>0</v>
      </c>
      <c r="AJ140" s="2">
        <v>43</v>
      </c>
    </row>
    <row r="141" spans="1:36" ht="33.75" hidden="1" customHeight="1" x14ac:dyDescent="0.25">
      <c r="A141" s="2">
        <v>138</v>
      </c>
      <c r="B141" s="2">
        <v>28120200701</v>
      </c>
      <c r="C141" s="5" t="s">
        <v>17</v>
      </c>
      <c r="D141" s="5" t="s">
        <v>12</v>
      </c>
      <c r="E141" s="5" t="s">
        <v>1</v>
      </c>
      <c r="F141" s="2">
        <v>3</v>
      </c>
      <c r="G141" s="2">
        <v>10</v>
      </c>
      <c r="H141" s="78">
        <v>13</v>
      </c>
      <c r="I141" s="2">
        <v>3</v>
      </c>
      <c r="J141" s="2">
        <v>10</v>
      </c>
      <c r="K141" s="78">
        <v>13</v>
      </c>
      <c r="L141" s="2">
        <v>2</v>
      </c>
      <c r="M141" s="2">
        <v>8</v>
      </c>
      <c r="N141" s="78">
        <v>10</v>
      </c>
      <c r="O141" s="2">
        <v>7</v>
      </c>
      <c r="P141" s="2">
        <v>8</v>
      </c>
      <c r="Q141" s="78">
        <v>15</v>
      </c>
      <c r="R141" s="2">
        <v>4</v>
      </c>
      <c r="S141" s="2">
        <v>7</v>
      </c>
      <c r="T141" s="78">
        <v>11</v>
      </c>
      <c r="U141" s="2">
        <v>2</v>
      </c>
      <c r="V141" s="2">
        <v>5</v>
      </c>
      <c r="W141" s="78">
        <v>7</v>
      </c>
      <c r="X141" s="2">
        <v>0</v>
      </c>
      <c r="Y141" s="2">
        <v>0</v>
      </c>
      <c r="Z141" s="78">
        <v>0</v>
      </c>
      <c r="AA141" s="2">
        <v>0</v>
      </c>
      <c r="AB141" s="2">
        <v>0</v>
      </c>
      <c r="AC141" s="78">
        <v>0</v>
      </c>
      <c r="AD141" s="2">
        <v>0</v>
      </c>
      <c r="AE141" s="2">
        <v>0</v>
      </c>
      <c r="AF141" s="78">
        <v>0</v>
      </c>
      <c r="AG141" s="2">
        <v>0</v>
      </c>
      <c r="AH141" s="2">
        <v>0</v>
      </c>
      <c r="AI141" s="78">
        <v>0</v>
      </c>
      <c r="AJ141" s="2">
        <v>69</v>
      </c>
    </row>
    <row r="142" spans="1:36" ht="33.75" hidden="1" customHeight="1" x14ac:dyDescent="0.25">
      <c r="A142" s="2">
        <v>139</v>
      </c>
      <c r="B142" s="2">
        <v>28120200901</v>
      </c>
      <c r="C142" s="5" t="s">
        <v>19</v>
      </c>
      <c r="D142" s="5" t="s">
        <v>12</v>
      </c>
      <c r="E142" s="5" t="s">
        <v>1</v>
      </c>
      <c r="F142" s="2">
        <v>3</v>
      </c>
      <c r="G142" s="2">
        <v>5</v>
      </c>
      <c r="H142" s="78">
        <v>8</v>
      </c>
      <c r="I142" s="2">
        <v>3</v>
      </c>
      <c r="J142" s="2">
        <v>5</v>
      </c>
      <c r="K142" s="78">
        <v>8</v>
      </c>
      <c r="L142" s="2">
        <v>11</v>
      </c>
      <c r="M142" s="2">
        <v>3</v>
      </c>
      <c r="N142" s="78">
        <v>14</v>
      </c>
      <c r="O142" s="2">
        <v>3</v>
      </c>
      <c r="P142" s="2">
        <v>5</v>
      </c>
      <c r="Q142" s="78">
        <v>8</v>
      </c>
      <c r="R142" s="2">
        <v>7</v>
      </c>
      <c r="S142" s="2">
        <v>3</v>
      </c>
      <c r="T142" s="78">
        <v>10</v>
      </c>
      <c r="U142" s="2">
        <v>1</v>
      </c>
      <c r="V142" s="2">
        <v>8</v>
      </c>
      <c r="W142" s="78">
        <v>9</v>
      </c>
      <c r="X142" s="2">
        <v>0</v>
      </c>
      <c r="Y142" s="2">
        <v>0</v>
      </c>
      <c r="Z142" s="78">
        <v>0</v>
      </c>
      <c r="AA142" s="2">
        <v>0</v>
      </c>
      <c r="AB142" s="2">
        <v>0</v>
      </c>
      <c r="AC142" s="78">
        <v>0</v>
      </c>
      <c r="AD142" s="2">
        <v>0</v>
      </c>
      <c r="AE142" s="2">
        <v>0</v>
      </c>
      <c r="AF142" s="78">
        <v>0</v>
      </c>
      <c r="AG142" s="2">
        <v>0</v>
      </c>
      <c r="AH142" s="2">
        <v>0</v>
      </c>
      <c r="AI142" s="78">
        <v>0</v>
      </c>
      <c r="AJ142" s="2">
        <v>57</v>
      </c>
    </row>
    <row r="143" spans="1:36" ht="33.75" hidden="1" customHeight="1" x14ac:dyDescent="0.25">
      <c r="A143" s="2">
        <v>140</v>
      </c>
      <c r="B143" s="2">
        <v>28120201501</v>
      </c>
      <c r="C143" s="5" t="s">
        <v>31</v>
      </c>
      <c r="D143" s="5" t="s">
        <v>12</v>
      </c>
      <c r="E143" s="5" t="s">
        <v>1</v>
      </c>
      <c r="F143" s="2">
        <v>7</v>
      </c>
      <c r="G143" s="2">
        <v>4</v>
      </c>
      <c r="H143" s="78">
        <v>11</v>
      </c>
      <c r="I143" s="2">
        <v>7</v>
      </c>
      <c r="J143" s="2">
        <v>4</v>
      </c>
      <c r="K143" s="78">
        <v>11</v>
      </c>
      <c r="L143" s="2">
        <v>6</v>
      </c>
      <c r="M143" s="2">
        <v>5</v>
      </c>
      <c r="N143" s="78">
        <v>11</v>
      </c>
      <c r="O143" s="2">
        <v>8</v>
      </c>
      <c r="P143" s="2">
        <v>3</v>
      </c>
      <c r="Q143" s="78">
        <v>11</v>
      </c>
      <c r="R143" s="2">
        <v>7</v>
      </c>
      <c r="S143" s="2">
        <v>9</v>
      </c>
      <c r="T143" s="78">
        <v>16</v>
      </c>
      <c r="U143" s="2">
        <v>6</v>
      </c>
      <c r="V143" s="2">
        <v>3</v>
      </c>
      <c r="W143" s="78">
        <v>9</v>
      </c>
      <c r="X143" s="2">
        <v>0</v>
      </c>
      <c r="Y143" s="2">
        <v>0</v>
      </c>
      <c r="Z143" s="78">
        <v>0</v>
      </c>
      <c r="AA143" s="2">
        <v>0</v>
      </c>
      <c r="AB143" s="2">
        <v>0</v>
      </c>
      <c r="AC143" s="78">
        <v>0</v>
      </c>
      <c r="AD143" s="2">
        <v>0</v>
      </c>
      <c r="AE143" s="2">
        <v>0</v>
      </c>
      <c r="AF143" s="78">
        <v>0</v>
      </c>
      <c r="AG143" s="2">
        <v>0</v>
      </c>
      <c r="AH143" s="2">
        <v>0</v>
      </c>
      <c r="AI143" s="78">
        <v>0</v>
      </c>
      <c r="AJ143" s="2">
        <v>69</v>
      </c>
    </row>
    <row r="144" spans="1:36" ht="33.75" hidden="1" customHeight="1" x14ac:dyDescent="0.25">
      <c r="A144" s="2">
        <v>141</v>
      </c>
      <c r="B144" s="2">
        <v>28120201801</v>
      </c>
      <c r="C144" s="5" t="s">
        <v>36</v>
      </c>
      <c r="D144" s="5" t="s">
        <v>12</v>
      </c>
      <c r="E144" s="5" t="s">
        <v>1</v>
      </c>
      <c r="F144" s="2">
        <v>0</v>
      </c>
      <c r="G144" s="2">
        <v>2</v>
      </c>
      <c r="H144" s="78">
        <v>2</v>
      </c>
      <c r="I144" s="2">
        <v>0</v>
      </c>
      <c r="J144" s="2">
        <v>2</v>
      </c>
      <c r="K144" s="78">
        <v>2</v>
      </c>
      <c r="L144" s="2">
        <v>3</v>
      </c>
      <c r="M144" s="2">
        <v>5</v>
      </c>
      <c r="N144" s="78">
        <v>8</v>
      </c>
      <c r="O144" s="2">
        <v>5</v>
      </c>
      <c r="P144" s="2">
        <v>5</v>
      </c>
      <c r="Q144" s="78">
        <v>10</v>
      </c>
      <c r="R144" s="2">
        <v>5</v>
      </c>
      <c r="S144" s="2">
        <v>4</v>
      </c>
      <c r="T144" s="78">
        <v>9</v>
      </c>
      <c r="U144" s="2">
        <v>5</v>
      </c>
      <c r="V144" s="2">
        <v>4</v>
      </c>
      <c r="W144" s="78">
        <v>9</v>
      </c>
      <c r="X144" s="2">
        <v>0</v>
      </c>
      <c r="Y144" s="2">
        <v>0</v>
      </c>
      <c r="Z144" s="78">
        <v>0</v>
      </c>
      <c r="AA144" s="2">
        <v>0</v>
      </c>
      <c r="AB144" s="2">
        <v>0</v>
      </c>
      <c r="AC144" s="78">
        <v>0</v>
      </c>
      <c r="AD144" s="2">
        <v>0</v>
      </c>
      <c r="AE144" s="2">
        <v>0</v>
      </c>
      <c r="AF144" s="78">
        <v>0</v>
      </c>
      <c r="AG144" s="2">
        <v>0</v>
      </c>
      <c r="AH144" s="2">
        <v>0</v>
      </c>
      <c r="AI144" s="78">
        <v>0</v>
      </c>
      <c r="AJ144" s="2">
        <v>40</v>
      </c>
    </row>
    <row r="145" spans="1:36" ht="33.75" hidden="1" customHeight="1" x14ac:dyDescent="0.25">
      <c r="A145" s="2">
        <v>142</v>
      </c>
      <c r="B145" s="2">
        <v>28120202801</v>
      </c>
      <c r="C145" s="5" t="s">
        <v>49</v>
      </c>
      <c r="D145" s="5" t="s">
        <v>12</v>
      </c>
      <c r="E145" s="5" t="s">
        <v>1</v>
      </c>
      <c r="F145" s="2">
        <v>6</v>
      </c>
      <c r="G145" s="2">
        <v>6</v>
      </c>
      <c r="H145" s="78">
        <v>12</v>
      </c>
      <c r="I145" s="2">
        <v>6</v>
      </c>
      <c r="J145" s="2">
        <v>6</v>
      </c>
      <c r="K145" s="78">
        <v>12</v>
      </c>
      <c r="L145" s="2">
        <v>2</v>
      </c>
      <c r="M145" s="2">
        <v>6</v>
      </c>
      <c r="N145" s="78">
        <v>8</v>
      </c>
      <c r="O145" s="2">
        <v>5</v>
      </c>
      <c r="P145" s="2">
        <v>7</v>
      </c>
      <c r="Q145" s="78">
        <v>12</v>
      </c>
      <c r="R145" s="2">
        <v>5</v>
      </c>
      <c r="S145" s="2">
        <v>6</v>
      </c>
      <c r="T145" s="78">
        <v>11</v>
      </c>
      <c r="U145" s="2">
        <v>6</v>
      </c>
      <c r="V145" s="2">
        <v>4</v>
      </c>
      <c r="W145" s="78">
        <v>10</v>
      </c>
      <c r="X145" s="2">
        <v>0</v>
      </c>
      <c r="Y145" s="2">
        <v>0</v>
      </c>
      <c r="Z145" s="78">
        <v>0</v>
      </c>
      <c r="AA145" s="2">
        <v>0</v>
      </c>
      <c r="AB145" s="2">
        <v>0</v>
      </c>
      <c r="AC145" s="78">
        <v>0</v>
      </c>
      <c r="AD145" s="2">
        <v>0</v>
      </c>
      <c r="AE145" s="2">
        <v>0</v>
      </c>
      <c r="AF145" s="78">
        <v>0</v>
      </c>
      <c r="AG145" s="2">
        <v>0</v>
      </c>
      <c r="AH145" s="2">
        <v>0</v>
      </c>
      <c r="AI145" s="78">
        <v>0</v>
      </c>
      <c r="AJ145" s="2">
        <v>65</v>
      </c>
    </row>
    <row r="146" spans="1:36" ht="33.75" hidden="1" customHeight="1" x14ac:dyDescent="0.25">
      <c r="A146" s="2">
        <v>143</v>
      </c>
      <c r="B146" s="2">
        <v>28120203001</v>
      </c>
      <c r="C146" s="5" t="s">
        <v>53</v>
      </c>
      <c r="D146" s="5" t="s">
        <v>12</v>
      </c>
      <c r="E146" s="5" t="s">
        <v>1</v>
      </c>
      <c r="F146" s="2">
        <v>5</v>
      </c>
      <c r="G146" s="2">
        <v>4</v>
      </c>
      <c r="H146" s="78">
        <v>9</v>
      </c>
      <c r="I146" s="2">
        <v>5</v>
      </c>
      <c r="J146" s="2">
        <v>4</v>
      </c>
      <c r="K146" s="78">
        <v>9</v>
      </c>
      <c r="L146" s="2">
        <v>6</v>
      </c>
      <c r="M146" s="2">
        <v>6</v>
      </c>
      <c r="N146" s="78">
        <v>12</v>
      </c>
      <c r="O146" s="2">
        <v>6</v>
      </c>
      <c r="P146" s="2">
        <v>9</v>
      </c>
      <c r="Q146" s="78">
        <v>15</v>
      </c>
      <c r="R146" s="2">
        <v>5</v>
      </c>
      <c r="S146" s="2">
        <v>7</v>
      </c>
      <c r="T146" s="78">
        <v>12</v>
      </c>
      <c r="U146" s="2">
        <v>7</v>
      </c>
      <c r="V146" s="2">
        <v>2</v>
      </c>
      <c r="W146" s="78">
        <v>9</v>
      </c>
      <c r="X146" s="2">
        <v>0</v>
      </c>
      <c r="Y146" s="2">
        <v>0</v>
      </c>
      <c r="Z146" s="78">
        <v>0</v>
      </c>
      <c r="AA146" s="2">
        <v>0</v>
      </c>
      <c r="AB146" s="2">
        <v>0</v>
      </c>
      <c r="AC146" s="78">
        <v>0</v>
      </c>
      <c r="AD146" s="2">
        <v>0</v>
      </c>
      <c r="AE146" s="2">
        <v>0</v>
      </c>
      <c r="AF146" s="78">
        <v>0</v>
      </c>
      <c r="AG146" s="2">
        <v>0</v>
      </c>
      <c r="AH146" s="2">
        <v>0</v>
      </c>
      <c r="AI146" s="78">
        <v>0</v>
      </c>
      <c r="AJ146" s="2">
        <v>66</v>
      </c>
    </row>
    <row r="147" spans="1:36" ht="33.75" hidden="1" customHeight="1" x14ac:dyDescent="0.25">
      <c r="A147" s="2">
        <v>144</v>
      </c>
      <c r="B147" s="2">
        <v>28120203201</v>
      </c>
      <c r="C147" s="5" t="s">
        <v>55</v>
      </c>
      <c r="D147" s="5" t="s">
        <v>12</v>
      </c>
      <c r="E147" s="5" t="s">
        <v>1</v>
      </c>
      <c r="F147" s="2">
        <v>6</v>
      </c>
      <c r="G147" s="2">
        <v>1</v>
      </c>
      <c r="H147" s="78">
        <v>7</v>
      </c>
      <c r="I147" s="2">
        <v>6</v>
      </c>
      <c r="J147" s="2">
        <v>1</v>
      </c>
      <c r="K147" s="78">
        <v>7</v>
      </c>
      <c r="L147" s="2">
        <v>4</v>
      </c>
      <c r="M147" s="2">
        <v>3</v>
      </c>
      <c r="N147" s="78">
        <v>7</v>
      </c>
      <c r="O147" s="2">
        <v>5</v>
      </c>
      <c r="P147" s="2">
        <v>3</v>
      </c>
      <c r="Q147" s="78">
        <v>8</v>
      </c>
      <c r="R147" s="2">
        <v>7</v>
      </c>
      <c r="S147" s="2">
        <v>3</v>
      </c>
      <c r="T147" s="78">
        <v>10</v>
      </c>
      <c r="U147" s="2">
        <v>0</v>
      </c>
      <c r="V147" s="2">
        <v>4</v>
      </c>
      <c r="W147" s="78">
        <v>4</v>
      </c>
      <c r="X147" s="2">
        <v>0</v>
      </c>
      <c r="Y147" s="2">
        <v>0</v>
      </c>
      <c r="Z147" s="78">
        <v>0</v>
      </c>
      <c r="AA147" s="2">
        <v>0</v>
      </c>
      <c r="AB147" s="2">
        <v>0</v>
      </c>
      <c r="AC147" s="78">
        <v>0</v>
      </c>
      <c r="AD147" s="2">
        <v>0</v>
      </c>
      <c r="AE147" s="2">
        <v>0</v>
      </c>
      <c r="AF147" s="78">
        <v>0</v>
      </c>
      <c r="AG147" s="2">
        <v>0</v>
      </c>
      <c r="AH147" s="2">
        <v>0</v>
      </c>
      <c r="AI147" s="78">
        <v>0</v>
      </c>
      <c r="AJ147" s="2">
        <v>43</v>
      </c>
    </row>
    <row r="148" spans="1:36" ht="33.75" hidden="1" customHeight="1" x14ac:dyDescent="0.25">
      <c r="A148" s="2">
        <v>145</v>
      </c>
      <c r="B148" s="2">
        <v>28120203601</v>
      </c>
      <c r="C148" s="5" t="s">
        <v>63</v>
      </c>
      <c r="D148" s="5" t="s">
        <v>12</v>
      </c>
      <c r="E148" s="5" t="s">
        <v>1</v>
      </c>
      <c r="F148" s="2">
        <v>7</v>
      </c>
      <c r="G148" s="2">
        <v>8</v>
      </c>
      <c r="H148" s="78">
        <v>15</v>
      </c>
      <c r="I148" s="2">
        <v>7</v>
      </c>
      <c r="J148" s="2">
        <v>8</v>
      </c>
      <c r="K148" s="78">
        <v>15</v>
      </c>
      <c r="L148" s="2">
        <v>4</v>
      </c>
      <c r="M148" s="2">
        <v>4</v>
      </c>
      <c r="N148" s="78">
        <v>8</v>
      </c>
      <c r="O148" s="2">
        <v>8</v>
      </c>
      <c r="P148" s="2">
        <v>7</v>
      </c>
      <c r="Q148" s="78">
        <v>15</v>
      </c>
      <c r="R148" s="2">
        <v>8</v>
      </c>
      <c r="S148" s="2">
        <v>7</v>
      </c>
      <c r="T148" s="78">
        <v>15</v>
      </c>
      <c r="U148" s="2">
        <v>8</v>
      </c>
      <c r="V148" s="2">
        <v>2</v>
      </c>
      <c r="W148" s="78">
        <v>10</v>
      </c>
      <c r="X148" s="2">
        <v>0</v>
      </c>
      <c r="Y148" s="2">
        <v>0</v>
      </c>
      <c r="Z148" s="78">
        <v>0</v>
      </c>
      <c r="AA148" s="2">
        <v>0</v>
      </c>
      <c r="AB148" s="2">
        <v>0</v>
      </c>
      <c r="AC148" s="78">
        <v>0</v>
      </c>
      <c r="AD148" s="2">
        <v>0</v>
      </c>
      <c r="AE148" s="2">
        <v>0</v>
      </c>
      <c r="AF148" s="78">
        <v>0</v>
      </c>
      <c r="AG148" s="2">
        <v>0</v>
      </c>
      <c r="AH148" s="2">
        <v>0</v>
      </c>
      <c r="AI148" s="78">
        <v>0</v>
      </c>
      <c r="AJ148" s="2">
        <v>78</v>
      </c>
    </row>
    <row r="149" spans="1:36" ht="33.75" hidden="1" customHeight="1" x14ac:dyDescent="0.25">
      <c r="A149" s="2">
        <v>146</v>
      </c>
      <c r="B149" s="2">
        <v>28120203901</v>
      </c>
      <c r="C149" s="5" t="s">
        <v>67</v>
      </c>
      <c r="D149" s="5" t="s">
        <v>12</v>
      </c>
      <c r="E149" s="5" t="s">
        <v>1</v>
      </c>
      <c r="F149" s="2">
        <v>6</v>
      </c>
      <c r="G149" s="2">
        <v>0</v>
      </c>
      <c r="H149" s="78">
        <v>6</v>
      </c>
      <c r="I149" s="2">
        <v>6</v>
      </c>
      <c r="J149" s="2">
        <v>0</v>
      </c>
      <c r="K149" s="78">
        <v>6</v>
      </c>
      <c r="L149" s="2">
        <v>1</v>
      </c>
      <c r="M149" s="2">
        <v>0</v>
      </c>
      <c r="N149" s="78">
        <v>1</v>
      </c>
      <c r="O149" s="2">
        <v>2</v>
      </c>
      <c r="P149" s="2">
        <v>3</v>
      </c>
      <c r="Q149" s="78">
        <v>5</v>
      </c>
      <c r="R149" s="2">
        <v>1</v>
      </c>
      <c r="S149" s="2">
        <v>2</v>
      </c>
      <c r="T149" s="78">
        <v>3</v>
      </c>
      <c r="U149" s="2">
        <v>2</v>
      </c>
      <c r="V149" s="2">
        <v>2</v>
      </c>
      <c r="W149" s="78">
        <v>4</v>
      </c>
      <c r="X149" s="2">
        <v>0</v>
      </c>
      <c r="Y149" s="2">
        <v>0</v>
      </c>
      <c r="Z149" s="78">
        <v>0</v>
      </c>
      <c r="AA149" s="2">
        <v>0</v>
      </c>
      <c r="AB149" s="2">
        <v>0</v>
      </c>
      <c r="AC149" s="78">
        <v>0</v>
      </c>
      <c r="AD149" s="2">
        <v>0</v>
      </c>
      <c r="AE149" s="2">
        <v>0</v>
      </c>
      <c r="AF149" s="78">
        <v>0</v>
      </c>
      <c r="AG149" s="2">
        <v>0</v>
      </c>
      <c r="AH149" s="2">
        <v>0</v>
      </c>
      <c r="AI149" s="78">
        <v>0</v>
      </c>
      <c r="AJ149" s="2">
        <v>25</v>
      </c>
    </row>
    <row r="150" spans="1:36" ht="33.75" hidden="1" customHeight="1" x14ac:dyDescent="0.25">
      <c r="A150" s="2">
        <v>147</v>
      </c>
      <c r="B150" s="2">
        <v>28120204101</v>
      </c>
      <c r="C150" s="5" t="s">
        <v>69</v>
      </c>
      <c r="D150" s="5" t="s">
        <v>12</v>
      </c>
      <c r="E150" s="5" t="s">
        <v>1</v>
      </c>
      <c r="F150" s="2">
        <v>3</v>
      </c>
      <c r="G150" s="2">
        <v>1</v>
      </c>
      <c r="H150" s="78">
        <v>4</v>
      </c>
      <c r="I150" s="2">
        <v>3</v>
      </c>
      <c r="J150" s="2">
        <v>1</v>
      </c>
      <c r="K150" s="78">
        <v>4</v>
      </c>
      <c r="L150" s="2">
        <v>4</v>
      </c>
      <c r="M150" s="2">
        <v>3</v>
      </c>
      <c r="N150" s="78">
        <v>7</v>
      </c>
      <c r="O150" s="2">
        <v>3</v>
      </c>
      <c r="P150" s="2">
        <v>3</v>
      </c>
      <c r="Q150" s="78">
        <v>6</v>
      </c>
      <c r="R150" s="2">
        <v>3</v>
      </c>
      <c r="S150" s="2">
        <v>1</v>
      </c>
      <c r="T150" s="78">
        <v>4</v>
      </c>
      <c r="U150" s="2">
        <v>1</v>
      </c>
      <c r="V150" s="2">
        <v>1</v>
      </c>
      <c r="W150" s="78">
        <v>2</v>
      </c>
      <c r="X150" s="2">
        <v>0</v>
      </c>
      <c r="Y150" s="2">
        <v>0</v>
      </c>
      <c r="Z150" s="78">
        <v>0</v>
      </c>
      <c r="AA150" s="2">
        <v>0</v>
      </c>
      <c r="AB150" s="2">
        <v>0</v>
      </c>
      <c r="AC150" s="78">
        <v>0</v>
      </c>
      <c r="AD150" s="2">
        <v>0</v>
      </c>
      <c r="AE150" s="2">
        <v>0</v>
      </c>
      <c r="AF150" s="78">
        <v>0</v>
      </c>
      <c r="AG150" s="2">
        <v>0</v>
      </c>
      <c r="AH150" s="2">
        <v>0</v>
      </c>
      <c r="AI150" s="78">
        <v>0</v>
      </c>
      <c r="AJ150" s="2">
        <v>27</v>
      </c>
    </row>
    <row r="151" spans="1:36" ht="33.75" hidden="1" customHeight="1" x14ac:dyDescent="0.25">
      <c r="A151" s="2">
        <v>148</v>
      </c>
      <c r="B151" s="2">
        <v>28120204601</v>
      </c>
      <c r="C151" s="5" t="s">
        <v>73</v>
      </c>
      <c r="D151" s="5" t="s">
        <v>12</v>
      </c>
      <c r="E151" s="5" t="s">
        <v>1</v>
      </c>
      <c r="F151" s="2">
        <v>6</v>
      </c>
      <c r="G151" s="2">
        <v>2</v>
      </c>
      <c r="H151" s="78">
        <v>8</v>
      </c>
      <c r="I151" s="2">
        <v>6</v>
      </c>
      <c r="J151" s="2">
        <v>2</v>
      </c>
      <c r="K151" s="78">
        <v>8</v>
      </c>
      <c r="L151" s="2">
        <v>0</v>
      </c>
      <c r="M151" s="2">
        <v>2</v>
      </c>
      <c r="N151" s="78">
        <v>2</v>
      </c>
      <c r="O151" s="2">
        <v>4</v>
      </c>
      <c r="P151" s="2">
        <v>3</v>
      </c>
      <c r="Q151" s="78">
        <v>7</v>
      </c>
      <c r="R151" s="2">
        <v>6</v>
      </c>
      <c r="S151" s="2">
        <v>2</v>
      </c>
      <c r="T151" s="78">
        <v>8</v>
      </c>
      <c r="U151" s="2">
        <v>3</v>
      </c>
      <c r="V151" s="2">
        <v>2</v>
      </c>
      <c r="W151" s="78">
        <v>5</v>
      </c>
      <c r="X151" s="2">
        <v>0</v>
      </c>
      <c r="Y151" s="2">
        <v>0</v>
      </c>
      <c r="Z151" s="78">
        <v>0</v>
      </c>
      <c r="AA151" s="2">
        <v>0</v>
      </c>
      <c r="AB151" s="2">
        <v>0</v>
      </c>
      <c r="AC151" s="78">
        <v>0</v>
      </c>
      <c r="AD151" s="2">
        <v>0</v>
      </c>
      <c r="AE151" s="2">
        <v>0</v>
      </c>
      <c r="AF151" s="78">
        <v>0</v>
      </c>
      <c r="AG151" s="2">
        <v>0</v>
      </c>
      <c r="AH151" s="2">
        <v>0</v>
      </c>
      <c r="AI151" s="78">
        <v>0</v>
      </c>
      <c r="AJ151" s="2">
        <v>38</v>
      </c>
    </row>
    <row r="152" spans="1:36" ht="33.75" hidden="1" customHeight="1" x14ac:dyDescent="0.25">
      <c r="A152" s="2">
        <v>149</v>
      </c>
      <c r="B152" s="2">
        <v>28120204801</v>
      </c>
      <c r="C152" s="5" t="s">
        <v>76</v>
      </c>
      <c r="D152" s="5" t="s">
        <v>12</v>
      </c>
      <c r="E152" s="5" t="s">
        <v>1</v>
      </c>
      <c r="F152" s="2">
        <v>1</v>
      </c>
      <c r="G152" s="2">
        <v>2</v>
      </c>
      <c r="H152" s="78">
        <v>3</v>
      </c>
      <c r="I152" s="2">
        <v>1</v>
      </c>
      <c r="J152" s="2">
        <v>2</v>
      </c>
      <c r="K152" s="78">
        <v>3</v>
      </c>
      <c r="L152" s="2">
        <v>3</v>
      </c>
      <c r="M152" s="2">
        <v>2</v>
      </c>
      <c r="N152" s="78">
        <v>5</v>
      </c>
      <c r="O152" s="2">
        <v>0</v>
      </c>
      <c r="P152" s="2">
        <v>4</v>
      </c>
      <c r="Q152" s="78">
        <v>4</v>
      </c>
      <c r="R152" s="2">
        <v>5</v>
      </c>
      <c r="S152" s="2">
        <v>2</v>
      </c>
      <c r="T152" s="78">
        <v>7</v>
      </c>
      <c r="U152" s="2">
        <v>3</v>
      </c>
      <c r="V152" s="2">
        <v>0</v>
      </c>
      <c r="W152" s="78">
        <v>3</v>
      </c>
      <c r="X152" s="2">
        <v>0</v>
      </c>
      <c r="Y152" s="2">
        <v>0</v>
      </c>
      <c r="Z152" s="78">
        <v>0</v>
      </c>
      <c r="AA152" s="2">
        <v>0</v>
      </c>
      <c r="AB152" s="2">
        <v>0</v>
      </c>
      <c r="AC152" s="78">
        <v>0</v>
      </c>
      <c r="AD152" s="2">
        <v>0</v>
      </c>
      <c r="AE152" s="2">
        <v>0</v>
      </c>
      <c r="AF152" s="78">
        <v>0</v>
      </c>
      <c r="AG152" s="2">
        <v>0</v>
      </c>
      <c r="AH152" s="2">
        <v>0</v>
      </c>
      <c r="AI152" s="78">
        <v>0</v>
      </c>
      <c r="AJ152" s="2">
        <v>25</v>
      </c>
    </row>
    <row r="153" spans="1:36" ht="33.75" hidden="1" customHeight="1" x14ac:dyDescent="0.25">
      <c r="A153" s="2">
        <v>150</v>
      </c>
      <c r="B153" s="2">
        <v>28120204902</v>
      </c>
      <c r="C153" s="5" t="s">
        <v>78</v>
      </c>
      <c r="D153" s="5" t="s">
        <v>12</v>
      </c>
      <c r="E153" s="5" t="s">
        <v>1</v>
      </c>
      <c r="F153" s="2">
        <v>0</v>
      </c>
      <c r="G153" s="2">
        <v>3</v>
      </c>
      <c r="H153" s="78">
        <v>3</v>
      </c>
      <c r="I153" s="2">
        <v>0</v>
      </c>
      <c r="J153" s="2">
        <v>3</v>
      </c>
      <c r="K153" s="78">
        <v>3</v>
      </c>
      <c r="L153" s="2">
        <v>3</v>
      </c>
      <c r="M153" s="2">
        <v>7</v>
      </c>
      <c r="N153" s="78">
        <v>10</v>
      </c>
      <c r="O153" s="2">
        <v>5</v>
      </c>
      <c r="P153" s="2">
        <v>5</v>
      </c>
      <c r="Q153" s="78">
        <v>10</v>
      </c>
      <c r="R153" s="2">
        <v>4</v>
      </c>
      <c r="S153" s="2">
        <v>5</v>
      </c>
      <c r="T153" s="78">
        <v>9</v>
      </c>
      <c r="U153" s="2">
        <v>2</v>
      </c>
      <c r="V153" s="2">
        <v>6</v>
      </c>
      <c r="W153" s="78">
        <v>8</v>
      </c>
      <c r="X153" s="2">
        <v>0</v>
      </c>
      <c r="Y153" s="2">
        <v>0</v>
      </c>
      <c r="Z153" s="78">
        <v>0</v>
      </c>
      <c r="AA153" s="2">
        <v>0</v>
      </c>
      <c r="AB153" s="2">
        <v>0</v>
      </c>
      <c r="AC153" s="78">
        <v>0</v>
      </c>
      <c r="AD153" s="2">
        <v>0</v>
      </c>
      <c r="AE153" s="2">
        <v>0</v>
      </c>
      <c r="AF153" s="78">
        <v>0</v>
      </c>
      <c r="AG153" s="2">
        <v>0</v>
      </c>
      <c r="AH153" s="2">
        <v>0</v>
      </c>
      <c r="AI153" s="78">
        <v>0</v>
      </c>
      <c r="AJ153" s="2">
        <v>43</v>
      </c>
    </row>
    <row r="154" spans="1:36" ht="33.75" hidden="1" customHeight="1" x14ac:dyDescent="0.25">
      <c r="A154" s="2">
        <v>151</v>
      </c>
      <c r="B154" s="2">
        <v>28120205001</v>
      </c>
      <c r="C154" s="5" t="s">
        <v>79</v>
      </c>
      <c r="D154" s="5" t="s">
        <v>12</v>
      </c>
      <c r="E154" s="5" t="s">
        <v>1</v>
      </c>
      <c r="F154" s="2">
        <v>5</v>
      </c>
      <c r="G154" s="2">
        <v>2</v>
      </c>
      <c r="H154" s="78">
        <v>7</v>
      </c>
      <c r="I154" s="2">
        <v>5</v>
      </c>
      <c r="J154" s="2">
        <v>2</v>
      </c>
      <c r="K154" s="78">
        <v>7</v>
      </c>
      <c r="L154" s="2">
        <v>10</v>
      </c>
      <c r="M154" s="2">
        <v>2</v>
      </c>
      <c r="N154" s="78">
        <v>12</v>
      </c>
      <c r="O154" s="2">
        <v>5</v>
      </c>
      <c r="P154" s="2">
        <v>6</v>
      </c>
      <c r="Q154" s="78">
        <v>11</v>
      </c>
      <c r="R154" s="2">
        <v>1</v>
      </c>
      <c r="S154" s="2">
        <v>1</v>
      </c>
      <c r="T154" s="78">
        <v>2</v>
      </c>
      <c r="U154" s="2">
        <v>3</v>
      </c>
      <c r="V154" s="2">
        <v>0</v>
      </c>
      <c r="W154" s="78">
        <v>3</v>
      </c>
      <c r="X154" s="2">
        <v>0</v>
      </c>
      <c r="Y154" s="2">
        <v>0</v>
      </c>
      <c r="Z154" s="78">
        <v>0</v>
      </c>
      <c r="AA154" s="2">
        <v>0</v>
      </c>
      <c r="AB154" s="2">
        <v>0</v>
      </c>
      <c r="AC154" s="78">
        <v>0</v>
      </c>
      <c r="AD154" s="2">
        <v>0</v>
      </c>
      <c r="AE154" s="2">
        <v>0</v>
      </c>
      <c r="AF154" s="78">
        <v>0</v>
      </c>
      <c r="AG154" s="2">
        <v>0</v>
      </c>
      <c r="AH154" s="2">
        <v>0</v>
      </c>
      <c r="AI154" s="78">
        <v>0</v>
      </c>
      <c r="AJ154" s="2">
        <v>42</v>
      </c>
    </row>
    <row r="155" spans="1:36" ht="33.75" hidden="1" customHeight="1" x14ac:dyDescent="0.25">
      <c r="A155" s="2">
        <v>152</v>
      </c>
      <c r="B155" s="2">
        <v>28120205201</v>
      </c>
      <c r="C155" s="5" t="s">
        <v>80</v>
      </c>
      <c r="D155" s="5" t="s">
        <v>12</v>
      </c>
      <c r="E155" s="5" t="s">
        <v>1</v>
      </c>
      <c r="F155" s="2">
        <v>7</v>
      </c>
      <c r="G155" s="2">
        <v>5</v>
      </c>
      <c r="H155" s="78">
        <v>12</v>
      </c>
      <c r="I155" s="2">
        <v>7</v>
      </c>
      <c r="J155" s="2">
        <v>5</v>
      </c>
      <c r="K155" s="78">
        <v>12</v>
      </c>
      <c r="L155" s="2">
        <v>4</v>
      </c>
      <c r="M155" s="2">
        <v>5</v>
      </c>
      <c r="N155" s="78">
        <v>9</v>
      </c>
      <c r="O155" s="2">
        <v>7</v>
      </c>
      <c r="P155" s="2">
        <v>5</v>
      </c>
      <c r="Q155" s="78">
        <v>12</v>
      </c>
      <c r="R155" s="2">
        <v>0</v>
      </c>
      <c r="S155" s="2">
        <v>2</v>
      </c>
      <c r="T155" s="78">
        <v>2</v>
      </c>
      <c r="U155" s="2">
        <v>2</v>
      </c>
      <c r="V155" s="2">
        <v>3</v>
      </c>
      <c r="W155" s="78">
        <v>5</v>
      </c>
      <c r="X155" s="2">
        <v>0</v>
      </c>
      <c r="Y155" s="2">
        <v>0</v>
      </c>
      <c r="Z155" s="78">
        <v>0</v>
      </c>
      <c r="AA155" s="2">
        <v>0</v>
      </c>
      <c r="AB155" s="2">
        <v>0</v>
      </c>
      <c r="AC155" s="78">
        <v>0</v>
      </c>
      <c r="AD155" s="2">
        <v>0</v>
      </c>
      <c r="AE155" s="2">
        <v>0</v>
      </c>
      <c r="AF155" s="78">
        <v>0</v>
      </c>
      <c r="AG155" s="2">
        <v>0</v>
      </c>
      <c r="AH155" s="2">
        <v>0</v>
      </c>
      <c r="AI155" s="78">
        <v>0</v>
      </c>
      <c r="AJ155" s="2">
        <v>52</v>
      </c>
    </row>
    <row r="156" spans="1:36" ht="33.75" hidden="1" customHeight="1" x14ac:dyDescent="0.25">
      <c r="A156" s="2">
        <v>153</v>
      </c>
      <c r="B156" s="2">
        <v>28120205501</v>
      </c>
      <c r="C156" s="5" t="s">
        <v>83</v>
      </c>
      <c r="D156" s="5" t="s">
        <v>12</v>
      </c>
      <c r="E156" s="5" t="s">
        <v>1</v>
      </c>
      <c r="F156" s="2">
        <v>5</v>
      </c>
      <c r="G156" s="2">
        <v>3</v>
      </c>
      <c r="H156" s="78">
        <v>8</v>
      </c>
      <c r="I156" s="2">
        <v>5</v>
      </c>
      <c r="J156" s="2">
        <v>3</v>
      </c>
      <c r="K156" s="78">
        <v>8</v>
      </c>
      <c r="L156" s="2">
        <v>7</v>
      </c>
      <c r="M156" s="2">
        <v>2</v>
      </c>
      <c r="N156" s="78">
        <v>9</v>
      </c>
      <c r="O156" s="2">
        <v>1</v>
      </c>
      <c r="P156" s="2">
        <v>1</v>
      </c>
      <c r="Q156" s="78">
        <v>2</v>
      </c>
      <c r="R156" s="2">
        <v>4</v>
      </c>
      <c r="S156" s="2">
        <v>4</v>
      </c>
      <c r="T156" s="78">
        <v>8</v>
      </c>
      <c r="U156" s="2">
        <v>5</v>
      </c>
      <c r="V156" s="2">
        <v>1</v>
      </c>
      <c r="W156" s="78">
        <v>6</v>
      </c>
      <c r="X156" s="2">
        <v>0</v>
      </c>
      <c r="Y156" s="2">
        <v>0</v>
      </c>
      <c r="Z156" s="78">
        <v>0</v>
      </c>
      <c r="AA156" s="2">
        <v>0</v>
      </c>
      <c r="AB156" s="2">
        <v>0</v>
      </c>
      <c r="AC156" s="78">
        <v>0</v>
      </c>
      <c r="AD156" s="2">
        <v>0</v>
      </c>
      <c r="AE156" s="2">
        <v>0</v>
      </c>
      <c r="AF156" s="78">
        <v>0</v>
      </c>
      <c r="AG156" s="2">
        <v>0</v>
      </c>
      <c r="AH156" s="2">
        <v>0</v>
      </c>
      <c r="AI156" s="78">
        <v>0</v>
      </c>
      <c r="AJ156" s="2">
        <v>41</v>
      </c>
    </row>
    <row r="157" spans="1:36" ht="33.75" hidden="1" customHeight="1" x14ac:dyDescent="0.25">
      <c r="A157" s="2">
        <v>154</v>
      </c>
      <c r="B157" s="2">
        <v>28120206101</v>
      </c>
      <c r="C157" s="5" t="s">
        <v>88</v>
      </c>
      <c r="D157" s="5" t="s">
        <v>12</v>
      </c>
      <c r="E157" s="5" t="s">
        <v>1</v>
      </c>
      <c r="F157" s="2">
        <v>1</v>
      </c>
      <c r="G157" s="2">
        <v>5</v>
      </c>
      <c r="H157" s="78">
        <v>6</v>
      </c>
      <c r="I157" s="2">
        <v>1</v>
      </c>
      <c r="J157" s="2">
        <v>5</v>
      </c>
      <c r="K157" s="78">
        <v>6</v>
      </c>
      <c r="L157" s="2">
        <v>2</v>
      </c>
      <c r="M157" s="2">
        <v>2</v>
      </c>
      <c r="N157" s="78">
        <v>4</v>
      </c>
      <c r="O157" s="2">
        <v>1</v>
      </c>
      <c r="P157" s="2">
        <v>3</v>
      </c>
      <c r="Q157" s="78">
        <v>4</v>
      </c>
      <c r="R157" s="2">
        <v>5</v>
      </c>
      <c r="S157" s="2">
        <v>2</v>
      </c>
      <c r="T157" s="78">
        <v>7</v>
      </c>
      <c r="U157" s="2">
        <v>1</v>
      </c>
      <c r="V157" s="2">
        <v>3</v>
      </c>
      <c r="W157" s="78">
        <v>4</v>
      </c>
      <c r="X157" s="2">
        <v>0</v>
      </c>
      <c r="Y157" s="2">
        <v>0</v>
      </c>
      <c r="Z157" s="78">
        <v>0</v>
      </c>
      <c r="AA157" s="2">
        <v>0</v>
      </c>
      <c r="AB157" s="2">
        <v>0</v>
      </c>
      <c r="AC157" s="78">
        <v>0</v>
      </c>
      <c r="AD157" s="2">
        <v>0</v>
      </c>
      <c r="AE157" s="2">
        <v>0</v>
      </c>
      <c r="AF157" s="78">
        <v>0</v>
      </c>
      <c r="AG157" s="2">
        <v>0</v>
      </c>
      <c r="AH157" s="2">
        <v>0</v>
      </c>
      <c r="AI157" s="78">
        <v>0</v>
      </c>
      <c r="AJ157" s="2">
        <v>31</v>
      </c>
    </row>
    <row r="158" spans="1:36" ht="33.75" hidden="1" customHeight="1" x14ac:dyDescent="0.25">
      <c r="A158" s="2">
        <v>155</v>
      </c>
      <c r="B158" s="2">
        <v>28120206501</v>
      </c>
      <c r="C158" s="5" t="s">
        <v>91</v>
      </c>
      <c r="D158" s="5" t="s">
        <v>12</v>
      </c>
      <c r="E158" s="5" t="s">
        <v>1</v>
      </c>
      <c r="F158" s="2">
        <v>3</v>
      </c>
      <c r="G158" s="2">
        <v>2</v>
      </c>
      <c r="H158" s="78">
        <v>5</v>
      </c>
      <c r="I158" s="2">
        <v>3</v>
      </c>
      <c r="J158" s="2">
        <v>2</v>
      </c>
      <c r="K158" s="78">
        <v>5</v>
      </c>
      <c r="L158" s="2">
        <v>0</v>
      </c>
      <c r="M158" s="2">
        <v>0</v>
      </c>
      <c r="N158" s="78">
        <v>0</v>
      </c>
      <c r="O158" s="2">
        <v>6</v>
      </c>
      <c r="P158" s="2">
        <v>3</v>
      </c>
      <c r="Q158" s="78">
        <v>9</v>
      </c>
      <c r="R158" s="2">
        <v>3</v>
      </c>
      <c r="S158" s="2">
        <v>2</v>
      </c>
      <c r="T158" s="78">
        <v>5</v>
      </c>
      <c r="U158" s="2">
        <v>3</v>
      </c>
      <c r="V158" s="2">
        <v>5</v>
      </c>
      <c r="W158" s="78">
        <v>8</v>
      </c>
      <c r="X158" s="2">
        <v>0</v>
      </c>
      <c r="Y158" s="2">
        <v>0</v>
      </c>
      <c r="Z158" s="78">
        <v>0</v>
      </c>
      <c r="AA158" s="2">
        <v>0</v>
      </c>
      <c r="AB158" s="2">
        <v>0</v>
      </c>
      <c r="AC158" s="78">
        <v>0</v>
      </c>
      <c r="AD158" s="2">
        <v>0</v>
      </c>
      <c r="AE158" s="2">
        <v>0</v>
      </c>
      <c r="AF158" s="78">
        <v>0</v>
      </c>
      <c r="AG158" s="2">
        <v>0</v>
      </c>
      <c r="AH158" s="2">
        <v>0</v>
      </c>
      <c r="AI158" s="78">
        <v>0</v>
      </c>
      <c r="AJ158" s="2">
        <v>32</v>
      </c>
    </row>
    <row r="159" spans="1:36" ht="33.75" hidden="1" customHeight="1" x14ac:dyDescent="0.25">
      <c r="A159" s="2">
        <v>156</v>
      </c>
      <c r="B159" s="2">
        <v>28120206901</v>
      </c>
      <c r="C159" s="5" t="s">
        <v>94</v>
      </c>
      <c r="D159" s="5" t="s">
        <v>12</v>
      </c>
      <c r="E159" s="5" t="s">
        <v>1</v>
      </c>
      <c r="F159" s="2">
        <v>4</v>
      </c>
      <c r="G159" s="2">
        <v>7</v>
      </c>
      <c r="H159" s="78">
        <v>11</v>
      </c>
      <c r="I159" s="2">
        <v>4</v>
      </c>
      <c r="J159" s="2">
        <v>7</v>
      </c>
      <c r="K159" s="78">
        <v>11</v>
      </c>
      <c r="L159" s="2">
        <v>6</v>
      </c>
      <c r="M159" s="2">
        <v>7</v>
      </c>
      <c r="N159" s="78">
        <v>13</v>
      </c>
      <c r="O159" s="2">
        <v>9</v>
      </c>
      <c r="P159" s="2">
        <v>7</v>
      </c>
      <c r="Q159" s="78">
        <v>16</v>
      </c>
      <c r="R159" s="2">
        <v>6</v>
      </c>
      <c r="S159" s="2">
        <v>5</v>
      </c>
      <c r="T159" s="78">
        <v>11</v>
      </c>
      <c r="U159" s="2">
        <v>5</v>
      </c>
      <c r="V159" s="2">
        <v>5</v>
      </c>
      <c r="W159" s="78">
        <v>10</v>
      </c>
      <c r="X159" s="2">
        <v>0</v>
      </c>
      <c r="Y159" s="2">
        <v>0</v>
      </c>
      <c r="Z159" s="78">
        <v>0</v>
      </c>
      <c r="AA159" s="2">
        <v>0</v>
      </c>
      <c r="AB159" s="2">
        <v>0</v>
      </c>
      <c r="AC159" s="78">
        <v>0</v>
      </c>
      <c r="AD159" s="2">
        <v>0</v>
      </c>
      <c r="AE159" s="2">
        <v>0</v>
      </c>
      <c r="AF159" s="78">
        <v>0</v>
      </c>
      <c r="AG159" s="2">
        <v>0</v>
      </c>
      <c r="AH159" s="2">
        <v>0</v>
      </c>
      <c r="AI159" s="78">
        <v>0</v>
      </c>
      <c r="AJ159" s="2">
        <v>72</v>
      </c>
    </row>
    <row r="160" spans="1:36" ht="33.75" hidden="1" customHeight="1" x14ac:dyDescent="0.25">
      <c r="A160" s="2">
        <v>157</v>
      </c>
      <c r="B160" s="2">
        <v>28120207002</v>
      </c>
      <c r="C160" s="5" t="s">
        <v>97</v>
      </c>
      <c r="D160" s="5" t="s">
        <v>12</v>
      </c>
      <c r="E160" s="5" t="s">
        <v>1</v>
      </c>
      <c r="F160" s="2">
        <v>2</v>
      </c>
      <c r="G160" s="2">
        <v>7</v>
      </c>
      <c r="H160" s="78">
        <v>9</v>
      </c>
      <c r="I160" s="2">
        <v>2</v>
      </c>
      <c r="J160" s="2">
        <v>7</v>
      </c>
      <c r="K160" s="78">
        <v>9</v>
      </c>
      <c r="L160" s="2">
        <v>3</v>
      </c>
      <c r="M160" s="2">
        <v>1</v>
      </c>
      <c r="N160" s="78">
        <v>4</v>
      </c>
      <c r="O160" s="2">
        <v>5</v>
      </c>
      <c r="P160" s="2">
        <v>0</v>
      </c>
      <c r="Q160" s="78">
        <v>5</v>
      </c>
      <c r="R160" s="2">
        <v>8</v>
      </c>
      <c r="S160" s="2">
        <v>6</v>
      </c>
      <c r="T160" s="78">
        <v>14</v>
      </c>
      <c r="U160" s="2">
        <v>3</v>
      </c>
      <c r="V160" s="2">
        <v>6</v>
      </c>
      <c r="W160" s="78">
        <v>9</v>
      </c>
      <c r="X160" s="2">
        <v>0</v>
      </c>
      <c r="Y160" s="2">
        <v>0</v>
      </c>
      <c r="Z160" s="78">
        <v>0</v>
      </c>
      <c r="AA160" s="2">
        <v>0</v>
      </c>
      <c r="AB160" s="2">
        <v>0</v>
      </c>
      <c r="AC160" s="78">
        <v>0</v>
      </c>
      <c r="AD160" s="2">
        <v>0</v>
      </c>
      <c r="AE160" s="2">
        <v>0</v>
      </c>
      <c r="AF160" s="78">
        <v>0</v>
      </c>
      <c r="AG160" s="2">
        <v>0</v>
      </c>
      <c r="AH160" s="2">
        <v>0</v>
      </c>
      <c r="AI160" s="78">
        <v>0</v>
      </c>
      <c r="AJ160" s="2">
        <v>50</v>
      </c>
    </row>
    <row r="161" spans="1:43" ht="33.75" hidden="1" customHeight="1" x14ac:dyDescent="0.25">
      <c r="A161" s="2">
        <v>158</v>
      </c>
      <c r="B161" s="2">
        <v>28120207101</v>
      </c>
      <c r="C161" s="5" t="s">
        <v>99</v>
      </c>
      <c r="D161" s="5" t="s">
        <v>12</v>
      </c>
      <c r="E161" s="5" t="s">
        <v>1</v>
      </c>
      <c r="F161" s="2">
        <v>3</v>
      </c>
      <c r="G161" s="2">
        <v>6</v>
      </c>
      <c r="H161" s="78">
        <v>9</v>
      </c>
      <c r="I161" s="2">
        <v>3</v>
      </c>
      <c r="J161" s="2">
        <v>6</v>
      </c>
      <c r="K161" s="78">
        <v>9</v>
      </c>
      <c r="L161" s="2">
        <v>5</v>
      </c>
      <c r="M161" s="2">
        <v>3</v>
      </c>
      <c r="N161" s="78">
        <v>8</v>
      </c>
      <c r="O161" s="2">
        <v>6</v>
      </c>
      <c r="P161" s="2">
        <v>5</v>
      </c>
      <c r="Q161" s="78">
        <v>11</v>
      </c>
      <c r="R161" s="2">
        <v>5</v>
      </c>
      <c r="S161" s="2">
        <v>3</v>
      </c>
      <c r="T161" s="78">
        <v>8</v>
      </c>
      <c r="U161" s="2">
        <v>4</v>
      </c>
      <c r="V161" s="2">
        <v>3</v>
      </c>
      <c r="W161" s="78">
        <v>7</v>
      </c>
      <c r="X161" s="2">
        <v>0</v>
      </c>
      <c r="Y161" s="2">
        <v>0</v>
      </c>
      <c r="Z161" s="78">
        <v>0</v>
      </c>
      <c r="AA161" s="2">
        <v>0</v>
      </c>
      <c r="AB161" s="2">
        <v>0</v>
      </c>
      <c r="AC161" s="78">
        <v>0</v>
      </c>
      <c r="AD161" s="2">
        <v>0</v>
      </c>
      <c r="AE161" s="2">
        <v>0</v>
      </c>
      <c r="AF161" s="78">
        <v>0</v>
      </c>
      <c r="AG161" s="2">
        <v>0</v>
      </c>
      <c r="AH161" s="2">
        <v>0</v>
      </c>
      <c r="AI161" s="78">
        <v>0</v>
      </c>
      <c r="AJ161" s="2">
        <v>52</v>
      </c>
    </row>
    <row r="162" spans="1:43" ht="33.75" hidden="1" customHeight="1" x14ac:dyDescent="0.25">
      <c r="A162" s="2">
        <v>159</v>
      </c>
      <c r="B162" s="2">
        <v>28120207505</v>
      </c>
      <c r="C162" s="5" t="s">
        <v>110</v>
      </c>
      <c r="D162" s="5" t="s">
        <v>12</v>
      </c>
      <c r="E162" s="5" t="s">
        <v>1</v>
      </c>
      <c r="F162" s="2">
        <v>5</v>
      </c>
      <c r="G162" s="2">
        <v>4</v>
      </c>
      <c r="H162" s="78">
        <v>9</v>
      </c>
      <c r="I162" s="2">
        <v>5</v>
      </c>
      <c r="J162" s="2">
        <v>4</v>
      </c>
      <c r="K162" s="78">
        <v>9</v>
      </c>
      <c r="L162" s="2">
        <v>13</v>
      </c>
      <c r="M162" s="2">
        <v>5</v>
      </c>
      <c r="N162" s="78">
        <v>18</v>
      </c>
      <c r="O162" s="2">
        <v>11</v>
      </c>
      <c r="P162" s="2">
        <v>12</v>
      </c>
      <c r="Q162" s="78">
        <v>23</v>
      </c>
      <c r="R162" s="2">
        <v>6</v>
      </c>
      <c r="S162" s="2">
        <v>4</v>
      </c>
      <c r="T162" s="78">
        <v>10</v>
      </c>
      <c r="U162" s="2">
        <v>7</v>
      </c>
      <c r="V162" s="2">
        <v>9</v>
      </c>
      <c r="W162" s="78">
        <v>16</v>
      </c>
      <c r="X162" s="2">
        <v>0</v>
      </c>
      <c r="Y162" s="2">
        <v>0</v>
      </c>
      <c r="Z162" s="78">
        <v>0</v>
      </c>
      <c r="AA162" s="2">
        <v>0</v>
      </c>
      <c r="AB162" s="2">
        <v>0</v>
      </c>
      <c r="AC162" s="78">
        <v>0</v>
      </c>
      <c r="AD162" s="2">
        <v>0</v>
      </c>
      <c r="AE162" s="2">
        <v>0</v>
      </c>
      <c r="AF162" s="78">
        <v>0</v>
      </c>
      <c r="AG162" s="2">
        <v>0</v>
      </c>
      <c r="AH162" s="2">
        <v>0</v>
      </c>
      <c r="AI162" s="78">
        <v>0</v>
      </c>
      <c r="AJ162" s="2">
        <v>85</v>
      </c>
    </row>
    <row r="163" spans="1:43" ht="33.75" hidden="1" customHeight="1" x14ac:dyDescent="0.25">
      <c r="A163" s="2">
        <v>160</v>
      </c>
      <c r="B163" s="2">
        <v>28120207602</v>
      </c>
      <c r="C163" s="5" t="s">
        <v>114</v>
      </c>
      <c r="D163" s="5" t="s">
        <v>12</v>
      </c>
      <c r="E163" s="5" t="s">
        <v>1</v>
      </c>
      <c r="F163" s="2">
        <v>10</v>
      </c>
      <c r="G163" s="2">
        <v>5</v>
      </c>
      <c r="H163" s="78">
        <v>15</v>
      </c>
      <c r="I163" s="2">
        <v>10</v>
      </c>
      <c r="J163" s="2">
        <v>5</v>
      </c>
      <c r="K163" s="78">
        <v>15</v>
      </c>
      <c r="L163" s="2">
        <v>4</v>
      </c>
      <c r="M163" s="2">
        <v>7</v>
      </c>
      <c r="N163" s="78">
        <v>11</v>
      </c>
      <c r="O163" s="2">
        <v>0</v>
      </c>
      <c r="P163" s="2">
        <v>0</v>
      </c>
      <c r="Q163" s="78">
        <v>0</v>
      </c>
      <c r="R163" s="2">
        <v>0</v>
      </c>
      <c r="S163" s="2">
        <v>0</v>
      </c>
      <c r="T163" s="78">
        <v>0</v>
      </c>
      <c r="U163" s="2">
        <v>0</v>
      </c>
      <c r="V163" s="2">
        <v>0</v>
      </c>
      <c r="W163" s="78">
        <v>0</v>
      </c>
      <c r="X163" s="2">
        <v>0</v>
      </c>
      <c r="Y163" s="2">
        <v>0</v>
      </c>
      <c r="Z163" s="78">
        <v>0</v>
      </c>
      <c r="AA163" s="2">
        <v>0</v>
      </c>
      <c r="AB163" s="2">
        <v>0</v>
      </c>
      <c r="AC163" s="78">
        <v>0</v>
      </c>
      <c r="AD163" s="2">
        <v>0</v>
      </c>
      <c r="AE163" s="2">
        <v>0</v>
      </c>
      <c r="AF163" s="78">
        <v>0</v>
      </c>
      <c r="AG163" s="2">
        <v>0</v>
      </c>
      <c r="AH163" s="2">
        <v>0</v>
      </c>
      <c r="AI163" s="78">
        <v>0</v>
      </c>
      <c r="AJ163" s="2">
        <v>41</v>
      </c>
    </row>
    <row r="164" spans="1:43" ht="33.75" hidden="1" customHeight="1" x14ac:dyDescent="0.25">
      <c r="A164" s="2">
        <v>161</v>
      </c>
      <c r="B164" s="2">
        <v>28120208001</v>
      </c>
      <c r="C164" s="5" t="s">
        <v>123</v>
      </c>
      <c r="D164" s="5" t="s">
        <v>12</v>
      </c>
      <c r="E164" s="5" t="s">
        <v>1</v>
      </c>
      <c r="F164" s="2">
        <v>4</v>
      </c>
      <c r="G164" s="2">
        <v>5</v>
      </c>
      <c r="H164" s="78">
        <v>9</v>
      </c>
      <c r="I164" s="2">
        <v>4</v>
      </c>
      <c r="J164" s="2">
        <v>5</v>
      </c>
      <c r="K164" s="78">
        <v>9</v>
      </c>
      <c r="L164" s="2">
        <v>3</v>
      </c>
      <c r="M164" s="2">
        <v>2</v>
      </c>
      <c r="N164" s="78">
        <v>5</v>
      </c>
      <c r="O164" s="2">
        <v>4</v>
      </c>
      <c r="P164" s="2">
        <v>5</v>
      </c>
      <c r="Q164" s="78">
        <v>9</v>
      </c>
      <c r="R164" s="2">
        <v>3</v>
      </c>
      <c r="S164" s="2">
        <v>3</v>
      </c>
      <c r="T164" s="78">
        <v>6</v>
      </c>
      <c r="U164" s="2">
        <v>4</v>
      </c>
      <c r="V164" s="2">
        <v>1</v>
      </c>
      <c r="W164" s="78">
        <v>5</v>
      </c>
      <c r="X164" s="2">
        <v>0</v>
      </c>
      <c r="Y164" s="2">
        <v>0</v>
      </c>
      <c r="Z164" s="78">
        <v>0</v>
      </c>
      <c r="AA164" s="2">
        <v>0</v>
      </c>
      <c r="AB164" s="2">
        <v>0</v>
      </c>
      <c r="AC164" s="78">
        <v>0</v>
      </c>
      <c r="AD164" s="2">
        <v>0</v>
      </c>
      <c r="AE164" s="2">
        <v>0</v>
      </c>
      <c r="AF164" s="78">
        <v>0</v>
      </c>
      <c r="AG164" s="2">
        <v>0</v>
      </c>
      <c r="AH164" s="2">
        <v>0</v>
      </c>
      <c r="AI164" s="78">
        <v>0</v>
      </c>
      <c r="AJ164" s="2">
        <v>43</v>
      </c>
    </row>
    <row r="165" spans="1:43" ht="33.75" hidden="1" customHeight="1" x14ac:dyDescent="0.25">
      <c r="A165" s="2">
        <v>162</v>
      </c>
      <c r="B165" s="2">
        <v>28120208701</v>
      </c>
      <c r="C165" s="5" t="s">
        <v>128</v>
      </c>
      <c r="D165" s="5" t="s">
        <v>12</v>
      </c>
      <c r="E165" s="5" t="s">
        <v>1</v>
      </c>
      <c r="F165" s="2">
        <v>0</v>
      </c>
      <c r="G165" s="2">
        <v>0</v>
      </c>
      <c r="H165" s="78">
        <v>0</v>
      </c>
      <c r="I165" s="2">
        <v>0</v>
      </c>
      <c r="J165" s="2">
        <v>0</v>
      </c>
      <c r="K165" s="78">
        <v>0</v>
      </c>
      <c r="L165" s="2">
        <v>4</v>
      </c>
      <c r="M165" s="2">
        <v>2</v>
      </c>
      <c r="N165" s="78">
        <v>6</v>
      </c>
      <c r="O165" s="2">
        <v>3</v>
      </c>
      <c r="P165" s="2">
        <v>1</v>
      </c>
      <c r="Q165" s="78">
        <v>4</v>
      </c>
      <c r="R165" s="2">
        <v>5</v>
      </c>
      <c r="S165" s="2">
        <v>2</v>
      </c>
      <c r="T165" s="78">
        <v>7</v>
      </c>
      <c r="U165" s="2">
        <v>0</v>
      </c>
      <c r="V165" s="2">
        <v>1</v>
      </c>
      <c r="W165" s="78">
        <v>1</v>
      </c>
      <c r="X165" s="2">
        <v>0</v>
      </c>
      <c r="Y165" s="2">
        <v>0</v>
      </c>
      <c r="Z165" s="78">
        <v>0</v>
      </c>
      <c r="AA165" s="2">
        <v>0</v>
      </c>
      <c r="AB165" s="2">
        <v>0</v>
      </c>
      <c r="AC165" s="78">
        <v>0</v>
      </c>
      <c r="AD165" s="2">
        <v>0</v>
      </c>
      <c r="AE165" s="2">
        <v>0</v>
      </c>
      <c r="AF165" s="78">
        <v>0</v>
      </c>
      <c r="AG165" s="2">
        <v>0</v>
      </c>
      <c r="AH165" s="2">
        <v>0</v>
      </c>
      <c r="AI165" s="78">
        <v>0</v>
      </c>
      <c r="AJ165" s="2">
        <v>18</v>
      </c>
    </row>
    <row r="166" spans="1:43" ht="33.75" hidden="1" customHeight="1" x14ac:dyDescent="0.25">
      <c r="A166" s="2">
        <v>163</v>
      </c>
      <c r="B166" s="2">
        <v>28120209101</v>
      </c>
      <c r="C166" s="5" t="s">
        <v>134</v>
      </c>
      <c r="D166" s="5" t="s">
        <v>12</v>
      </c>
      <c r="E166" s="5" t="s">
        <v>1</v>
      </c>
      <c r="F166" s="2">
        <v>4</v>
      </c>
      <c r="G166" s="2">
        <v>2</v>
      </c>
      <c r="H166" s="78">
        <v>6</v>
      </c>
      <c r="I166" s="2">
        <v>4</v>
      </c>
      <c r="J166" s="2">
        <v>2</v>
      </c>
      <c r="K166" s="78">
        <v>6</v>
      </c>
      <c r="L166" s="2">
        <v>1</v>
      </c>
      <c r="M166" s="2">
        <v>3</v>
      </c>
      <c r="N166" s="78">
        <v>4</v>
      </c>
      <c r="O166" s="2">
        <v>2</v>
      </c>
      <c r="P166" s="2">
        <v>1</v>
      </c>
      <c r="Q166" s="78">
        <v>3</v>
      </c>
      <c r="R166" s="2">
        <v>4</v>
      </c>
      <c r="S166" s="2">
        <v>2</v>
      </c>
      <c r="T166" s="78">
        <v>6</v>
      </c>
      <c r="U166" s="2">
        <v>0</v>
      </c>
      <c r="V166" s="2">
        <v>3</v>
      </c>
      <c r="W166" s="78">
        <v>3</v>
      </c>
      <c r="X166" s="2">
        <v>0</v>
      </c>
      <c r="Y166" s="2">
        <v>0</v>
      </c>
      <c r="Z166" s="78">
        <v>0</v>
      </c>
      <c r="AA166" s="2">
        <v>0</v>
      </c>
      <c r="AB166" s="2">
        <v>0</v>
      </c>
      <c r="AC166" s="78">
        <v>0</v>
      </c>
      <c r="AD166" s="2">
        <v>0</v>
      </c>
      <c r="AE166" s="2">
        <v>0</v>
      </c>
      <c r="AF166" s="78">
        <v>0</v>
      </c>
      <c r="AG166" s="2">
        <v>0</v>
      </c>
      <c r="AH166" s="2">
        <v>0</v>
      </c>
      <c r="AI166" s="78">
        <v>0</v>
      </c>
      <c r="AJ166" s="2">
        <v>28</v>
      </c>
    </row>
    <row r="167" spans="1:43" ht="33.75" hidden="1" customHeight="1" x14ac:dyDescent="0.25">
      <c r="A167" s="2">
        <v>164</v>
      </c>
      <c r="B167" s="2">
        <v>28120209501</v>
      </c>
      <c r="C167" s="5" t="s">
        <v>139</v>
      </c>
      <c r="D167" s="5" t="s">
        <v>12</v>
      </c>
      <c r="E167" s="5" t="s">
        <v>1</v>
      </c>
      <c r="F167" s="2">
        <v>5</v>
      </c>
      <c r="G167" s="2">
        <v>4</v>
      </c>
      <c r="H167" s="78">
        <v>9</v>
      </c>
      <c r="I167" s="2">
        <v>5</v>
      </c>
      <c r="J167" s="2">
        <v>4</v>
      </c>
      <c r="K167" s="78">
        <v>9</v>
      </c>
      <c r="L167" s="2">
        <v>1</v>
      </c>
      <c r="M167" s="2">
        <v>4</v>
      </c>
      <c r="N167" s="78">
        <v>5</v>
      </c>
      <c r="O167" s="2">
        <v>3</v>
      </c>
      <c r="P167" s="2">
        <v>1</v>
      </c>
      <c r="Q167" s="78">
        <v>4</v>
      </c>
      <c r="R167" s="2">
        <v>2</v>
      </c>
      <c r="S167" s="2">
        <v>4</v>
      </c>
      <c r="T167" s="78">
        <v>6</v>
      </c>
      <c r="U167" s="2">
        <v>2</v>
      </c>
      <c r="V167" s="2">
        <v>4</v>
      </c>
      <c r="W167" s="78">
        <v>6</v>
      </c>
      <c r="X167" s="2">
        <v>0</v>
      </c>
      <c r="Y167" s="2">
        <v>0</v>
      </c>
      <c r="Z167" s="78">
        <v>0</v>
      </c>
      <c r="AA167" s="2">
        <v>0</v>
      </c>
      <c r="AB167" s="2">
        <v>0</v>
      </c>
      <c r="AC167" s="78">
        <v>0</v>
      </c>
      <c r="AD167" s="2">
        <v>0</v>
      </c>
      <c r="AE167" s="2">
        <v>0</v>
      </c>
      <c r="AF167" s="78">
        <v>0</v>
      </c>
      <c r="AG167" s="2">
        <v>0</v>
      </c>
      <c r="AH167" s="2">
        <v>0</v>
      </c>
      <c r="AI167" s="78">
        <v>0</v>
      </c>
      <c r="AJ167" s="2">
        <v>39</v>
      </c>
    </row>
    <row r="168" spans="1:43" ht="33.75" hidden="1" customHeight="1" x14ac:dyDescent="0.25">
      <c r="A168" s="2">
        <v>165</v>
      </c>
      <c r="B168" s="2">
        <v>28120209901</v>
      </c>
      <c r="C168" s="5" t="s">
        <v>143</v>
      </c>
      <c r="D168" s="5" t="s">
        <v>12</v>
      </c>
      <c r="E168" s="5" t="s">
        <v>1</v>
      </c>
      <c r="F168" s="2">
        <v>4</v>
      </c>
      <c r="G168" s="2">
        <v>5</v>
      </c>
      <c r="H168" s="78">
        <v>9</v>
      </c>
      <c r="I168" s="2">
        <v>4</v>
      </c>
      <c r="J168" s="2">
        <v>5</v>
      </c>
      <c r="K168" s="78">
        <v>9</v>
      </c>
      <c r="L168" s="2">
        <v>2</v>
      </c>
      <c r="M168" s="2">
        <v>1</v>
      </c>
      <c r="N168" s="78">
        <v>3</v>
      </c>
      <c r="O168" s="2">
        <v>1</v>
      </c>
      <c r="P168" s="2">
        <v>0</v>
      </c>
      <c r="Q168" s="78">
        <v>1</v>
      </c>
      <c r="R168" s="2">
        <v>1</v>
      </c>
      <c r="S168" s="2">
        <v>1</v>
      </c>
      <c r="T168" s="78">
        <v>2</v>
      </c>
      <c r="U168" s="2">
        <v>2</v>
      </c>
      <c r="V168" s="2">
        <v>1</v>
      </c>
      <c r="W168" s="78">
        <v>3</v>
      </c>
      <c r="X168" s="2">
        <v>0</v>
      </c>
      <c r="Y168" s="2">
        <v>0</v>
      </c>
      <c r="Z168" s="78">
        <v>0</v>
      </c>
      <c r="AA168" s="2">
        <v>0</v>
      </c>
      <c r="AB168" s="2">
        <v>0</v>
      </c>
      <c r="AC168" s="78">
        <v>0</v>
      </c>
      <c r="AD168" s="2">
        <v>0</v>
      </c>
      <c r="AE168" s="2">
        <v>0</v>
      </c>
      <c r="AF168" s="78">
        <v>0</v>
      </c>
      <c r="AG168" s="2">
        <v>0</v>
      </c>
      <c r="AH168" s="2">
        <v>0</v>
      </c>
      <c r="AI168" s="78">
        <v>0</v>
      </c>
      <c r="AJ168" s="2">
        <v>27</v>
      </c>
    </row>
    <row r="169" spans="1:43" ht="33.75" hidden="1" customHeight="1" x14ac:dyDescent="0.25">
      <c r="A169" s="2">
        <v>166</v>
      </c>
      <c r="B169" s="2">
        <v>28120210201</v>
      </c>
      <c r="C169" s="5" t="s">
        <v>146</v>
      </c>
      <c r="D169" s="5" t="s">
        <v>12</v>
      </c>
      <c r="E169" s="5" t="s">
        <v>1</v>
      </c>
      <c r="F169" s="2">
        <v>4</v>
      </c>
      <c r="G169" s="2">
        <v>1</v>
      </c>
      <c r="H169" s="78">
        <v>5</v>
      </c>
      <c r="I169" s="2">
        <v>4</v>
      </c>
      <c r="J169" s="2">
        <v>1</v>
      </c>
      <c r="K169" s="78">
        <v>5</v>
      </c>
      <c r="L169" s="2">
        <v>2</v>
      </c>
      <c r="M169" s="2">
        <v>1</v>
      </c>
      <c r="N169" s="78">
        <v>3</v>
      </c>
      <c r="O169" s="2">
        <v>1</v>
      </c>
      <c r="P169" s="2">
        <v>1</v>
      </c>
      <c r="Q169" s="78">
        <v>2</v>
      </c>
      <c r="R169" s="2">
        <v>1</v>
      </c>
      <c r="S169" s="2">
        <v>3</v>
      </c>
      <c r="T169" s="78">
        <v>4</v>
      </c>
      <c r="U169" s="2">
        <v>0</v>
      </c>
      <c r="V169" s="2">
        <v>1</v>
      </c>
      <c r="W169" s="78">
        <v>1</v>
      </c>
      <c r="X169" s="2">
        <v>0</v>
      </c>
      <c r="Y169" s="2">
        <v>0</v>
      </c>
      <c r="Z169" s="78">
        <v>0</v>
      </c>
      <c r="AA169" s="2">
        <v>0</v>
      </c>
      <c r="AB169" s="2">
        <v>0</v>
      </c>
      <c r="AC169" s="78">
        <v>0</v>
      </c>
      <c r="AD169" s="2">
        <v>0</v>
      </c>
      <c r="AE169" s="2">
        <v>0</v>
      </c>
      <c r="AF169" s="78">
        <v>0</v>
      </c>
      <c r="AG169" s="2">
        <v>0</v>
      </c>
      <c r="AH169" s="2">
        <v>0</v>
      </c>
      <c r="AI169" s="78">
        <v>0</v>
      </c>
      <c r="AJ169" s="2">
        <v>20</v>
      </c>
    </row>
    <row r="170" spans="1:43" ht="33.75" hidden="1" customHeight="1" x14ac:dyDescent="0.25">
      <c r="A170" s="2">
        <v>167</v>
      </c>
      <c r="B170" s="2">
        <v>28120211001</v>
      </c>
      <c r="C170" s="5" t="s">
        <v>156</v>
      </c>
      <c r="D170" s="5" t="s">
        <v>12</v>
      </c>
      <c r="E170" s="5" t="s">
        <v>1</v>
      </c>
      <c r="F170" s="2">
        <v>14</v>
      </c>
      <c r="G170" s="2">
        <v>7</v>
      </c>
      <c r="H170" s="78">
        <v>21</v>
      </c>
      <c r="I170" s="2">
        <v>14</v>
      </c>
      <c r="J170" s="2">
        <v>7</v>
      </c>
      <c r="K170" s="78">
        <v>21</v>
      </c>
      <c r="L170" s="2">
        <v>6</v>
      </c>
      <c r="M170" s="2">
        <v>6</v>
      </c>
      <c r="N170" s="78">
        <v>12</v>
      </c>
      <c r="O170" s="2">
        <v>15</v>
      </c>
      <c r="P170" s="2">
        <v>14</v>
      </c>
      <c r="Q170" s="78">
        <v>29</v>
      </c>
      <c r="R170" s="2">
        <v>6</v>
      </c>
      <c r="S170" s="2">
        <v>5</v>
      </c>
      <c r="T170" s="78">
        <v>11</v>
      </c>
      <c r="U170" s="2">
        <v>7</v>
      </c>
      <c r="V170" s="2">
        <v>9</v>
      </c>
      <c r="W170" s="78">
        <v>16</v>
      </c>
      <c r="X170" s="2">
        <v>0</v>
      </c>
      <c r="Y170" s="2">
        <v>0</v>
      </c>
      <c r="Z170" s="78">
        <v>0</v>
      </c>
      <c r="AA170" s="2">
        <v>0</v>
      </c>
      <c r="AB170" s="2">
        <v>0</v>
      </c>
      <c r="AC170" s="78">
        <v>0</v>
      </c>
      <c r="AD170" s="2">
        <v>0</v>
      </c>
      <c r="AE170" s="2">
        <v>0</v>
      </c>
      <c r="AF170" s="78">
        <v>0</v>
      </c>
      <c r="AG170" s="2">
        <v>0</v>
      </c>
      <c r="AH170" s="2">
        <v>0</v>
      </c>
      <c r="AI170" s="78">
        <v>0</v>
      </c>
      <c r="AJ170" s="2">
        <v>110</v>
      </c>
    </row>
    <row r="171" spans="1:43" ht="33.75" hidden="1" customHeight="1" x14ac:dyDescent="0.25">
      <c r="A171" s="2">
        <v>168</v>
      </c>
      <c r="B171" s="2">
        <v>28120212001</v>
      </c>
      <c r="C171" s="5" t="s">
        <v>165</v>
      </c>
      <c r="D171" s="5" t="s">
        <v>12</v>
      </c>
      <c r="E171" s="5" t="s">
        <v>1</v>
      </c>
      <c r="F171" s="2">
        <v>5</v>
      </c>
      <c r="G171" s="2">
        <v>0</v>
      </c>
      <c r="H171" s="78">
        <v>5</v>
      </c>
      <c r="I171" s="2">
        <v>5</v>
      </c>
      <c r="J171" s="2">
        <v>0</v>
      </c>
      <c r="K171" s="78">
        <v>5</v>
      </c>
      <c r="L171" s="2">
        <v>4</v>
      </c>
      <c r="M171" s="2">
        <v>1</v>
      </c>
      <c r="N171" s="78">
        <v>5</v>
      </c>
      <c r="O171" s="2">
        <v>1</v>
      </c>
      <c r="P171" s="2">
        <v>4</v>
      </c>
      <c r="Q171" s="78">
        <v>5</v>
      </c>
      <c r="R171" s="2">
        <v>3</v>
      </c>
      <c r="S171" s="2">
        <v>1</v>
      </c>
      <c r="T171" s="78">
        <v>4</v>
      </c>
      <c r="U171" s="2">
        <v>3</v>
      </c>
      <c r="V171" s="2">
        <v>3</v>
      </c>
      <c r="W171" s="78">
        <v>6</v>
      </c>
      <c r="X171" s="2">
        <v>0</v>
      </c>
      <c r="Y171" s="2">
        <v>0</v>
      </c>
      <c r="Z171" s="78">
        <v>0</v>
      </c>
      <c r="AA171" s="2">
        <v>0</v>
      </c>
      <c r="AB171" s="2">
        <v>0</v>
      </c>
      <c r="AC171" s="78">
        <v>0</v>
      </c>
      <c r="AD171" s="2">
        <v>0</v>
      </c>
      <c r="AE171" s="2">
        <v>0</v>
      </c>
      <c r="AF171" s="78">
        <v>0</v>
      </c>
      <c r="AG171" s="2">
        <v>0</v>
      </c>
      <c r="AH171" s="2">
        <v>0</v>
      </c>
      <c r="AI171" s="78">
        <v>0</v>
      </c>
      <c r="AJ171" s="2">
        <v>30</v>
      </c>
    </row>
    <row r="172" spans="1:43" ht="33.75" hidden="1" customHeight="1" x14ac:dyDescent="0.25">
      <c r="A172" s="2">
        <v>169</v>
      </c>
      <c r="B172" s="2">
        <v>28120212203</v>
      </c>
      <c r="C172" s="5" t="s">
        <v>172</v>
      </c>
      <c r="D172" s="5" t="s">
        <v>12</v>
      </c>
      <c r="E172" s="5" t="s">
        <v>1</v>
      </c>
      <c r="F172" s="2">
        <v>4</v>
      </c>
      <c r="G172" s="2">
        <v>2</v>
      </c>
      <c r="H172" s="78">
        <v>6</v>
      </c>
      <c r="I172" s="2">
        <v>4</v>
      </c>
      <c r="J172" s="2">
        <v>2</v>
      </c>
      <c r="K172" s="78">
        <v>6</v>
      </c>
      <c r="L172" s="2">
        <v>6</v>
      </c>
      <c r="M172" s="2">
        <v>3</v>
      </c>
      <c r="N172" s="78">
        <v>9</v>
      </c>
      <c r="O172" s="2">
        <v>0</v>
      </c>
      <c r="P172" s="2">
        <v>4</v>
      </c>
      <c r="Q172" s="78">
        <v>4</v>
      </c>
      <c r="R172" s="2">
        <v>3</v>
      </c>
      <c r="S172" s="2">
        <v>3</v>
      </c>
      <c r="T172" s="78">
        <v>6</v>
      </c>
      <c r="U172" s="2">
        <v>2</v>
      </c>
      <c r="V172" s="2">
        <v>1</v>
      </c>
      <c r="W172" s="78">
        <v>3</v>
      </c>
      <c r="X172" s="2">
        <v>0</v>
      </c>
      <c r="Y172" s="2">
        <v>0</v>
      </c>
      <c r="Z172" s="78">
        <v>0</v>
      </c>
      <c r="AA172" s="2">
        <v>0</v>
      </c>
      <c r="AB172" s="2">
        <v>0</v>
      </c>
      <c r="AC172" s="78">
        <v>0</v>
      </c>
      <c r="AD172" s="2">
        <v>0</v>
      </c>
      <c r="AE172" s="2">
        <v>0</v>
      </c>
      <c r="AF172" s="78">
        <v>0</v>
      </c>
      <c r="AG172" s="2">
        <v>0</v>
      </c>
      <c r="AH172" s="2">
        <v>0</v>
      </c>
      <c r="AI172" s="78">
        <v>0</v>
      </c>
      <c r="AJ172" s="2">
        <v>34</v>
      </c>
    </row>
    <row r="173" spans="1:43" ht="33.75" hidden="1" customHeight="1" x14ac:dyDescent="0.25">
      <c r="A173" s="2">
        <v>170</v>
      </c>
      <c r="B173" s="2">
        <v>28120212303</v>
      </c>
      <c r="C173" s="5" t="s">
        <v>177</v>
      </c>
      <c r="D173" s="5" t="s">
        <v>12</v>
      </c>
      <c r="E173" s="5" t="s">
        <v>1</v>
      </c>
      <c r="F173" s="2">
        <v>5</v>
      </c>
      <c r="G173" s="2">
        <v>0</v>
      </c>
      <c r="H173" s="78">
        <v>5</v>
      </c>
      <c r="I173" s="2">
        <v>5</v>
      </c>
      <c r="J173" s="2">
        <v>0</v>
      </c>
      <c r="K173" s="78">
        <v>5</v>
      </c>
      <c r="L173" s="2">
        <v>2</v>
      </c>
      <c r="M173" s="2">
        <v>5</v>
      </c>
      <c r="N173" s="78">
        <v>7</v>
      </c>
      <c r="O173" s="2">
        <v>0</v>
      </c>
      <c r="P173" s="2">
        <v>8</v>
      </c>
      <c r="Q173" s="78">
        <v>8</v>
      </c>
      <c r="R173" s="2">
        <v>3</v>
      </c>
      <c r="S173" s="2">
        <v>2</v>
      </c>
      <c r="T173" s="78">
        <v>5</v>
      </c>
      <c r="U173" s="2">
        <v>6</v>
      </c>
      <c r="V173" s="2">
        <v>1</v>
      </c>
      <c r="W173" s="78">
        <v>7</v>
      </c>
      <c r="X173" s="2">
        <v>0</v>
      </c>
      <c r="Y173" s="2">
        <v>0</v>
      </c>
      <c r="Z173" s="78">
        <v>0</v>
      </c>
      <c r="AA173" s="2">
        <v>0</v>
      </c>
      <c r="AB173" s="2">
        <v>0</v>
      </c>
      <c r="AC173" s="78">
        <v>0</v>
      </c>
      <c r="AD173" s="2">
        <v>0</v>
      </c>
      <c r="AE173" s="2">
        <v>0</v>
      </c>
      <c r="AF173" s="78">
        <v>0</v>
      </c>
      <c r="AG173" s="2">
        <v>0</v>
      </c>
      <c r="AH173" s="2">
        <v>0</v>
      </c>
      <c r="AI173" s="78">
        <v>0</v>
      </c>
      <c r="AJ173" s="2">
        <v>37</v>
      </c>
    </row>
    <row r="174" spans="1:43" s="10" customFormat="1" ht="33.75" hidden="1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79">
        <f t="shared" si="0"/>
        <v>933</v>
      </c>
      <c r="I174" s="9">
        <f t="shared" si="0"/>
        <v>505</v>
      </c>
      <c r="J174" s="9">
        <f t="shared" si="0"/>
        <v>428</v>
      </c>
      <c r="K174" s="79">
        <f t="shared" si="0"/>
        <v>933</v>
      </c>
      <c r="L174" s="9">
        <f t="shared" si="0"/>
        <v>430</v>
      </c>
      <c r="M174" s="9">
        <f t="shared" si="0"/>
        <v>421</v>
      </c>
      <c r="N174" s="79">
        <f t="shared" si="0"/>
        <v>851</v>
      </c>
      <c r="O174" s="9">
        <f t="shared" si="0"/>
        <v>528</v>
      </c>
      <c r="P174" s="9">
        <f t="shared" si="0"/>
        <v>560</v>
      </c>
      <c r="Q174" s="79">
        <f t="shared" si="0"/>
        <v>1088</v>
      </c>
      <c r="R174" s="9">
        <f t="shared" si="0"/>
        <v>494</v>
      </c>
      <c r="S174" s="9">
        <f t="shared" si="0"/>
        <v>584</v>
      </c>
      <c r="T174" s="79">
        <f t="shared" si="0"/>
        <v>1078</v>
      </c>
      <c r="U174" s="9">
        <f t="shared" si="0"/>
        <v>461</v>
      </c>
      <c r="V174" s="9">
        <f t="shared" si="0"/>
        <v>478</v>
      </c>
      <c r="W174" s="79">
        <f t="shared" si="0"/>
        <v>939</v>
      </c>
      <c r="X174" s="9">
        <f t="shared" si="0"/>
        <v>448</v>
      </c>
      <c r="Y174" s="9">
        <f t="shared" si="0"/>
        <v>481</v>
      </c>
      <c r="Z174" s="79">
        <f t="shared" si="0"/>
        <v>929</v>
      </c>
      <c r="AA174" s="9">
        <f t="shared" si="0"/>
        <v>435</v>
      </c>
      <c r="AB174" s="9">
        <f t="shared" si="0"/>
        <v>441</v>
      </c>
      <c r="AC174" s="79">
        <f t="shared" si="0"/>
        <v>876</v>
      </c>
      <c r="AD174" s="9">
        <f t="shared" si="0"/>
        <v>455</v>
      </c>
      <c r="AE174" s="9">
        <f t="shared" si="0"/>
        <v>407</v>
      </c>
      <c r="AF174" s="79">
        <f t="shared" si="0"/>
        <v>862</v>
      </c>
      <c r="AG174" s="9">
        <f t="shared" si="0"/>
        <v>343</v>
      </c>
      <c r="AH174" s="9">
        <f t="shared" si="0"/>
        <v>408</v>
      </c>
      <c r="AI174" s="79">
        <f t="shared" si="0"/>
        <v>751</v>
      </c>
      <c r="AJ174" s="9">
        <f t="shared" si="0"/>
        <v>9240</v>
      </c>
      <c r="AQ174" s="86"/>
    </row>
  </sheetData>
  <autoFilter ref="A3:AV174" xr:uid="{00BCDA14-EF7B-431A-9066-7D6A6C8BDA7E}">
    <filterColumn colId="3">
      <filters>
        <filter val="TW DEPT. ASHRAM SCHOOLS"/>
      </filters>
    </filterColumn>
    <filterColumn colId="45" showButton="0"/>
  </autoFilter>
  <sortState xmlns:xlrd2="http://schemas.microsoft.com/office/spreadsheetml/2017/richdata2" ref="B5:AJ173">
    <sortCondition ref="E4:E173"/>
    <sortCondition ref="D4:D173"/>
  </sortState>
  <mergeCells count="34">
    <mergeCell ref="AO6:AP6"/>
    <mergeCell ref="AO7:AP7"/>
    <mergeCell ref="X2:Z2"/>
    <mergeCell ref="AA2:AC2"/>
    <mergeCell ref="AO39:AP39"/>
    <mergeCell ref="AT3:AU3"/>
    <mergeCell ref="AO24:AO26"/>
    <mergeCell ref="AO27:AO29"/>
    <mergeCell ref="AO30:AO32"/>
    <mergeCell ref="AO33:AO35"/>
    <mergeCell ref="AO36:AO38"/>
    <mergeCell ref="AO9:AO11"/>
    <mergeCell ref="AO12:AO14"/>
    <mergeCell ref="AO15:AO17"/>
    <mergeCell ref="AO18:AO20"/>
    <mergeCell ref="AO21:AO23"/>
    <mergeCell ref="AO4:AP4"/>
    <mergeCell ref="AO5:AP5"/>
    <mergeCell ref="AD2:AF2"/>
    <mergeCell ref="AG2:AI2"/>
    <mergeCell ref="AO8:AP8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AJ2:AJ3"/>
    <mergeCell ref="R2:T2"/>
    <mergeCell ref="U2:W2"/>
  </mergeCells>
  <printOptions horizontalCentered="1"/>
  <pageMargins left="0.25" right="0.25" top="0.31" bottom="0.35" header="0.3" footer="0.3"/>
  <pageSetup paperSize="9" scale="5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B557-DEB7-46B8-AB48-F77C48EAD802}">
  <sheetPr>
    <pageSetUpPr fitToPage="1"/>
  </sheetPr>
  <dimension ref="A1:U23"/>
  <sheetViews>
    <sheetView topLeftCell="A3" workbookViewId="0">
      <selection activeCell="R4" sqref="R1:R1048576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5703125" style="39" customWidth="1"/>
    <col min="9" max="9" width="7.28515625" style="39" customWidth="1"/>
    <col min="10" max="10" width="9.140625" style="39" customWidth="1"/>
    <col min="11" max="11" width="9.140625" style="39"/>
    <col min="12" max="12" width="7.28515625" style="39" customWidth="1"/>
    <col min="13" max="14" width="9.140625" style="39"/>
    <col min="15" max="15" width="7.28515625" style="39" customWidth="1"/>
    <col min="16" max="17" width="9.140625" style="39"/>
    <col min="18" max="18" width="7.28515625" style="39" customWidth="1"/>
    <col min="19" max="20" width="9.140625" style="39"/>
    <col min="21" max="21" width="23.140625" customWidth="1"/>
  </cols>
  <sheetData>
    <row r="1" spans="1:21" s="14" customFormat="1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</row>
    <row r="2" spans="1:21" s="14" customFormat="1" ht="37.5" customHeight="1" x14ac:dyDescent="0.25">
      <c r="A2" s="106" t="s">
        <v>241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</row>
    <row r="3" spans="1:21" s="49" customFormat="1" x14ac:dyDescent="0.25">
      <c r="A3" s="104" t="s">
        <v>200</v>
      </c>
      <c r="B3" s="104" t="s">
        <v>201</v>
      </c>
      <c r="C3" s="111" t="s">
        <v>202</v>
      </c>
      <c r="D3" s="104" t="s">
        <v>364</v>
      </c>
      <c r="E3" s="104"/>
      <c r="F3" s="104"/>
      <c r="G3" s="104"/>
      <c r="H3" s="104"/>
      <c r="I3" s="104" t="s">
        <v>366</v>
      </c>
      <c r="J3" s="104"/>
      <c r="K3" s="104"/>
      <c r="L3" s="104" t="s">
        <v>367</v>
      </c>
      <c r="M3" s="104"/>
      <c r="N3" s="104"/>
      <c r="O3" s="104" t="s">
        <v>368</v>
      </c>
      <c r="P3" s="104"/>
      <c r="Q3" s="104"/>
      <c r="R3" s="104" t="s">
        <v>369</v>
      </c>
      <c r="S3" s="104"/>
      <c r="T3" s="104"/>
      <c r="U3" s="111" t="s">
        <v>373</v>
      </c>
    </row>
    <row r="4" spans="1:21" s="49" customFormat="1" x14ac:dyDescent="0.25">
      <c r="A4" s="104"/>
      <c r="B4" s="104"/>
      <c r="C4" s="111"/>
      <c r="D4" s="53">
        <v>6</v>
      </c>
      <c r="E4" s="53">
        <v>7</v>
      </c>
      <c r="F4" s="53">
        <v>8</v>
      </c>
      <c r="G4" s="53">
        <v>9</v>
      </c>
      <c r="H4" s="53">
        <v>10</v>
      </c>
      <c r="I4" s="53" t="s">
        <v>365</v>
      </c>
      <c r="J4" s="53" t="s">
        <v>370</v>
      </c>
      <c r="K4" s="53" t="s">
        <v>371</v>
      </c>
      <c r="L4" s="53" t="s">
        <v>365</v>
      </c>
      <c r="M4" s="53" t="s">
        <v>370</v>
      </c>
      <c r="N4" s="53" t="s">
        <v>371</v>
      </c>
      <c r="O4" s="53" t="s">
        <v>365</v>
      </c>
      <c r="P4" s="53" t="s">
        <v>370</v>
      </c>
      <c r="Q4" s="53" t="s">
        <v>371</v>
      </c>
      <c r="R4" s="53" t="s">
        <v>365</v>
      </c>
      <c r="S4" s="53" t="s">
        <v>372</v>
      </c>
      <c r="T4" s="53" t="s">
        <v>371</v>
      </c>
      <c r="U4" s="111"/>
    </row>
    <row r="5" spans="1:21" s="14" customFormat="1" ht="36.75" customHeight="1" x14ac:dyDescent="0.25">
      <c r="A5" s="35">
        <v>1</v>
      </c>
      <c r="B5" s="88">
        <v>28120207506</v>
      </c>
      <c r="C5" s="91" t="s">
        <v>111</v>
      </c>
      <c r="D5" s="35">
        <v>67</v>
      </c>
      <c r="E5" s="35">
        <v>73</v>
      </c>
      <c r="F5" s="35">
        <v>74</v>
      </c>
      <c r="G5" s="35">
        <v>73</v>
      </c>
      <c r="H5" s="35">
        <v>78</v>
      </c>
      <c r="I5" s="35">
        <f>D5*3+E5*3+F5*4+G5*5+H5*6</f>
        <v>1549</v>
      </c>
      <c r="J5" s="35">
        <f>ROUND(I5/84,0)</f>
        <v>18</v>
      </c>
      <c r="K5" s="35">
        <f>I5-(J5*84)</f>
        <v>37</v>
      </c>
      <c r="L5" s="35">
        <f>D5*4+E5*4+F5*4+G5*5+H5*6</f>
        <v>1689</v>
      </c>
      <c r="M5" s="35">
        <f>ROUND(L5/84,0)</f>
        <v>20</v>
      </c>
      <c r="N5" s="35">
        <f>L5-(M5*84)</f>
        <v>9</v>
      </c>
      <c r="O5" s="35">
        <f>D5+E5+F5+G5+H5</f>
        <v>365</v>
      </c>
      <c r="P5" s="35">
        <f>ROUND(O5/84,0)</f>
        <v>4</v>
      </c>
      <c r="Q5" s="35">
        <f>O5-(P5*84)</f>
        <v>29</v>
      </c>
      <c r="R5" s="35">
        <f>F5+G5+H5</f>
        <v>225</v>
      </c>
      <c r="S5" s="35">
        <f>ROUND(R5/12,0)</f>
        <v>19</v>
      </c>
      <c r="T5" s="35">
        <f>R5-(S5*12)</f>
        <v>-3</v>
      </c>
      <c r="U5" s="89"/>
    </row>
    <row r="6" spans="1:21" s="14" customFormat="1" ht="36.75" customHeight="1" x14ac:dyDescent="0.25">
      <c r="A6" s="35">
        <v>2</v>
      </c>
      <c r="B6" s="89">
        <v>28120207507</v>
      </c>
      <c r="C6" s="91" t="s">
        <v>112</v>
      </c>
      <c r="D6" s="35">
        <v>80</v>
      </c>
      <c r="E6" s="35">
        <v>79</v>
      </c>
      <c r="F6" s="35">
        <v>80</v>
      </c>
      <c r="G6" s="35">
        <v>80</v>
      </c>
      <c r="H6" s="35">
        <v>78</v>
      </c>
      <c r="I6" s="35">
        <f t="shared" ref="I6:I22" si="0">D6*3+E6*3+F6*4+G6*5+H6*6</f>
        <v>1665</v>
      </c>
      <c r="J6" s="35">
        <f t="shared" ref="J6:J22" si="1">ROUND(I6/84,0)</f>
        <v>20</v>
      </c>
      <c r="K6" s="35">
        <f t="shared" ref="K6:K22" si="2">I6-(J6*84)</f>
        <v>-15</v>
      </c>
      <c r="L6" s="35">
        <f t="shared" ref="L6:L22" si="3">D6*4+E6*4+F6*4+G6*5+H6*6</f>
        <v>1824</v>
      </c>
      <c r="M6" s="35">
        <f t="shared" ref="M6:M22" si="4">ROUND(L6/84,0)</f>
        <v>22</v>
      </c>
      <c r="N6" s="35">
        <f t="shared" ref="N6:N22" si="5">L6-(M6*84)</f>
        <v>-24</v>
      </c>
      <c r="O6" s="35">
        <f t="shared" ref="O6:O22" si="6">D6+E6+F6+G6+H6</f>
        <v>397</v>
      </c>
      <c r="P6" s="35">
        <f t="shared" ref="P6:P22" si="7">ROUND(O6/84,0)</f>
        <v>5</v>
      </c>
      <c r="Q6" s="35">
        <f t="shared" ref="Q6:Q22" si="8">O6-(P6*84)</f>
        <v>-23</v>
      </c>
      <c r="R6" s="35">
        <f t="shared" ref="R6:R22" si="9">F6+G6+H6</f>
        <v>238</v>
      </c>
      <c r="S6" s="35">
        <f t="shared" ref="S6:S22" si="10">ROUND(R6/12,0)</f>
        <v>20</v>
      </c>
      <c r="T6" s="35">
        <f t="shared" ref="T6:T22" si="11">R6-(S6*12)</f>
        <v>-2</v>
      </c>
      <c r="U6" s="89"/>
    </row>
    <row r="7" spans="1:21" s="14" customFormat="1" ht="36.75" customHeight="1" x14ac:dyDescent="0.25">
      <c r="A7" s="35">
        <v>3</v>
      </c>
      <c r="B7" s="89">
        <v>28120207604</v>
      </c>
      <c r="C7" s="91" t="s">
        <v>116</v>
      </c>
      <c r="D7" s="35">
        <v>11</v>
      </c>
      <c r="E7" s="35">
        <v>47</v>
      </c>
      <c r="F7" s="35">
        <v>78</v>
      </c>
      <c r="G7" s="35">
        <v>47</v>
      </c>
      <c r="H7" s="35">
        <v>52</v>
      </c>
      <c r="I7" s="35">
        <f t="shared" si="0"/>
        <v>1033</v>
      </c>
      <c r="J7" s="35">
        <f t="shared" si="1"/>
        <v>12</v>
      </c>
      <c r="K7" s="35">
        <f t="shared" si="2"/>
        <v>25</v>
      </c>
      <c r="L7" s="35">
        <f t="shared" si="3"/>
        <v>1091</v>
      </c>
      <c r="M7" s="35">
        <f t="shared" si="4"/>
        <v>13</v>
      </c>
      <c r="N7" s="35">
        <f t="shared" si="5"/>
        <v>-1</v>
      </c>
      <c r="O7" s="35">
        <f t="shared" si="6"/>
        <v>235</v>
      </c>
      <c r="P7" s="35">
        <f t="shared" si="7"/>
        <v>3</v>
      </c>
      <c r="Q7" s="35">
        <f t="shared" si="8"/>
        <v>-17</v>
      </c>
      <c r="R7" s="35">
        <f t="shared" si="9"/>
        <v>177</v>
      </c>
      <c r="S7" s="35">
        <f t="shared" si="10"/>
        <v>15</v>
      </c>
      <c r="T7" s="35">
        <f t="shared" si="11"/>
        <v>-3</v>
      </c>
      <c r="U7" s="89"/>
    </row>
    <row r="8" spans="1:21" s="14" customFormat="1" ht="36.75" customHeight="1" x14ac:dyDescent="0.25">
      <c r="A8" s="35">
        <v>4</v>
      </c>
      <c r="B8" s="89">
        <v>28120201205</v>
      </c>
      <c r="C8" s="91" t="s">
        <v>27</v>
      </c>
      <c r="D8" s="35">
        <v>17</v>
      </c>
      <c r="E8" s="35">
        <v>59</v>
      </c>
      <c r="F8" s="35">
        <v>49</v>
      </c>
      <c r="G8" s="35">
        <v>47</v>
      </c>
      <c r="H8" s="35">
        <v>50</v>
      </c>
      <c r="I8" s="35">
        <f t="shared" si="0"/>
        <v>959</v>
      </c>
      <c r="J8" s="35">
        <f t="shared" si="1"/>
        <v>11</v>
      </c>
      <c r="K8" s="35">
        <f t="shared" si="2"/>
        <v>35</v>
      </c>
      <c r="L8" s="35">
        <f t="shared" si="3"/>
        <v>1035</v>
      </c>
      <c r="M8" s="35">
        <f t="shared" si="4"/>
        <v>12</v>
      </c>
      <c r="N8" s="35">
        <f t="shared" si="5"/>
        <v>27</v>
      </c>
      <c r="O8" s="35">
        <f t="shared" si="6"/>
        <v>222</v>
      </c>
      <c r="P8" s="35">
        <f t="shared" si="7"/>
        <v>3</v>
      </c>
      <c r="Q8" s="35">
        <f t="shared" si="8"/>
        <v>-30</v>
      </c>
      <c r="R8" s="35">
        <f t="shared" si="9"/>
        <v>146</v>
      </c>
      <c r="S8" s="35">
        <f t="shared" si="10"/>
        <v>12</v>
      </c>
      <c r="T8" s="35">
        <f t="shared" si="11"/>
        <v>2</v>
      </c>
      <c r="U8" s="89"/>
    </row>
    <row r="9" spans="1:21" s="14" customFormat="1" ht="36.75" customHeight="1" x14ac:dyDescent="0.25">
      <c r="A9" s="35">
        <v>5</v>
      </c>
      <c r="B9" s="89">
        <v>28120201803</v>
      </c>
      <c r="C9" s="91" t="s">
        <v>37</v>
      </c>
      <c r="D9" s="35">
        <v>35</v>
      </c>
      <c r="E9" s="35">
        <v>67</v>
      </c>
      <c r="F9" s="35">
        <v>64</v>
      </c>
      <c r="G9" s="35">
        <v>81</v>
      </c>
      <c r="H9" s="35">
        <v>44</v>
      </c>
      <c r="I9" s="35">
        <f t="shared" si="0"/>
        <v>1231</v>
      </c>
      <c r="J9" s="35">
        <f t="shared" si="1"/>
        <v>15</v>
      </c>
      <c r="K9" s="35">
        <f t="shared" si="2"/>
        <v>-29</v>
      </c>
      <c r="L9" s="35">
        <f t="shared" si="3"/>
        <v>1333</v>
      </c>
      <c r="M9" s="35">
        <f t="shared" si="4"/>
        <v>16</v>
      </c>
      <c r="N9" s="35">
        <f t="shared" si="5"/>
        <v>-11</v>
      </c>
      <c r="O9" s="35">
        <f t="shared" si="6"/>
        <v>291</v>
      </c>
      <c r="P9" s="35">
        <f t="shared" si="7"/>
        <v>3</v>
      </c>
      <c r="Q9" s="35">
        <f t="shared" si="8"/>
        <v>39</v>
      </c>
      <c r="R9" s="35">
        <f t="shared" si="9"/>
        <v>189</v>
      </c>
      <c r="S9" s="35">
        <f t="shared" si="10"/>
        <v>16</v>
      </c>
      <c r="T9" s="35">
        <f t="shared" si="11"/>
        <v>-3</v>
      </c>
      <c r="U9" s="89"/>
    </row>
    <row r="10" spans="1:21" s="14" customFormat="1" ht="36.75" customHeight="1" x14ac:dyDescent="0.25">
      <c r="A10" s="35">
        <v>6</v>
      </c>
      <c r="B10" s="89">
        <v>28120202803</v>
      </c>
      <c r="C10" s="91" t="s">
        <v>51</v>
      </c>
      <c r="D10" s="35">
        <v>23</v>
      </c>
      <c r="E10" s="35">
        <v>46</v>
      </c>
      <c r="F10" s="35">
        <v>42</v>
      </c>
      <c r="G10" s="35">
        <v>59</v>
      </c>
      <c r="H10" s="35">
        <v>39</v>
      </c>
      <c r="I10" s="35">
        <f t="shared" si="0"/>
        <v>904</v>
      </c>
      <c r="J10" s="35">
        <f t="shared" si="1"/>
        <v>11</v>
      </c>
      <c r="K10" s="35">
        <f t="shared" si="2"/>
        <v>-20</v>
      </c>
      <c r="L10" s="35">
        <f t="shared" si="3"/>
        <v>973</v>
      </c>
      <c r="M10" s="35">
        <f t="shared" si="4"/>
        <v>12</v>
      </c>
      <c r="N10" s="35">
        <f t="shared" si="5"/>
        <v>-35</v>
      </c>
      <c r="O10" s="35">
        <f t="shared" si="6"/>
        <v>209</v>
      </c>
      <c r="P10" s="35">
        <f t="shared" si="7"/>
        <v>2</v>
      </c>
      <c r="Q10" s="35">
        <f t="shared" si="8"/>
        <v>41</v>
      </c>
      <c r="R10" s="35">
        <f t="shared" si="9"/>
        <v>140</v>
      </c>
      <c r="S10" s="35">
        <f t="shared" si="10"/>
        <v>12</v>
      </c>
      <c r="T10" s="35">
        <f t="shared" si="11"/>
        <v>-4</v>
      </c>
      <c r="U10" s="89"/>
    </row>
    <row r="11" spans="1:21" s="14" customFormat="1" ht="36.75" customHeight="1" x14ac:dyDescent="0.25">
      <c r="A11" s="35">
        <v>7</v>
      </c>
      <c r="B11" s="89">
        <v>28120207615</v>
      </c>
      <c r="C11" s="91" t="s">
        <v>118</v>
      </c>
      <c r="D11" s="35">
        <v>32</v>
      </c>
      <c r="E11" s="35">
        <v>58</v>
      </c>
      <c r="F11" s="35">
        <v>66</v>
      </c>
      <c r="G11" s="35">
        <v>48</v>
      </c>
      <c r="H11" s="35">
        <v>55</v>
      </c>
      <c r="I11" s="35">
        <f t="shared" si="0"/>
        <v>1104</v>
      </c>
      <c r="J11" s="35">
        <f t="shared" si="1"/>
        <v>13</v>
      </c>
      <c r="K11" s="35">
        <f t="shared" si="2"/>
        <v>12</v>
      </c>
      <c r="L11" s="35">
        <f t="shared" si="3"/>
        <v>1194</v>
      </c>
      <c r="M11" s="35">
        <f t="shared" si="4"/>
        <v>14</v>
      </c>
      <c r="N11" s="35">
        <f t="shared" si="5"/>
        <v>18</v>
      </c>
      <c r="O11" s="35">
        <f t="shared" si="6"/>
        <v>259</v>
      </c>
      <c r="P11" s="35">
        <f t="shared" si="7"/>
        <v>3</v>
      </c>
      <c r="Q11" s="35">
        <f t="shared" si="8"/>
        <v>7</v>
      </c>
      <c r="R11" s="35">
        <f t="shared" si="9"/>
        <v>169</v>
      </c>
      <c r="S11" s="35">
        <f t="shared" si="10"/>
        <v>14</v>
      </c>
      <c r="T11" s="35">
        <f t="shared" si="11"/>
        <v>1</v>
      </c>
      <c r="U11" s="89"/>
    </row>
    <row r="12" spans="1:21" s="14" customFormat="1" ht="36.75" customHeight="1" x14ac:dyDescent="0.25">
      <c r="A12" s="35">
        <v>8</v>
      </c>
      <c r="B12" s="89">
        <v>28120210205</v>
      </c>
      <c r="C12" s="91" t="s">
        <v>148</v>
      </c>
      <c r="D12" s="35">
        <v>37</v>
      </c>
      <c r="E12" s="35">
        <v>88</v>
      </c>
      <c r="F12" s="35">
        <v>65</v>
      </c>
      <c r="G12" s="35">
        <v>62</v>
      </c>
      <c r="H12" s="35">
        <v>47</v>
      </c>
      <c r="I12" s="35">
        <f t="shared" si="0"/>
        <v>1227</v>
      </c>
      <c r="J12" s="35">
        <f t="shared" si="1"/>
        <v>15</v>
      </c>
      <c r="K12" s="35">
        <f t="shared" si="2"/>
        <v>-33</v>
      </c>
      <c r="L12" s="35">
        <f t="shared" si="3"/>
        <v>1352</v>
      </c>
      <c r="M12" s="35">
        <f t="shared" si="4"/>
        <v>16</v>
      </c>
      <c r="N12" s="35">
        <f t="shared" si="5"/>
        <v>8</v>
      </c>
      <c r="O12" s="35">
        <f t="shared" si="6"/>
        <v>299</v>
      </c>
      <c r="P12" s="35">
        <f t="shared" si="7"/>
        <v>4</v>
      </c>
      <c r="Q12" s="35">
        <f t="shared" si="8"/>
        <v>-37</v>
      </c>
      <c r="R12" s="35">
        <f t="shared" si="9"/>
        <v>174</v>
      </c>
      <c r="S12" s="35">
        <f t="shared" si="10"/>
        <v>15</v>
      </c>
      <c r="T12" s="35">
        <f t="shared" si="11"/>
        <v>-6</v>
      </c>
      <c r="U12" s="89"/>
    </row>
    <row r="13" spans="1:21" s="14" customFormat="1" ht="36.75" customHeight="1" x14ac:dyDescent="0.25">
      <c r="A13" s="35">
        <v>9</v>
      </c>
      <c r="B13" s="89">
        <v>28120210804</v>
      </c>
      <c r="C13" s="91" t="s">
        <v>155</v>
      </c>
      <c r="D13" s="35">
        <v>48</v>
      </c>
      <c r="E13" s="35">
        <v>105</v>
      </c>
      <c r="F13" s="35">
        <v>76</v>
      </c>
      <c r="G13" s="35">
        <v>79</v>
      </c>
      <c r="H13" s="35">
        <v>86</v>
      </c>
      <c r="I13" s="35">
        <f t="shared" si="0"/>
        <v>1674</v>
      </c>
      <c r="J13" s="35">
        <f t="shared" si="1"/>
        <v>20</v>
      </c>
      <c r="K13" s="35">
        <f t="shared" si="2"/>
        <v>-6</v>
      </c>
      <c r="L13" s="35">
        <f t="shared" si="3"/>
        <v>1827</v>
      </c>
      <c r="M13" s="35">
        <f t="shared" si="4"/>
        <v>22</v>
      </c>
      <c r="N13" s="35">
        <f t="shared" si="5"/>
        <v>-21</v>
      </c>
      <c r="O13" s="35">
        <f t="shared" si="6"/>
        <v>394</v>
      </c>
      <c r="P13" s="35">
        <f t="shared" si="7"/>
        <v>5</v>
      </c>
      <c r="Q13" s="35">
        <f t="shared" si="8"/>
        <v>-26</v>
      </c>
      <c r="R13" s="35">
        <f t="shared" si="9"/>
        <v>241</v>
      </c>
      <c r="S13" s="35">
        <f t="shared" si="10"/>
        <v>20</v>
      </c>
      <c r="T13" s="35">
        <f t="shared" si="11"/>
        <v>1</v>
      </c>
      <c r="U13" s="89"/>
    </row>
    <row r="14" spans="1:21" s="14" customFormat="1" ht="36.75" customHeight="1" x14ac:dyDescent="0.25">
      <c r="A14" s="35">
        <v>10</v>
      </c>
      <c r="B14" s="89">
        <v>28120212104</v>
      </c>
      <c r="C14" s="91" t="s">
        <v>168</v>
      </c>
      <c r="D14" s="35">
        <v>22</v>
      </c>
      <c r="E14" s="35">
        <v>38</v>
      </c>
      <c r="F14" s="35">
        <v>28</v>
      </c>
      <c r="G14" s="35">
        <v>25</v>
      </c>
      <c r="H14" s="35">
        <v>34</v>
      </c>
      <c r="I14" s="35">
        <f t="shared" si="0"/>
        <v>621</v>
      </c>
      <c r="J14" s="35">
        <f t="shared" si="1"/>
        <v>7</v>
      </c>
      <c r="K14" s="35">
        <f t="shared" si="2"/>
        <v>33</v>
      </c>
      <c r="L14" s="35">
        <f t="shared" si="3"/>
        <v>681</v>
      </c>
      <c r="M14" s="35">
        <f t="shared" si="4"/>
        <v>8</v>
      </c>
      <c r="N14" s="35">
        <f t="shared" si="5"/>
        <v>9</v>
      </c>
      <c r="O14" s="35">
        <f t="shared" si="6"/>
        <v>147</v>
      </c>
      <c r="P14" s="35">
        <f t="shared" si="7"/>
        <v>2</v>
      </c>
      <c r="Q14" s="35">
        <f t="shared" si="8"/>
        <v>-21</v>
      </c>
      <c r="R14" s="35">
        <f t="shared" si="9"/>
        <v>87</v>
      </c>
      <c r="S14" s="35">
        <f t="shared" si="10"/>
        <v>7</v>
      </c>
      <c r="T14" s="35">
        <f t="shared" si="11"/>
        <v>3</v>
      </c>
      <c r="U14" s="89"/>
    </row>
    <row r="15" spans="1:21" s="14" customFormat="1" ht="36.75" customHeight="1" x14ac:dyDescent="0.25">
      <c r="A15" s="35">
        <v>11</v>
      </c>
      <c r="B15" s="89">
        <v>28120212206</v>
      </c>
      <c r="C15" s="91" t="s">
        <v>174</v>
      </c>
      <c r="D15" s="35">
        <v>21</v>
      </c>
      <c r="E15" s="35">
        <v>39</v>
      </c>
      <c r="F15" s="35">
        <v>37</v>
      </c>
      <c r="G15" s="35">
        <v>40</v>
      </c>
      <c r="H15" s="35">
        <v>21</v>
      </c>
      <c r="I15" s="35">
        <f t="shared" si="0"/>
        <v>654</v>
      </c>
      <c r="J15" s="35">
        <f t="shared" si="1"/>
        <v>8</v>
      </c>
      <c r="K15" s="35">
        <f t="shared" si="2"/>
        <v>-18</v>
      </c>
      <c r="L15" s="35">
        <f t="shared" si="3"/>
        <v>714</v>
      </c>
      <c r="M15" s="35">
        <f t="shared" si="4"/>
        <v>9</v>
      </c>
      <c r="N15" s="35">
        <f t="shared" si="5"/>
        <v>-42</v>
      </c>
      <c r="O15" s="35">
        <f t="shared" si="6"/>
        <v>158</v>
      </c>
      <c r="P15" s="35">
        <f t="shared" si="7"/>
        <v>2</v>
      </c>
      <c r="Q15" s="35">
        <f t="shared" si="8"/>
        <v>-10</v>
      </c>
      <c r="R15" s="35">
        <f t="shared" si="9"/>
        <v>98</v>
      </c>
      <c r="S15" s="35">
        <f t="shared" si="10"/>
        <v>8</v>
      </c>
      <c r="T15" s="35">
        <f t="shared" si="11"/>
        <v>2</v>
      </c>
      <c r="U15" s="89"/>
    </row>
    <row r="16" spans="1:21" s="14" customFormat="1" ht="36.75" customHeight="1" x14ac:dyDescent="0.25">
      <c r="A16" s="35">
        <v>12</v>
      </c>
      <c r="B16" s="89">
        <v>28120212403</v>
      </c>
      <c r="C16" s="91" t="s">
        <v>180</v>
      </c>
      <c r="D16" s="35">
        <v>29</v>
      </c>
      <c r="E16" s="35">
        <v>82</v>
      </c>
      <c r="F16" s="35">
        <v>69</v>
      </c>
      <c r="G16" s="35">
        <v>69</v>
      </c>
      <c r="H16" s="35">
        <v>65</v>
      </c>
      <c r="I16" s="35">
        <f t="shared" si="0"/>
        <v>1344</v>
      </c>
      <c r="J16" s="35">
        <f t="shared" si="1"/>
        <v>16</v>
      </c>
      <c r="K16" s="35">
        <f t="shared" si="2"/>
        <v>0</v>
      </c>
      <c r="L16" s="35">
        <f t="shared" si="3"/>
        <v>1455</v>
      </c>
      <c r="M16" s="35">
        <f t="shared" si="4"/>
        <v>17</v>
      </c>
      <c r="N16" s="35">
        <f t="shared" si="5"/>
        <v>27</v>
      </c>
      <c r="O16" s="35">
        <f t="shared" si="6"/>
        <v>314</v>
      </c>
      <c r="P16" s="35">
        <f t="shared" si="7"/>
        <v>4</v>
      </c>
      <c r="Q16" s="35">
        <f t="shared" si="8"/>
        <v>-22</v>
      </c>
      <c r="R16" s="35">
        <f t="shared" si="9"/>
        <v>203</v>
      </c>
      <c r="S16" s="35">
        <f t="shared" si="10"/>
        <v>17</v>
      </c>
      <c r="T16" s="35">
        <f t="shared" si="11"/>
        <v>-1</v>
      </c>
      <c r="U16" s="89"/>
    </row>
    <row r="17" spans="1:21" s="14" customFormat="1" ht="36.75" customHeight="1" x14ac:dyDescent="0.25">
      <c r="A17" s="35">
        <v>13</v>
      </c>
      <c r="B17" s="89">
        <v>28120201603</v>
      </c>
      <c r="C17" s="91" t="s">
        <v>33</v>
      </c>
      <c r="D17" s="35">
        <v>8</v>
      </c>
      <c r="E17" s="35">
        <v>19</v>
      </c>
      <c r="F17" s="35">
        <v>12</v>
      </c>
      <c r="G17" s="35">
        <v>19</v>
      </c>
      <c r="H17" s="35">
        <v>1</v>
      </c>
      <c r="I17" s="35">
        <f t="shared" si="0"/>
        <v>230</v>
      </c>
      <c r="J17" s="35">
        <f t="shared" si="1"/>
        <v>3</v>
      </c>
      <c r="K17" s="35">
        <f t="shared" si="2"/>
        <v>-22</v>
      </c>
      <c r="L17" s="35">
        <f t="shared" si="3"/>
        <v>257</v>
      </c>
      <c r="M17" s="35">
        <f t="shared" si="4"/>
        <v>3</v>
      </c>
      <c r="N17" s="35">
        <f t="shared" si="5"/>
        <v>5</v>
      </c>
      <c r="O17" s="35">
        <f t="shared" si="6"/>
        <v>59</v>
      </c>
      <c r="P17" s="35">
        <f t="shared" si="7"/>
        <v>1</v>
      </c>
      <c r="Q17" s="35">
        <f t="shared" si="8"/>
        <v>-25</v>
      </c>
      <c r="R17" s="35">
        <f t="shared" si="9"/>
        <v>32</v>
      </c>
      <c r="S17" s="35">
        <f t="shared" si="10"/>
        <v>3</v>
      </c>
      <c r="T17" s="35">
        <f t="shared" si="11"/>
        <v>-4</v>
      </c>
      <c r="U17" s="89"/>
    </row>
    <row r="18" spans="1:21" s="14" customFormat="1" ht="36.75" customHeight="1" x14ac:dyDescent="0.25">
      <c r="A18" s="35">
        <v>14</v>
      </c>
      <c r="B18" s="89">
        <v>28120205202</v>
      </c>
      <c r="C18" s="91" t="s">
        <v>81</v>
      </c>
      <c r="D18" s="35">
        <v>5</v>
      </c>
      <c r="E18" s="35">
        <v>5</v>
      </c>
      <c r="F18" s="35">
        <v>12</v>
      </c>
      <c r="G18" s="35">
        <v>15</v>
      </c>
      <c r="H18" s="35">
        <v>0</v>
      </c>
      <c r="I18" s="35">
        <f t="shared" si="0"/>
        <v>153</v>
      </c>
      <c r="J18" s="35">
        <f t="shared" si="1"/>
        <v>2</v>
      </c>
      <c r="K18" s="35">
        <f t="shared" si="2"/>
        <v>-15</v>
      </c>
      <c r="L18" s="35">
        <f t="shared" si="3"/>
        <v>163</v>
      </c>
      <c r="M18" s="35">
        <f t="shared" si="4"/>
        <v>2</v>
      </c>
      <c r="N18" s="35">
        <f t="shared" si="5"/>
        <v>-5</v>
      </c>
      <c r="O18" s="35">
        <f t="shared" si="6"/>
        <v>37</v>
      </c>
      <c r="P18" s="35">
        <f t="shared" si="7"/>
        <v>0</v>
      </c>
      <c r="Q18" s="35">
        <f t="shared" si="8"/>
        <v>37</v>
      </c>
      <c r="R18" s="35">
        <f t="shared" si="9"/>
        <v>27</v>
      </c>
      <c r="S18" s="35">
        <f t="shared" si="10"/>
        <v>2</v>
      </c>
      <c r="T18" s="35">
        <f t="shared" si="11"/>
        <v>3</v>
      </c>
      <c r="U18" s="89"/>
    </row>
    <row r="19" spans="1:21" s="14" customFormat="1" ht="36.75" customHeight="1" x14ac:dyDescent="0.25">
      <c r="A19" s="35">
        <v>15</v>
      </c>
      <c r="B19" s="89">
        <v>28120210003</v>
      </c>
      <c r="C19" s="91" t="s">
        <v>145</v>
      </c>
      <c r="D19" s="35">
        <v>5</v>
      </c>
      <c r="E19" s="35">
        <v>18</v>
      </c>
      <c r="F19" s="35">
        <v>19</v>
      </c>
      <c r="G19" s="35">
        <v>22</v>
      </c>
      <c r="H19" s="35">
        <v>0</v>
      </c>
      <c r="I19" s="35">
        <f t="shared" si="0"/>
        <v>255</v>
      </c>
      <c r="J19" s="35">
        <f t="shared" si="1"/>
        <v>3</v>
      </c>
      <c r="K19" s="35">
        <f t="shared" si="2"/>
        <v>3</v>
      </c>
      <c r="L19" s="35">
        <f t="shared" si="3"/>
        <v>278</v>
      </c>
      <c r="M19" s="35">
        <f t="shared" si="4"/>
        <v>3</v>
      </c>
      <c r="N19" s="35">
        <f t="shared" si="5"/>
        <v>26</v>
      </c>
      <c r="O19" s="35">
        <f t="shared" si="6"/>
        <v>64</v>
      </c>
      <c r="P19" s="35">
        <f t="shared" si="7"/>
        <v>1</v>
      </c>
      <c r="Q19" s="35">
        <f t="shared" si="8"/>
        <v>-20</v>
      </c>
      <c r="R19" s="35">
        <f t="shared" si="9"/>
        <v>41</v>
      </c>
      <c r="S19" s="35">
        <f t="shared" si="10"/>
        <v>3</v>
      </c>
      <c r="T19" s="35">
        <f t="shared" si="11"/>
        <v>5</v>
      </c>
      <c r="U19" s="89"/>
    </row>
    <row r="20" spans="1:21" s="14" customFormat="1" ht="36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54</v>
      </c>
      <c r="F20" s="35">
        <v>59</v>
      </c>
      <c r="G20" s="35">
        <v>58</v>
      </c>
      <c r="H20" s="35">
        <v>59</v>
      </c>
      <c r="I20" s="35">
        <f t="shared" si="0"/>
        <v>1042</v>
      </c>
      <c r="J20" s="35">
        <f t="shared" si="1"/>
        <v>12</v>
      </c>
      <c r="K20" s="35">
        <f t="shared" si="2"/>
        <v>34</v>
      </c>
      <c r="L20" s="35">
        <f t="shared" si="3"/>
        <v>1096</v>
      </c>
      <c r="M20" s="35">
        <f t="shared" si="4"/>
        <v>13</v>
      </c>
      <c r="N20" s="35">
        <f t="shared" si="5"/>
        <v>4</v>
      </c>
      <c r="O20" s="35">
        <f t="shared" si="6"/>
        <v>230</v>
      </c>
      <c r="P20" s="35">
        <f t="shared" si="7"/>
        <v>3</v>
      </c>
      <c r="Q20" s="35">
        <f t="shared" si="8"/>
        <v>-22</v>
      </c>
      <c r="R20" s="35">
        <f t="shared" si="9"/>
        <v>176</v>
      </c>
      <c r="S20" s="35">
        <f t="shared" si="10"/>
        <v>15</v>
      </c>
      <c r="T20" s="35">
        <f t="shared" si="11"/>
        <v>-4</v>
      </c>
      <c r="U20" s="89"/>
    </row>
    <row r="21" spans="1:21" s="14" customFormat="1" ht="36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46</v>
      </c>
      <c r="F21" s="35">
        <v>40</v>
      </c>
      <c r="G21" s="35">
        <v>38</v>
      </c>
      <c r="H21" s="35">
        <v>42</v>
      </c>
      <c r="I21" s="35">
        <f t="shared" si="0"/>
        <v>740</v>
      </c>
      <c r="J21" s="35">
        <f t="shared" si="1"/>
        <v>9</v>
      </c>
      <c r="K21" s="35">
        <f t="shared" si="2"/>
        <v>-16</v>
      </c>
      <c r="L21" s="35">
        <f t="shared" si="3"/>
        <v>786</v>
      </c>
      <c r="M21" s="35">
        <f t="shared" si="4"/>
        <v>9</v>
      </c>
      <c r="N21" s="35">
        <f t="shared" si="5"/>
        <v>30</v>
      </c>
      <c r="O21" s="35">
        <f t="shared" si="6"/>
        <v>166</v>
      </c>
      <c r="P21" s="35">
        <f t="shared" si="7"/>
        <v>2</v>
      </c>
      <c r="Q21" s="35">
        <f t="shared" si="8"/>
        <v>-2</v>
      </c>
      <c r="R21" s="35">
        <f t="shared" si="9"/>
        <v>120</v>
      </c>
      <c r="S21" s="35">
        <f t="shared" si="10"/>
        <v>10</v>
      </c>
      <c r="T21" s="35">
        <f t="shared" si="11"/>
        <v>0</v>
      </c>
      <c r="U21" s="89"/>
    </row>
    <row r="22" spans="1:21" s="14" customFormat="1" ht="36.75" customHeight="1" x14ac:dyDescent="0.25">
      <c r="A22" s="35">
        <v>18</v>
      </c>
      <c r="B22" s="89">
        <v>28120201204</v>
      </c>
      <c r="C22" s="91" t="s">
        <v>26</v>
      </c>
      <c r="D22" s="35">
        <v>13</v>
      </c>
      <c r="E22" s="35">
        <v>6</v>
      </c>
      <c r="F22" s="35">
        <v>6</v>
      </c>
      <c r="G22" s="35">
        <v>0</v>
      </c>
      <c r="H22" s="35">
        <v>0</v>
      </c>
      <c r="I22" s="35">
        <f t="shared" si="0"/>
        <v>81</v>
      </c>
      <c r="J22" s="35">
        <f t="shared" si="1"/>
        <v>1</v>
      </c>
      <c r="K22" s="35">
        <f t="shared" si="2"/>
        <v>-3</v>
      </c>
      <c r="L22" s="35">
        <f t="shared" si="3"/>
        <v>100</v>
      </c>
      <c r="M22" s="35">
        <f t="shared" si="4"/>
        <v>1</v>
      </c>
      <c r="N22" s="35">
        <f t="shared" si="5"/>
        <v>16</v>
      </c>
      <c r="O22" s="35">
        <f t="shared" si="6"/>
        <v>25</v>
      </c>
      <c r="P22" s="35">
        <f t="shared" si="7"/>
        <v>0</v>
      </c>
      <c r="Q22" s="35">
        <f t="shared" si="8"/>
        <v>25</v>
      </c>
      <c r="R22" s="35">
        <f t="shared" si="9"/>
        <v>6</v>
      </c>
      <c r="S22" s="35">
        <f t="shared" si="10"/>
        <v>1</v>
      </c>
      <c r="T22" s="35">
        <f t="shared" si="11"/>
        <v>-6</v>
      </c>
      <c r="U22" s="89"/>
    </row>
    <row r="23" spans="1:21" s="76" customFormat="1" ht="26.25" customHeight="1" x14ac:dyDescent="0.25">
      <c r="A23" s="63"/>
      <c r="B23" s="90"/>
      <c r="C23" s="92"/>
      <c r="D23" s="63">
        <f t="shared" ref="D23:H23" si="12">SUM(D5:D22)</f>
        <v>453</v>
      </c>
      <c r="E23" s="63">
        <f t="shared" si="12"/>
        <v>929</v>
      </c>
      <c r="F23" s="63">
        <f t="shared" si="12"/>
        <v>876</v>
      </c>
      <c r="G23" s="63">
        <f t="shared" si="12"/>
        <v>862</v>
      </c>
      <c r="H23" s="63">
        <f t="shared" si="12"/>
        <v>751</v>
      </c>
      <c r="I23" s="63">
        <f>SUM(I5:I22)</f>
        <v>16466</v>
      </c>
      <c r="J23" s="63">
        <f t="shared" ref="J23:T23" si="13">SUM(J5:J22)</f>
        <v>196</v>
      </c>
      <c r="K23" s="63">
        <f t="shared" si="13"/>
        <v>2</v>
      </c>
      <c r="L23" s="63">
        <f t="shared" si="13"/>
        <v>17848</v>
      </c>
      <c r="M23" s="63">
        <f t="shared" si="13"/>
        <v>212</v>
      </c>
      <c r="N23" s="63">
        <f t="shared" si="13"/>
        <v>40</v>
      </c>
      <c r="O23" s="63">
        <f t="shared" si="13"/>
        <v>3871</v>
      </c>
      <c r="P23" s="63">
        <f t="shared" si="13"/>
        <v>47</v>
      </c>
      <c r="Q23" s="63">
        <f t="shared" si="13"/>
        <v>-77</v>
      </c>
      <c r="R23" s="63">
        <f t="shared" si="13"/>
        <v>2489</v>
      </c>
      <c r="S23" s="63">
        <f t="shared" si="13"/>
        <v>209</v>
      </c>
      <c r="T23" s="63">
        <f t="shared" si="13"/>
        <v>-19</v>
      </c>
      <c r="U23" s="90"/>
    </row>
  </sheetData>
  <mergeCells count="11">
    <mergeCell ref="U3:U4"/>
    <mergeCell ref="A1:U1"/>
    <mergeCell ref="A2:U2"/>
    <mergeCell ref="A3:A4"/>
    <mergeCell ref="B3:B4"/>
    <mergeCell ref="C3:C4"/>
    <mergeCell ref="D3:H3"/>
    <mergeCell ref="I3:K3"/>
    <mergeCell ref="L3:N3"/>
    <mergeCell ref="O3:Q3"/>
    <mergeCell ref="R3:T3"/>
  </mergeCells>
  <conditionalFormatting sqref="I5:T22">
    <cfRule type="cellIs" dxfId="0" priority="1" operator="lessThan">
      <formula>0</formula>
    </cfRule>
  </conditionalFormatting>
  <printOptions horizontalCentered="1"/>
  <pageMargins left="0.25" right="0.25" top="0.39" bottom="0.36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D524-AFEB-4D43-AB4E-D38B1CCFA2D4}">
  <sheetPr>
    <pageSetUpPr fitToPage="1"/>
  </sheetPr>
  <dimension ref="A1:I72"/>
  <sheetViews>
    <sheetView workbookViewId="0">
      <selection activeCell="E9" sqref="E9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8" width="9" style="44" customWidth="1"/>
    <col min="9" max="9" width="9.140625" style="44"/>
  </cols>
  <sheetData>
    <row r="1" spans="1:9" ht="15.75" customHeight="1" thickBot="1" x14ac:dyDescent="0.3">
      <c r="A1" s="128" t="s">
        <v>314</v>
      </c>
      <c r="B1" s="128"/>
      <c r="C1" s="128"/>
      <c r="D1" s="128"/>
      <c r="E1" s="129" t="s">
        <v>315</v>
      </c>
      <c r="F1" s="129"/>
      <c r="G1" s="130"/>
      <c r="H1" s="130"/>
      <c r="I1" s="130"/>
    </row>
    <row r="2" spans="1:9" ht="23.25" customHeight="1" thickBot="1" x14ac:dyDescent="0.3">
      <c r="A2" s="128"/>
      <c r="B2" s="128"/>
      <c r="C2" s="128"/>
      <c r="D2" s="128"/>
      <c r="E2" s="129" t="s">
        <v>312</v>
      </c>
      <c r="F2" s="129"/>
      <c r="G2" s="130"/>
      <c r="H2" s="130"/>
      <c r="I2" s="130"/>
    </row>
    <row r="3" spans="1:9" ht="23.25" customHeight="1" thickBot="1" x14ac:dyDescent="0.3">
      <c r="A3" s="128"/>
      <c r="B3" s="128"/>
      <c r="C3" s="128"/>
      <c r="D3" s="128"/>
      <c r="E3" s="129" t="s">
        <v>313</v>
      </c>
      <c r="F3" s="129"/>
      <c r="G3" s="131"/>
      <c r="H3" s="131"/>
      <c r="I3" s="131"/>
    </row>
    <row r="4" spans="1:9" ht="6" customHeight="1" x14ac:dyDescent="0.25">
      <c r="A4" s="61"/>
      <c r="B4" s="61"/>
      <c r="C4" s="61"/>
      <c r="D4" s="61"/>
      <c r="E4" s="62"/>
      <c r="F4" s="62"/>
      <c r="G4" s="60"/>
      <c r="H4" s="60"/>
      <c r="I4" s="60"/>
    </row>
    <row r="5" spans="1:9" s="52" customFormat="1" ht="22.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47" t="s">
        <v>214</v>
      </c>
      <c r="H5" s="47" t="s">
        <v>294</v>
      </c>
      <c r="I5" s="47" t="s">
        <v>295</v>
      </c>
    </row>
    <row r="6" spans="1:9" s="14" customFormat="1" ht="18.75" customHeight="1" x14ac:dyDescent="0.25">
      <c r="A6" s="33">
        <v>1</v>
      </c>
      <c r="B6" s="33" t="s">
        <v>195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</row>
    <row r="7" spans="1:9" s="12" customFormat="1" ht="18.75" customHeight="1" x14ac:dyDescent="0.25">
      <c r="A7" s="20">
        <v>2</v>
      </c>
      <c r="B7" s="20" t="s">
        <v>195</v>
      </c>
      <c r="C7" s="45" t="s">
        <v>267</v>
      </c>
      <c r="D7" s="45" t="s">
        <v>251</v>
      </c>
      <c r="E7" s="45" t="s">
        <v>252</v>
      </c>
      <c r="F7" s="45" t="s">
        <v>253</v>
      </c>
      <c r="G7" s="45"/>
      <c r="H7" s="45"/>
      <c r="I7" s="45"/>
    </row>
    <row r="8" spans="1:9" s="12" customFormat="1" ht="18.75" customHeight="1" x14ac:dyDescent="0.25">
      <c r="A8" s="33">
        <v>3</v>
      </c>
      <c r="B8" s="20" t="s">
        <v>195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</row>
    <row r="9" spans="1:9" s="64" customFormat="1" ht="18.75" customHeight="1" x14ac:dyDescent="0.25">
      <c r="A9" s="20">
        <v>4</v>
      </c>
      <c r="B9" s="20" t="s">
        <v>195</v>
      </c>
      <c r="C9" s="45" t="s">
        <v>268</v>
      </c>
      <c r="D9" s="45" t="s">
        <v>251</v>
      </c>
      <c r="E9" s="45" t="s">
        <v>252</v>
      </c>
      <c r="F9" s="45" t="s">
        <v>253</v>
      </c>
      <c r="G9" s="45"/>
      <c r="H9" s="45"/>
      <c r="I9" s="45"/>
    </row>
    <row r="10" spans="1:9" s="14" customFormat="1" ht="18.75" customHeight="1" x14ac:dyDescent="0.25">
      <c r="A10" s="33">
        <v>5</v>
      </c>
      <c r="B10" s="33" t="s">
        <v>195</v>
      </c>
      <c r="C10" s="50" t="s">
        <v>269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</row>
    <row r="11" spans="1:9" s="14" customFormat="1" ht="18.75" customHeight="1" x14ac:dyDescent="0.25">
      <c r="A11" s="20">
        <v>6</v>
      </c>
      <c r="B11" s="33" t="s">
        <v>195</v>
      </c>
      <c r="C11" s="50" t="s">
        <v>269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</row>
    <row r="12" spans="1:9" s="14" customFormat="1" ht="18.75" customHeight="1" x14ac:dyDescent="0.25">
      <c r="A12" s="33">
        <v>7</v>
      </c>
      <c r="B12" s="33" t="s">
        <v>195</v>
      </c>
      <c r="C12" s="50" t="s">
        <v>270</v>
      </c>
      <c r="D12" s="50" t="s">
        <v>259</v>
      </c>
      <c r="E12" s="50" t="s">
        <v>252</v>
      </c>
      <c r="F12" s="50" t="s">
        <v>253</v>
      </c>
      <c r="G12" s="50"/>
      <c r="H12" s="50"/>
      <c r="I12" s="50"/>
    </row>
    <row r="13" spans="1:9" s="14" customFormat="1" ht="18.75" customHeight="1" x14ac:dyDescent="0.25">
      <c r="A13" s="20">
        <v>8</v>
      </c>
      <c r="B13" s="33" t="s">
        <v>195</v>
      </c>
      <c r="C13" s="50" t="s">
        <v>270</v>
      </c>
      <c r="D13" s="50" t="s">
        <v>260</v>
      </c>
      <c r="E13" s="50" t="s">
        <v>252</v>
      </c>
      <c r="F13" s="65" t="s">
        <v>261</v>
      </c>
      <c r="G13" s="50"/>
      <c r="H13" s="50"/>
      <c r="I13" s="50"/>
    </row>
    <row r="14" spans="1:9" s="14" customFormat="1" ht="18.75" customHeight="1" x14ac:dyDescent="0.25">
      <c r="A14" s="33">
        <v>9</v>
      </c>
      <c r="B14" s="33" t="s">
        <v>195</v>
      </c>
      <c r="C14" s="50" t="s">
        <v>271</v>
      </c>
      <c r="D14" s="50" t="s">
        <v>259</v>
      </c>
      <c r="E14" s="50" t="s">
        <v>252</v>
      </c>
      <c r="F14" s="50" t="s">
        <v>253</v>
      </c>
      <c r="G14" s="50"/>
      <c r="H14" s="50"/>
      <c r="I14" s="50"/>
    </row>
    <row r="15" spans="1:9" s="14" customFormat="1" ht="18.75" customHeight="1" x14ac:dyDescent="0.25">
      <c r="A15" s="20">
        <v>10</v>
      </c>
      <c r="B15" s="33" t="s">
        <v>195</v>
      </c>
      <c r="C15" s="50" t="s">
        <v>271</v>
      </c>
      <c r="D15" s="50" t="s">
        <v>260</v>
      </c>
      <c r="E15" s="50" t="s">
        <v>252</v>
      </c>
      <c r="F15" s="65" t="s">
        <v>261</v>
      </c>
      <c r="G15" s="50"/>
      <c r="H15" s="50"/>
      <c r="I15" s="50"/>
    </row>
    <row r="16" spans="1:9" s="14" customFormat="1" ht="18.75" customHeight="1" x14ac:dyDescent="0.25">
      <c r="A16" s="33">
        <v>11</v>
      </c>
      <c r="B16" s="33" t="s">
        <v>195</v>
      </c>
      <c r="C16" s="50" t="s">
        <v>272</v>
      </c>
      <c r="D16" s="50" t="s">
        <v>273</v>
      </c>
      <c r="E16" s="50" t="s">
        <v>252</v>
      </c>
      <c r="F16" s="50" t="s">
        <v>253</v>
      </c>
      <c r="G16" s="50"/>
      <c r="H16" s="50"/>
      <c r="I16" s="50"/>
    </row>
    <row r="17" spans="1:9" s="14" customFormat="1" ht="18.75" customHeight="1" x14ac:dyDescent="0.25">
      <c r="A17" s="20">
        <v>12</v>
      </c>
      <c r="B17" s="33" t="s">
        <v>196</v>
      </c>
      <c r="C17" s="50" t="s">
        <v>250</v>
      </c>
      <c r="D17" s="50" t="s">
        <v>274</v>
      </c>
      <c r="E17" s="50" t="s">
        <v>252</v>
      </c>
      <c r="F17" s="50" t="s">
        <v>253</v>
      </c>
      <c r="G17" s="50"/>
      <c r="H17" s="50"/>
      <c r="I17" s="50"/>
    </row>
    <row r="18" spans="1:9" s="14" customFormat="1" ht="18.75" customHeight="1" x14ac:dyDescent="0.25">
      <c r="A18" s="33">
        <v>13</v>
      </c>
      <c r="B18" s="33" t="s">
        <v>196</v>
      </c>
      <c r="C18" s="50" t="s">
        <v>267</v>
      </c>
      <c r="D18" s="50" t="s">
        <v>251</v>
      </c>
      <c r="E18" s="50" t="s">
        <v>252</v>
      </c>
      <c r="F18" s="50" t="s">
        <v>253</v>
      </c>
      <c r="G18" s="50"/>
      <c r="H18" s="50"/>
      <c r="I18" s="50"/>
    </row>
    <row r="19" spans="1:9" s="14" customFormat="1" ht="18.75" customHeight="1" x14ac:dyDescent="0.25">
      <c r="A19" s="20">
        <v>14</v>
      </c>
      <c r="B19" s="33" t="s">
        <v>196</v>
      </c>
      <c r="C19" s="50" t="s">
        <v>256</v>
      </c>
      <c r="D19" s="50" t="s">
        <v>251</v>
      </c>
      <c r="E19" s="50" t="s">
        <v>252</v>
      </c>
      <c r="F19" s="50" t="s">
        <v>253</v>
      </c>
      <c r="G19" s="50"/>
      <c r="H19" s="50"/>
      <c r="I19" s="50"/>
    </row>
    <row r="20" spans="1:9" s="14" customFormat="1" ht="18.75" customHeight="1" x14ac:dyDescent="0.25">
      <c r="A20" s="33">
        <v>15</v>
      </c>
      <c r="B20" s="33" t="s">
        <v>196</v>
      </c>
      <c r="C20" s="50" t="s">
        <v>268</v>
      </c>
      <c r="D20" s="50" t="s">
        <v>251</v>
      </c>
      <c r="E20" s="50" t="s">
        <v>252</v>
      </c>
      <c r="F20" s="50" t="s">
        <v>253</v>
      </c>
      <c r="G20" s="50"/>
      <c r="H20" s="50"/>
      <c r="I20" s="50"/>
    </row>
    <row r="21" spans="1:9" s="64" customFormat="1" ht="18.75" customHeight="1" x14ac:dyDescent="0.25">
      <c r="A21" s="20">
        <v>16</v>
      </c>
      <c r="B21" s="20" t="s">
        <v>196</v>
      </c>
      <c r="C21" s="45" t="s">
        <v>269</v>
      </c>
      <c r="D21" s="45" t="s">
        <v>259</v>
      </c>
      <c r="E21" s="45" t="s">
        <v>252</v>
      </c>
      <c r="F21" s="45" t="s">
        <v>253</v>
      </c>
      <c r="G21" s="45"/>
      <c r="H21" s="45"/>
      <c r="I21" s="45"/>
    </row>
    <row r="22" spans="1:9" s="64" customFormat="1" ht="18.75" customHeight="1" x14ac:dyDescent="0.25">
      <c r="A22" s="33">
        <v>17</v>
      </c>
      <c r="B22" s="20" t="s">
        <v>196</v>
      </c>
      <c r="C22" s="45" t="s">
        <v>269</v>
      </c>
      <c r="D22" s="45" t="s">
        <v>260</v>
      </c>
      <c r="E22" s="45" t="s">
        <v>252</v>
      </c>
      <c r="F22" s="66" t="s">
        <v>261</v>
      </c>
      <c r="G22" s="45"/>
      <c r="H22" s="45"/>
      <c r="I22" s="45"/>
    </row>
    <row r="23" spans="1:9" s="14" customFormat="1" ht="18.75" customHeight="1" x14ac:dyDescent="0.25">
      <c r="A23" s="20">
        <v>18</v>
      </c>
      <c r="B23" s="33" t="s">
        <v>196</v>
      </c>
      <c r="C23" s="50" t="s">
        <v>270</v>
      </c>
      <c r="D23" s="50" t="s">
        <v>259</v>
      </c>
      <c r="E23" s="50" t="s">
        <v>252</v>
      </c>
      <c r="F23" s="50" t="s">
        <v>253</v>
      </c>
      <c r="G23" s="50"/>
      <c r="H23" s="50"/>
      <c r="I23" s="50"/>
    </row>
    <row r="24" spans="1:9" s="14" customFormat="1" ht="18.75" customHeight="1" x14ac:dyDescent="0.25">
      <c r="A24" s="33">
        <v>19</v>
      </c>
      <c r="B24" s="33" t="s">
        <v>196</v>
      </c>
      <c r="C24" s="50" t="s">
        <v>270</v>
      </c>
      <c r="D24" s="50" t="s">
        <v>260</v>
      </c>
      <c r="E24" s="50" t="s">
        <v>252</v>
      </c>
      <c r="F24" s="65" t="s">
        <v>261</v>
      </c>
      <c r="G24" s="50"/>
      <c r="H24" s="50"/>
      <c r="I24" s="50"/>
    </row>
    <row r="25" spans="1:9" s="14" customFormat="1" ht="18.75" customHeight="1" x14ac:dyDescent="0.25">
      <c r="A25" s="20">
        <v>20</v>
      </c>
      <c r="B25" s="33" t="s">
        <v>196</v>
      </c>
      <c r="C25" s="50" t="s">
        <v>271</v>
      </c>
      <c r="D25" s="50" t="s">
        <v>259</v>
      </c>
      <c r="E25" s="50" t="s">
        <v>252</v>
      </c>
      <c r="F25" s="50" t="s">
        <v>253</v>
      </c>
      <c r="G25" s="50"/>
      <c r="H25" s="50"/>
      <c r="I25" s="50"/>
    </row>
    <row r="26" spans="1:9" s="14" customFormat="1" ht="18.75" customHeight="1" x14ac:dyDescent="0.25">
      <c r="A26" s="33">
        <v>21</v>
      </c>
      <c r="B26" s="33" t="s">
        <v>196</v>
      </c>
      <c r="C26" s="50" t="s">
        <v>271</v>
      </c>
      <c r="D26" s="50" t="s">
        <v>260</v>
      </c>
      <c r="E26" s="50" t="s">
        <v>252</v>
      </c>
      <c r="F26" s="65" t="s">
        <v>261</v>
      </c>
      <c r="G26" s="50"/>
      <c r="H26" s="50"/>
      <c r="I26" s="50"/>
    </row>
    <row r="27" spans="1:9" s="14" customFormat="1" ht="18.75" customHeight="1" x14ac:dyDescent="0.25">
      <c r="A27" s="20">
        <v>22</v>
      </c>
      <c r="B27" s="33" t="s">
        <v>196</v>
      </c>
      <c r="C27" s="50" t="s">
        <v>272</v>
      </c>
      <c r="D27" s="50" t="s">
        <v>273</v>
      </c>
      <c r="E27" s="50" t="s">
        <v>252</v>
      </c>
      <c r="F27" s="50" t="s">
        <v>253</v>
      </c>
      <c r="G27" s="50"/>
      <c r="H27" s="50"/>
      <c r="I27" s="50"/>
    </row>
    <row r="28" spans="1:9" s="14" customFormat="1" ht="18.75" customHeight="1" x14ac:dyDescent="0.25">
      <c r="A28" s="33">
        <v>23</v>
      </c>
      <c r="B28" s="33" t="s">
        <v>197</v>
      </c>
      <c r="C28" s="50" t="s">
        <v>250</v>
      </c>
      <c r="D28" s="50" t="s">
        <v>274</v>
      </c>
      <c r="E28" s="50" t="s">
        <v>252</v>
      </c>
      <c r="F28" s="50" t="s">
        <v>253</v>
      </c>
      <c r="G28" s="50"/>
      <c r="H28" s="50"/>
      <c r="I28" s="50"/>
    </row>
    <row r="29" spans="1:9" s="14" customFormat="1" ht="18.75" customHeight="1" x14ac:dyDescent="0.25">
      <c r="A29" s="20">
        <v>24</v>
      </c>
      <c r="B29" s="33" t="s">
        <v>197</v>
      </c>
      <c r="C29" s="50" t="s">
        <v>267</v>
      </c>
      <c r="D29" s="50" t="s">
        <v>251</v>
      </c>
      <c r="E29" s="50" t="s">
        <v>252</v>
      </c>
      <c r="F29" s="50" t="s">
        <v>253</v>
      </c>
      <c r="G29" s="50"/>
      <c r="H29" s="50"/>
      <c r="I29" s="50"/>
    </row>
    <row r="30" spans="1:9" s="14" customFormat="1" ht="18.75" customHeight="1" x14ac:dyDescent="0.25">
      <c r="A30" s="33">
        <v>25</v>
      </c>
      <c r="B30" s="33" t="s">
        <v>197</v>
      </c>
      <c r="C30" s="50" t="s">
        <v>256</v>
      </c>
      <c r="D30" s="50" t="s">
        <v>251</v>
      </c>
      <c r="E30" s="50" t="s">
        <v>252</v>
      </c>
      <c r="F30" s="50" t="s">
        <v>253</v>
      </c>
      <c r="G30" s="50"/>
      <c r="H30" s="50"/>
      <c r="I30" s="50"/>
    </row>
    <row r="31" spans="1:9" s="14" customFormat="1" ht="18.75" customHeight="1" x14ac:dyDescent="0.25">
      <c r="A31" s="20">
        <v>26</v>
      </c>
      <c r="B31" s="33" t="s">
        <v>197</v>
      </c>
      <c r="C31" s="50" t="s">
        <v>268</v>
      </c>
      <c r="D31" s="50" t="s">
        <v>251</v>
      </c>
      <c r="E31" s="50" t="s">
        <v>252</v>
      </c>
      <c r="F31" s="50" t="s">
        <v>253</v>
      </c>
      <c r="G31" s="50"/>
      <c r="H31" s="50"/>
      <c r="I31" s="50"/>
    </row>
    <row r="32" spans="1:9" s="14" customFormat="1" ht="18.75" customHeight="1" x14ac:dyDescent="0.25">
      <c r="A32" s="33">
        <v>27</v>
      </c>
      <c r="B32" s="33" t="s">
        <v>197</v>
      </c>
      <c r="C32" s="50" t="s">
        <v>269</v>
      </c>
      <c r="D32" s="50" t="s">
        <v>259</v>
      </c>
      <c r="E32" s="50" t="s">
        <v>252</v>
      </c>
      <c r="F32" s="50" t="s">
        <v>253</v>
      </c>
      <c r="G32" s="50"/>
      <c r="H32" s="50"/>
      <c r="I32" s="50"/>
    </row>
    <row r="33" spans="1:9" s="14" customFormat="1" ht="18.75" customHeight="1" x14ac:dyDescent="0.25">
      <c r="A33" s="20">
        <v>28</v>
      </c>
      <c r="B33" s="33" t="s">
        <v>197</v>
      </c>
      <c r="C33" s="50" t="s">
        <v>269</v>
      </c>
      <c r="D33" s="50" t="s">
        <v>260</v>
      </c>
      <c r="E33" s="50" t="s">
        <v>252</v>
      </c>
      <c r="F33" s="65" t="s">
        <v>261</v>
      </c>
      <c r="G33" s="50"/>
      <c r="H33" s="50"/>
      <c r="I33" s="50"/>
    </row>
    <row r="34" spans="1:9" s="14" customFormat="1" ht="18.75" customHeight="1" x14ac:dyDescent="0.25">
      <c r="A34" s="33">
        <v>29</v>
      </c>
      <c r="B34" s="33" t="s">
        <v>197</v>
      </c>
      <c r="C34" s="50" t="s">
        <v>277</v>
      </c>
      <c r="D34" s="50" t="s">
        <v>259</v>
      </c>
      <c r="E34" s="50" t="s">
        <v>252</v>
      </c>
      <c r="F34" s="50" t="s">
        <v>253</v>
      </c>
      <c r="G34" s="50"/>
      <c r="H34" s="50"/>
      <c r="I34" s="50"/>
    </row>
    <row r="35" spans="1:9" s="14" customFormat="1" ht="18.75" customHeight="1" x14ac:dyDescent="0.25">
      <c r="A35" s="20">
        <v>30</v>
      </c>
      <c r="B35" s="33" t="s">
        <v>197</v>
      </c>
      <c r="C35" s="50" t="s">
        <v>277</v>
      </c>
      <c r="D35" s="50" t="s">
        <v>260</v>
      </c>
      <c r="E35" s="50" t="s">
        <v>252</v>
      </c>
      <c r="F35" s="65" t="s">
        <v>261</v>
      </c>
      <c r="G35" s="50"/>
      <c r="H35" s="50"/>
      <c r="I35" s="50"/>
    </row>
    <row r="36" spans="1:9" s="14" customFormat="1" ht="18.75" customHeight="1" x14ac:dyDescent="0.25">
      <c r="A36" s="33">
        <v>31</v>
      </c>
      <c r="B36" s="33" t="s">
        <v>197</v>
      </c>
      <c r="C36" s="50" t="s">
        <v>278</v>
      </c>
      <c r="D36" s="50" t="s">
        <v>259</v>
      </c>
      <c r="E36" s="50" t="s">
        <v>252</v>
      </c>
      <c r="F36" s="50" t="s">
        <v>253</v>
      </c>
      <c r="G36" s="50"/>
      <c r="H36" s="50"/>
      <c r="I36" s="50"/>
    </row>
    <row r="37" spans="1:9" s="14" customFormat="1" ht="18.75" customHeight="1" x14ac:dyDescent="0.25">
      <c r="A37" s="20">
        <v>32</v>
      </c>
      <c r="B37" s="33" t="s">
        <v>197</v>
      </c>
      <c r="C37" s="50" t="s">
        <v>278</v>
      </c>
      <c r="D37" s="50" t="s">
        <v>260</v>
      </c>
      <c r="E37" s="50" t="s">
        <v>252</v>
      </c>
      <c r="F37" s="65" t="s">
        <v>261</v>
      </c>
      <c r="G37" s="50"/>
      <c r="H37" s="50"/>
      <c r="I37" s="50"/>
    </row>
    <row r="38" spans="1:9" s="14" customFormat="1" ht="18.75" customHeight="1" x14ac:dyDescent="0.25">
      <c r="A38" s="33">
        <v>33</v>
      </c>
      <c r="B38" s="33" t="s">
        <v>197</v>
      </c>
      <c r="C38" s="50" t="s">
        <v>271</v>
      </c>
      <c r="D38" s="50" t="s">
        <v>279</v>
      </c>
      <c r="E38" s="50" t="s">
        <v>252</v>
      </c>
      <c r="F38" s="50" t="s">
        <v>253</v>
      </c>
      <c r="G38" s="50"/>
      <c r="H38" s="50"/>
      <c r="I38" s="50"/>
    </row>
    <row r="39" spans="1:9" s="14" customFormat="1" ht="18.75" customHeight="1" x14ac:dyDescent="0.25">
      <c r="A39" s="20">
        <v>34</v>
      </c>
      <c r="B39" s="33" t="s">
        <v>197</v>
      </c>
      <c r="C39" s="50" t="s">
        <v>271</v>
      </c>
      <c r="D39" s="50" t="s">
        <v>280</v>
      </c>
      <c r="E39" s="50" t="s">
        <v>252</v>
      </c>
      <c r="F39" s="50" t="s">
        <v>253</v>
      </c>
      <c r="G39" s="50"/>
      <c r="H39" s="50"/>
      <c r="I39" s="50"/>
    </row>
    <row r="40" spans="1:9" s="14" customFormat="1" ht="18.75" customHeight="1" x14ac:dyDescent="0.25">
      <c r="A40" s="33">
        <v>35</v>
      </c>
      <c r="B40" s="33" t="s">
        <v>197</v>
      </c>
      <c r="C40" s="50" t="s">
        <v>271</v>
      </c>
      <c r="D40" s="50" t="s">
        <v>281</v>
      </c>
      <c r="E40" s="50" t="s">
        <v>252</v>
      </c>
      <c r="F40" s="50" t="s">
        <v>253</v>
      </c>
      <c r="G40" s="50"/>
      <c r="H40" s="50"/>
      <c r="I40" s="50"/>
    </row>
    <row r="41" spans="1:9" s="14" customFormat="1" ht="18.75" customHeight="1" x14ac:dyDescent="0.25">
      <c r="A41" s="20">
        <v>36</v>
      </c>
      <c r="B41" s="33" t="s">
        <v>197</v>
      </c>
      <c r="C41" s="50" t="s">
        <v>272</v>
      </c>
      <c r="D41" s="50" t="s">
        <v>273</v>
      </c>
      <c r="E41" s="50" t="s">
        <v>252</v>
      </c>
      <c r="F41" s="50" t="s">
        <v>253</v>
      </c>
      <c r="G41" s="50"/>
      <c r="H41" s="50"/>
      <c r="I41" s="50"/>
    </row>
    <row r="42" spans="1:9" s="14" customFormat="1" ht="17.25" customHeight="1" x14ac:dyDescent="0.25">
      <c r="A42" s="33">
        <v>37</v>
      </c>
      <c r="B42" s="33" t="s">
        <v>198</v>
      </c>
      <c r="C42" s="50" t="s">
        <v>250</v>
      </c>
      <c r="D42" s="50" t="s">
        <v>274</v>
      </c>
      <c r="E42" s="50" t="s">
        <v>252</v>
      </c>
      <c r="F42" s="50" t="s">
        <v>253</v>
      </c>
      <c r="G42" s="50"/>
      <c r="H42" s="50"/>
      <c r="I42" s="50"/>
    </row>
    <row r="43" spans="1:9" s="14" customFormat="1" ht="17.25" customHeight="1" x14ac:dyDescent="0.25">
      <c r="A43" s="20">
        <v>38</v>
      </c>
      <c r="B43" s="33" t="s">
        <v>198</v>
      </c>
      <c r="C43" s="50" t="s">
        <v>282</v>
      </c>
      <c r="D43" s="50" t="s">
        <v>274</v>
      </c>
      <c r="E43" s="50" t="s">
        <v>252</v>
      </c>
      <c r="F43" s="50" t="s">
        <v>253</v>
      </c>
      <c r="G43" s="50"/>
      <c r="H43" s="50"/>
      <c r="I43" s="50"/>
    </row>
    <row r="44" spans="1:9" s="14" customFormat="1" ht="17.25" customHeight="1" x14ac:dyDescent="0.25">
      <c r="A44" s="33">
        <v>39</v>
      </c>
      <c r="B44" s="33" t="s">
        <v>198</v>
      </c>
      <c r="C44" s="50" t="s">
        <v>267</v>
      </c>
      <c r="D44" s="50" t="s">
        <v>251</v>
      </c>
      <c r="E44" s="50" t="s">
        <v>252</v>
      </c>
      <c r="F44" s="50" t="s">
        <v>253</v>
      </c>
      <c r="G44" s="50"/>
      <c r="H44" s="50"/>
      <c r="I44" s="50"/>
    </row>
    <row r="45" spans="1:9" s="14" customFormat="1" ht="17.25" customHeight="1" x14ac:dyDescent="0.25">
      <c r="A45" s="20">
        <v>40</v>
      </c>
      <c r="B45" s="33" t="s">
        <v>198</v>
      </c>
      <c r="C45" s="50" t="s">
        <v>283</v>
      </c>
      <c r="D45" s="50" t="s">
        <v>251</v>
      </c>
      <c r="E45" s="50" t="s">
        <v>252</v>
      </c>
      <c r="F45" s="50" t="s">
        <v>253</v>
      </c>
      <c r="G45" s="50"/>
      <c r="H45" s="50"/>
      <c r="I45" s="50"/>
    </row>
    <row r="46" spans="1:9" s="14" customFormat="1" ht="17.25" customHeight="1" x14ac:dyDescent="0.25">
      <c r="A46" s="33">
        <v>41</v>
      </c>
      <c r="B46" s="33" t="s">
        <v>198</v>
      </c>
      <c r="C46" s="50" t="s">
        <v>256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</row>
    <row r="47" spans="1:9" s="14" customFormat="1" ht="17.25" customHeight="1" x14ac:dyDescent="0.25">
      <c r="A47" s="20">
        <v>42</v>
      </c>
      <c r="B47" s="33" t="s">
        <v>198</v>
      </c>
      <c r="C47" s="50" t="s">
        <v>284</v>
      </c>
      <c r="D47" s="50" t="s">
        <v>251</v>
      </c>
      <c r="E47" s="50" t="s">
        <v>252</v>
      </c>
      <c r="F47" s="50" t="s">
        <v>253</v>
      </c>
      <c r="G47" s="50"/>
      <c r="H47" s="50"/>
      <c r="I47" s="50"/>
    </row>
    <row r="48" spans="1:9" s="14" customFormat="1" ht="17.25" customHeight="1" x14ac:dyDescent="0.25">
      <c r="A48" s="33">
        <v>43</v>
      </c>
      <c r="B48" s="33" t="s">
        <v>198</v>
      </c>
      <c r="C48" s="50" t="s">
        <v>285</v>
      </c>
      <c r="D48" s="50" t="s">
        <v>251</v>
      </c>
      <c r="E48" s="50" t="s">
        <v>255</v>
      </c>
      <c r="F48" s="50" t="s">
        <v>253</v>
      </c>
      <c r="G48" s="50"/>
      <c r="H48" s="50"/>
      <c r="I48" s="50"/>
    </row>
    <row r="49" spans="1:9" s="14" customFormat="1" ht="17.25" customHeight="1" x14ac:dyDescent="0.25">
      <c r="A49" s="20">
        <v>44</v>
      </c>
      <c r="B49" s="33" t="s">
        <v>198</v>
      </c>
      <c r="C49" s="50" t="s">
        <v>269</v>
      </c>
      <c r="D49" s="50" t="s">
        <v>259</v>
      </c>
      <c r="E49" s="50" t="s">
        <v>252</v>
      </c>
      <c r="F49" s="50" t="s">
        <v>253</v>
      </c>
      <c r="G49" s="50"/>
      <c r="H49" s="50"/>
      <c r="I49" s="50"/>
    </row>
    <row r="50" spans="1:9" s="14" customFormat="1" ht="17.25" customHeight="1" x14ac:dyDescent="0.25">
      <c r="A50" s="33">
        <v>45</v>
      </c>
      <c r="B50" s="33" t="s">
        <v>198</v>
      </c>
      <c r="C50" s="50" t="s">
        <v>269</v>
      </c>
      <c r="D50" s="50" t="s">
        <v>260</v>
      </c>
      <c r="E50" s="50" t="s">
        <v>252</v>
      </c>
      <c r="F50" s="65" t="s">
        <v>261</v>
      </c>
      <c r="G50" s="50"/>
      <c r="H50" s="50"/>
      <c r="I50" s="50"/>
    </row>
    <row r="51" spans="1:9" s="14" customFormat="1" ht="17.25" customHeight="1" x14ac:dyDescent="0.25">
      <c r="A51" s="20">
        <v>46</v>
      </c>
      <c r="B51" s="33" t="s">
        <v>198</v>
      </c>
      <c r="C51" s="50" t="s">
        <v>277</v>
      </c>
      <c r="D51" s="50" t="s">
        <v>259</v>
      </c>
      <c r="E51" s="50" t="s">
        <v>252</v>
      </c>
      <c r="F51" s="50" t="s">
        <v>253</v>
      </c>
      <c r="G51" s="50"/>
      <c r="H51" s="50"/>
      <c r="I51" s="50"/>
    </row>
    <row r="52" spans="1:9" s="14" customFormat="1" ht="17.25" customHeight="1" x14ac:dyDescent="0.25">
      <c r="A52" s="33">
        <v>47</v>
      </c>
      <c r="B52" s="33" t="s">
        <v>198</v>
      </c>
      <c r="C52" s="50" t="s">
        <v>278</v>
      </c>
      <c r="D52" s="50" t="s">
        <v>259</v>
      </c>
      <c r="E52" s="50" t="s">
        <v>252</v>
      </c>
      <c r="F52" s="50" t="s">
        <v>253</v>
      </c>
      <c r="G52" s="50"/>
      <c r="H52" s="50"/>
      <c r="I52" s="50"/>
    </row>
    <row r="53" spans="1:9" s="14" customFormat="1" ht="17.25" customHeight="1" x14ac:dyDescent="0.25">
      <c r="A53" s="20">
        <v>48</v>
      </c>
      <c r="B53" s="33" t="s">
        <v>198</v>
      </c>
      <c r="C53" s="50" t="s">
        <v>278</v>
      </c>
      <c r="D53" s="50" t="s">
        <v>260</v>
      </c>
      <c r="E53" s="50" t="s">
        <v>252</v>
      </c>
      <c r="F53" s="65" t="s">
        <v>261</v>
      </c>
      <c r="G53" s="50"/>
      <c r="H53" s="50"/>
      <c r="I53" s="50"/>
    </row>
    <row r="54" spans="1:9" s="14" customFormat="1" ht="17.25" customHeight="1" x14ac:dyDescent="0.25">
      <c r="A54" s="33">
        <v>49</v>
      </c>
      <c r="B54" s="33" t="s">
        <v>198</v>
      </c>
      <c r="C54" s="50" t="s">
        <v>271</v>
      </c>
      <c r="D54" s="50" t="s">
        <v>286</v>
      </c>
      <c r="E54" s="50" t="s">
        <v>252</v>
      </c>
      <c r="F54" s="50" t="s">
        <v>253</v>
      </c>
      <c r="G54" s="50"/>
      <c r="H54" s="50"/>
      <c r="I54" s="50"/>
    </row>
    <row r="55" spans="1:9" s="14" customFormat="1" ht="17.25" customHeight="1" x14ac:dyDescent="0.25">
      <c r="A55" s="20">
        <v>50</v>
      </c>
      <c r="B55" s="33" t="s">
        <v>198</v>
      </c>
      <c r="C55" s="50" t="s">
        <v>271</v>
      </c>
      <c r="D55" s="50" t="s">
        <v>287</v>
      </c>
      <c r="E55" s="50" t="s">
        <v>252</v>
      </c>
      <c r="F55" s="50" t="s">
        <v>253</v>
      </c>
      <c r="G55" s="50"/>
      <c r="H55" s="50"/>
      <c r="I55" s="50"/>
    </row>
    <row r="56" spans="1:9" s="14" customFormat="1" ht="17.25" customHeight="1" x14ac:dyDescent="0.25">
      <c r="A56" s="33">
        <v>51</v>
      </c>
      <c r="B56" s="33" t="s">
        <v>198</v>
      </c>
      <c r="C56" s="50" t="s">
        <v>271</v>
      </c>
      <c r="D56" s="50" t="s">
        <v>288</v>
      </c>
      <c r="E56" s="50" t="s">
        <v>252</v>
      </c>
      <c r="F56" s="50" t="s">
        <v>253</v>
      </c>
      <c r="G56" s="50"/>
      <c r="H56" s="50"/>
      <c r="I56" s="50"/>
    </row>
    <row r="57" spans="1:9" s="14" customFormat="1" ht="17.25" customHeight="1" x14ac:dyDescent="0.25">
      <c r="A57" s="20">
        <v>52</v>
      </c>
      <c r="B57" s="33" t="s">
        <v>198</v>
      </c>
      <c r="C57" s="50" t="s">
        <v>271</v>
      </c>
      <c r="D57" s="50" t="s">
        <v>289</v>
      </c>
      <c r="E57" s="50" t="s">
        <v>252</v>
      </c>
      <c r="F57" s="50" t="s">
        <v>253</v>
      </c>
      <c r="G57" s="50"/>
      <c r="H57" s="50"/>
      <c r="I57" s="50"/>
    </row>
    <row r="58" spans="1:9" s="14" customFormat="1" ht="17.25" customHeight="1" x14ac:dyDescent="0.25">
      <c r="A58" s="33">
        <v>53</v>
      </c>
      <c r="B58" s="33" t="s">
        <v>198</v>
      </c>
      <c r="C58" s="50" t="s">
        <v>272</v>
      </c>
      <c r="D58" s="50" t="s">
        <v>273</v>
      </c>
      <c r="E58" s="50" t="s">
        <v>252</v>
      </c>
      <c r="F58" s="50" t="s">
        <v>253</v>
      </c>
      <c r="G58" s="50"/>
      <c r="H58" s="50"/>
      <c r="I58" s="50"/>
    </row>
    <row r="59" spans="1:9" s="14" customFormat="1" ht="17.25" customHeight="1" x14ac:dyDescent="0.25">
      <c r="A59" s="20">
        <v>54</v>
      </c>
      <c r="B59" s="33" t="s">
        <v>199</v>
      </c>
      <c r="C59" s="50" t="s">
        <v>290</v>
      </c>
      <c r="D59" s="50" t="s">
        <v>274</v>
      </c>
      <c r="E59" s="50" t="s">
        <v>252</v>
      </c>
      <c r="F59" s="50" t="s">
        <v>253</v>
      </c>
      <c r="G59" s="50"/>
      <c r="H59" s="50"/>
      <c r="I59" s="50"/>
    </row>
    <row r="60" spans="1:9" s="14" customFormat="1" ht="17.25" customHeight="1" x14ac:dyDescent="0.25">
      <c r="A60" s="33">
        <v>55</v>
      </c>
      <c r="B60" s="33" t="s">
        <v>199</v>
      </c>
      <c r="C60" s="50" t="s">
        <v>267</v>
      </c>
      <c r="D60" s="50" t="s">
        <v>251</v>
      </c>
      <c r="E60" s="50" t="s">
        <v>252</v>
      </c>
      <c r="F60" s="50" t="s">
        <v>253</v>
      </c>
      <c r="G60" s="50"/>
      <c r="H60" s="50"/>
      <c r="I60" s="50"/>
    </row>
    <row r="61" spans="1:9" s="14" customFormat="1" ht="17.25" customHeight="1" x14ac:dyDescent="0.25">
      <c r="A61" s="20">
        <v>56</v>
      </c>
      <c r="B61" s="33" t="s">
        <v>199</v>
      </c>
      <c r="C61" s="50" t="s">
        <v>256</v>
      </c>
      <c r="D61" s="50" t="s">
        <v>251</v>
      </c>
      <c r="E61" s="50" t="s">
        <v>252</v>
      </c>
      <c r="F61" s="50" t="s">
        <v>253</v>
      </c>
      <c r="G61" s="50"/>
      <c r="H61" s="50"/>
      <c r="I61" s="50"/>
    </row>
    <row r="62" spans="1:9" s="14" customFormat="1" ht="17.25" customHeight="1" x14ac:dyDescent="0.25">
      <c r="A62" s="33">
        <v>57</v>
      </c>
      <c r="B62" s="33" t="s">
        <v>199</v>
      </c>
      <c r="C62" s="50" t="s">
        <v>269</v>
      </c>
      <c r="D62" s="50" t="s">
        <v>275</v>
      </c>
      <c r="E62" s="50" t="s">
        <v>252</v>
      </c>
      <c r="F62" s="50" t="s">
        <v>253</v>
      </c>
      <c r="G62" s="50"/>
      <c r="H62" s="50"/>
      <c r="I62" s="50"/>
    </row>
    <row r="63" spans="1:9" s="14" customFormat="1" ht="17.25" customHeight="1" x14ac:dyDescent="0.25">
      <c r="A63" s="20">
        <v>58</v>
      </c>
      <c r="B63" s="33" t="s">
        <v>199</v>
      </c>
      <c r="C63" s="50" t="s">
        <v>269</v>
      </c>
      <c r="D63" s="50" t="s">
        <v>276</v>
      </c>
      <c r="E63" s="50" t="s">
        <v>252</v>
      </c>
      <c r="F63" s="50" t="s">
        <v>253</v>
      </c>
      <c r="G63" s="50"/>
      <c r="H63" s="50"/>
      <c r="I63" s="50"/>
    </row>
    <row r="64" spans="1:9" s="14" customFormat="1" ht="17.25" customHeight="1" x14ac:dyDescent="0.25">
      <c r="A64" s="33">
        <v>59</v>
      </c>
      <c r="B64" s="33" t="s">
        <v>199</v>
      </c>
      <c r="C64" s="50" t="s">
        <v>277</v>
      </c>
      <c r="D64" s="50" t="s">
        <v>275</v>
      </c>
      <c r="E64" s="50" t="s">
        <v>252</v>
      </c>
      <c r="F64" s="50" t="s">
        <v>253</v>
      </c>
      <c r="G64" s="50"/>
      <c r="H64" s="50"/>
      <c r="I64" s="50"/>
    </row>
    <row r="65" spans="1:9" s="14" customFormat="1" ht="17.25" customHeight="1" x14ac:dyDescent="0.25">
      <c r="A65" s="20">
        <v>60</v>
      </c>
      <c r="B65" s="33" t="s">
        <v>199</v>
      </c>
      <c r="C65" s="50" t="s">
        <v>277</v>
      </c>
      <c r="D65" s="50" t="s">
        <v>276</v>
      </c>
      <c r="E65" s="50" t="s">
        <v>252</v>
      </c>
      <c r="F65" s="50" t="s">
        <v>253</v>
      </c>
      <c r="G65" s="50"/>
      <c r="H65" s="50"/>
      <c r="I65" s="50"/>
    </row>
    <row r="66" spans="1:9" s="14" customFormat="1" ht="17.25" customHeight="1" x14ac:dyDescent="0.25">
      <c r="A66" s="33">
        <v>61</v>
      </c>
      <c r="B66" s="33" t="s">
        <v>199</v>
      </c>
      <c r="C66" s="50" t="s">
        <v>278</v>
      </c>
      <c r="D66" s="50" t="s">
        <v>275</v>
      </c>
      <c r="E66" s="50" t="s">
        <v>252</v>
      </c>
      <c r="F66" s="50" t="s">
        <v>253</v>
      </c>
      <c r="G66" s="50"/>
      <c r="H66" s="50"/>
      <c r="I66" s="50"/>
    </row>
    <row r="67" spans="1:9" s="14" customFormat="1" ht="17.25" customHeight="1" x14ac:dyDescent="0.25">
      <c r="A67" s="20">
        <v>62</v>
      </c>
      <c r="B67" s="33" t="s">
        <v>199</v>
      </c>
      <c r="C67" s="50" t="s">
        <v>278</v>
      </c>
      <c r="D67" s="50" t="s">
        <v>276</v>
      </c>
      <c r="E67" s="50" t="s">
        <v>252</v>
      </c>
      <c r="F67" s="50" t="s">
        <v>253</v>
      </c>
      <c r="G67" s="50"/>
      <c r="H67" s="50"/>
      <c r="I67" s="50"/>
    </row>
    <row r="68" spans="1:9" s="14" customFormat="1" ht="17.25" customHeight="1" x14ac:dyDescent="0.25">
      <c r="A68" s="33">
        <v>63</v>
      </c>
      <c r="B68" s="33" t="s">
        <v>199</v>
      </c>
      <c r="C68" s="50" t="s">
        <v>271</v>
      </c>
      <c r="D68" s="50" t="s">
        <v>275</v>
      </c>
      <c r="E68" s="50" t="s">
        <v>252</v>
      </c>
      <c r="F68" s="50" t="s">
        <v>253</v>
      </c>
      <c r="G68" s="50"/>
      <c r="H68" s="50"/>
      <c r="I68" s="50"/>
    </row>
    <row r="69" spans="1:9" s="14" customFormat="1" ht="17.25" customHeight="1" x14ac:dyDescent="0.25">
      <c r="A69" s="20">
        <v>64</v>
      </c>
      <c r="B69" s="33" t="s">
        <v>199</v>
      </c>
      <c r="C69" s="50" t="s">
        <v>271</v>
      </c>
      <c r="D69" s="50" t="s">
        <v>276</v>
      </c>
      <c r="E69" s="50" t="s">
        <v>252</v>
      </c>
      <c r="F69" s="50" t="s">
        <v>253</v>
      </c>
      <c r="G69" s="50"/>
      <c r="H69" s="50"/>
      <c r="I69" s="50"/>
    </row>
    <row r="70" spans="1:9" s="14" customFormat="1" ht="17.25" customHeight="1" x14ac:dyDescent="0.25">
      <c r="A70" s="33">
        <v>65</v>
      </c>
      <c r="B70" s="33" t="s">
        <v>199</v>
      </c>
      <c r="C70" s="50" t="s">
        <v>272</v>
      </c>
      <c r="D70" s="50" t="s">
        <v>275</v>
      </c>
      <c r="E70" s="50" t="s">
        <v>252</v>
      </c>
      <c r="F70" s="50" t="s">
        <v>253</v>
      </c>
      <c r="G70" s="50"/>
      <c r="H70" s="50"/>
      <c r="I70" s="50"/>
    </row>
    <row r="71" spans="1:9" s="14" customFormat="1" ht="17.25" customHeight="1" x14ac:dyDescent="0.25">
      <c r="A71" s="20">
        <v>66</v>
      </c>
      <c r="B71" s="33" t="s">
        <v>199</v>
      </c>
      <c r="C71" s="50" t="s">
        <v>272</v>
      </c>
      <c r="D71" s="50" t="s">
        <v>276</v>
      </c>
      <c r="E71" s="50" t="s">
        <v>252</v>
      </c>
      <c r="F71" s="50" t="s">
        <v>253</v>
      </c>
      <c r="G71" s="50"/>
      <c r="H71" s="50"/>
      <c r="I71" s="50"/>
    </row>
    <row r="72" spans="1:9" s="49" customFormat="1" ht="17.25" customHeight="1" x14ac:dyDescent="0.25">
      <c r="A72" s="104" t="s">
        <v>185</v>
      </c>
      <c r="B72" s="104"/>
      <c r="C72" s="104"/>
      <c r="D72" s="104"/>
      <c r="E72" s="104"/>
      <c r="F72" s="104"/>
      <c r="G72" s="48"/>
      <c r="H72" s="48"/>
      <c r="I72" s="48"/>
    </row>
  </sheetData>
  <autoFilter ref="A5:I72" xr:uid="{91F5D524-AFEB-4D43-AB4E-D38B1CCFA2D4}"/>
  <mergeCells count="8">
    <mergeCell ref="A72:F72"/>
    <mergeCell ref="A1:D3"/>
    <mergeCell ref="E1:F1"/>
    <mergeCell ref="G1:I1"/>
    <mergeCell ref="E2:F2"/>
    <mergeCell ref="G2:I2"/>
    <mergeCell ref="E3:F3"/>
    <mergeCell ref="G3:I3"/>
  </mergeCells>
  <printOptions horizontalCentered="1"/>
  <pageMargins left="0.25" right="0.25" top="0.35" bottom="0.36" header="0.3" footer="0.3"/>
  <pageSetup scale="9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C812-45B4-4B66-9918-A355F079CE4F}">
  <dimension ref="A1:W19"/>
  <sheetViews>
    <sheetView view="pageBreakPreview" zoomScale="115" zoomScaleNormal="115" zoomScaleSheetLayoutView="115" workbookViewId="0">
      <selection activeCell="C5" sqref="C5:C9"/>
    </sheetView>
  </sheetViews>
  <sheetFormatPr defaultRowHeight="15" x14ac:dyDescent="0.25"/>
  <cols>
    <col min="1" max="1" width="6.42578125" style="14" customWidth="1"/>
    <col min="2" max="2" width="24.42578125" style="12" customWidth="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16384" width="9.140625" style="14"/>
  </cols>
  <sheetData>
    <row r="1" spans="1:23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</row>
    <row r="2" spans="1:23" ht="37.5" customHeight="1" x14ac:dyDescent="0.25">
      <c r="A2" s="106" t="s">
        <v>241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</row>
    <row r="3" spans="1:23" s="13" customFormat="1" x14ac:dyDescent="0.25">
      <c r="A3" s="111" t="s">
        <v>216</v>
      </c>
      <c r="B3" s="111" t="s">
        <v>217</v>
      </c>
      <c r="C3" s="111" t="s">
        <v>214</v>
      </c>
      <c r="D3" s="111" t="s">
        <v>206</v>
      </c>
      <c r="E3" s="111"/>
      <c r="F3" s="111"/>
      <c r="G3" s="111"/>
      <c r="H3" s="111" t="s">
        <v>207</v>
      </c>
      <c r="I3" s="111"/>
      <c r="J3" s="111"/>
      <c r="K3" s="111"/>
      <c r="L3" s="111" t="s">
        <v>208</v>
      </c>
      <c r="M3" s="111"/>
      <c r="N3" s="111"/>
      <c r="O3" s="111"/>
      <c r="P3" s="111" t="s">
        <v>209</v>
      </c>
      <c r="Q3" s="111"/>
      <c r="R3" s="111"/>
      <c r="S3" s="111"/>
      <c r="T3" s="111" t="s">
        <v>215</v>
      </c>
      <c r="U3" s="111"/>
      <c r="V3" s="111"/>
      <c r="W3" s="111"/>
    </row>
    <row r="4" spans="1:23" s="13" customFormat="1" ht="45" x14ac:dyDescent="0.25">
      <c r="A4" s="111"/>
      <c r="B4" s="111"/>
      <c r="C4" s="111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</row>
    <row r="5" spans="1:23" s="11" customFormat="1" ht="65.25" customHeight="1" x14ac:dyDescent="0.25">
      <c r="A5" s="16">
        <v>1</v>
      </c>
      <c r="B5" s="19" t="s">
        <v>236</v>
      </c>
      <c r="C5" s="16">
        <v>17924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s="11" customFormat="1" ht="65.25" customHeight="1" x14ac:dyDescent="0.25">
      <c r="A6" s="16">
        <v>2</v>
      </c>
      <c r="B6" s="19" t="s">
        <v>237</v>
      </c>
      <c r="C6" s="16">
        <v>19792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s="11" customFormat="1" ht="65.25" customHeight="1" x14ac:dyDescent="0.25">
      <c r="A7" s="16">
        <v>3</v>
      </c>
      <c r="B7" s="19" t="s">
        <v>238</v>
      </c>
      <c r="C7" s="16">
        <v>4357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s="11" customFormat="1" ht="65.25" customHeight="1" x14ac:dyDescent="0.25">
      <c r="A8" s="16">
        <v>4</v>
      </c>
      <c r="B8" s="19" t="s">
        <v>239</v>
      </c>
      <c r="C8" s="16">
        <v>2489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s="11" customFormat="1" ht="65.25" customHeight="1" x14ac:dyDescent="0.25">
      <c r="A9" s="16"/>
      <c r="B9" s="20" t="s">
        <v>185</v>
      </c>
      <c r="C9" s="16">
        <f>SUM(C5:C8)</f>
        <v>44562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7.25" customHeight="1" x14ac:dyDescent="0.25"/>
    <row r="11" spans="1:23" ht="37.5" customHeight="1" x14ac:dyDescent="0.25">
      <c r="A11" s="132" t="s">
        <v>218</v>
      </c>
      <c r="B11" s="133"/>
      <c r="C11" s="133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</row>
    <row r="12" spans="1:23" ht="37.5" customHeight="1" x14ac:dyDescent="0.25">
      <c r="A12" s="132" t="s">
        <v>219</v>
      </c>
      <c r="B12" s="132"/>
      <c r="C12" s="132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</row>
    <row r="13" spans="1:23" ht="37.5" customHeight="1" x14ac:dyDescent="0.25">
      <c r="A13" s="132" t="s">
        <v>223</v>
      </c>
      <c r="B13" s="132"/>
      <c r="C13" s="132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</row>
    <row r="14" spans="1:23" ht="37.5" customHeight="1" x14ac:dyDescent="0.25">
      <c r="A14" s="132" t="s">
        <v>224</v>
      </c>
      <c r="B14" s="132"/>
      <c r="C14" s="132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</row>
    <row r="15" spans="1:23" ht="37.5" customHeight="1" x14ac:dyDescent="0.25">
      <c r="A15" s="132" t="s">
        <v>220</v>
      </c>
      <c r="B15" s="132"/>
      <c r="C15" s="132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</row>
    <row r="16" spans="1:23" ht="37.5" customHeight="1" x14ac:dyDescent="0.25">
      <c r="A16" s="132" t="s">
        <v>221</v>
      </c>
      <c r="B16" s="132"/>
      <c r="C16" s="132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</row>
    <row r="17" spans="1:23" ht="37.5" customHeight="1" x14ac:dyDescent="0.25">
      <c r="A17" s="132" t="s">
        <v>222</v>
      </c>
      <c r="B17" s="132"/>
      <c r="C17" s="132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</row>
    <row r="19" spans="1:23" x14ac:dyDescent="0.25">
      <c r="A19" s="17" t="s">
        <v>240</v>
      </c>
    </row>
  </sheetData>
  <mergeCells count="52">
    <mergeCell ref="T17:W17"/>
    <mergeCell ref="A16:C16"/>
    <mergeCell ref="D16:G16"/>
    <mergeCell ref="H16:K16"/>
    <mergeCell ref="L16:O16"/>
    <mergeCell ref="P16:S16"/>
    <mergeCell ref="T16:W16"/>
    <mergeCell ref="A17:C17"/>
    <mergeCell ref="D17:G17"/>
    <mergeCell ref="H17:K17"/>
    <mergeCell ref="L17:O17"/>
    <mergeCell ref="P17:S17"/>
    <mergeCell ref="T15:W15"/>
    <mergeCell ref="A14:C14"/>
    <mergeCell ref="D14:G14"/>
    <mergeCell ref="H14:K14"/>
    <mergeCell ref="L14:O14"/>
    <mergeCell ref="P14:S14"/>
    <mergeCell ref="T14:W14"/>
    <mergeCell ref="A15:C15"/>
    <mergeCell ref="D15:G15"/>
    <mergeCell ref="H15:K15"/>
    <mergeCell ref="L15:O15"/>
    <mergeCell ref="P15:S15"/>
    <mergeCell ref="T13:W13"/>
    <mergeCell ref="A12:C12"/>
    <mergeCell ref="D12:G12"/>
    <mergeCell ref="H12:K12"/>
    <mergeCell ref="L12:O12"/>
    <mergeCell ref="P12:S12"/>
    <mergeCell ref="T12:W12"/>
    <mergeCell ref="A13:C13"/>
    <mergeCell ref="D13:G13"/>
    <mergeCell ref="H13:K13"/>
    <mergeCell ref="L13:O13"/>
    <mergeCell ref="P13:S13"/>
    <mergeCell ref="T11:W11"/>
    <mergeCell ref="P3:S3"/>
    <mergeCell ref="T3:W3"/>
    <mergeCell ref="A1:W1"/>
    <mergeCell ref="A2:W2"/>
    <mergeCell ref="A3:A4"/>
    <mergeCell ref="B3:B4"/>
    <mergeCell ref="C3:C4"/>
    <mergeCell ref="D3:G3"/>
    <mergeCell ref="H3:K3"/>
    <mergeCell ref="L3:O3"/>
    <mergeCell ref="A11:C11"/>
    <mergeCell ref="D11:G11"/>
    <mergeCell ref="H11:K11"/>
    <mergeCell ref="L11:O11"/>
    <mergeCell ref="P11:S11"/>
  </mergeCells>
  <printOptions horizontalCentered="1" verticalCentered="1"/>
  <pageMargins left="0.25" right="0.25" top="0.32" bottom="0.35" header="0.3" footer="0.3"/>
  <pageSetup paperSize="9" scale="6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2551-25C4-4421-BE5B-D30B929AB97C}">
  <dimension ref="A1:AY33"/>
  <sheetViews>
    <sheetView tabSelected="1" view="pageBreakPreview" zoomScale="60" zoomScaleNormal="115" workbookViewId="0">
      <selection activeCell="AE23" activeCellId="1" sqref="D23 AE23"/>
    </sheetView>
  </sheetViews>
  <sheetFormatPr defaultRowHeight="15" x14ac:dyDescent="0.25"/>
  <cols>
    <col min="1" max="1" width="6.42578125" style="14" customWidth="1"/>
    <col min="2" max="3" width="9.140625" style="11"/>
    <col min="4" max="4" width="9.140625" style="14"/>
    <col min="5" max="8" width="9.42578125" style="11" customWidth="1"/>
    <col min="9" max="12" width="9.42578125" style="14" customWidth="1"/>
    <col min="13" max="16" width="9.42578125" style="11" customWidth="1"/>
    <col min="17" max="24" width="9.42578125" style="14" customWidth="1"/>
    <col min="25" max="27" width="9.140625" style="14"/>
    <col min="28" max="28" width="6.42578125" style="14" customWidth="1"/>
    <col min="29" max="30" width="9.140625" style="11"/>
    <col min="31" max="31" width="9.140625" style="14"/>
    <col min="32" max="35" width="9.42578125" style="11" customWidth="1"/>
    <col min="36" max="39" width="9.42578125" style="14" customWidth="1"/>
    <col min="40" max="43" width="9.42578125" style="11" customWidth="1"/>
    <col min="44" max="51" width="9.42578125" style="14" customWidth="1"/>
    <col min="52" max="16384" width="9.140625" style="14"/>
  </cols>
  <sheetData>
    <row r="1" spans="1:51" ht="31.5" x14ac:dyDescent="0.25">
      <c r="A1" s="105" t="s">
        <v>205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AB1" s="105" t="s">
        <v>205</v>
      </c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</row>
    <row r="2" spans="1:51" ht="37.5" customHeight="1" x14ac:dyDescent="0.25">
      <c r="A2" s="106" t="s">
        <v>232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AB2" s="106" t="s">
        <v>233</v>
      </c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</row>
    <row r="3" spans="1:51" s="13" customFormat="1" ht="15" customHeight="1" x14ac:dyDescent="0.25">
      <c r="A3" s="111" t="s">
        <v>216</v>
      </c>
      <c r="B3" s="111" t="s">
        <v>234</v>
      </c>
      <c r="C3" s="134" t="s">
        <v>235</v>
      </c>
      <c r="D3" s="111" t="s">
        <v>214</v>
      </c>
      <c r="E3" s="111" t="s">
        <v>206</v>
      </c>
      <c r="F3" s="111"/>
      <c r="G3" s="111"/>
      <c r="H3" s="111"/>
      <c r="I3" s="111" t="s">
        <v>207</v>
      </c>
      <c r="J3" s="111"/>
      <c r="K3" s="111"/>
      <c r="L3" s="111"/>
      <c r="M3" s="111" t="s">
        <v>208</v>
      </c>
      <c r="N3" s="111"/>
      <c r="O3" s="111"/>
      <c r="P3" s="111"/>
      <c r="Q3" s="111" t="s">
        <v>209</v>
      </c>
      <c r="R3" s="111"/>
      <c r="S3" s="111"/>
      <c r="T3" s="111"/>
      <c r="U3" s="111" t="s">
        <v>215</v>
      </c>
      <c r="V3" s="111"/>
      <c r="W3" s="111"/>
      <c r="X3" s="111"/>
      <c r="AB3" s="111" t="s">
        <v>216</v>
      </c>
      <c r="AC3" s="111" t="s">
        <v>234</v>
      </c>
      <c r="AD3" s="134" t="s">
        <v>235</v>
      </c>
      <c r="AE3" s="111" t="s">
        <v>214</v>
      </c>
      <c r="AF3" s="111" t="s">
        <v>206</v>
      </c>
      <c r="AG3" s="111"/>
      <c r="AH3" s="111"/>
      <c r="AI3" s="111"/>
      <c r="AJ3" s="111" t="s">
        <v>207</v>
      </c>
      <c r="AK3" s="111"/>
      <c r="AL3" s="111"/>
      <c r="AM3" s="111"/>
      <c r="AN3" s="111" t="s">
        <v>208</v>
      </c>
      <c r="AO3" s="111"/>
      <c r="AP3" s="111"/>
      <c r="AQ3" s="111"/>
      <c r="AR3" s="111" t="s">
        <v>209</v>
      </c>
      <c r="AS3" s="111"/>
      <c r="AT3" s="111"/>
      <c r="AU3" s="111"/>
      <c r="AV3" s="111" t="s">
        <v>215</v>
      </c>
      <c r="AW3" s="111"/>
      <c r="AX3" s="111"/>
      <c r="AY3" s="111"/>
    </row>
    <row r="4" spans="1:51" s="13" customFormat="1" ht="45" x14ac:dyDescent="0.25">
      <c r="A4" s="111"/>
      <c r="B4" s="111"/>
      <c r="C4" s="135"/>
      <c r="D4" s="111"/>
      <c r="E4" s="15" t="s">
        <v>210</v>
      </c>
      <c r="F4" s="15" t="s">
        <v>212</v>
      </c>
      <c r="G4" s="15" t="s">
        <v>211</v>
      </c>
      <c r="H4" s="15" t="s">
        <v>213</v>
      </c>
      <c r="I4" s="15" t="s">
        <v>210</v>
      </c>
      <c r="J4" s="15" t="s">
        <v>212</v>
      </c>
      <c r="K4" s="15" t="s">
        <v>211</v>
      </c>
      <c r="L4" s="15" t="s">
        <v>213</v>
      </c>
      <c r="M4" s="15" t="s">
        <v>210</v>
      </c>
      <c r="N4" s="15" t="s">
        <v>212</v>
      </c>
      <c r="O4" s="15" t="s">
        <v>211</v>
      </c>
      <c r="P4" s="15" t="s">
        <v>213</v>
      </c>
      <c r="Q4" s="15" t="s">
        <v>210</v>
      </c>
      <c r="R4" s="15" t="s">
        <v>212</v>
      </c>
      <c r="S4" s="15" t="s">
        <v>211</v>
      </c>
      <c r="T4" s="15" t="s">
        <v>213</v>
      </c>
      <c r="U4" s="15" t="s">
        <v>210</v>
      </c>
      <c r="V4" s="15" t="s">
        <v>212</v>
      </c>
      <c r="W4" s="15" t="s">
        <v>211</v>
      </c>
      <c r="X4" s="15" t="s">
        <v>213</v>
      </c>
      <c r="AB4" s="111"/>
      <c r="AC4" s="111"/>
      <c r="AD4" s="135"/>
      <c r="AE4" s="111"/>
      <c r="AF4" s="15" t="s">
        <v>210</v>
      </c>
      <c r="AG4" s="15" t="s">
        <v>212</v>
      </c>
      <c r="AH4" s="15" t="s">
        <v>211</v>
      </c>
      <c r="AI4" s="15" t="s">
        <v>213</v>
      </c>
      <c r="AJ4" s="15" t="s">
        <v>210</v>
      </c>
      <c r="AK4" s="15" t="s">
        <v>212</v>
      </c>
      <c r="AL4" s="15" t="s">
        <v>211</v>
      </c>
      <c r="AM4" s="15" t="s">
        <v>213</v>
      </c>
      <c r="AN4" s="15" t="s">
        <v>210</v>
      </c>
      <c r="AO4" s="15" t="s">
        <v>212</v>
      </c>
      <c r="AP4" s="15" t="s">
        <v>211</v>
      </c>
      <c r="AQ4" s="15" t="s">
        <v>213</v>
      </c>
      <c r="AR4" s="15" t="s">
        <v>210</v>
      </c>
      <c r="AS4" s="15" t="s">
        <v>212</v>
      </c>
      <c r="AT4" s="15" t="s">
        <v>211</v>
      </c>
      <c r="AU4" s="15" t="s">
        <v>213</v>
      </c>
      <c r="AV4" s="15" t="s">
        <v>210</v>
      </c>
      <c r="AW4" s="15" t="s">
        <v>212</v>
      </c>
      <c r="AX4" s="15" t="s">
        <v>211</v>
      </c>
      <c r="AY4" s="15" t="s">
        <v>213</v>
      </c>
    </row>
    <row r="5" spans="1:51" s="11" customFormat="1" ht="24.75" customHeight="1" x14ac:dyDescent="0.25">
      <c r="A5" s="16">
        <v>1</v>
      </c>
      <c r="B5" s="16">
        <v>15</v>
      </c>
      <c r="C5" s="18">
        <v>16.27</v>
      </c>
      <c r="D5" s="16">
        <v>28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1">
        <v>428</v>
      </c>
      <c r="AB5" s="16">
        <v>1</v>
      </c>
      <c r="AC5" s="16">
        <v>15</v>
      </c>
      <c r="AD5" s="18">
        <v>16.27</v>
      </c>
      <c r="AE5" s="16">
        <v>204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s="11" customFormat="1" ht="24.75" customHeight="1" x14ac:dyDescent="0.25">
      <c r="A6" s="16">
        <v>2</v>
      </c>
      <c r="B6" s="16">
        <v>16</v>
      </c>
      <c r="C6" s="16">
        <v>17.27</v>
      </c>
      <c r="D6" s="16">
        <v>83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>
        <v>428</v>
      </c>
      <c r="AB6" s="16">
        <v>2</v>
      </c>
      <c r="AC6" s="16">
        <v>16</v>
      </c>
      <c r="AD6" s="16">
        <v>17.27</v>
      </c>
      <c r="AE6" s="16">
        <v>270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s="11" customFormat="1" ht="24.75" customHeight="1" x14ac:dyDescent="0.25">
      <c r="A7" s="16">
        <v>3</v>
      </c>
      <c r="B7" s="16">
        <v>17</v>
      </c>
      <c r="C7" s="16">
        <v>18.27</v>
      </c>
      <c r="D7" s="16">
        <v>332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1">
        <v>421</v>
      </c>
      <c r="AB7" s="16">
        <v>3</v>
      </c>
      <c r="AC7" s="16">
        <v>17</v>
      </c>
      <c r="AD7" s="16">
        <v>18.27</v>
      </c>
      <c r="AE7" s="16">
        <v>454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s="11" customFormat="1" ht="24.75" customHeight="1" x14ac:dyDescent="0.25">
      <c r="A8" s="16">
        <v>4</v>
      </c>
      <c r="B8" s="16">
        <v>18</v>
      </c>
      <c r="C8" s="16">
        <v>19.27</v>
      </c>
      <c r="D8" s="16">
        <v>556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1">
        <v>560</v>
      </c>
      <c r="AB8" s="16">
        <v>4</v>
      </c>
      <c r="AC8" s="16">
        <v>18</v>
      </c>
      <c r="AD8" s="16">
        <v>19.27</v>
      </c>
      <c r="AE8" s="16">
        <v>566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s="11" customFormat="1" ht="24.75" customHeight="1" x14ac:dyDescent="0.25">
      <c r="A9" s="16">
        <v>5</v>
      </c>
      <c r="B9" s="16">
        <v>19</v>
      </c>
      <c r="C9" s="16">
        <v>20.27</v>
      </c>
      <c r="D9" s="16">
        <v>556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1">
        <v>584</v>
      </c>
      <c r="AB9" s="16">
        <v>5</v>
      </c>
      <c r="AC9" s="16">
        <v>19</v>
      </c>
      <c r="AD9" s="16">
        <v>20.27</v>
      </c>
      <c r="AE9" s="16">
        <v>484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s="11" customFormat="1" ht="24.75" customHeight="1" x14ac:dyDescent="0.25">
      <c r="A10" s="16">
        <v>6</v>
      </c>
      <c r="B10" s="16">
        <v>20</v>
      </c>
      <c r="C10" s="16">
        <v>21.27</v>
      </c>
      <c r="D10" s="16">
        <v>575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1">
        <v>478</v>
      </c>
      <c r="AB10" s="16">
        <v>6</v>
      </c>
      <c r="AC10" s="16">
        <v>20</v>
      </c>
      <c r="AD10" s="16">
        <v>21.27</v>
      </c>
      <c r="AE10" s="16">
        <v>569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s="11" customFormat="1" ht="24.75" customHeight="1" x14ac:dyDescent="0.25">
      <c r="A11" s="16">
        <v>7</v>
      </c>
      <c r="B11" s="16">
        <v>21</v>
      </c>
      <c r="C11" s="16">
        <v>22.27</v>
      </c>
      <c r="D11" s="16">
        <v>484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1">
        <v>481</v>
      </c>
      <c r="AB11" s="16">
        <v>7</v>
      </c>
      <c r="AC11" s="16">
        <v>21</v>
      </c>
      <c r="AD11" s="16">
        <v>22.27</v>
      </c>
      <c r="AE11" s="16">
        <v>488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s="11" customFormat="1" ht="24.75" customHeight="1" x14ac:dyDescent="0.25">
      <c r="A12" s="16">
        <v>8</v>
      </c>
      <c r="B12" s="16">
        <v>22</v>
      </c>
      <c r="C12" s="16">
        <v>23.27</v>
      </c>
      <c r="D12" s="16">
        <v>585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1">
        <v>441</v>
      </c>
      <c r="AB12" s="16">
        <v>8</v>
      </c>
      <c r="AC12" s="16">
        <v>22</v>
      </c>
      <c r="AD12" s="16">
        <v>23.27</v>
      </c>
      <c r="AE12" s="16">
        <v>625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s="11" customFormat="1" ht="24.75" customHeight="1" x14ac:dyDescent="0.25">
      <c r="A13" s="16">
        <v>9</v>
      </c>
      <c r="B13" s="16">
        <v>23</v>
      </c>
      <c r="C13" s="16">
        <v>24.27</v>
      </c>
      <c r="D13" s="16">
        <v>454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1">
        <v>407</v>
      </c>
      <c r="AB13" s="16">
        <v>9</v>
      </c>
      <c r="AC13" s="16">
        <v>23</v>
      </c>
      <c r="AD13" s="16">
        <v>24.27</v>
      </c>
      <c r="AE13" s="16">
        <v>453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s="11" customFormat="1" ht="24.75" customHeight="1" x14ac:dyDescent="0.25">
      <c r="A14" s="16">
        <v>10</v>
      </c>
      <c r="B14" s="16">
        <v>24</v>
      </c>
      <c r="C14" s="16">
        <v>25.27</v>
      </c>
      <c r="D14" s="16">
        <v>303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1">
        <v>408</v>
      </c>
      <c r="AB14" s="16">
        <v>10</v>
      </c>
      <c r="AC14" s="16">
        <v>24</v>
      </c>
      <c r="AD14" s="16">
        <v>25.27</v>
      </c>
      <c r="AE14" s="16">
        <v>266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11" customFormat="1" ht="24.75" customHeight="1" x14ac:dyDescent="0.25">
      <c r="A15" s="16">
        <v>11</v>
      </c>
      <c r="B15" s="16">
        <v>25</v>
      </c>
      <c r="C15" s="16">
        <v>26.27</v>
      </c>
      <c r="D15" s="16">
        <v>235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AB15" s="16">
        <v>11</v>
      </c>
      <c r="AC15" s="16">
        <v>25</v>
      </c>
      <c r="AD15" s="16">
        <v>26.27</v>
      </c>
      <c r="AE15" s="16">
        <v>82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11" customFormat="1" ht="24.75" customHeight="1" x14ac:dyDescent="0.25">
      <c r="A16" s="16">
        <v>12</v>
      </c>
      <c r="B16" s="16">
        <v>26</v>
      </c>
      <c r="C16" s="16">
        <v>27.27</v>
      </c>
      <c r="D16" s="16">
        <v>168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AB16" s="16">
        <v>12</v>
      </c>
      <c r="AC16" s="16">
        <v>26</v>
      </c>
      <c r="AD16" s="16">
        <v>27.27</v>
      </c>
      <c r="AE16" s="16">
        <v>142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11" customFormat="1" ht="24.75" customHeight="1" x14ac:dyDescent="0.25">
      <c r="A17" s="16">
        <v>13</v>
      </c>
      <c r="B17" s="16">
        <v>27</v>
      </c>
      <c r="C17" s="16">
        <v>28.27</v>
      </c>
      <c r="D17" s="16">
        <v>115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AB17" s="16">
        <v>13</v>
      </c>
      <c r="AC17" s="16">
        <v>27</v>
      </c>
      <c r="AD17" s="16">
        <v>28.27</v>
      </c>
      <c r="AE17" s="16">
        <v>12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11" customFormat="1" ht="24.75" customHeight="1" x14ac:dyDescent="0.25">
      <c r="A18" s="16">
        <v>14</v>
      </c>
      <c r="B18" s="16">
        <v>28</v>
      </c>
      <c r="C18" s="16">
        <v>29.27</v>
      </c>
      <c r="D18" s="16">
        <v>69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AB18" s="16">
        <v>14</v>
      </c>
      <c r="AC18" s="16">
        <v>28</v>
      </c>
      <c r="AD18" s="16">
        <v>29.27</v>
      </c>
      <c r="AE18" s="16">
        <v>2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11" customFormat="1" ht="24.75" customHeight="1" x14ac:dyDescent="0.25">
      <c r="A19" s="16">
        <v>15</v>
      </c>
      <c r="B19" s="16">
        <v>29</v>
      </c>
      <c r="C19" s="16">
        <v>30.27</v>
      </c>
      <c r="D19" s="16">
        <v>48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AB19" s="16">
        <v>15</v>
      </c>
      <c r="AC19" s="16">
        <v>29</v>
      </c>
      <c r="AD19" s="16">
        <v>30.27</v>
      </c>
      <c r="AE19" s="16">
        <v>8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11" customFormat="1" ht="24.75" customHeight="1" x14ac:dyDescent="0.25">
      <c r="A20" s="16">
        <v>16</v>
      </c>
      <c r="B20" s="16">
        <v>30</v>
      </c>
      <c r="C20" s="16">
        <v>31.27</v>
      </c>
      <c r="D20" s="16">
        <v>15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AB20" s="16">
        <v>16</v>
      </c>
      <c r="AC20" s="16">
        <v>30</v>
      </c>
      <c r="AD20" s="16">
        <v>31.27</v>
      </c>
      <c r="AE20" s="16">
        <v>3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s="11" customFormat="1" ht="24.75" customHeight="1" x14ac:dyDescent="0.25">
      <c r="A21" s="16">
        <v>17</v>
      </c>
      <c r="B21" s="16">
        <v>31</v>
      </c>
      <c r="C21" s="16">
        <v>32.270000000000003</v>
      </c>
      <c r="D21" s="16"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AB21" s="16">
        <v>17</v>
      </c>
      <c r="AC21" s="16">
        <v>31</v>
      </c>
      <c r="AD21" s="16">
        <v>32.270000000000003</v>
      </c>
      <c r="AE21" s="16">
        <v>0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s="11" customFormat="1" ht="24.75" customHeight="1" x14ac:dyDescent="0.25">
      <c r="A22" s="16">
        <v>18</v>
      </c>
      <c r="B22" s="16">
        <v>32</v>
      </c>
      <c r="C22" s="16">
        <v>33.270000000000003</v>
      </c>
      <c r="D22" s="16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AB22" s="16">
        <v>18</v>
      </c>
      <c r="AC22" s="16">
        <v>32</v>
      </c>
      <c r="AD22" s="16">
        <v>33.270000000000003</v>
      </c>
      <c r="AE22" s="16">
        <v>3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s="11" customFormat="1" ht="24.75" customHeight="1" x14ac:dyDescent="0.25">
      <c r="A23" s="16">
        <v>19</v>
      </c>
      <c r="B23" s="16" t="s">
        <v>185</v>
      </c>
      <c r="C23" s="16"/>
      <c r="D23" s="16">
        <f>SUM(D5:D22)</f>
        <v>4609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1">
        <f>SUM(Y5:Y14)</f>
        <v>4636</v>
      </c>
      <c r="AB23" s="16">
        <v>19</v>
      </c>
      <c r="AC23" s="16" t="s">
        <v>185</v>
      </c>
      <c r="AD23" s="16"/>
      <c r="AE23" s="16">
        <f>SUM(AE5:AE22)</f>
        <v>4631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ht="17.25" customHeight="1" x14ac:dyDescent="0.25"/>
    <row r="25" spans="1:51" ht="29.25" customHeight="1" x14ac:dyDescent="0.25">
      <c r="A25" s="132" t="s">
        <v>218</v>
      </c>
      <c r="B25" s="133"/>
      <c r="C25" s="133"/>
      <c r="D25" s="133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AB25" s="132" t="s">
        <v>218</v>
      </c>
      <c r="AC25" s="133"/>
      <c r="AD25" s="133"/>
      <c r="AE25" s="133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1" ht="29.25" customHeight="1" x14ac:dyDescent="0.25">
      <c r="A26" s="132" t="s">
        <v>219</v>
      </c>
      <c r="B26" s="132"/>
      <c r="C26" s="132"/>
      <c r="D26" s="132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AB26" s="132" t="s">
        <v>219</v>
      </c>
      <c r="AC26" s="132"/>
      <c r="AD26" s="132"/>
      <c r="AE26" s="132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1" ht="29.25" customHeight="1" x14ac:dyDescent="0.25">
      <c r="A27" s="132" t="s">
        <v>223</v>
      </c>
      <c r="B27" s="132"/>
      <c r="C27" s="132"/>
      <c r="D27" s="132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AB27" s="132" t="s">
        <v>223</v>
      </c>
      <c r="AC27" s="132"/>
      <c r="AD27" s="132"/>
      <c r="AE27" s="132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1" ht="29.25" customHeight="1" x14ac:dyDescent="0.25">
      <c r="A28" s="132" t="s">
        <v>224</v>
      </c>
      <c r="B28" s="132"/>
      <c r="C28" s="132"/>
      <c r="D28" s="132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AB28" s="132" t="s">
        <v>224</v>
      </c>
      <c r="AC28" s="132"/>
      <c r="AD28" s="132"/>
      <c r="AE28" s="132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1" ht="29.25" customHeight="1" x14ac:dyDescent="0.25">
      <c r="A29" s="132" t="s">
        <v>220</v>
      </c>
      <c r="B29" s="132"/>
      <c r="C29" s="132"/>
      <c r="D29" s="132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AB29" s="132" t="s">
        <v>220</v>
      </c>
      <c r="AC29" s="132"/>
      <c r="AD29" s="132"/>
      <c r="AE29" s="132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1" ht="29.25" customHeight="1" x14ac:dyDescent="0.25">
      <c r="A30" s="132" t="s">
        <v>221</v>
      </c>
      <c r="B30" s="132"/>
      <c r="C30" s="132"/>
      <c r="D30" s="132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AB30" s="132" t="s">
        <v>221</v>
      </c>
      <c r="AC30" s="132"/>
      <c r="AD30" s="132"/>
      <c r="AE30" s="132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1" ht="29.25" customHeight="1" x14ac:dyDescent="0.25">
      <c r="A31" s="132" t="s">
        <v>222</v>
      </c>
      <c r="B31" s="132"/>
      <c r="C31" s="132"/>
      <c r="D31" s="132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AB31" s="132" t="s">
        <v>222</v>
      </c>
      <c r="AC31" s="132"/>
      <c r="AD31" s="132"/>
      <c r="AE31" s="132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3" spans="1:28" x14ac:dyDescent="0.25">
      <c r="A33" s="17"/>
      <c r="AB33" s="17"/>
    </row>
  </sheetData>
  <mergeCells count="106">
    <mergeCell ref="AB31:AE31"/>
    <mergeCell ref="AF31:AI31"/>
    <mergeCell ref="AJ31:AM31"/>
    <mergeCell ref="AN31:AQ31"/>
    <mergeCell ref="AR31:AU31"/>
    <mergeCell ref="AV31:AY31"/>
    <mergeCell ref="A31:D31"/>
    <mergeCell ref="E31:H31"/>
    <mergeCell ref="I31:L31"/>
    <mergeCell ref="M31:P31"/>
    <mergeCell ref="Q31:T31"/>
    <mergeCell ref="U31:X31"/>
    <mergeCell ref="Q30:T30"/>
    <mergeCell ref="U30:X30"/>
    <mergeCell ref="AB29:AE29"/>
    <mergeCell ref="AF29:AI29"/>
    <mergeCell ref="AJ29:AM29"/>
    <mergeCell ref="AN29:AQ29"/>
    <mergeCell ref="AR29:AU29"/>
    <mergeCell ref="AV29:AY29"/>
    <mergeCell ref="A29:D29"/>
    <mergeCell ref="E29:H29"/>
    <mergeCell ref="I29:L29"/>
    <mergeCell ref="M29:P29"/>
    <mergeCell ref="Q29:T29"/>
    <mergeCell ref="U29:X29"/>
    <mergeCell ref="AB30:AE30"/>
    <mergeCell ref="AF30:AI30"/>
    <mergeCell ref="AJ30:AM30"/>
    <mergeCell ref="AN30:AQ30"/>
    <mergeCell ref="AR30:AU30"/>
    <mergeCell ref="AV30:AY30"/>
    <mergeCell ref="A30:D30"/>
    <mergeCell ref="E30:H30"/>
    <mergeCell ref="I30:L30"/>
    <mergeCell ref="M30:P30"/>
    <mergeCell ref="AB28:AE28"/>
    <mergeCell ref="AF28:AI28"/>
    <mergeCell ref="AJ28:AM28"/>
    <mergeCell ref="AN28:AQ28"/>
    <mergeCell ref="AR28:AU28"/>
    <mergeCell ref="AV28:AY28"/>
    <mergeCell ref="A28:D28"/>
    <mergeCell ref="E28:H28"/>
    <mergeCell ref="I28:L28"/>
    <mergeCell ref="M28:P28"/>
    <mergeCell ref="Q28:T28"/>
    <mergeCell ref="U28:X28"/>
    <mergeCell ref="AB27:AE27"/>
    <mergeCell ref="AF27:AI27"/>
    <mergeCell ref="AJ27:AM27"/>
    <mergeCell ref="AN27:AQ27"/>
    <mergeCell ref="AR27:AU27"/>
    <mergeCell ref="AV27:AY27"/>
    <mergeCell ref="A27:D27"/>
    <mergeCell ref="E27:H27"/>
    <mergeCell ref="I27:L27"/>
    <mergeCell ref="M27:P27"/>
    <mergeCell ref="Q27:T27"/>
    <mergeCell ref="U27:X27"/>
    <mergeCell ref="AB26:AE26"/>
    <mergeCell ref="AF26:AI26"/>
    <mergeCell ref="AJ26:AM26"/>
    <mergeCell ref="AN26:AQ26"/>
    <mergeCell ref="AR26:AU26"/>
    <mergeCell ref="AV26:AY26"/>
    <mergeCell ref="A26:D26"/>
    <mergeCell ref="E26:H26"/>
    <mergeCell ref="I26:L26"/>
    <mergeCell ref="M26:P26"/>
    <mergeCell ref="Q26:T26"/>
    <mergeCell ref="U26:X26"/>
    <mergeCell ref="AF25:AI25"/>
    <mergeCell ref="AJ25:AM25"/>
    <mergeCell ref="AN25:AQ25"/>
    <mergeCell ref="AR25:AU25"/>
    <mergeCell ref="AV25:AY25"/>
    <mergeCell ref="AJ3:AM3"/>
    <mergeCell ref="AN3:AQ3"/>
    <mergeCell ref="AR3:AU3"/>
    <mergeCell ref="AV3:AY3"/>
    <mergeCell ref="AF3:AI3"/>
    <mergeCell ref="A25:D25"/>
    <mergeCell ref="E25:H25"/>
    <mergeCell ref="I25:L25"/>
    <mergeCell ref="M25:P25"/>
    <mergeCell ref="Q25:T25"/>
    <mergeCell ref="U25:X25"/>
    <mergeCell ref="Q3:T3"/>
    <mergeCell ref="U3:X3"/>
    <mergeCell ref="AB3:AB4"/>
    <mergeCell ref="AB25:AE25"/>
    <mergeCell ref="AC3:AC4"/>
    <mergeCell ref="AE3:AE4"/>
    <mergeCell ref="C3:C4"/>
    <mergeCell ref="AD3:AD4"/>
    <mergeCell ref="A1:X1"/>
    <mergeCell ref="AB1:AY1"/>
    <mergeCell ref="A2:X2"/>
    <mergeCell ref="AB2:AY2"/>
    <mergeCell ref="A3:A4"/>
    <mergeCell ref="B3:B4"/>
    <mergeCell ref="D3:D4"/>
    <mergeCell ref="E3:H3"/>
    <mergeCell ref="I3:L3"/>
    <mergeCell ref="M3:P3"/>
  </mergeCells>
  <printOptions horizontalCentered="1" verticalCentered="1"/>
  <pageMargins left="0.25" right="0.25" top="0.32" bottom="0.35" header="0.3" footer="0.3"/>
  <pageSetup paperSize="9" scale="64" orientation="landscape" r:id="rId1"/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AQU-TEXTBOOKS-I-V</vt:lpstr>
      <vt:lpstr>AQU-DICTIONARIES</vt:lpstr>
      <vt:lpstr>AQU-UNIFORMS</vt:lpstr>
      <vt:lpstr>AQU-BAG-BELT</vt:lpstr>
      <vt:lpstr>SCHOOL WISE  class wise (2)</vt:lpstr>
      <vt:lpstr>AQU-NOTEBOOKS</vt:lpstr>
      <vt:lpstr>6-10</vt:lpstr>
      <vt:lpstr>NOTEBOOKS</vt:lpstr>
      <vt:lpstr>SHOES</vt:lpstr>
      <vt:lpstr>BELTS</vt:lpstr>
      <vt:lpstr>BAGS</vt:lpstr>
      <vt:lpstr>SCHOOL WISE  class wise</vt:lpstr>
      <vt:lpstr>UNIFORMS</vt:lpstr>
      <vt:lpstr>DICTIONARY</vt:lpstr>
      <vt:lpstr>TEXT BOOKS</vt:lpstr>
      <vt:lpstr>1-5</vt:lpstr>
      <vt:lpstr>2</vt:lpstr>
      <vt:lpstr>all</vt:lpstr>
      <vt:lpstr>AQU-TEXTBOOKS-VI-X</vt:lpstr>
      <vt:lpstr>Sheet7</vt:lpstr>
      <vt:lpstr>'AQU-UNIFORMS'!Print_Area</vt:lpstr>
      <vt:lpstr>BAGS!Print_Area</vt:lpstr>
      <vt:lpstr>BELTS!Print_Area</vt:lpstr>
      <vt:lpstr>DICTIONARY!Print_Area</vt:lpstr>
      <vt:lpstr>'SCHOOL WISE  class wise'!Print_Area</vt:lpstr>
      <vt:lpstr>'SCHOOL WISE  class wise (2)'!Print_Area</vt:lpstr>
      <vt:lpstr>SHOES!Print_Area</vt:lpstr>
      <vt:lpstr>UNIFORMS!Print_Area</vt:lpstr>
      <vt:lpstr>'1-5'!Print_Titles</vt:lpstr>
      <vt:lpstr>'6-10'!Print_Titles</vt:lpstr>
      <vt:lpstr>all!Print_Titles</vt:lpstr>
      <vt:lpstr>'SCHOOL WISE  class wise'!Print_Titles</vt:lpstr>
      <vt:lpstr>'SCHOOL WISE  class wise (2)'!Print_Titles</vt:lpstr>
      <vt:lpstr>'TEXT BOOKS'!Print_Titles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VASU</cp:lastModifiedBy>
  <cp:lastPrinted>2023-06-07T02:51:26Z</cp:lastPrinted>
  <dcterms:created xsi:type="dcterms:W3CDTF">2023-05-10T10:18:15Z</dcterms:created>
  <dcterms:modified xsi:type="dcterms:W3CDTF">2023-06-21T02:02:49Z</dcterms:modified>
</cp:coreProperties>
</file>