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2"/>
  </bookViews>
  <sheets>
    <sheet name="zen_2021-03-23_dumpof_transacti" sheetId="1" r:id="rId1"/>
    <sheet name="анализ" sheetId="2" r:id="rId2"/>
    <sheet name="прогноз" sheetId="4" r:id="rId3"/>
    <sheet name="ПП" sheetId="5" r:id="rId4"/>
  </sheets>
  <definedNames>
    <definedName name="_xlnm._FilterDatabase" localSheetId="0" hidden="1">'zen_2021-03-23_dumpof_transacti'!$A$1:$M$261</definedName>
  </definedNames>
  <calcPr calcId="162913"/>
  <pivotCaches>
    <pivotCache cacheId="1" r:id="rId5"/>
  </pivotCaches>
</workbook>
</file>

<file path=xl/calcChain.xml><?xml version="1.0" encoding="utf-8"?>
<calcChain xmlns="http://schemas.openxmlformats.org/spreadsheetml/2006/main">
  <c r="B2" i="5" l="1"/>
  <c r="B5" i="5" s="1"/>
  <c r="B1" i="5"/>
  <c r="D4" i="4"/>
  <c r="D5" i="4"/>
  <c r="D6" i="4"/>
  <c r="D7" i="4"/>
  <c r="D9" i="4"/>
  <c r="D10" i="4"/>
  <c r="D15" i="4"/>
  <c r="D16" i="4"/>
  <c r="D18" i="4"/>
  <c r="D19" i="4"/>
  <c r="H3" i="4"/>
  <c r="C3" i="4"/>
  <c r="D3" i="4" s="1"/>
  <c r="C5" i="4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<sst xmlns="http://schemas.openxmlformats.org/spreadsheetml/2006/main" count="1679" uniqueCount="205">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</sst>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78.55520451389" createdVersion="6" refreshedVersion="6" minRefreshableVersion="3" recordCount="280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C264" sqref="C264"/>
    </sheetView>
  </sheetViews>
  <sheetFormatPr defaultRowHeight="15" x14ac:dyDescent="0.25"/>
  <cols>
    <col min="1" max="1" width="10.140625" bestFit="1" customWidth="1"/>
    <col min="2" max="2" width="34.85546875" bestFit="1" customWidth="1"/>
    <col min="3" max="3" width="19.5703125" bestFit="1" customWidth="1"/>
    <col min="4" max="4" width="35.140625" bestFit="1" customWidth="1"/>
    <col min="5" max="5" width="21.7109375" bestFit="1" customWidth="1"/>
    <col min="6" max="6" width="12.140625" customWidth="1"/>
    <col min="8" max="8" width="20.28515625" bestFit="1" customWidth="1"/>
    <col min="11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5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5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5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5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5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5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5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5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5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5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5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5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5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5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5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5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5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5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5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5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5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5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5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5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5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5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5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5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5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5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5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5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5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5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5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5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5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5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5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5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5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5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5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5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5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5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5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5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5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5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5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5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5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5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5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5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5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5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5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5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5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5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5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5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5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5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5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5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5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5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5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5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5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5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5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5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5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5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5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5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5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5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5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5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5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5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5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5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5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5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5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5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5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5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5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5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5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5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5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5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5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5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5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5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5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5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5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5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5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5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5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5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5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5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5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5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5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5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5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5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5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5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5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5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5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5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5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5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5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5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5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5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5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5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5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5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5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5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5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5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5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5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5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5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5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5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5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5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5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5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5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5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5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5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5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5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5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5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5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5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5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5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5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5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5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5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5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5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5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5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5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5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5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5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5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5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5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5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5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5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5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5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5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5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5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5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5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5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5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5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5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5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5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5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5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5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5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5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5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5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5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5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5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5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5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5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5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5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5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5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5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5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5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5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5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5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5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5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5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5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5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5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5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5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5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5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5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5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5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5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5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5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5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5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5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5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5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5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5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5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5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5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5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5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5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5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5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5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5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5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5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5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5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5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5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5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5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5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5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6" sqref="A16"/>
    </sheetView>
  </sheetViews>
  <sheetFormatPr defaultRowHeight="15" x14ac:dyDescent="0.25"/>
  <cols>
    <col min="1" max="1" width="25.5703125" customWidth="1"/>
    <col min="2" max="2" width="24.140625" customWidth="1"/>
    <col min="3" max="3" width="6.7109375" customWidth="1"/>
    <col min="4" max="4" width="7.42578125" customWidth="1"/>
    <col min="5" max="5" width="4.42578125" customWidth="1"/>
    <col min="6" max="6" width="8.42578125" customWidth="1"/>
    <col min="7" max="7" width="7.5703125" customWidth="1"/>
    <col min="8" max="8" width="8" customWidth="1"/>
    <col min="9" max="9" width="8.85546875" customWidth="1"/>
    <col min="10" max="10" width="21.42578125" customWidth="1"/>
    <col min="11" max="11" width="35.5703125" customWidth="1"/>
    <col min="12" max="12" width="4" customWidth="1"/>
    <col min="13" max="13" width="21.5703125" customWidth="1"/>
    <col min="14" max="14" width="16.85546875" customWidth="1"/>
    <col min="15" max="15" width="12.7109375" customWidth="1"/>
    <col min="16" max="16" width="18.5703125" customWidth="1"/>
    <col min="17" max="17" width="23.140625" customWidth="1"/>
    <col min="18" max="18" width="11.85546875" customWidth="1"/>
    <col min="19" max="19" width="12.85546875" customWidth="1"/>
    <col min="20" max="20" width="5.85546875" customWidth="1"/>
    <col min="21" max="21" width="6.28515625" customWidth="1"/>
    <col min="22" max="22" width="11.7109375" customWidth="1"/>
    <col min="23" max="23" width="7.7109375" customWidth="1"/>
    <col min="24" max="24" width="5.140625" customWidth="1"/>
    <col min="25" max="25" width="11.140625" customWidth="1"/>
    <col min="26" max="26" width="7" customWidth="1"/>
    <col min="27" max="27" width="9.85546875" customWidth="1"/>
    <col min="28" max="28" width="19.5703125" customWidth="1"/>
    <col min="29" max="29" width="20.28515625" customWidth="1"/>
    <col min="30" max="30" width="7.140625" customWidth="1"/>
    <col min="31" max="31" width="19.7109375" customWidth="1"/>
    <col min="32" max="32" width="5.85546875" customWidth="1"/>
    <col min="33" max="33" width="9.28515625" customWidth="1"/>
    <col min="34" max="34" width="34.85546875" customWidth="1"/>
    <col min="35" max="35" width="16" customWidth="1"/>
    <col min="36" max="36" width="16.140625" customWidth="1"/>
    <col min="37" max="37" width="21.7109375" customWidth="1"/>
    <col min="38" max="38" width="26.85546875" customWidth="1"/>
    <col min="39" max="39" width="11" customWidth="1"/>
    <col min="40" max="40" width="12.7109375" customWidth="1"/>
    <col min="41" max="41" width="5.5703125" customWidth="1"/>
    <col min="42" max="42" width="12.140625" customWidth="1"/>
    <col min="43" max="43" width="10.28515625" customWidth="1"/>
    <col min="44" max="44" width="20.7109375" bestFit="1" customWidth="1"/>
    <col min="45" max="45" width="18.5703125" bestFit="1" customWidth="1"/>
    <col min="46" max="46" width="19" bestFit="1" customWidth="1"/>
    <col min="47" max="47" width="10.7109375" bestFit="1" customWidth="1"/>
    <col min="48" max="48" width="8.85546875" customWidth="1"/>
    <col min="49" max="49" width="6.42578125" customWidth="1"/>
    <col min="50" max="50" width="8.5703125" customWidth="1"/>
    <col min="51" max="51" width="11.5703125" bestFit="1" customWidth="1"/>
    <col min="52" max="52" width="19" bestFit="1" customWidth="1"/>
    <col min="53" max="53" width="5.5703125" customWidth="1"/>
    <col min="54" max="54" width="8.28515625" customWidth="1"/>
    <col min="55" max="55" width="8.5703125" customWidth="1"/>
    <col min="56" max="56" width="8" customWidth="1"/>
    <col min="57" max="57" width="11.85546875" bestFit="1" customWidth="1"/>
  </cols>
  <sheetData>
    <row r="3" spans="1:2" x14ac:dyDescent="0.25">
      <c r="A3" s="3" t="s">
        <v>143</v>
      </c>
      <c r="B3" t="s">
        <v>146</v>
      </c>
    </row>
    <row r="4" spans="1:2" x14ac:dyDescent="0.25">
      <c r="A4" s="4" t="s">
        <v>68</v>
      </c>
      <c r="B4" s="5">
        <v>1482</v>
      </c>
    </row>
    <row r="5" spans="1:2" x14ac:dyDescent="0.25">
      <c r="A5" s="4" t="s">
        <v>97</v>
      </c>
      <c r="B5" s="5">
        <v>0</v>
      </c>
    </row>
    <row r="6" spans="1:2" x14ac:dyDescent="0.25">
      <c r="A6" s="4" t="s">
        <v>54</v>
      </c>
      <c r="B6" s="5">
        <v>5798</v>
      </c>
    </row>
    <row r="7" spans="1:2" x14ac:dyDescent="0.25">
      <c r="A7" s="4" t="s">
        <v>35</v>
      </c>
      <c r="B7" s="5">
        <v>5030</v>
      </c>
    </row>
    <row r="8" spans="1:2" x14ac:dyDescent="0.25">
      <c r="A8" s="4" t="s">
        <v>45</v>
      </c>
      <c r="B8" s="5">
        <v>0</v>
      </c>
    </row>
    <row r="9" spans="1:2" x14ac:dyDescent="0.25">
      <c r="A9" s="4" t="s">
        <v>63</v>
      </c>
      <c r="B9" s="5">
        <v>1872.4</v>
      </c>
    </row>
    <row r="10" spans="1:2" x14ac:dyDescent="0.25">
      <c r="A10" s="4" t="s">
        <v>37</v>
      </c>
      <c r="B10" s="5">
        <v>2038.7</v>
      </c>
    </row>
    <row r="11" spans="1:2" x14ac:dyDescent="0.25">
      <c r="A11" s="4" t="s">
        <v>50</v>
      </c>
      <c r="B11" s="5">
        <v>1366</v>
      </c>
    </row>
    <row r="12" spans="1:2" x14ac:dyDescent="0.25">
      <c r="A12" s="4" t="s">
        <v>28</v>
      </c>
      <c r="B12" s="5">
        <v>4742</v>
      </c>
    </row>
    <row r="13" spans="1:2" x14ac:dyDescent="0.25">
      <c r="A13" s="4" t="s">
        <v>76</v>
      </c>
      <c r="B13" s="5">
        <v>951</v>
      </c>
    </row>
    <row r="14" spans="1:2" x14ac:dyDescent="0.25">
      <c r="A14" s="4" t="s">
        <v>114</v>
      </c>
      <c r="B14" s="5">
        <v>238</v>
      </c>
    </row>
    <row r="15" spans="1:2" x14ac:dyDescent="0.25">
      <c r="A15" s="4" t="s">
        <v>43</v>
      </c>
      <c r="B15" s="5">
        <v>19111</v>
      </c>
    </row>
    <row r="16" spans="1:2" x14ac:dyDescent="0.25">
      <c r="A16" s="4" t="s">
        <v>13</v>
      </c>
      <c r="B16" s="5">
        <v>6446</v>
      </c>
    </row>
    <row r="17" spans="1:2" x14ac:dyDescent="0.25">
      <c r="A17" s="4" t="s">
        <v>69</v>
      </c>
      <c r="B17" s="5">
        <v>0</v>
      </c>
    </row>
    <row r="18" spans="1:2" x14ac:dyDescent="0.25">
      <c r="A18" s="4" t="s">
        <v>67</v>
      </c>
      <c r="B18" s="5">
        <v>6190</v>
      </c>
    </row>
    <row r="19" spans="1:2" x14ac:dyDescent="0.25">
      <c r="A19" s="4" t="s">
        <v>18</v>
      </c>
      <c r="B19" s="5">
        <v>15524.1</v>
      </c>
    </row>
    <row r="20" spans="1:2" x14ac:dyDescent="0.25">
      <c r="A20" s="4" t="s">
        <v>127</v>
      </c>
      <c r="B20" s="5">
        <v>56</v>
      </c>
    </row>
    <row r="21" spans="1:2" x14ac:dyDescent="0.25">
      <c r="A21" s="4" t="s">
        <v>84</v>
      </c>
      <c r="B21" s="5">
        <v>190</v>
      </c>
    </row>
    <row r="22" spans="1:2" x14ac:dyDescent="0.25">
      <c r="A22" s="4" t="s">
        <v>42</v>
      </c>
      <c r="B22" s="5">
        <v>3000</v>
      </c>
    </row>
    <row r="23" spans="1:2" x14ac:dyDescent="0.25">
      <c r="A23" s="4" t="s">
        <v>144</v>
      </c>
      <c r="B23" s="5">
        <v>0</v>
      </c>
    </row>
    <row r="24" spans="1:2" x14ac:dyDescent="0.25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F7" sqref="F7"/>
    </sheetView>
  </sheetViews>
  <sheetFormatPr defaultRowHeight="15" x14ac:dyDescent="0.25"/>
  <cols>
    <col min="1" max="1" width="27.140625" customWidth="1"/>
    <col min="2" max="2" width="21.85546875" customWidth="1"/>
    <col min="4" max="4" width="10" bestFit="1" customWidth="1"/>
    <col min="7" max="7" width="19" customWidth="1"/>
    <col min="10" max="10" width="22.42578125" bestFit="1" customWidth="1"/>
  </cols>
  <sheetData>
    <row r="1" spans="1:8" x14ac:dyDescent="0.25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5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5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5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5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5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5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5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5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5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5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5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5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5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5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5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5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5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5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E25" sqref="E25"/>
    </sheetView>
  </sheetViews>
  <sheetFormatPr defaultRowHeight="15" x14ac:dyDescent="0.25"/>
  <cols>
    <col min="1" max="1" width="22.42578125" bestFit="1" customWidth="1"/>
    <col min="4" max="4" width="30.140625" customWidth="1"/>
    <col min="5" max="5" width="85.28515625" customWidth="1"/>
  </cols>
  <sheetData>
    <row r="1" spans="1:5" x14ac:dyDescent="0.25">
      <c r="A1" s="6" t="s">
        <v>156</v>
      </c>
      <c r="B1" s="11">
        <f>66+(13.7*85)+(5*179)-(6.8*32)</f>
        <v>1907.9</v>
      </c>
    </row>
    <row r="2" spans="1:5" x14ac:dyDescent="0.25">
      <c r="A2" s="6" t="s">
        <v>157</v>
      </c>
      <c r="B2" s="11">
        <f>88.362+(13.397*85)+(4.799*179)-(5.677*32)</f>
        <v>1904.4640000000002</v>
      </c>
    </row>
    <row r="3" spans="1:5" x14ac:dyDescent="0.25">
      <c r="A3" s="6" t="s">
        <v>158</v>
      </c>
      <c r="B3" s="11">
        <v>85</v>
      </c>
    </row>
    <row r="4" spans="1:5" x14ac:dyDescent="0.25">
      <c r="A4" s="6" t="s">
        <v>159</v>
      </c>
      <c r="B4" s="11">
        <v>85</v>
      </c>
    </row>
    <row r="5" spans="1:5" x14ac:dyDescent="0.25">
      <c r="A5" s="6" t="s">
        <v>160</v>
      </c>
      <c r="B5" s="11">
        <f>B2-((B3*4)+(B4*9))</f>
        <v>799.46400000000017</v>
      </c>
    </row>
    <row r="8" spans="1:5" ht="15.75" thickBot="1" x14ac:dyDescent="0.3">
      <c r="D8" s="15" t="s">
        <v>161</v>
      </c>
      <c r="E8" s="16" t="s">
        <v>162</v>
      </c>
    </row>
    <row r="9" spans="1:5" x14ac:dyDescent="0.25">
      <c r="D9" s="21" t="s">
        <v>163</v>
      </c>
      <c r="E9" s="17" t="s">
        <v>164</v>
      </c>
    </row>
    <row r="10" spans="1:5" x14ac:dyDescent="0.25">
      <c r="D10" s="20"/>
      <c r="E10" s="17" t="s">
        <v>165</v>
      </c>
    </row>
    <row r="11" spans="1:5" x14ac:dyDescent="0.25">
      <c r="D11" s="20"/>
      <c r="E11" s="17" t="s">
        <v>166</v>
      </c>
    </row>
    <row r="12" spans="1:5" x14ac:dyDescent="0.25">
      <c r="D12" s="20"/>
      <c r="E12" s="17" t="s">
        <v>167</v>
      </c>
    </row>
    <row r="13" spans="1:5" ht="15.75" thickBot="1" x14ac:dyDescent="0.3">
      <c r="D13" s="22"/>
      <c r="E13" s="18" t="s">
        <v>168</v>
      </c>
    </row>
    <row r="14" spans="1:5" x14ac:dyDescent="0.25">
      <c r="D14" s="21" t="s">
        <v>169</v>
      </c>
      <c r="E14" s="17" t="s">
        <v>170</v>
      </c>
    </row>
    <row r="15" spans="1:5" x14ac:dyDescent="0.25">
      <c r="D15" s="20"/>
      <c r="E15" s="17" t="s">
        <v>171</v>
      </c>
    </row>
    <row r="16" spans="1:5" x14ac:dyDescent="0.25">
      <c r="D16" s="20"/>
      <c r="E16" s="17" t="s">
        <v>172</v>
      </c>
    </row>
    <row r="17" spans="4:5" x14ac:dyDescent="0.25">
      <c r="D17" s="20"/>
      <c r="E17" s="17" t="s">
        <v>173</v>
      </c>
    </row>
    <row r="18" spans="4:5" ht="15.75" thickBot="1" x14ac:dyDescent="0.3">
      <c r="D18" s="22"/>
      <c r="E18" s="18" t="s">
        <v>174</v>
      </c>
    </row>
    <row r="19" spans="4:5" x14ac:dyDescent="0.25">
      <c r="D19" s="21" t="s">
        <v>175</v>
      </c>
      <c r="E19" s="17" t="s">
        <v>176</v>
      </c>
    </row>
    <row r="20" spans="4:5" x14ac:dyDescent="0.25">
      <c r="D20" s="20"/>
      <c r="E20" s="17" t="s">
        <v>177</v>
      </c>
    </row>
    <row r="21" spans="4:5" x14ac:dyDescent="0.25">
      <c r="D21" s="20"/>
      <c r="E21" s="17" t="s">
        <v>178</v>
      </c>
    </row>
    <row r="22" spans="4:5" x14ac:dyDescent="0.25">
      <c r="D22" s="20"/>
      <c r="E22" s="17" t="s">
        <v>179</v>
      </c>
    </row>
    <row r="23" spans="4:5" ht="15.75" thickBot="1" x14ac:dyDescent="0.3">
      <c r="D23" s="22"/>
      <c r="E23" s="18" t="s">
        <v>180</v>
      </c>
    </row>
    <row r="24" spans="4:5" x14ac:dyDescent="0.25">
      <c r="D24" s="21" t="s">
        <v>181</v>
      </c>
      <c r="E24" s="17" t="s">
        <v>182</v>
      </c>
    </row>
    <row r="25" spans="4:5" x14ac:dyDescent="0.25">
      <c r="D25" s="20"/>
      <c r="E25" s="17" t="s">
        <v>183</v>
      </c>
    </row>
    <row r="26" spans="4:5" ht="30" x14ac:dyDescent="0.25">
      <c r="D26" s="20"/>
      <c r="E26" s="17" t="s">
        <v>184</v>
      </c>
    </row>
    <row r="27" spans="4:5" ht="30" x14ac:dyDescent="0.25">
      <c r="D27" s="20"/>
      <c r="E27" s="17" t="s">
        <v>185</v>
      </c>
    </row>
    <row r="28" spans="4:5" ht="15.75" thickBot="1" x14ac:dyDescent="0.3">
      <c r="D28" s="22"/>
      <c r="E28" s="18" t="s">
        <v>186</v>
      </c>
    </row>
    <row r="29" spans="4:5" x14ac:dyDescent="0.25">
      <c r="D29" s="21" t="s">
        <v>187</v>
      </c>
      <c r="E29" s="17" t="s">
        <v>188</v>
      </c>
    </row>
    <row r="30" spans="4:5" x14ac:dyDescent="0.25">
      <c r="D30" s="20"/>
      <c r="E30" s="17" t="s">
        <v>189</v>
      </c>
    </row>
    <row r="31" spans="4:5" x14ac:dyDescent="0.25">
      <c r="D31" s="20"/>
      <c r="E31" s="17" t="s">
        <v>190</v>
      </c>
    </row>
    <row r="32" spans="4:5" x14ac:dyDescent="0.25">
      <c r="D32" s="20"/>
      <c r="E32" s="17" t="s">
        <v>191</v>
      </c>
    </row>
    <row r="33" spans="4:5" ht="15.75" thickBot="1" x14ac:dyDescent="0.3">
      <c r="D33" s="22"/>
      <c r="E33" s="18" t="s">
        <v>192</v>
      </c>
    </row>
    <row r="34" spans="4:5" x14ac:dyDescent="0.25">
      <c r="D34" s="21" t="s">
        <v>193</v>
      </c>
      <c r="E34" s="17" t="s">
        <v>194</v>
      </c>
    </row>
    <row r="35" spans="4:5" x14ac:dyDescent="0.25">
      <c r="D35" s="20"/>
      <c r="E35" s="17" t="s">
        <v>195</v>
      </c>
    </row>
    <row r="36" spans="4:5" x14ac:dyDescent="0.25">
      <c r="D36" s="20"/>
      <c r="E36" s="17" t="s">
        <v>196</v>
      </c>
    </row>
    <row r="37" spans="4:5" x14ac:dyDescent="0.25">
      <c r="D37" s="20"/>
      <c r="E37" s="17" t="s">
        <v>197</v>
      </c>
    </row>
    <row r="38" spans="4:5" ht="15.75" thickBot="1" x14ac:dyDescent="0.3">
      <c r="D38" s="22"/>
      <c r="E38" s="18" t="s">
        <v>198</v>
      </c>
    </row>
    <row r="39" spans="4:5" x14ac:dyDescent="0.25">
      <c r="D39" s="21" t="s">
        <v>199</v>
      </c>
      <c r="E39" s="17" t="s">
        <v>200</v>
      </c>
    </row>
    <row r="40" spans="4:5" x14ac:dyDescent="0.25">
      <c r="D40" s="20"/>
      <c r="E40" s="17" t="s">
        <v>201</v>
      </c>
    </row>
    <row r="41" spans="4:5" x14ac:dyDescent="0.25">
      <c r="D41" s="20"/>
      <c r="E41" s="17" t="s">
        <v>202</v>
      </c>
    </row>
    <row r="42" spans="4:5" x14ac:dyDescent="0.25">
      <c r="D42" s="20"/>
      <c r="E42" s="17" t="s">
        <v>203</v>
      </c>
    </row>
    <row r="43" spans="4:5" x14ac:dyDescent="0.25">
      <c r="D43" s="23"/>
      <c r="E43" s="19" t="s">
        <v>204</v>
      </c>
    </row>
  </sheetData>
  <mergeCells count="7">
    <mergeCell ref="D9:D13"/>
    <mergeCell ref="D14:D18"/>
    <mergeCell ref="D19:D23"/>
    <mergeCell ref="D24:D28"/>
    <mergeCell ref="D29:D33"/>
    <mergeCell ref="D34:D38"/>
    <mergeCell ref="D39:D4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CD4875-B5D7-479C-B133-2226F9D0E817}">
  <ds:schemaRefs>
    <ds:schemaRef ds:uri="http://purl.org/dc/dcmitype/"/>
    <ds:schemaRef ds:uri="http://schemas.microsoft.com/office/infopath/2007/PartnerControls"/>
    <ds:schemaRef ds:uri="0cff0096-7bc3-4e6c-b62e-4230463993f3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31ec5e7-17e7-426e-82ba-75703679dd2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zen_2021-03-23_dumpof_transacti</vt:lpstr>
      <vt:lpstr>анализ</vt:lpstr>
      <vt:lpstr>прогноз</vt:lpstr>
      <vt:lpstr>ПП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2021-03-23T10:35:15Z</dcterms:created>
  <dcterms:modified xsi:type="dcterms:W3CDTF">2021-03-23T12:55:50Z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